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пецификация" sheetId="1" r:id="rId1"/>
  </sheets>
  <calcPr calcId="162913"/>
</workbook>
</file>

<file path=xl/calcChain.xml><?xml version="1.0" encoding="utf-8"?>
<calcChain xmlns="http://schemas.openxmlformats.org/spreadsheetml/2006/main">
  <c r="A23" i="1" l="1"/>
  <c r="C22" i="1"/>
  <c r="D8" i="1" l="1"/>
  <c r="D12" i="1"/>
  <c r="D16" i="1"/>
  <c r="D20" i="1"/>
  <c r="D19" i="1"/>
  <c r="D9" i="1"/>
  <c r="D13" i="1"/>
  <c r="D17" i="1"/>
  <c r="D21" i="1"/>
  <c r="D15" i="1"/>
  <c r="D10" i="1"/>
  <c r="D14" i="1"/>
  <c r="D18" i="1"/>
  <c r="D11" i="1"/>
  <c r="D7" i="1"/>
  <c r="C4" i="1"/>
  <c r="F24" i="1"/>
  <c r="F14" i="1" l="1"/>
  <c r="F10" i="1"/>
  <c r="F13" i="1"/>
  <c r="F16" i="1"/>
  <c r="F17" i="1"/>
  <c r="F20" i="1"/>
  <c r="F11" i="1"/>
  <c r="F15" i="1"/>
  <c r="F9" i="1"/>
  <c r="F12" i="1"/>
  <c r="F18" i="1"/>
  <c r="F21" i="1"/>
  <c r="F19" i="1"/>
  <c r="F8" i="1"/>
  <c r="H22" i="1"/>
  <c r="I22" i="1"/>
  <c r="K13" i="1" l="1"/>
  <c r="L13" i="1" s="1"/>
  <c r="K15" i="1"/>
  <c r="L15" i="1" s="1"/>
  <c r="J8" i="1"/>
  <c r="H8" i="1" s="1"/>
  <c r="J12" i="1"/>
  <c r="H12" i="1" s="1"/>
  <c r="J16" i="1"/>
  <c r="H16" i="1" s="1"/>
  <c r="J20" i="1"/>
  <c r="H20" i="1" s="1"/>
  <c r="J15" i="1"/>
  <c r="H15" i="1" s="1"/>
  <c r="J9" i="1"/>
  <c r="H9" i="1" s="1"/>
  <c r="J13" i="1"/>
  <c r="H13" i="1" s="1"/>
  <c r="J17" i="1"/>
  <c r="J21" i="1"/>
  <c r="H21" i="1" s="1"/>
  <c r="J19" i="1"/>
  <c r="H19" i="1" s="1"/>
  <c r="J10" i="1"/>
  <c r="H10" i="1" s="1"/>
  <c r="J14" i="1"/>
  <c r="H14" i="1" s="1"/>
  <c r="J18" i="1"/>
  <c r="H18" i="1" s="1"/>
  <c r="J11" i="1"/>
  <c r="K16" i="1"/>
  <c r="L16" i="1" s="1"/>
  <c r="K10" i="1"/>
  <c r="L10" i="1" s="1"/>
  <c r="I4" i="1"/>
  <c r="J7" i="1"/>
  <c r="H7" i="1" s="1"/>
  <c r="K12" i="1" l="1"/>
  <c r="L12" i="1" s="1"/>
  <c r="K21" i="1"/>
  <c r="L21" i="1" s="1"/>
  <c r="H11" i="1"/>
  <c r="K11" i="1"/>
  <c r="L11" i="1" s="1"/>
  <c r="H17" i="1"/>
  <c r="K17" i="1"/>
  <c r="L17" i="1" s="1"/>
  <c r="K14" i="1"/>
  <c r="L14" i="1" s="1"/>
  <c r="K9" i="1"/>
  <c r="L9" i="1" s="1"/>
  <c r="K8" i="1"/>
  <c r="L8" i="1" s="1"/>
  <c r="K20" i="1"/>
  <c r="L20" i="1" s="1"/>
  <c r="K18" i="1"/>
  <c r="L18" i="1" s="1"/>
  <c r="K19" i="1"/>
  <c r="L19" i="1" s="1"/>
  <c r="J23" i="1"/>
  <c r="F7" i="1"/>
  <c r="K7" i="1" s="1"/>
  <c r="L7" i="1" s="1"/>
  <c r="D23" i="1"/>
  <c r="K23" i="1" l="1"/>
  <c r="F22" i="1"/>
  <c r="K22" i="1" s="1"/>
  <c r="K28" i="1" s="1"/>
  <c r="D30" i="1" l="1"/>
  <c r="D29" i="1"/>
  <c r="L28" i="1" l="1"/>
</calcChain>
</file>

<file path=xl/comments1.xml><?xml version="1.0" encoding="utf-8"?>
<comments xmlns="http://schemas.openxmlformats.org/spreadsheetml/2006/main">
  <authors>
    <author>Автор</author>
  </authors>
  <commentLis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что писать:</t>
        </r>
        <r>
          <rPr>
            <sz val="9"/>
            <color indexed="81"/>
            <rFont val="Tahoma"/>
            <family val="2"/>
            <charset val="204"/>
          </rPr>
          <t xml:space="preserve">
или "20%" (есть НДС)
или пусто или "0" (НДС не облагается)</t>
        </r>
      </text>
    </comment>
    <comment ref="F6" authorId="0" shapeId="0">
      <text>
        <r>
          <rPr>
            <sz val="9"/>
            <color indexed="81"/>
            <rFont val="Tahoma"/>
            <family val="2"/>
            <charset val="204"/>
          </rPr>
          <t>считается сама в зависимости от "Наличия НДС", что указано левее</t>
        </r>
      </text>
    </comment>
    <comment ref="F24" authorId="0" shapeId="0">
      <text>
        <r>
          <rPr>
            <sz val="9"/>
            <color indexed="81"/>
            <rFont val="Tahoma"/>
            <family val="2"/>
            <charset val="204"/>
          </rPr>
          <t>проверка НДС</t>
        </r>
      </text>
    </comment>
  </commentList>
</comments>
</file>

<file path=xl/sharedStrings.xml><?xml version="1.0" encoding="utf-8"?>
<sst xmlns="http://schemas.openxmlformats.org/spreadsheetml/2006/main" count="30" uniqueCount="30">
  <si>
    <t>№ пп</t>
  </si>
  <si>
    <t>Наименование</t>
  </si>
  <si>
    <t>наценка</t>
  </si>
  <si>
    <t>Наличие НДС</t>
  </si>
  <si>
    <t>Сумма НДС 
(в т.ч.)</t>
  </si>
  <si>
    <t>В случае участия в закупочной процедуре заполняются поля:</t>
  </si>
  <si>
    <t>(сумма)</t>
  </si>
  <si>
    <t>Начальная максимальная цена контракта (НМЦ / НМЦК)</t>
  </si>
  <si>
    <t>Минимально возможная цена конкурентов</t>
  </si>
  <si>
    <t>Мин. шаг аукциона</t>
  </si>
  <si>
    <t>Макс. шаг аукциона</t>
  </si>
  <si>
    <t>в аук по 44-ФЗ всегда 5%</t>
  </si>
  <si>
    <t>в аук по 44-ФЗ всегда 0,5%, но не менее 100,00 р.</t>
  </si>
  <si>
    <t>рассрочка:</t>
  </si>
  <si>
    <t>итого ВП:</t>
  </si>
  <si>
    <t>Срок поставки (выполнения работ)</t>
  </si>
  <si>
    <t>Условия (или график) оплаты</t>
  </si>
  <si>
    <t>Стоимость для клиента</t>
  </si>
  <si>
    <t xml:space="preserve"> &lt;- всего позиций</t>
  </si>
  <si>
    <t>цена по карте проекта</t>
  </si>
  <si>
    <t>затраты:</t>
  </si>
  <si>
    <t>поля для заполнения</t>
  </si>
  <si>
    <r>
      <rPr>
        <b/>
        <sz val="11"/>
        <color theme="1"/>
        <rFont val="Calibri"/>
        <family val="2"/>
        <charset val="204"/>
        <scheme val="minor"/>
      </rPr>
      <t>Дней, клиенту</t>
    </r>
    <r>
      <rPr>
        <sz val="11"/>
        <color theme="1"/>
        <rFont val="Calibri"/>
        <family val="2"/>
        <scheme val="minor"/>
      </rPr>
      <t xml:space="preserve">
(рамочная оценка) </t>
    </r>
  </si>
  <si>
    <r>
      <rPr>
        <b/>
        <sz val="11"/>
        <color theme="1"/>
        <rFont val="Calibri"/>
        <family val="2"/>
        <charset val="204"/>
        <scheme val="minor"/>
      </rPr>
      <t>Трудозатраты, дней</t>
    </r>
    <r>
      <rPr>
        <sz val="11"/>
        <color theme="1"/>
        <rFont val="Calibri"/>
        <family val="2"/>
        <scheme val="minor"/>
      </rPr>
      <t xml:space="preserve">
(ресурсная оценка)</t>
    </r>
  </si>
  <si>
    <t>% рент.</t>
  </si>
  <si>
    <t>расчетная стоимость 1 часа -&gt;</t>
  </si>
  <si>
    <t xml:space="preserve">проверка - </t>
  </si>
  <si>
    <t xml:space="preserve"> - проверка</t>
  </si>
  <si>
    <r>
      <t xml:space="preserve">сумма валовой прибыли
</t>
    </r>
    <r>
      <rPr>
        <sz val="11"/>
        <color rgb="FFFF0000"/>
        <rFont val="Calibri"/>
        <family val="2"/>
        <charset val="204"/>
        <scheme val="minor"/>
      </rPr>
      <t>без НДС</t>
    </r>
  </si>
  <si>
    <t>в затраты: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</si>
</sst>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&quot;р.&quot;_-;\-* #,##0.00&quot;р.&quot;_-;_-* &quot;-&quot;??&quot;р.&quot;_-;_-@_-"/>
    <numFmt numFmtId="165" formatCode="_-* #,##0.00_-;\-* #,##0.00_-;_-* &quot;-&quot;??_-;_-@_-"/>
    <numFmt numFmtId="166" formatCode="#,##0_ ;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i/>
      <sz val="11"/>
      <color rgb="FF7030A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>
      <alignment wrapText="1"/>
    </xf>
    <xf numFmtId="0" fontId="6" fillId="0" borderId="0">
      <alignment wrapText="1"/>
    </xf>
    <xf numFmtId="165" fontId="4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5" fillId="0" borderId="0" xfId="0" applyNumberFormat="1" applyFont="1"/>
    <xf numFmtId="0" fontId="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5" fillId="0" borderId="0" xfId="1" applyFont="1"/>
    <xf numFmtId="0" fontId="11" fillId="0" borderId="0" xfId="0" applyFont="1"/>
    <xf numFmtId="165" fontId="5" fillId="0" borderId="0" xfId="5" applyFont="1"/>
    <xf numFmtId="165" fontId="11" fillId="0" borderId="1" xfId="5" applyFont="1" applyBorder="1" applyAlignment="1">
      <alignment horizontal="center"/>
    </xf>
    <xf numFmtId="165" fontId="0" fillId="0" borderId="0" xfId="5" applyFont="1"/>
    <xf numFmtId="165" fontId="5" fillId="0" borderId="1" xfId="5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166" fontId="14" fillId="0" borderId="0" xfId="5" applyNumberFormat="1" applyFont="1" applyBorder="1" applyAlignment="1">
      <alignment horizontal="center" vertical="center" wrapText="1"/>
    </xf>
    <xf numFmtId="165" fontId="1" fillId="0" borderId="0" xfId="0" applyNumberFormat="1" applyFont="1"/>
    <xf numFmtId="9" fontId="14" fillId="0" borderId="0" xfId="2" applyFont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165" fontId="12" fillId="0" borderId="0" xfId="5" applyFont="1"/>
    <xf numFmtId="165" fontId="5" fillId="2" borderId="0" xfId="5" applyFont="1" applyFill="1"/>
    <xf numFmtId="166" fontId="7" fillId="2" borderId="1" xfId="5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5" fontId="5" fillId="2" borderId="1" xfId="5" applyFont="1" applyFill="1" applyBorder="1"/>
    <xf numFmtId="0" fontId="0" fillId="0" borderId="2" xfId="0" applyFont="1" applyBorder="1"/>
    <xf numFmtId="0" fontId="0" fillId="0" borderId="4" xfId="0" applyFont="1" applyBorder="1" applyAlignment="1">
      <alignment horizontal="right"/>
    </xf>
    <xf numFmtId="9" fontId="0" fillId="0" borderId="0" xfId="2" applyFont="1" applyAlignment="1">
      <alignment horizontal="center"/>
    </xf>
    <xf numFmtId="165" fontId="5" fillId="0" borderId="0" xfId="5" applyFont="1" applyAlignment="1">
      <alignment horizontal="center"/>
    </xf>
    <xf numFmtId="9" fontId="2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1" applyFont="1" applyAlignment="1">
      <alignment horizontal="center"/>
    </xf>
    <xf numFmtId="165" fontId="15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right"/>
    </xf>
    <xf numFmtId="165" fontId="17" fillId="0" borderId="0" xfId="5" applyFont="1"/>
    <xf numFmtId="9" fontId="12" fillId="0" borderId="0" xfId="0" applyNumberFormat="1" applyFont="1" applyAlignment="1">
      <alignment horizontal="center"/>
    </xf>
    <xf numFmtId="0" fontId="11" fillId="2" borderId="4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165" fontId="7" fillId="0" borderId="1" xfId="5" applyFont="1" applyBorder="1" applyAlignment="1">
      <alignment horizontal="center" wrapText="1"/>
    </xf>
    <xf numFmtId="9" fontId="3" fillId="0" borderId="1" xfId="1" applyNumberFormat="1" applyFont="1" applyBorder="1" applyAlignment="1">
      <alignment horizontal="center" wrapText="1"/>
    </xf>
    <xf numFmtId="166" fontId="7" fillId="2" borderId="1" xfId="5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5" fontId="3" fillId="0" borderId="1" xfId="5" applyFont="1" applyBorder="1" applyAlignment="1">
      <alignment horizontal="center"/>
    </xf>
  </cellXfs>
  <cellStyles count="6">
    <cellStyle name="Денежный" xfId="1" builtinId="4"/>
    <cellStyle name="Обычный" xfId="0" builtinId="0"/>
    <cellStyle name="Обычный 2" xfId="3"/>
    <cellStyle name="Обычный 3" xfId="4"/>
    <cellStyle name="Процентный" xfId="2" builtinId="5"/>
    <cellStyle name="Финансовый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3"/>
  <sheetViews>
    <sheetView tabSelected="1" zoomScale="70" zoomScaleNormal="70" workbookViewId="0">
      <selection activeCell="M16" sqref="M16"/>
    </sheetView>
  </sheetViews>
  <sheetFormatPr defaultColWidth="9.140625" defaultRowHeight="15" x14ac:dyDescent="0.25"/>
  <cols>
    <col min="1" max="1" width="5.28515625" style="2" customWidth="1"/>
    <col min="2" max="2" width="111.140625" style="2" customWidth="1"/>
    <col min="3" max="3" width="11.5703125" style="6" customWidth="1"/>
    <col min="4" max="4" width="15" style="1" customWidth="1"/>
    <col min="5" max="5" width="9.7109375" style="1" customWidth="1"/>
    <col min="6" max="6" width="12.42578125" style="1" customWidth="1"/>
    <col min="7" max="7" width="4.140625" style="1" customWidth="1"/>
    <col min="8" max="8" width="10.140625" style="2" customWidth="1"/>
    <col min="9" max="9" width="15.28515625" style="2" customWidth="1"/>
    <col min="10" max="10" width="14.85546875" style="2" customWidth="1"/>
    <col min="11" max="11" width="14.7109375" style="2" bestFit="1" customWidth="1"/>
    <col min="12" max="12" width="7.7109375" style="6" customWidth="1"/>
    <col min="13" max="16384" width="9.140625" style="2"/>
  </cols>
  <sheetData>
    <row r="2" spans="1:12" x14ac:dyDescent="0.25">
      <c r="B2" s="30" t="s">
        <v>21</v>
      </c>
      <c r="C2" s="1"/>
    </row>
    <row r="3" spans="1:12" x14ac:dyDescent="0.25">
      <c r="B3" s="1"/>
      <c r="C3" s="2"/>
    </row>
    <row r="4" spans="1:12" x14ac:dyDescent="0.25">
      <c r="B4" s="39" t="s">
        <v>25</v>
      </c>
      <c r="C4" s="40" t="e">
        <f>D22/C22/8</f>
        <v>#DIV/0!</v>
      </c>
      <c r="E4" s="9"/>
      <c r="F4" s="10"/>
      <c r="H4" s="9"/>
      <c r="I4" s="40" t="e">
        <f>J22/I22/8</f>
        <v>#DIV/0!</v>
      </c>
      <c r="J4" s="10"/>
      <c r="K4" s="10"/>
    </row>
    <row r="5" spans="1:12" ht="5.25" customHeight="1" x14ac:dyDescent="0.25">
      <c r="B5" s="39"/>
      <c r="C5" s="40"/>
      <c r="E5" s="9"/>
      <c r="F5" s="10"/>
      <c r="H5" s="9"/>
      <c r="I5" s="9"/>
      <c r="J5" s="10"/>
      <c r="K5" s="10"/>
    </row>
    <row r="6" spans="1:12" s="3" customFormat="1" ht="60" x14ac:dyDescent="0.25">
      <c r="A6" s="4" t="s">
        <v>0</v>
      </c>
      <c r="B6" s="4" t="s">
        <v>1</v>
      </c>
      <c r="C6" s="20" t="s">
        <v>22</v>
      </c>
      <c r="D6" s="20" t="s">
        <v>17</v>
      </c>
      <c r="E6" s="11" t="s">
        <v>3</v>
      </c>
      <c r="F6" s="11" t="s">
        <v>4</v>
      </c>
      <c r="G6" s="1"/>
      <c r="H6" s="5" t="s">
        <v>2</v>
      </c>
      <c r="I6" s="20" t="s">
        <v>23</v>
      </c>
      <c r="J6" s="4" t="s">
        <v>19</v>
      </c>
      <c r="K6" s="4" t="s">
        <v>28</v>
      </c>
      <c r="L6" s="3" t="s">
        <v>24</v>
      </c>
    </row>
    <row r="7" spans="1:12" x14ac:dyDescent="0.25">
      <c r="A7" s="32"/>
      <c r="B7" s="31"/>
      <c r="C7" s="28"/>
      <c r="D7" s="48" t="e">
        <f>ROUND(C7/$C$22*$D$22,2)</f>
        <v>#DIV/0!</v>
      </c>
      <c r="E7" s="29">
        <v>0.2</v>
      </c>
      <c r="F7" s="17" t="e">
        <f>IF(E7=20%,ROUND(D7/6,2),0)</f>
        <v>#DIV/0!</v>
      </c>
      <c r="G7" s="51"/>
      <c r="H7" s="49" t="str">
        <f t="shared" ref="H7:H21" si="0">IFERROR(D7/J7,"")</f>
        <v/>
      </c>
      <c r="I7" s="50"/>
      <c r="J7" s="48" t="e">
        <f>ROUND(I7/$I$22*$J$22,2)</f>
        <v>#DIV/0!</v>
      </c>
      <c r="K7" s="52" t="e">
        <f>D7-F7-J7</f>
        <v>#DIV/0!</v>
      </c>
      <c r="L7" s="36" t="str">
        <f>IFERROR(K7/D7,"")</f>
        <v/>
      </c>
    </row>
    <row r="8" spans="1:12" x14ac:dyDescent="0.25">
      <c r="A8" s="32"/>
      <c r="B8" s="31"/>
      <c r="C8" s="28"/>
      <c r="D8" s="48" t="e">
        <f t="shared" ref="D8:D21" si="1">ROUND(C8/$C$22*$D$22,2)</f>
        <v>#DIV/0!</v>
      </c>
      <c r="E8" s="29">
        <v>0.2</v>
      </c>
      <c r="F8" s="17" t="e">
        <f t="shared" ref="F8:F21" si="2">IF(E8=20%,ROUND(D8/6,2),0)</f>
        <v>#DIV/0!</v>
      </c>
      <c r="G8" s="51"/>
      <c r="H8" s="49" t="str">
        <f t="shared" si="0"/>
        <v/>
      </c>
      <c r="I8" s="50"/>
      <c r="J8" s="48" t="e">
        <f t="shared" ref="J8:J21" si="3">ROUND(I8/$I$22*$J$22,2)</f>
        <v>#DIV/0!</v>
      </c>
      <c r="K8" s="52" t="e">
        <f t="shared" ref="K8:K21" si="4">D8-F8-J8</f>
        <v>#DIV/0!</v>
      </c>
      <c r="L8" s="36" t="str">
        <f t="shared" ref="L8:L21" si="5">IFERROR(K8/D8,"")</f>
        <v/>
      </c>
    </row>
    <row r="9" spans="1:12" x14ac:dyDescent="0.25">
      <c r="A9" s="32"/>
      <c r="B9" s="31"/>
      <c r="C9" s="28"/>
      <c r="D9" s="48" t="e">
        <f t="shared" si="1"/>
        <v>#DIV/0!</v>
      </c>
      <c r="E9" s="29">
        <v>0.2</v>
      </c>
      <c r="F9" s="17" t="e">
        <f t="shared" si="2"/>
        <v>#DIV/0!</v>
      </c>
      <c r="G9" s="51"/>
      <c r="H9" s="49" t="str">
        <f t="shared" si="0"/>
        <v/>
      </c>
      <c r="I9" s="50"/>
      <c r="J9" s="48" t="e">
        <f t="shared" si="3"/>
        <v>#DIV/0!</v>
      </c>
      <c r="K9" s="52" t="e">
        <f t="shared" si="4"/>
        <v>#DIV/0!</v>
      </c>
      <c r="L9" s="36" t="str">
        <f t="shared" si="5"/>
        <v/>
      </c>
    </row>
    <row r="10" spans="1:12" x14ac:dyDescent="0.25">
      <c r="A10" s="32"/>
      <c r="B10" s="31"/>
      <c r="C10" s="28"/>
      <c r="D10" s="48" t="e">
        <f t="shared" si="1"/>
        <v>#DIV/0!</v>
      </c>
      <c r="E10" s="29">
        <v>0.2</v>
      </c>
      <c r="F10" s="17" t="e">
        <f t="shared" si="2"/>
        <v>#DIV/0!</v>
      </c>
      <c r="G10" s="51"/>
      <c r="H10" s="49" t="str">
        <f t="shared" si="0"/>
        <v/>
      </c>
      <c r="I10" s="50"/>
      <c r="J10" s="48" t="e">
        <f t="shared" si="3"/>
        <v>#DIV/0!</v>
      </c>
      <c r="K10" s="52" t="e">
        <f t="shared" si="4"/>
        <v>#DIV/0!</v>
      </c>
      <c r="L10" s="36" t="str">
        <f t="shared" si="5"/>
        <v/>
      </c>
    </row>
    <row r="11" spans="1:12" x14ac:dyDescent="0.25">
      <c r="A11" s="32"/>
      <c r="B11" s="31"/>
      <c r="C11" s="28"/>
      <c r="D11" s="48" t="e">
        <f t="shared" si="1"/>
        <v>#DIV/0!</v>
      </c>
      <c r="E11" s="29">
        <v>0.2</v>
      </c>
      <c r="F11" s="17" t="e">
        <f t="shared" si="2"/>
        <v>#DIV/0!</v>
      </c>
      <c r="G11" s="51"/>
      <c r="H11" s="49" t="str">
        <f>IFERROR(D11/J11,"")</f>
        <v/>
      </c>
      <c r="I11" s="50"/>
      <c r="J11" s="48" t="e">
        <f t="shared" si="3"/>
        <v>#DIV/0!</v>
      </c>
      <c r="K11" s="52" t="e">
        <f t="shared" si="4"/>
        <v>#DIV/0!</v>
      </c>
      <c r="L11" s="36" t="str">
        <f t="shared" si="5"/>
        <v/>
      </c>
    </row>
    <row r="12" spans="1:12" x14ac:dyDescent="0.25">
      <c r="A12" s="32"/>
      <c r="B12" s="31"/>
      <c r="C12" s="28"/>
      <c r="D12" s="48" t="e">
        <f t="shared" si="1"/>
        <v>#DIV/0!</v>
      </c>
      <c r="E12" s="29">
        <v>0.2</v>
      </c>
      <c r="F12" s="17" t="e">
        <f t="shared" si="2"/>
        <v>#DIV/0!</v>
      </c>
      <c r="G12" s="51"/>
      <c r="H12" s="49" t="str">
        <f t="shared" si="0"/>
        <v/>
      </c>
      <c r="I12" s="50"/>
      <c r="J12" s="48" t="e">
        <f t="shared" si="3"/>
        <v>#DIV/0!</v>
      </c>
      <c r="K12" s="52" t="e">
        <f t="shared" si="4"/>
        <v>#DIV/0!</v>
      </c>
      <c r="L12" s="36" t="str">
        <f t="shared" si="5"/>
        <v/>
      </c>
    </row>
    <row r="13" spans="1:12" x14ac:dyDescent="0.25">
      <c r="A13" s="32"/>
      <c r="B13" s="31"/>
      <c r="C13" s="28"/>
      <c r="D13" s="48" t="e">
        <f t="shared" si="1"/>
        <v>#DIV/0!</v>
      </c>
      <c r="E13" s="29">
        <v>0.2</v>
      </c>
      <c r="F13" s="17" t="e">
        <f t="shared" si="2"/>
        <v>#DIV/0!</v>
      </c>
      <c r="G13" s="51"/>
      <c r="H13" s="49" t="str">
        <f t="shared" si="0"/>
        <v/>
      </c>
      <c r="I13" s="50"/>
      <c r="J13" s="48" t="e">
        <f t="shared" si="3"/>
        <v>#DIV/0!</v>
      </c>
      <c r="K13" s="52" t="e">
        <f t="shared" si="4"/>
        <v>#DIV/0!</v>
      </c>
      <c r="L13" s="36" t="str">
        <f t="shared" si="5"/>
        <v/>
      </c>
    </row>
    <row r="14" spans="1:12" x14ac:dyDescent="0.25">
      <c r="A14" s="32"/>
      <c r="B14" s="31"/>
      <c r="C14" s="28"/>
      <c r="D14" s="48" t="e">
        <f t="shared" si="1"/>
        <v>#DIV/0!</v>
      </c>
      <c r="E14" s="29">
        <v>0.2</v>
      </c>
      <c r="F14" s="17" t="e">
        <f t="shared" si="2"/>
        <v>#DIV/0!</v>
      </c>
      <c r="G14" s="51"/>
      <c r="H14" s="49" t="str">
        <f t="shared" si="0"/>
        <v/>
      </c>
      <c r="I14" s="50"/>
      <c r="J14" s="48" t="e">
        <f t="shared" si="3"/>
        <v>#DIV/0!</v>
      </c>
      <c r="K14" s="52" t="e">
        <f t="shared" si="4"/>
        <v>#DIV/0!</v>
      </c>
      <c r="L14" s="36" t="str">
        <f t="shared" si="5"/>
        <v/>
      </c>
    </row>
    <row r="15" spans="1:12" x14ac:dyDescent="0.25">
      <c r="A15" s="32"/>
      <c r="B15" s="31"/>
      <c r="C15" s="28"/>
      <c r="D15" s="48" t="e">
        <f t="shared" si="1"/>
        <v>#DIV/0!</v>
      </c>
      <c r="E15" s="29">
        <v>0.2</v>
      </c>
      <c r="F15" s="17" t="e">
        <f t="shared" si="2"/>
        <v>#DIV/0!</v>
      </c>
      <c r="G15" s="51"/>
      <c r="H15" s="49" t="str">
        <f t="shared" si="0"/>
        <v/>
      </c>
      <c r="I15" s="50"/>
      <c r="J15" s="48" t="e">
        <f t="shared" si="3"/>
        <v>#DIV/0!</v>
      </c>
      <c r="K15" s="52" t="e">
        <f t="shared" si="4"/>
        <v>#DIV/0!</v>
      </c>
      <c r="L15" s="36" t="str">
        <f t="shared" si="5"/>
        <v/>
      </c>
    </row>
    <row r="16" spans="1:12" x14ac:dyDescent="0.25">
      <c r="A16" s="32"/>
      <c r="B16" s="31"/>
      <c r="C16" s="28"/>
      <c r="D16" s="48" t="e">
        <f t="shared" si="1"/>
        <v>#DIV/0!</v>
      </c>
      <c r="E16" s="29">
        <v>0.2</v>
      </c>
      <c r="F16" s="17" t="e">
        <f t="shared" si="2"/>
        <v>#DIV/0!</v>
      </c>
      <c r="G16" s="51"/>
      <c r="H16" s="49" t="str">
        <f t="shared" si="0"/>
        <v/>
      </c>
      <c r="I16" s="50"/>
      <c r="J16" s="48" t="e">
        <f t="shared" si="3"/>
        <v>#DIV/0!</v>
      </c>
      <c r="K16" s="52" t="e">
        <f t="shared" si="4"/>
        <v>#DIV/0!</v>
      </c>
      <c r="L16" s="36" t="str">
        <f t="shared" si="5"/>
        <v/>
      </c>
    </row>
    <row r="17" spans="1:12" x14ac:dyDescent="0.25">
      <c r="A17" s="32"/>
      <c r="B17" s="31"/>
      <c r="C17" s="28"/>
      <c r="D17" s="48" t="e">
        <f t="shared" si="1"/>
        <v>#DIV/0!</v>
      </c>
      <c r="E17" s="29">
        <v>0.2</v>
      </c>
      <c r="F17" s="17" t="e">
        <f t="shared" si="2"/>
        <v>#DIV/0!</v>
      </c>
      <c r="G17" s="51"/>
      <c r="H17" s="49" t="str">
        <f t="shared" si="0"/>
        <v/>
      </c>
      <c r="I17" s="50"/>
      <c r="J17" s="48" t="e">
        <f t="shared" si="3"/>
        <v>#DIV/0!</v>
      </c>
      <c r="K17" s="52" t="e">
        <f t="shared" si="4"/>
        <v>#DIV/0!</v>
      </c>
      <c r="L17" s="36" t="str">
        <f t="shared" si="5"/>
        <v/>
      </c>
    </row>
    <row r="18" spans="1:12" x14ac:dyDescent="0.25">
      <c r="A18" s="32"/>
      <c r="B18" s="31"/>
      <c r="C18" s="28"/>
      <c r="D18" s="48" t="e">
        <f t="shared" si="1"/>
        <v>#DIV/0!</v>
      </c>
      <c r="E18" s="29">
        <v>0.2</v>
      </c>
      <c r="F18" s="17" t="e">
        <f t="shared" si="2"/>
        <v>#DIV/0!</v>
      </c>
      <c r="G18" s="51"/>
      <c r="H18" s="49" t="str">
        <f t="shared" si="0"/>
        <v/>
      </c>
      <c r="I18" s="50"/>
      <c r="J18" s="48" t="e">
        <f t="shared" si="3"/>
        <v>#DIV/0!</v>
      </c>
      <c r="K18" s="52" t="e">
        <f t="shared" si="4"/>
        <v>#DIV/0!</v>
      </c>
      <c r="L18" s="36" t="str">
        <f t="shared" si="5"/>
        <v/>
      </c>
    </row>
    <row r="19" spans="1:12" x14ac:dyDescent="0.25">
      <c r="A19" s="32"/>
      <c r="B19" s="31"/>
      <c r="C19" s="28"/>
      <c r="D19" s="48" t="e">
        <f t="shared" si="1"/>
        <v>#DIV/0!</v>
      </c>
      <c r="E19" s="29">
        <v>0.2</v>
      </c>
      <c r="F19" s="17" t="e">
        <f t="shared" si="2"/>
        <v>#DIV/0!</v>
      </c>
      <c r="G19" s="51"/>
      <c r="H19" s="49" t="str">
        <f t="shared" si="0"/>
        <v/>
      </c>
      <c r="I19" s="50"/>
      <c r="J19" s="48" t="e">
        <f t="shared" si="3"/>
        <v>#DIV/0!</v>
      </c>
      <c r="K19" s="52" t="e">
        <f t="shared" si="4"/>
        <v>#DIV/0!</v>
      </c>
      <c r="L19" s="36" t="str">
        <f t="shared" si="5"/>
        <v/>
      </c>
    </row>
    <row r="20" spans="1:12" x14ac:dyDescent="0.25">
      <c r="A20" s="32"/>
      <c r="B20" s="31"/>
      <c r="C20" s="28"/>
      <c r="D20" s="48" t="e">
        <f t="shared" si="1"/>
        <v>#DIV/0!</v>
      </c>
      <c r="E20" s="29">
        <v>0.2</v>
      </c>
      <c r="F20" s="17" t="e">
        <f t="shared" si="2"/>
        <v>#DIV/0!</v>
      </c>
      <c r="G20" s="51"/>
      <c r="H20" s="49" t="str">
        <f t="shared" si="0"/>
        <v/>
      </c>
      <c r="I20" s="50"/>
      <c r="J20" s="48" t="e">
        <f t="shared" si="3"/>
        <v>#DIV/0!</v>
      </c>
      <c r="K20" s="52" t="e">
        <f t="shared" si="4"/>
        <v>#DIV/0!</v>
      </c>
      <c r="L20" s="36" t="str">
        <f t="shared" si="5"/>
        <v/>
      </c>
    </row>
    <row r="21" spans="1:12" x14ac:dyDescent="0.25">
      <c r="A21" s="32"/>
      <c r="B21" s="31"/>
      <c r="C21" s="28"/>
      <c r="D21" s="48" t="e">
        <f t="shared" si="1"/>
        <v>#DIV/0!</v>
      </c>
      <c r="E21" s="29">
        <v>0.2</v>
      </c>
      <c r="F21" s="17" t="e">
        <f t="shared" si="2"/>
        <v>#DIV/0!</v>
      </c>
      <c r="G21" s="51"/>
      <c r="H21" s="49" t="str">
        <f t="shared" si="0"/>
        <v/>
      </c>
      <c r="I21" s="50"/>
      <c r="J21" s="48" t="e">
        <f t="shared" si="3"/>
        <v>#DIV/0!</v>
      </c>
      <c r="K21" s="52" t="e">
        <f t="shared" si="4"/>
        <v>#DIV/0!</v>
      </c>
      <c r="L21" s="36" t="str">
        <f t="shared" si="5"/>
        <v/>
      </c>
    </row>
    <row r="22" spans="1:12" x14ac:dyDescent="0.25">
      <c r="C22" s="22">
        <f>SUM(C7:C21)</f>
        <v>0</v>
      </c>
      <c r="D22" s="27">
        <v>1000000</v>
      </c>
      <c r="E22" s="7"/>
      <c r="F22" s="16" t="e">
        <f>SUM(F7:F21)</f>
        <v>#DIV/0!</v>
      </c>
      <c r="H22" s="24">
        <f t="shared" ref="H22" si="6">D22/J22</f>
        <v>2.5</v>
      </c>
      <c r="I22" s="22">
        <f>SUM(I7:I21)</f>
        <v>0</v>
      </c>
      <c r="J22" s="27">
        <v>400000</v>
      </c>
      <c r="K22" s="16" t="e">
        <f>D22-F22-J22</f>
        <v>#DIV/0!</v>
      </c>
      <c r="L22" s="37"/>
    </row>
    <row r="23" spans="1:12" x14ac:dyDescent="0.25">
      <c r="A23" s="2">
        <f>MAX(A7:A21)</f>
        <v>0</v>
      </c>
      <c r="B23" s="21" t="s">
        <v>18</v>
      </c>
      <c r="D23" s="41" t="e">
        <f>SUM(D7:D21)</f>
        <v>#DIV/0!</v>
      </c>
      <c r="E23" s="42" t="s">
        <v>27</v>
      </c>
      <c r="I23" s="43" t="s">
        <v>26</v>
      </c>
      <c r="J23" s="41" t="e">
        <f>SUM(J7:J21)</f>
        <v>#DIV/0!</v>
      </c>
      <c r="K23" s="23" t="e">
        <f>SUM(K7:K21)</f>
        <v>#DIV/0!</v>
      </c>
    </row>
    <row r="24" spans="1:12" x14ac:dyDescent="0.25">
      <c r="B24" s="21"/>
      <c r="F24" s="44">
        <f>D22/6</f>
        <v>166666.66666666666</v>
      </c>
    </row>
    <row r="25" spans="1:12" x14ac:dyDescent="0.25">
      <c r="C25" s="12" t="s">
        <v>5</v>
      </c>
      <c r="F25" s="7"/>
      <c r="J25" s="25" t="s">
        <v>13</v>
      </c>
      <c r="K25" s="26">
        <v>0</v>
      </c>
      <c r="L25" s="45">
        <v>0.31</v>
      </c>
    </row>
    <row r="26" spans="1:12" x14ac:dyDescent="0.25">
      <c r="D26" s="13" t="s">
        <v>6</v>
      </c>
      <c r="F26" s="7"/>
      <c r="J26" s="8" t="s">
        <v>20</v>
      </c>
      <c r="K26" s="18">
        <v>0</v>
      </c>
    </row>
    <row r="27" spans="1:12" x14ac:dyDescent="0.25">
      <c r="C27" s="8" t="s">
        <v>7</v>
      </c>
      <c r="D27" s="33"/>
      <c r="E27" s="14"/>
      <c r="F27" s="14"/>
      <c r="J27" s="25" t="s">
        <v>29</v>
      </c>
      <c r="K27" s="26">
        <v>0</v>
      </c>
    </row>
    <row r="28" spans="1:12" x14ac:dyDescent="0.25">
      <c r="C28" s="8" t="s">
        <v>8</v>
      </c>
      <c r="D28" s="33"/>
      <c r="J28" s="12" t="s">
        <v>14</v>
      </c>
      <c r="K28" s="16" t="e">
        <f>K22-K25-K27</f>
        <v>#DIV/0!</v>
      </c>
      <c r="L28" s="38" t="e">
        <f>K28/D22</f>
        <v>#DIV/0!</v>
      </c>
    </row>
    <row r="29" spans="1:12" x14ac:dyDescent="0.25">
      <c r="C29" s="8" t="s">
        <v>9</v>
      </c>
      <c r="D29" s="19">
        <f>D27*0.005</f>
        <v>0</v>
      </c>
      <c r="E29" s="15" t="s">
        <v>12</v>
      </c>
      <c r="J29" s="8"/>
      <c r="K29" s="18"/>
    </row>
    <row r="30" spans="1:12" x14ac:dyDescent="0.25">
      <c r="C30" s="8" t="s">
        <v>10</v>
      </c>
      <c r="D30" s="19">
        <f>D27*0.05</f>
        <v>0</v>
      </c>
      <c r="E30" s="15" t="s">
        <v>11</v>
      </c>
      <c r="J30" s="8"/>
      <c r="K30" s="18"/>
    </row>
    <row r="31" spans="1:12" x14ac:dyDescent="0.25">
      <c r="K31" s="18"/>
    </row>
    <row r="32" spans="1:12" x14ac:dyDescent="0.25">
      <c r="B32" s="34"/>
      <c r="C32" s="35" t="s">
        <v>15</v>
      </c>
      <c r="D32" s="46"/>
      <c r="E32" s="46"/>
      <c r="F32" s="46"/>
      <c r="G32" s="46"/>
      <c r="H32" s="46"/>
      <c r="I32" s="46"/>
      <c r="J32" s="46"/>
      <c r="K32" s="47"/>
    </row>
    <row r="33" spans="2:11" x14ac:dyDescent="0.25">
      <c r="B33" s="34"/>
      <c r="C33" s="35" t="s">
        <v>16</v>
      </c>
      <c r="D33" s="46"/>
      <c r="E33" s="46"/>
      <c r="F33" s="46"/>
      <c r="G33" s="46"/>
      <c r="H33" s="46"/>
      <c r="I33" s="46"/>
      <c r="J33" s="46"/>
      <c r="K33" s="47"/>
    </row>
  </sheetData>
  <mergeCells count="2">
    <mergeCell ref="D32:K32"/>
    <mergeCell ref="D33:K33"/>
  </mergeCells>
  <dataValidations disablePrompts="1" count="2">
    <dataValidation allowBlank="1" showInputMessage="1" showErrorMessage="1" promptTitle="Срок поставки" prompt="Сюда вписать срок поставки (оказания услуг) так, как он должен быть сформулирован в конкурсной заявке" sqref="D32:K32"/>
    <dataValidation allowBlank="1" showInputMessage="1" showErrorMessage="1" promptTitle="Условия оплаты" prompt="Сюда вписать условия (график) оплаты так, как это должно быть сформулирован в конкурсной заявке" sqref="D33:K33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2025-01-11T07:53:07Z</dcterms:modified>
</cp:coreProperties>
</file>