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fileSharing readOnlyRecommended="1"/>
  <workbookPr codeName="ThisWorkbook"/>
  <mc:AlternateContent xmlns:mc="http://schemas.openxmlformats.org/markup-compatibility/2006">
    <mc:Choice Requires="x15">
      <x15ac:absPath xmlns:x15ac="http://schemas.microsoft.com/office/spreadsheetml/2010/11/ac" url="C:\Users\1597229972.MIL\Downloads\"/>
    </mc:Choice>
  </mc:AlternateContent>
  <xr:revisionPtr revIDLastSave="0" documentId="13_ncr:1_{0F9D9A83-38F9-4FB1-BCAF-3EB5C9A8F539}" xr6:coauthVersionLast="47" xr6:coauthVersionMax="47" xr10:uidLastSave="{00000000-0000-0000-0000-000000000000}"/>
  <bookViews>
    <workbookView xWindow="28680" yWindow="-90" windowWidth="29040" windowHeight="15690" xr2:uid="{00000000-000D-0000-FFFF-FFFF00000000}"/>
  </bookViews>
  <sheets>
    <sheet name="Statistics" sheetId="1" r:id="rId1"/>
    <sheet name="Volunteer List" sheetId="2" r:id="rId2"/>
    <sheet name="Location Data" sheetId="3" r:id="rId3"/>
    <sheet name="Data" sheetId="4" r:id="rId4"/>
    <sheet name="Time Data" sheetId="5" r:id="rId5"/>
  </sheets>
  <definedNames>
    <definedName name="_xlnm._FilterDatabase" localSheetId="1" hidden="1">'Volunteer List'!$A$1:$J$1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C3" i="5"/>
  <c r="D6" i="1"/>
  <c r="D2" i="1"/>
  <c r="J14" i="3"/>
  <c r="L17" i="1"/>
  <c r="K17" i="1"/>
  <c r="L16" i="1"/>
  <c r="K16" i="1"/>
  <c r="K14" i="3"/>
  <c r="H15" i="1"/>
  <c r="L15" i="1"/>
  <c r="I14" i="3"/>
  <c r="H16" i="1"/>
  <c r="H17" i="1"/>
  <c r="I17" i="1"/>
  <c r="I16" i="1"/>
  <c r="I15" i="1"/>
  <c r="C17" i="1"/>
  <c r="F15" i="1"/>
  <c r="F17" i="1"/>
  <c r="E17" i="1"/>
  <c r="F16" i="1"/>
  <c r="E16" i="1"/>
  <c r="E15" i="1"/>
  <c r="B16" i="1"/>
  <c r="C14" i="3"/>
  <c r="C16" i="1"/>
  <c r="B14" i="3"/>
  <c r="C15" i="1"/>
  <c r="B15" i="1"/>
  <c r="K6" i="1"/>
  <c r="K2" i="1"/>
  <c r="M14" i="3"/>
  <c r="L14" i="3"/>
  <c r="H14" i="3"/>
  <c r="G14" i="3"/>
  <c r="F14" i="3"/>
  <c r="E14" i="3"/>
  <c r="D14" i="3"/>
  <c r="B17" i="1" s="1"/>
  <c r="I18" i="1" l="1"/>
  <c r="L18" i="1"/>
  <c r="K10" i="1"/>
  <c r="D10" i="1"/>
  <c r="K15" i="1"/>
  <c r="H18" i="1"/>
  <c r="F18" i="1"/>
  <c r="E18" i="1"/>
  <c r="C18" i="1"/>
  <c r="B18" i="1"/>
  <c r="K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Kamron J SGT USARMY IMCOM PACIFIC (USA)</author>
  </authors>
  <commentList>
    <comment ref="D2" authorId="0" shapeId="0" xr:uid="{B4A3F1B5-E632-421A-AB75-BA584AA9D227}">
      <text>
        <r>
          <rPr>
            <sz val="11"/>
            <color theme="1"/>
            <rFont val="Calibri"/>
            <family val="2"/>
            <scheme val="minor"/>
          </rPr>
          <t>Alexander, Kamron J SGT USARMY IMCOM PACIFIC (USA):
If this block is presenting with "ERROR" then your total numbers are matching. This block cross references the total pickups from the "Location DATA" sheet with the pickups from "Statistics". If they don't equal each other you will receive this error. 
Need more help? Contact SGT Alexander for more information.</t>
        </r>
      </text>
    </comment>
    <comment ref="D6" authorId="0" shapeId="0" xr:uid="{958A563D-833F-4F40-8804-D35E586B80C0}">
      <text>
        <r>
          <rPr>
            <sz val="11"/>
            <color theme="1"/>
            <rFont val="Calibri"/>
            <family val="2"/>
            <scheme val="minor"/>
          </rPr>
          <t>Alexander, Kamron J SGT USARMY IMCOM PACIFIC (USA):
If this block is presenting with "ERROR" then your total numbers are matching. This block cross references the total volunteers from the "FY25 DATA" sheet with the Volunteers from "Statistics". If they don't equal each other you will receive this error. 
Need more help? Contact SGT Alexander for more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Alexander, Kamron J SGT USARMY IMCOM PACIFIC (USA)</author>
  </authors>
  <commentList>
    <comment ref="A1" authorId="0" shapeId="0" xr:uid="{217340DA-E963-4990-9EBA-20D389FC79DA}">
      <text>
        <r>
          <rPr>
            <sz val="11"/>
            <color theme="1"/>
            <rFont val="Calibri"/>
            <family val="2"/>
            <scheme val="minor"/>
          </rPr>
          <t>Alexander, Kamron J SGT USARMY IMCOM PACIFIC (USA):
RANK LAST, FIRST</t>
        </r>
      </text>
    </comment>
    <comment ref="B1" authorId="0" shapeId="0" xr:uid="{E141C2D6-83E4-41D3-ADC4-5DA2172AD4A0}">
      <text>
        <r>
          <rPr>
            <sz val="11"/>
            <color theme="1"/>
            <rFont val="Calibri"/>
            <family val="2"/>
            <scheme val="minor"/>
          </rPr>
          <t>Alexander, Kamron J SGT USARMY IMCOM PACIFIC (USA):If your unit isn't in this drop down please edit the data list.
MP and MWD are in 17th CSSB
539th CTC and EOD is in 25th BSB.</t>
        </r>
      </text>
    </comment>
    <comment ref="C1" authorId="0" shapeId="0" xr:uid="{9CFAA87A-F3ED-4A8A-98A3-FE3A51B573DC}">
      <text>
        <r>
          <rPr>
            <sz val="11"/>
            <color theme="1"/>
            <rFont val="Calibri"/>
            <family val="2"/>
            <scheme val="minor"/>
          </rPr>
          <t>Alexander, Kamron J SGT USARMY IMCOM PACIFIC (USA):They must be VMIS enrolled and approved to be counted as "Yes"</t>
        </r>
      </text>
    </comment>
    <comment ref="D1" authorId="0" shapeId="0" xr:uid="{C3C98572-7EC9-412A-A4E7-7F04CA0F560E}">
      <text>
        <r>
          <rPr>
            <sz val="11"/>
            <color theme="1"/>
            <rFont val="Calibri"/>
            <family val="2"/>
            <scheme val="minor"/>
          </rPr>
          <t>Alexander, Kamron J SGT USARMY IMCOM PACIFIC (USA):
Did they complete the forms required and who did it?</t>
        </r>
      </text>
    </comment>
    <comment ref="G1" authorId="0" shapeId="0" xr:uid="{9220338C-7728-487A-8EF2-00F4F9A98E39}">
      <text>
        <r>
          <rPr>
            <sz val="11"/>
            <color theme="1"/>
            <rFont val="Calibri"/>
            <family val="2"/>
            <scheme val="minor"/>
          </rPr>
          <t>Alexander, Kamron J SGT USARMY IMCOM PACIFIC (USA):
Who conducted the drivers training?</t>
        </r>
      </text>
    </comment>
    <comment ref="I1" authorId="0" shapeId="0" xr:uid="{C28A743F-FD41-4701-BBEB-9F84DA1D5364}">
      <text>
        <r>
          <rPr>
            <sz val="11"/>
            <color theme="1"/>
            <rFont val="Calibri"/>
            <family val="2"/>
            <scheme val="minor"/>
          </rPr>
          <t>Alexander, Kamron J SGT USARMY IMCOM PACIFIC (USA): Who conducted the TC Training?</t>
        </r>
      </text>
    </comment>
    <comment ref="J1" authorId="0" shapeId="0" xr:uid="{A41DC371-1A4D-42D2-A8D2-39D8E3893D9F}">
      <text>
        <r>
          <rPr>
            <sz val="11"/>
            <color theme="1"/>
            <rFont val="Calibri"/>
            <family val="2"/>
            <scheme val="minor"/>
          </rPr>
          <t xml:space="preserve">Alexander, Kamron J SGT USARMY IMCOM PACIFIC (USA):
Who conducted the coordinator training?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Alexander, Kamron J SGT USARMY 16 CAVN BDE (USA)</author>
  </authors>
  <commentList>
    <comment ref="A13" authorId="0" shapeId="0" xr:uid="{5E6C6E60-0116-4E8C-B31D-01734868211F}">
      <text>
        <r>
          <rPr>
            <sz val="11"/>
            <color theme="1"/>
            <rFont val="Calibri"/>
            <family val="2"/>
            <scheme val="minor"/>
          </rPr>
          <t>Alexander, Kamron J SGT USARMY 16 CAVN BDE (USA):
Comments will be added for the "OTHER" block to include updated numbers and locations.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Alexander, Kamron J SGT USARMY IMCOM PACIFIC (USA)</author>
  </authors>
  <commentList>
    <comment ref="A1" authorId="0" shapeId="0" xr:uid="{84CDB381-38FC-4CEC-8B61-7D9D375F764C}">
      <text>
        <r>
          <rPr>
            <sz val="11"/>
            <color theme="1"/>
            <rFont val="Calibri"/>
            <family val="2"/>
            <scheme val="minor"/>
          </rPr>
          <t>Alexander, Kamron J SGT USARMY IMCOM PACIFIC (USA):Date of SADD Operations</t>
        </r>
      </text>
    </comment>
    <comment ref="B1" authorId="0" shapeId="0" xr:uid="{D5D8EFFD-6AEA-4525-8A00-19D1B3CA20BB}">
      <text>
        <r>
          <rPr>
            <sz val="11"/>
            <color theme="1"/>
            <rFont val="Calibri"/>
            <family val="2"/>
            <scheme val="minor"/>
          </rPr>
          <t>Alexander, Kamron J SGT USARMY IMCOM PACIFIC (USA):
Total number of Calls for the night that resulted in pick ups.</t>
        </r>
      </text>
    </comment>
    <comment ref="C1" authorId="0" shapeId="0" xr:uid="{8F54820E-B6F9-489F-9C18-923A9D4590A9}">
      <text>
        <r>
          <rPr>
            <sz val="11"/>
            <color theme="1"/>
            <rFont val="Calibri"/>
            <family val="2"/>
            <scheme val="minor"/>
          </rPr>
          <t>Alexander, Kamron J SGT USARMY IMCOM PACIFIC (USA):
Total number of DOD-ID Card holders picked up for the night.</t>
        </r>
      </text>
    </comment>
    <comment ref="D1" authorId="0" shapeId="0" xr:uid="{C6A66A23-D5D6-4472-B2E2-26724CB9A45C}">
      <text>
        <r>
          <rPr>
            <sz val="11"/>
            <color theme="1"/>
            <rFont val="Calibri"/>
            <family val="2"/>
            <scheme val="minor"/>
          </rPr>
          <t>Alexander, Kamron J SGT USARMY IMCOM PACIFIC (USA):
Total number of volunteers to include the coordinator.</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<sst xmlns="http://schemas.openxmlformats.org/spreadsheetml/2006/main" count="91" uniqueCount="80">
  <si>
    <t>YTD TOTAL PICK-UPS</t>
  </si>
  <si>
    <t>YTD AVERAGE PICK-UPS PER SHIFT</t>
  </si>
  <si>
    <t>YTD VOLUNTEER SHIFTS</t>
  </si>
  <si>
    <t>YTD AVERAGE VOLUNTEERS PER SHIFT</t>
  </si>
  <si>
    <t>AVERAGE PICKUP TIME IN MINUTES</t>
  </si>
  <si>
    <t>AVERAGE DROP OFF TIME IN MINUTES</t>
  </si>
  <si>
    <t>Q1</t>
  </si>
  <si>
    <t>Pick-Ups</t>
  </si>
  <si>
    <t>Volunteers</t>
  </si>
  <si>
    <t>Q2</t>
  </si>
  <si>
    <t>Q3</t>
  </si>
  <si>
    <t>Q4</t>
  </si>
  <si>
    <t>OCTOBER</t>
  </si>
  <si>
    <t>JANURARY</t>
  </si>
  <si>
    <t>APRIL</t>
  </si>
  <si>
    <t>JULY</t>
  </si>
  <si>
    <t>NOVEMBER</t>
  </si>
  <si>
    <t>FEBRUARY</t>
  </si>
  <si>
    <t>MAY</t>
  </si>
  <si>
    <t>AUGUST</t>
  </si>
  <si>
    <t>DECEMBER</t>
  </si>
  <si>
    <t>MARCH</t>
  </si>
  <si>
    <t>JUNE</t>
  </si>
  <si>
    <t>SEPTEMBER</t>
  </si>
  <si>
    <t>Q1 TOTAL</t>
  </si>
  <si>
    <t>Q2 TOTAL</t>
  </si>
  <si>
    <t>Q3 TOTAL</t>
  </si>
  <si>
    <t>Q4 TOTAL</t>
  </si>
  <si>
    <t>FY XX Pick Ups</t>
  </si>
  <si>
    <t>SADD Volunteers</t>
  </si>
  <si>
    <t>Unit</t>
  </si>
  <si>
    <t>VMIS Enrolled</t>
  </si>
  <si>
    <t>Driver Trained</t>
  </si>
  <si>
    <t>TC Trained</t>
  </si>
  <si>
    <t>Training and Forms Signed will be implemented by the end of October.
Need to expand the table? 
Use the little green arrow thing in the corner on the bottom row of the table.</t>
  </si>
  <si>
    <t>DATE</t>
  </si>
  <si>
    <t>TOTAL PICKED UP</t>
  </si>
  <si>
    <t>NUMBER OF VOLUNTEERS</t>
  </si>
  <si>
    <t>Location</t>
  </si>
  <si>
    <t>OCT</t>
  </si>
  <si>
    <t>NOV</t>
  </si>
  <si>
    <t>DEC</t>
  </si>
  <si>
    <t>JAN</t>
  </si>
  <si>
    <t>FEB</t>
  </si>
  <si>
    <t>MAR</t>
  </si>
  <si>
    <t>APR</t>
  </si>
  <si>
    <t>JUN</t>
  </si>
  <si>
    <t>JUL</t>
  </si>
  <si>
    <t>AUG</t>
  </si>
  <si>
    <t>SEP</t>
  </si>
  <si>
    <t>All "OTHER" rides need a comment for where they went so we can find if there are other common locations for pick-ups.</t>
  </si>
  <si>
    <t>Fairbanks International Airport</t>
  </si>
  <si>
    <t>City Center CAC</t>
  </si>
  <si>
    <t>Midnite Mine</t>
  </si>
  <si>
    <t>North Pole Ale House</t>
  </si>
  <si>
    <t>The Red Fox Bar &amp; Grill</t>
  </si>
  <si>
    <t>The Round Up</t>
  </si>
  <si>
    <t>The Big I</t>
  </si>
  <si>
    <t>The Cabin</t>
  </si>
  <si>
    <t>The Library</t>
  </si>
  <si>
    <t>The Spur</t>
  </si>
  <si>
    <t>Warrior Zone</t>
  </si>
  <si>
    <t>OTHER</t>
  </si>
  <si>
    <t>TOTALS</t>
  </si>
  <si>
    <t xml:space="preserve"> </t>
  </si>
  <si>
    <t>Date</t>
  </si>
  <si>
    <t>Call Time</t>
  </si>
  <si>
    <t>Pickup Time</t>
  </si>
  <si>
    <t>Drop off Time</t>
  </si>
  <si>
    <t>Pickup Travel Time</t>
  </si>
  <si>
    <t>Drop Off Travel Time</t>
  </si>
  <si>
    <t>NOTE: DO NOT EXPAND THE TABLE FURTHER THAN NEEDED AS IT WILL MESS WITH THE AVERAGE CALCULATIONS!
Need to expand the table? 
Use the little green arrow thing in the corner on the bottom row of the table.</t>
  </si>
  <si>
    <t>Averages in Minutes</t>
  </si>
  <si>
    <t>Volunteer Agreement</t>
  </si>
  <si>
    <t xml:space="preserve">Check Ride </t>
  </si>
  <si>
    <t>Dispatcher Trained</t>
  </si>
  <si>
    <t>SADD SOP Read</t>
  </si>
  <si>
    <t>Safety Trained</t>
  </si>
  <si>
    <t>FYXX Pick Ups</t>
  </si>
  <si>
    <t>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</si>
</sst>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10"/>
      <color theme="1"/>
      <name val="Arial"/>
      <family val="2"/>
    </font>
    <font>
      <b/>
      <sz val="10"/>
      <color theme="1"/>
      <name val="Arial"/>
      <family val="2"/>
    </font>
    <font>
      <sz val="11"/>
      <color rgb="FFC00000"/>
      <name val="Arial"/>
      <family val="2"/>
    </font>
    <font>
      <b/>
      <sz val="11"/>
      <color rgb="FF000000"/>
      <name val="Arial"/>
      <family val="2"/>
    </font>
    <font>
      <sz val="12"/>
      <color theme="1"/>
      <name val="Arial"/>
    </font>
    <font>
      <sz val="12"/>
      <color theme="1"/>
      <name val="Aptos"/>
      <family val="2"/>
    </font>
    <font>
      <b/>
      <sz val="10"/>
      <color theme="1"/>
      <name val="Calibri"/>
      <family val="2"/>
      <scheme val="minor"/>
    </font>
    <font>
      <sz val="12"/>
      <color rgb="FF000000"/>
      <name val="Arial"/>
      <charset val="1"/>
    </font>
  </fonts>
  <fills count="13">
    <fill>
      <patternFill patternType="none"/>
    </fill>
    <fill>
      <patternFill patternType="gray125"/>
    </fill>
    <fill>
      <patternFill patternType="solid">
        <fgColor theme="5" tint="0.39997558519241921"/>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39997558519241921"/>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thin">
        <color indexed="64"/>
      </right>
      <top style="medium">
        <color rgb="FF000000"/>
      </top>
      <bottom/>
      <diagonal/>
    </border>
    <border>
      <left style="thin">
        <color indexed="64"/>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thin">
        <color indexed="64"/>
      </right>
      <top/>
      <bottom style="medium">
        <color rgb="FF000000"/>
      </bottom>
      <diagonal/>
    </border>
    <border>
      <left style="thin">
        <color indexed="64"/>
      </left>
      <right/>
      <top/>
      <bottom style="medium">
        <color rgb="FF000000"/>
      </bottom>
      <diagonal/>
    </border>
    <border>
      <left/>
      <right style="medium">
        <color rgb="FF000000"/>
      </right>
      <top/>
      <bottom style="medium">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197">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13" xfId="0" applyFont="1" applyBorder="1" applyAlignment="1">
      <alignment horizontal="center" vertical="center"/>
    </xf>
    <xf numFmtId="0" fontId="0" fillId="0" borderId="0" xfId="0" applyAlignment="1">
      <alignment horizontal="center" vertical="center"/>
    </xf>
    <xf numFmtId="0" fontId="4" fillId="0" borderId="0" xfId="0" applyFont="1"/>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5" borderId="5" xfId="0" applyFont="1" applyFill="1" applyBorder="1"/>
    <xf numFmtId="0" fontId="4" fillId="5" borderId="1" xfId="0" applyFont="1" applyFill="1" applyBorder="1"/>
    <xf numFmtId="0" fontId="4" fillId="5" borderId="6" xfId="0" applyFont="1" applyFill="1" applyBorder="1"/>
    <xf numFmtId="0" fontId="5" fillId="4" borderId="5" xfId="0" applyFont="1" applyFill="1" applyBorder="1"/>
    <xf numFmtId="0" fontId="4" fillId="4" borderId="1" xfId="0" applyFont="1" applyFill="1" applyBorder="1"/>
    <xf numFmtId="0" fontId="4" fillId="4" borderId="6" xfId="0" applyFont="1" applyFill="1" applyBorder="1"/>
    <xf numFmtId="0" fontId="5" fillId="7" borderId="5" xfId="0" applyFont="1" applyFill="1" applyBorder="1"/>
    <xf numFmtId="0" fontId="4" fillId="7" borderId="1" xfId="0" applyFont="1" applyFill="1" applyBorder="1"/>
    <xf numFmtId="0" fontId="4" fillId="7" borderId="6" xfId="0" applyFont="1" applyFill="1" applyBorder="1"/>
    <xf numFmtId="0" fontId="5" fillId="6" borderId="5" xfId="0" applyFont="1" applyFill="1" applyBorder="1"/>
    <xf numFmtId="0" fontId="4" fillId="6" borderId="1" xfId="0" applyFont="1" applyFill="1" applyBorder="1"/>
    <xf numFmtId="0" fontId="4" fillId="6" borderId="6" xfId="0" applyFont="1" applyFill="1" applyBorder="1"/>
    <xf numFmtId="0" fontId="5" fillId="5" borderId="7" xfId="0" applyFont="1" applyFill="1" applyBorder="1"/>
    <xf numFmtId="0" fontId="4" fillId="5" borderId="8" xfId="0" applyFont="1" applyFill="1" applyBorder="1"/>
    <xf numFmtId="0" fontId="4" fillId="5" borderId="9" xfId="0" applyFont="1" applyFill="1" applyBorder="1"/>
    <xf numFmtId="0" fontId="5" fillId="4" borderId="7" xfId="0" applyFont="1" applyFill="1" applyBorder="1"/>
    <xf numFmtId="0" fontId="4" fillId="4" borderId="8" xfId="0" applyFont="1" applyFill="1" applyBorder="1"/>
    <xf numFmtId="0" fontId="4" fillId="4" borderId="9" xfId="0" applyFont="1" applyFill="1" applyBorder="1"/>
    <xf numFmtId="0" fontId="5" fillId="7" borderId="7" xfId="0" applyFont="1" applyFill="1" applyBorder="1"/>
    <xf numFmtId="0" fontId="4" fillId="7" borderId="8" xfId="0" applyFont="1" applyFill="1" applyBorder="1"/>
    <xf numFmtId="0" fontId="4" fillId="7" borderId="9" xfId="0" applyFont="1" applyFill="1" applyBorder="1"/>
    <xf numFmtId="0" fontId="5" fillId="6" borderId="7" xfId="0" applyFont="1" applyFill="1" applyBorder="1"/>
    <xf numFmtId="0" fontId="4" fillId="6" borderId="8" xfId="0" applyFont="1" applyFill="1" applyBorder="1"/>
    <xf numFmtId="0" fontId="4" fillId="6" borderId="9" xfId="0" applyFont="1" applyFill="1" applyBorder="1"/>
    <xf numFmtId="0" fontId="5" fillId="10" borderId="28" xfId="0" applyFont="1" applyFill="1" applyBorder="1" applyAlignment="1">
      <alignment horizontal="center" vertical="center"/>
    </xf>
    <xf numFmtId="0" fontId="5" fillId="10" borderId="28" xfId="0" applyFont="1" applyFill="1" applyBorder="1" applyAlignment="1">
      <alignment horizontal="center" vertical="center" wrapText="1"/>
    </xf>
    <xf numFmtId="0" fontId="1" fillId="0" borderId="0" xfId="0" applyFont="1" applyAlignment="1">
      <alignment horizontal="center" vertical="center"/>
    </xf>
    <xf numFmtId="0" fontId="3" fillId="2" borderId="32" xfId="0" applyFont="1" applyFill="1" applyBorder="1" applyAlignment="1">
      <alignment horizontal="center" vertical="center"/>
    </xf>
    <xf numFmtId="49" fontId="3" fillId="2" borderId="33" xfId="0" applyNumberFormat="1" applyFont="1" applyFill="1" applyBorder="1" applyAlignment="1">
      <alignment horizontal="center" vertical="center"/>
    </xf>
    <xf numFmtId="49" fontId="3" fillId="2" borderId="34" xfId="0" applyNumberFormat="1" applyFont="1" applyFill="1" applyBorder="1" applyAlignment="1">
      <alignment horizontal="center" vertical="center"/>
    </xf>
    <xf numFmtId="0" fontId="2" fillId="2" borderId="35" xfId="0" applyFont="1" applyFill="1" applyBorder="1" applyAlignment="1">
      <alignment horizontal="center" vertical="center"/>
    </xf>
    <xf numFmtId="0" fontId="2" fillId="0" borderId="36" xfId="0" applyFont="1" applyBorder="1" applyAlignment="1">
      <alignment horizontal="center" vertical="center"/>
    </xf>
    <xf numFmtId="0" fontId="2" fillId="0" borderId="37" xfId="0" applyFont="1" applyBorder="1" applyAlignment="1">
      <alignment horizontal="center" vertical="center"/>
    </xf>
    <xf numFmtId="0" fontId="3"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6" fillId="0" borderId="0" xfId="0" applyFont="1" applyAlignment="1">
      <alignment vertical="center" wrapText="1"/>
    </xf>
    <xf numFmtId="0" fontId="5" fillId="10" borderId="29"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xf>
    <xf numFmtId="0" fontId="9" fillId="0" borderId="0" xfId="0" applyFont="1" applyAlignment="1">
      <alignment vertical="center"/>
    </xf>
    <xf numFmtId="0" fontId="0" fillId="0" borderId="0" xfId="0" applyFill="1"/>
    <xf numFmtId="0" fontId="0" fillId="0" borderId="0" xfId="0" applyFill="1" applyAlignment="1">
      <alignment horizontal="center" vertical="center"/>
    </xf>
    <xf numFmtId="0" fontId="0" fillId="0" borderId="0" xfId="0" applyBorder="1" applyAlignment="1">
      <alignment horizontal="center" vertical="center"/>
    </xf>
    <xf numFmtId="15" fontId="0" fillId="0" borderId="0" xfId="0" applyNumberForma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xf numFmtId="2" fontId="0" fillId="0" borderId="0" xfId="0" applyNumberFormat="1" applyBorder="1" applyAlignment="1">
      <alignment horizontal="center" vertical="center"/>
    </xf>
    <xf numFmtId="0" fontId="0" fillId="0" borderId="0" xfId="0" applyAlignment="1">
      <alignment horizontal="left"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0" fontId="5" fillId="0" borderId="0" xfId="0" applyFont="1" applyBorder="1" applyAlignment="1">
      <alignment vertical="center" wrapText="1"/>
    </xf>
    <xf numFmtId="14" fontId="2" fillId="0" borderId="30" xfId="0" applyNumberFormat="1" applyFont="1" applyFill="1" applyBorder="1" applyAlignment="1">
      <alignment horizontal="center" vertical="center"/>
    </xf>
    <xf numFmtId="0" fontId="2" fillId="0" borderId="31" xfId="0" applyFont="1" applyFill="1" applyBorder="1" applyAlignment="1">
      <alignment horizontal="center" vertical="center"/>
    </xf>
    <xf numFmtId="14" fontId="2" fillId="0" borderId="5" xfId="0" applyNumberFormat="1" applyFont="1" applyFill="1" applyBorder="1" applyAlignment="1">
      <alignment horizontal="center" vertical="center"/>
    </xf>
    <xf numFmtId="0" fontId="2" fillId="0" borderId="1" xfId="0" applyFont="1" applyFill="1" applyBorder="1" applyAlignment="1">
      <alignment horizontal="center" vertical="center"/>
    </xf>
    <xf numFmtId="14" fontId="3" fillId="0" borderId="5" xfId="0" applyNumberFormat="1" applyFont="1" applyFill="1" applyBorder="1" applyAlignment="1">
      <alignment horizontal="center" vertical="center"/>
    </xf>
    <xf numFmtId="0" fontId="2" fillId="0" borderId="6" xfId="0" applyFont="1" applyFill="1" applyBorder="1" applyAlignment="1">
      <alignment horizontal="center" vertical="center"/>
    </xf>
    <xf numFmtId="14" fontId="8" fillId="0" borderId="5" xfId="0" applyNumberFormat="1" applyFont="1" applyFill="1" applyBorder="1" applyAlignment="1">
      <alignment horizontal="center" vertical="center"/>
    </xf>
    <xf numFmtId="14" fontId="2" fillId="0" borderId="5" xfId="0" applyNumberFormat="1" applyFont="1" applyBorder="1" applyAlignment="1">
      <alignment horizontal="center" vertical="center"/>
    </xf>
    <xf numFmtId="0" fontId="3" fillId="0" borderId="0" xfId="0" applyFont="1" applyAlignment="1">
      <alignment horizontal="center" vertical="center" wrapText="1"/>
    </xf>
    <xf numFmtId="0" fontId="2" fillId="2" borderId="35" xfId="0" applyFont="1" applyFill="1" applyBorder="1" applyAlignment="1">
      <alignment horizontal="center" vertical="center" wrapText="1"/>
    </xf>
    <xf numFmtId="0" fontId="7" fillId="0" borderId="0" xfId="0" applyFont="1" applyBorder="1" applyAlignment="1">
      <alignmen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6" borderId="53" xfId="0" applyFont="1" applyFill="1" applyBorder="1" applyAlignment="1">
      <alignment horizontal="center" vertical="center" wrapText="1"/>
    </xf>
    <xf numFmtId="0" fontId="2" fillId="7" borderId="53" xfId="0" applyFont="1" applyFill="1" applyBorder="1" applyAlignment="1">
      <alignment horizontal="center" vertical="center" wrapText="1"/>
    </xf>
    <xf numFmtId="0" fontId="2" fillId="4" borderId="54" xfId="0" applyFont="1" applyFill="1" applyBorder="1" applyAlignment="1">
      <alignment horizontal="center" vertical="center"/>
    </xf>
    <xf numFmtId="0" fontId="2" fillId="5" borderId="53" xfId="0" applyFont="1" applyFill="1" applyBorder="1" applyAlignment="1">
      <alignment horizontal="center" vertical="center" wrapText="1"/>
    </xf>
    <xf numFmtId="0" fontId="5" fillId="10" borderId="55" xfId="0" applyFont="1" applyFill="1" applyBorder="1" applyAlignment="1">
      <alignment horizontal="center" vertical="center" wrapText="1"/>
    </xf>
    <xf numFmtId="0" fontId="2" fillId="0" borderId="56" xfId="0" applyFont="1" applyFill="1" applyBorder="1" applyAlignment="1">
      <alignment horizontal="center" vertical="center"/>
    </xf>
    <xf numFmtId="14" fontId="11" fillId="0" borderId="17" xfId="0" applyNumberFormat="1" applyFont="1" applyFill="1" applyBorder="1" applyAlignment="1">
      <alignment horizontal="center" vertical="center"/>
    </xf>
    <xf numFmtId="3" fontId="3" fillId="6" borderId="3" xfId="0" applyNumberFormat="1" applyFont="1" applyFill="1" applyBorder="1" applyAlignment="1">
      <alignment horizontal="center" vertical="center"/>
    </xf>
    <xf numFmtId="0" fontId="3" fillId="6" borderId="4"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3" fillId="11" borderId="15" xfId="0" applyFont="1" applyFill="1" applyBorder="1" applyAlignment="1">
      <alignment horizontal="center" vertical="center" wrapText="1"/>
    </xf>
    <xf numFmtId="0" fontId="3" fillId="11" borderId="16"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18"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1" borderId="12" xfId="0" applyFont="1" applyFill="1" applyBorder="1" applyAlignment="1">
      <alignment horizontal="center" vertical="center" wrapText="1"/>
    </xf>
    <xf numFmtId="1" fontId="3" fillId="11" borderId="14" xfId="0" applyNumberFormat="1" applyFont="1" applyFill="1" applyBorder="1" applyAlignment="1">
      <alignment horizontal="center" vertical="center"/>
    </xf>
    <xf numFmtId="1" fontId="3" fillId="11" borderId="16" xfId="0" applyNumberFormat="1" applyFont="1" applyFill="1" applyBorder="1" applyAlignment="1">
      <alignment horizontal="center" vertical="center"/>
    </xf>
    <xf numFmtId="1" fontId="3" fillId="11" borderId="17" xfId="0" applyNumberFormat="1" applyFont="1" applyFill="1" applyBorder="1" applyAlignment="1">
      <alignment horizontal="center" vertical="center"/>
    </xf>
    <xf numFmtId="1" fontId="3" fillId="11" borderId="18" xfId="0" applyNumberFormat="1" applyFont="1" applyFill="1" applyBorder="1" applyAlignment="1">
      <alignment horizontal="center" vertical="center"/>
    </xf>
    <xf numFmtId="1" fontId="3" fillId="11" borderId="10" xfId="0" applyNumberFormat="1" applyFont="1" applyFill="1" applyBorder="1" applyAlignment="1">
      <alignment horizontal="center" vertical="center"/>
    </xf>
    <xf numFmtId="1" fontId="3" fillId="11" borderId="12" xfId="0" applyNumberFormat="1"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7"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17" xfId="0" applyFont="1" applyFill="1" applyBorder="1" applyAlignment="1">
      <alignment horizontal="center" vertical="center"/>
    </xf>
    <xf numFmtId="0" fontId="3" fillId="12" borderId="0" xfId="0" applyFont="1" applyFill="1" applyAlignment="1">
      <alignment horizontal="center" vertical="center"/>
    </xf>
    <xf numFmtId="0" fontId="3" fillId="12" borderId="20" xfId="0" applyFont="1" applyFill="1" applyBorder="1" applyAlignment="1">
      <alignment horizontal="center" vertical="center"/>
    </xf>
    <xf numFmtId="0" fontId="3" fillId="12" borderId="10"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25"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26" xfId="0" applyFont="1" applyFill="1" applyBorder="1" applyAlignment="1">
      <alignment horizontal="center" vertical="center"/>
    </xf>
    <xf numFmtId="0" fontId="3" fillId="12" borderId="8" xfId="0" applyFont="1" applyFill="1" applyBorder="1" applyAlignment="1">
      <alignment horizontal="center" vertical="center"/>
    </xf>
    <xf numFmtId="0" fontId="3" fillId="12" borderId="27" xfId="0" applyFont="1" applyFill="1" applyBorder="1" applyAlignment="1">
      <alignment horizontal="center" vertical="center"/>
    </xf>
    <xf numFmtId="0" fontId="4" fillId="9" borderId="14" xfId="0" applyFont="1" applyFill="1" applyBorder="1" applyAlignment="1">
      <alignment horizontal="center" vertical="center"/>
    </xf>
    <xf numFmtId="0" fontId="4" fillId="9" borderId="16" xfId="0" applyFont="1" applyFill="1" applyBorder="1" applyAlignment="1">
      <alignment horizontal="center" vertical="center"/>
    </xf>
    <xf numFmtId="0" fontId="4" fillId="9" borderId="17" xfId="0" applyFont="1" applyFill="1" applyBorder="1" applyAlignment="1">
      <alignment horizontal="center" vertical="center"/>
    </xf>
    <xf numFmtId="0" fontId="4" fillId="9" borderId="18"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2" xfId="0" applyFont="1" applyFill="1" applyBorder="1" applyAlignment="1">
      <alignment horizontal="center" vertical="center"/>
    </xf>
    <xf numFmtId="0" fontId="3" fillId="8" borderId="14"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3" fillId="8" borderId="17" xfId="0" applyFont="1" applyFill="1" applyBorder="1" applyAlignment="1">
      <alignment horizontal="center" vertical="center" wrapText="1"/>
    </xf>
    <xf numFmtId="0" fontId="3" fillId="8" borderId="0" xfId="0" applyFont="1" applyFill="1" applyAlignment="1">
      <alignment horizontal="center" vertical="center" wrapText="1"/>
    </xf>
    <xf numFmtId="0" fontId="3" fillId="8" borderId="20"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21" xfId="0" applyFont="1" applyFill="1" applyBorder="1" applyAlignment="1">
      <alignment horizontal="center" vertical="center" wrapText="1"/>
    </xf>
    <xf numFmtId="0" fontId="3" fillId="8" borderId="0" xfId="0" applyFont="1" applyFill="1" applyBorder="1" applyAlignment="1">
      <alignment horizontal="center" vertical="center" wrapText="1"/>
    </xf>
    <xf numFmtId="1" fontId="3" fillId="8" borderId="3" xfId="0" applyNumberFormat="1" applyFont="1" applyFill="1" applyBorder="1" applyAlignment="1">
      <alignment horizontal="center" vertical="center"/>
    </xf>
    <xf numFmtId="1" fontId="3" fillId="8" borderId="25" xfId="0" applyNumberFormat="1" applyFont="1" applyFill="1" applyBorder="1" applyAlignment="1">
      <alignment horizontal="center" vertical="center"/>
    </xf>
    <xf numFmtId="1" fontId="3" fillId="8" borderId="1" xfId="0" applyNumberFormat="1" applyFont="1" applyFill="1" applyBorder="1" applyAlignment="1">
      <alignment horizontal="center" vertical="center"/>
    </xf>
    <xf numFmtId="1" fontId="3" fillId="8" borderId="26" xfId="0" applyNumberFormat="1" applyFont="1" applyFill="1" applyBorder="1" applyAlignment="1">
      <alignment horizontal="center" vertical="center"/>
    </xf>
    <xf numFmtId="1" fontId="3" fillId="8" borderId="8" xfId="0" applyNumberFormat="1" applyFont="1" applyFill="1" applyBorder="1" applyAlignment="1">
      <alignment horizontal="center" vertical="center"/>
    </xf>
    <xf numFmtId="1" fontId="3" fillId="8" borderId="27" xfId="0" applyNumberFormat="1" applyFont="1" applyFill="1" applyBorder="1" applyAlignment="1">
      <alignment horizontal="center" vertical="center"/>
    </xf>
    <xf numFmtId="0" fontId="4" fillId="9" borderId="15" xfId="0" applyFont="1" applyFill="1" applyBorder="1" applyAlignment="1">
      <alignment horizontal="center" vertical="center"/>
    </xf>
    <xf numFmtId="0" fontId="4" fillId="9" borderId="0" xfId="0" applyFont="1" applyFill="1" applyBorder="1" applyAlignment="1">
      <alignment horizontal="center" vertical="center"/>
    </xf>
    <xf numFmtId="0" fontId="3" fillId="12" borderId="15" xfId="0" applyFont="1" applyFill="1" applyBorder="1" applyAlignment="1">
      <alignment horizontal="center" vertical="center" wrapText="1"/>
    </xf>
    <xf numFmtId="0" fontId="3" fillId="12" borderId="19" xfId="0" applyFont="1" applyFill="1" applyBorder="1" applyAlignment="1">
      <alignment horizontal="center" vertical="center" wrapText="1"/>
    </xf>
    <xf numFmtId="0" fontId="3" fillId="12" borderId="0" xfId="0" applyFont="1" applyFill="1" applyAlignment="1">
      <alignment horizontal="center" vertical="center" wrapText="1"/>
    </xf>
    <xf numFmtId="0" fontId="3" fillId="12" borderId="20"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21" xfId="0" applyFont="1" applyFill="1" applyBorder="1" applyAlignment="1">
      <alignment horizontal="center" vertical="center" wrapText="1"/>
    </xf>
    <xf numFmtId="1" fontId="3" fillId="12" borderId="22" xfId="0" applyNumberFormat="1" applyFont="1" applyFill="1" applyBorder="1" applyAlignment="1">
      <alignment horizontal="center" vertical="center"/>
    </xf>
    <xf numFmtId="1" fontId="3" fillId="12" borderId="16" xfId="0" applyNumberFormat="1" applyFont="1" applyFill="1" applyBorder="1" applyAlignment="1">
      <alignment horizontal="center" vertical="center"/>
    </xf>
    <xf numFmtId="1" fontId="3" fillId="12" borderId="23" xfId="0" applyNumberFormat="1" applyFont="1" applyFill="1" applyBorder="1" applyAlignment="1">
      <alignment horizontal="center" vertical="center"/>
    </xf>
    <xf numFmtId="1" fontId="3" fillId="12" borderId="18" xfId="0" applyNumberFormat="1" applyFont="1" applyFill="1" applyBorder="1" applyAlignment="1">
      <alignment horizontal="center" vertical="center"/>
    </xf>
    <xf numFmtId="1" fontId="3" fillId="12" borderId="24" xfId="0" applyNumberFormat="1" applyFont="1" applyFill="1" applyBorder="1" applyAlignment="1">
      <alignment horizontal="center" vertical="center"/>
    </xf>
    <xf numFmtId="1" fontId="3" fillId="12" borderId="12" xfId="0" applyNumberFormat="1" applyFont="1" applyFill="1" applyBorder="1" applyAlignment="1">
      <alignment horizontal="center" vertical="center"/>
    </xf>
    <xf numFmtId="1" fontId="3" fillId="8" borderId="22" xfId="0" applyNumberFormat="1" applyFont="1" applyFill="1" applyBorder="1" applyAlignment="1">
      <alignment horizontal="center" vertical="center"/>
    </xf>
    <xf numFmtId="1" fontId="3" fillId="8" borderId="16" xfId="0" applyNumberFormat="1" applyFont="1" applyFill="1" applyBorder="1" applyAlignment="1">
      <alignment horizontal="center" vertical="center"/>
    </xf>
    <xf numFmtId="1" fontId="3" fillId="8" borderId="23" xfId="0" applyNumberFormat="1" applyFont="1" applyFill="1" applyBorder="1" applyAlignment="1">
      <alignment horizontal="center" vertical="center"/>
    </xf>
    <xf numFmtId="1" fontId="3" fillId="8" borderId="18" xfId="0" applyNumberFormat="1" applyFont="1" applyFill="1" applyBorder="1" applyAlignment="1">
      <alignment horizontal="center" vertical="center"/>
    </xf>
    <xf numFmtId="1" fontId="3" fillId="8" borderId="24" xfId="0" applyNumberFormat="1" applyFont="1" applyFill="1" applyBorder="1" applyAlignment="1">
      <alignment horizontal="center" vertical="center"/>
    </xf>
    <xf numFmtId="1" fontId="3" fillId="8" borderId="12" xfId="0" applyNumberFormat="1" applyFont="1" applyFill="1" applyBorder="1" applyAlignment="1">
      <alignment horizontal="center" vertical="center"/>
    </xf>
    <xf numFmtId="0" fontId="3" fillId="11" borderId="41" xfId="0" applyFont="1" applyFill="1" applyBorder="1" applyAlignment="1">
      <alignment horizontal="center" vertical="center"/>
    </xf>
    <xf numFmtId="0" fontId="3" fillId="11" borderId="42" xfId="0" applyFont="1" applyFill="1" applyBorder="1" applyAlignment="1">
      <alignment horizontal="center" vertical="center"/>
    </xf>
    <xf numFmtId="0" fontId="3" fillId="11" borderId="46" xfId="0" applyFont="1" applyFill="1" applyBorder="1" applyAlignment="1">
      <alignment horizontal="center" vertical="center"/>
    </xf>
    <xf numFmtId="0" fontId="3" fillId="11" borderId="44" xfId="0" applyFont="1" applyFill="1" applyBorder="1" applyAlignment="1">
      <alignment horizontal="center" vertical="center"/>
    </xf>
    <xf numFmtId="0" fontId="3" fillId="11" borderId="0" xfId="0" applyFont="1" applyFill="1" applyAlignment="1">
      <alignment horizontal="center" vertical="center"/>
    </xf>
    <xf numFmtId="0" fontId="3" fillId="11" borderId="20" xfId="0" applyFont="1" applyFill="1" applyBorder="1" applyAlignment="1">
      <alignment horizontal="center" vertical="center"/>
    </xf>
    <xf numFmtId="0" fontId="3" fillId="11" borderId="48" xfId="0" applyFont="1" applyFill="1" applyBorder="1" applyAlignment="1">
      <alignment horizontal="center" vertical="center"/>
    </xf>
    <xf numFmtId="0" fontId="3" fillId="11" borderId="49" xfId="0" applyFont="1" applyFill="1" applyBorder="1" applyAlignment="1">
      <alignment horizontal="center" vertical="center"/>
    </xf>
    <xf numFmtId="0" fontId="3" fillId="11" borderId="50" xfId="0" applyFont="1" applyFill="1" applyBorder="1" applyAlignment="1">
      <alignment horizontal="center" vertical="center"/>
    </xf>
    <xf numFmtId="0" fontId="3" fillId="11" borderId="47" xfId="0" applyFont="1" applyFill="1" applyBorder="1" applyAlignment="1">
      <alignment horizontal="center" vertical="center"/>
    </xf>
    <xf numFmtId="0" fontId="3" fillId="11" borderId="43" xfId="0" applyFont="1" applyFill="1" applyBorder="1" applyAlignment="1">
      <alignment horizontal="center" vertical="center"/>
    </xf>
    <xf numFmtId="0" fontId="3" fillId="11" borderId="23" xfId="0" applyFont="1" applyFill="1" applyBorder="1" applyAlignment="1">
      <alignment horizontal="center" vertical="center"/>
    </xf>
    <xf numFmtId="0" fontId="3" fillId="11" borderId="45" xfId="0" applyFont="1" applyFill="1" applyBorder="1" applyAlignment="1">
      <alignment horizontal="center" vertical="center"/>
    </xf>
    <xf numFmtId="0" fontId="3" fillId="11" borderId="51" xfId="0" applyFont="1" applyFill="1" applyBorder="1" applyAlignment="1">
      <alignment horizontal="center" vertical="center"/>
    </xf>
    <xf numFmtId="0" fontId="3" fillId="11" borderId="52" xfId="0" applyFont="1" applyFill="1" applyBorder="1" applyAlignment="1">
      <alignment horizontal="center" vertical="center"/>
    </xf>
    <xf numFmtId="0" fontId="1" fillId="0" borderId="0" xfId="0" applyFont="1" applyAlignment="1">
      <alignment horizontal="center" vertical="center" wrapText="1"/>
    </xf>
    <xf numFmtId="0" fontId="3" fillId="0" borderId="44" xfId="0" applyFont="1" applyBorder="1" applyAlignment="1">
      <alignment horizontal="center" vertical="center" wrapText="1"/>
    </xf>
    <xf numFmtId="0" fontId="3" fillId="0" borderId="0" xfId="0" applyFont="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52" xfId="0" applyFont="1" applyBorder="1" applyAlignment="1">
      <alignment horizontal="center" vertical="center"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numFmt numFmtId="1" formatCode="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F400]h:mm:ss\ AM/PM"/>
    </dxf>
    <dxf>
      <numFmt numFmtId="2" formatCode="0.00"/>
      <alignment horizontal="center" vertical="center" textRotation="0" wrapText="0" indent="0" justifyLastLine="0" shrinkToFit="0" readingOrder="0"/>
    </dxf>
    <dxf>
      <numFmt numFmtId="164" formatCode="[$-F400]h:mm:ss\ AM/PM"/>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fill>
        <patternFill patternType="none">
          <fgColor indexed="64"/>
          <bgColor theme="8" tint="0.59999389629810485"/>
        </patternFill>
      </fill>
      <alignment horizontal="center" vertical="center" textRotation="0" wrapText="0" indent="0" justifyLastLine="0" shrinkToFit="0" readingOrder="0"/>
    </dxf>
    <dxf>
      <fill>
        <patternFill patternType="none">
          <fgColor indexed="64"/>
          <bgColor theme="9"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theme="8"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theme="9" tint="0.59999389629810485"/>
        </patternFill>
      </fill>
      <alignment horizontal="center" vertical="center" textRotation="0" wrapText="0" indent="0" justifyLastLine="0" shrinkToFit="0" readingOrder="0"/>
    </dxf>
    <dxf>
      <fill>
        <patternFill patternType="none">
          <fgColor indexed="64"/>
          <bgColor theme="9" tint="0.59999389629810485"/>
        </patternFill>
      </fill>
      <alignment horizontal="center" vertical="center" textRotation="0" wrapText="0" indent="0" justifyLastLine="0" shrinkToFit="0" readingOrder="0"/>
    </dxf>
    <dxf>
      <fill>
        <patternFill patternType="none">
          <fgColor indexed="64"/>
          <bgColor theme="9" tint="0.59999389629810485"/>
        </patternFill>
      </fill>
      <alignment horizontal="center" vertical="center" textRotation="0" wrapText="0" indent="0" justifyLastLine="0" shrinkToFit="0" readingOrder="0"/>
    </dxf>
    <dxf>
      <fill>
        <patternFill patternType="none">
          <fgColor indexed="64"/>
          <bgColor theme="8" tint="0.59999389629810485"/>
        </patternFill>
      </fill>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indexed="64"/>
          <bgColor theme="9" tint="0.59999389629810485"/>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none">
          <fgColor indexed="64"/>
          <bgColor theme="0" tint="-0.249977111117893"/>
        </patternFill>
      </fill>
      <alignment horizontal="center" vertical="center"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latin typeface="Arial" panose="020B0604020202020204" pitchFamily="34" charset="0"/>
                <a:cs typeface="Arial" panose="020B0604020202020204" pitchFamily="34" charset="0"/>
              </a:rPr>
              <a:t>SADD Pickups by Location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4303949924796871E-2"/>
          <c:y val="0.11555552667028454"/>
          <c:w val="0.950745321128173"/>
          <c:h val="0.71639974248501959"/>
        </c:manualLayout>
      </c:layout>
      <c:barChart>
        <c:barDir val="col"/>
        <c:grouping val="clustered"/>
        <c:varyColors val="0"/>
        <c:ser>
          <c:idx val="0"/>
          <c:order val="0"/>
          <c:tx>
            <c:strRef>
              <c:f>'Location Data'!$A$2</c:f>
              <c:strCache>
                <c:ptCount val="1"/>
                <c:pt idx="0">
                  <c:v>Fairbanks International Airport</c:v>
                </c:pt>
              </c:strCache>
            </c:strRef>
          </c:tx>
          <c:spPr>
            <a:solidFill>
              <a:schemeClr val="accent1"/>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Data'!$B$2:$M$2</c:f>
              <c:numCache>
                <c:formatCode>General</c:formatCode>
                <c:ptCount val="12"/>
              </c:numCache>
            </c:numRef>
          </c:val>
          <c:extLst>
            <c:ext xmlns:c16="http://schemas.microsoft.com/office/drawing/2014/chart" uri="{C3380CC4-5D6E-409C-BE32-E72D297353CC}">
              <c16:uniqueId val="{00000006-AE57-4D14-B382-11F80763DB14}"/>
            </c:ext>
          </c:extLst>
        </c:ser>
        <c:ser>
          <c:idx val="4"/>
          <c:order val="1"/>
          <c:tx>
            <c:strRef>
              <c:f>'Location Data'!$A$4</c:f>
              <c:strCache>
                <c:ptCount val="1"/>
                <c:pt idx="0">
                  <c:v>Midnite Mine</c:v>
                </c:pt>
              </c:strCache>
            </c:strRef>
          </c:tx>
          <c:spPr>
            <a:solidFill>
              <a:schemeClr val="accent5"/>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Data'!$B$4:$M$4</c:f>
              <c:numCache>
                <c:formatCode>General</c:formatCode>
                <c:ptCount val="12"/>
              </c:numCache>
            </c:numRef>
          </c:val>
          <c:extLst>
            <c:ext xmlns:c16="http://schemas.microsoft.com/office/drawing/2014/chart" uri="{C3380CC4-5D6E-409C-BE32-E72D297353CC}">
              <c16:uniqueId val="{0000000A-AE57-4D14-B382-11F80763DB14}"/>
            </c:ext>
          </c:extLst>
        </c:ser>
        <c:ser>
          <c:idx val="5"/>
          <c:order val="2"/>
          <c:tx>
            <c:strRef>
              <c:f>'Location Data'!$A$5</c:f>
              <c:strCache>
                <c:ptCount val="1"/>
                <c:pt idx="0">
                  <c:v>North Pole Ale House</c:v>
                </c:pt>
              </c:strCache>
            </c:strRef>
          </c:tx>
          <c:spPr>
            <a:solidFill>
              <a:schemeClr val="accent6"/>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Data'!$B$5:$M$5</c:f>
              <c:numCache>
                <c:formatCode>General</c:formatCode>
                <c:ptCount val="12"/>
              </c:numCache>
            </c:numRef>
          </c:val>
          <c:extLst>
            <c:ext xmlns:c16="http://schemas.microsoft.com/office/drawing/2014/chart" uri="{C3380CC4-5D6E-409C-BE32-E72D297353CC}">
              <c16:uniqueId val="{0000000B-AE57-4D14-B382-11F80763DB14}"/>
            </c:ext>
          </c:extLst>
        </c:ser>
        <c:ser>
          <c:idx val="7"/>
          <c:order val="3"/>
          <c:tx>
            <c:strRef>
              <c:f>'Location Data'!$A$6</c:f>
              <c:strCache>
                <c:ptCount val="1"/>
                <c:pt idx="0">
                  <c:v>The Red Fox Bar &amp; Grill</c:v>
                </c:pt>
              </c:strCache>
            </c:strRef>
          </c:tx>
          <c:spPr>
            <a:solidFill>
              <a:schemeClr val="accent2">
                <a:lumMod val="60000"/>
              </a:schemeClr>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Data'!$B$6:$M$6</c:f>
              <c:numCache>
                <c:formatCode>General</c:formatCode>
                <c:ptCount val="12"/>
              </c:numCache>
            </c:numRef>
          </c:val>
          <c:extLst>
            <c:ext xmlns:c16="http://schemas.microsoft.com/office/drawing/2014/chart" uri="{C3380CC4-5D6E-409C-BE32-E72D297353CC}">
              <c16:uniqueId val="{0000000D-AE57-4D14-B382-11F80763DB14}"/>
            </c:ext>
          </c:extLst>
        </c:ser>
        <c:ser>
          <c:idx val="8"/>
          <c:order val="4"/>
          <c:tx>
            <c:strRef>
              <c:f>'Location Data'!$A$7</c:f>
              <c:strCache>
                <c:ptCount val="1"/>
                <c:pt idx="0">
                  <c:v>The Round Up</c:v>
                </c:pt>
              </c:strCache>
            </c:strRef>
          </c:tx>
          <c:spPr>
            <a:solidFill>
              <a:schemeClr val="accent3">
                <a:lumMod val="60000"/>
              </a:schemeClr>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Data'!$B$7:$M$7</c:f>
              <c:numCache>
                <c:formatCode>General</c:formatCode>
                <c:ptCount val="12"/>
              </c:numCache>
            </c:numRef>
          </c:val>
          <c:extLst>
            <c:ext xmlns:c16="http://schemas.microsoft.com/office/drawing/2014/chart" uri="{C3380CC4-5D6E-409C-BE32-E72D297353CC}">
              <c16:uniqueId val="{0000000E-AE57-4D14-B382-11F80763DB14}"/>
            </c:ext>
          </c:extLst>
        </c:ser>
        <c:ser>
          <c:idx val="9"/>
          <c:order val="5"/>
          <c:tx>
            <c:strRef>
              <c:f>'Location Data'!$A$8</c:f>
              <c:strCache>
                <c:ptCount val="1"/>
                <c:pt idx="0">
                  <c:v>The Big I</c:v>
                </c:pt>
              </c:strCache>
            </c:strRef>
          </c:tx>
          <c:spPr>
            <a:solidFill>
              <a:schemeClr val="accent4">
                <a:lumMod val="60000"/>
              </a:schemeClr>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Data'!$B$8:$M$8</c:f>
              <c:numCache>
                <c:formatCode>General</c:formatCode>
                <c:ptCount val="12"/>
              </c:numCache>
            </c:numRef>
          </c:val>
          <c:extLst>
            <c:ext xmlns:c16="http://schemas.microsoft.com/office/drawing/2014/chart" uri="{C3380CC4-5D6E-409C-BE32-E72D297353CC}">
              <c16:uniqueId val="{0000000F-AE57-4D14-B382-11F80763DB14}"/>
            </c:ext>
          </c:extLst>
        </c:ser>
        <c:ser>
          <c:idx val="10"/>
          <c:order val="6"/>
          <c:tx>
            <c:strRef>
              <c:f>'Location Data'!$A$10</c:f>
              <c:strCache>
                <c:ptCount val="1"/>
                <c:pt idx="0">
                  <c:v>The Library</c:v>
                </c:pt>
              </c:strCache>
            </c:strRef>
          </c:tx>
          <c:spPr>
            <a:solidFill>
              <a:schemeClr val="accent5">
                <a:lumMod val="60000"/>
              </a:schemeClr>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Data'!$B$10:$M$10</c:f>
              <c:numCache>
                <c:formatCode>General</c:formatCode>
                <c:ptCount val="12"/>
              </c:numCache>
            </c:numRef>
          </c:val>
          <c:extLst>
            <c:ext xmlns:c16="http://schemas.microsoft.com/office/drawing/2014/chart" uri="{C3380CC4-5D6E-409C-BE32-E72D297353CC}">
              <c16:uniqueId val="{00000010-AE57-4D14-B382-11F80763DB14}"/>
            </c:ext>
          </c:extLst>
        </c:ser>
        <c:ser>
          <c:idx val="11"/>
          <c:order val="7"/>
          <c:tx>
            <c:strRef>
              <c:f>'Location Data'!$A$11</c:f>
              <c:strCache>
                <c:ptCount val="1"/>
                <c:pt idx="0">
                  <c:v>The Spur</c:v>
                </c:pt>
              </c:strCache>
            </c:strRef>
          </c:tx>
          <c:spPr>
            <a:solidFill>
              <a:schemeClr val="accent6">
                <a:lumMod val="60000"/>
              </a:schemeClr>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Data'!$B$11:$M$11</c:f>
              <c:numCache>
                <c:formatCode>General</c:formatCode>
                <c:ptCount val="12"/>
              </c:numCache>
            </c:numRef>
          </c:val>
          <c:extLst>
            <c:ext xmlns:c16="http://schemas.microsoft.com/office/drawing/2014/chart" uri="{C3380CC4-5D6E-409C-BE32-E72D297353CC}">
              <c16:uniqueId val="{00000011-AE57-4D14-B382-11F80763DB14}"/>
            </c:ext>
          </c:extLst>
        </c:ser>
        <c:ser>
          <c:idx val="12"/>
          <c:order val="8"/>
          <c:tx>
            <c:strRef>
              <c:f>'Location Data'!$A$12</c:f>
              <c:strCache>
                <c:ptCount val="1"/>
                <c:pt idx="0">
                  <c:v>Warrior Zone</c:v>
                </c:pt>
              </c:strCache>
            </c:strRef>
          </c:tx>
          <c:spPr>
            <a:solidFill>
              <a:schemeClr val="accent1">
                <a:lumMod val="80000"/>
                <a:lumOff val="20000"/>
              </a:schemeClr>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Data'!$B$12:$M$12</c:f>
              <c:numCache>
                <c:formatCode>General</c:formatCode>
                <c:ptCount val="12"/>
              </c:numCache>
            </c:numRef>
          </c:val>
          <c:extLst>
            <c:ext xmlns:c16="http://schemas.microsoft.com/office/drawing/2014/chart" uri="{C3380CC4-5D6E-409C-BE32-E72D297353CC}">
              <c16:uniqueId val="{00000012-AE57-4D14-B382-11F80763DB14}"/>
            </c:ext>
          </c:extLst>
        </c:ser>
        <c:ser>
          <c:idx val="13"/>
          <c:order val="9"/>
          <c:tx>
            <c:strRef>
              <c:f>'Location Data'!$A$13</c:f>
              <c:strCache>
                <c:ptCount val="1"/>
                <c:pt idx="0">
                  <c:v>OTHER</c:v>
                </c:pt>
              </c:strCache>
            </c:strRef>
          </c:tx>
          <c:spPr>
            <a:solidFill>
              <a:schemeClr val="accent2">
                <a:lumMod val="80000"/>
                <a:lumOff val="20000"/>
              </a:schemeClr>
            </a:solidFill>
            <a:ln>
              <a:noFill/>
            </a:ln>
            <a:effectLst/>
          </c:spPr>
          <c:invertIfNegative val="0"/>
          <c:cat>
            <c:strRef>
              <c:f>'Location Data'!$B$1:$M$1</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'Location Data'!$B$13:$M$13</c:f>
              <c:numCache>
                <c:formatCode>General</c:formatCode>
                <c:ptCount val="12"/>
              </c:numCache>
            </c:numRef>
          </c:val>
          <c:extLst>
            <c:ext xmlns:c16="http://schemas.microsoft.com/office/drawing/2014/chart" uri="{C3380CC4-5D6E-409C-BE32-E72D297353CC}">
              <c16:uniqueId val="{00000013-AE57-4D14-B382-11F80763DB14}"/>
            </c:ext>
          </c:extLst>
        </c:ser>
        <c:dLbls>
          <c:showLegendKey val="0"/>
          <c:showVal val="0"/>
          <c:showCatName val="0"/>
          <c:showSerName val="0"/>
          <c:showPercent val="0"/>
          <c:showBubbleSize val="0"/>
        </c:dLbls>
        <c:gapWidth val="219"/>
        <c:overlap val="-27"/>
        <c:axId val="1498678432"/>
        <c:axId val="844664207"/>
      </c:barChart>
      <c:catAx>
        <c:axId val="149867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64207"/>
        <c:crosses val="autoZero"/>
        <c:auto val="1"/>
        <c:lblAlgn val="ctr"/>
        <c:lblOffset val="100"/>
        <c:noMultiLvlLbl val="0"/>
      </c:catAx>
      <c:valAx>
        <c:axId val="84466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78432"/>
        <c:crosses val="autoZero"/>
        <c:crossBetween val="between"/>
      </c:valAx>
      <c:spPr>
        <a:noFill/>
        <a:ln>
          <a:noFill/>
        </a:ln>
        <a:effectLst/>
      </c:spPr>
    </c:plotArea>
    <c:legend>
      <c:legendPos val="b"/>
      <c:layout>
        <c:manualLayout>
          <c:xMode val="edge"/>
          <c:yMode val="edge"/>
          <c:x val="3.5513787478906682E-3"/>
          <c:y val="0.89342875438762925"/>
          <c:w val="0.98797294091650412"/>
          <c:h val="8.7340500706642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2751</xdr:colOff>
      <xdr:row>23</xdr:row>
      <xdr:rowOff>0</xdr:rowOff>
    </xdr:from>
    <xdr:to>
      <xdr:col>12</xdr:col>
      <xdr:colOff>10583</xdr:colOff>
      <xdr:row>47</xdr:row>
      <xdr:rowOff>152400</xdr:rowOff>
    </xdr:to>
    <xdr:graphicFrame macro="">
      <xdr:nvGraphicFramePr>
        <xdr:cNvPr id="2" name="Chart 1">
          <a:extLst>
            <a:ext uri="{FF2B5EF4-FFF2-40B4-BE49-F238E27FC236}">
              <a16:creationId xmlns:a16="http://schemas.microsoft.com/office/drawing/2014/main" id="{7A09D355-EE67-4C6A-75C3-A83128347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3A49-DCD6-4E36-9F60-1FA98EB83A1A}" name="Table1" displayName="Table1" ref="A1:J2" insertRow="1" totalsRowShown="0" headerRowDxfId="28" dataDxfId="26" headerRowBorderDxfId="27" tableBorderDxfId="25" totalsRowBorderDxfId="24">
  <autoFilter ref="A1:J2" xr:uid="{16B43A49-DCD6-4E36-9F60-1FA98EB83A1A}"/>
  <sortState xmlns:xlrd2="http://schemas.microsoft.com/office/spreadsheetml/2017/richdata2" ref="A2:J72">
    <sortCondition ref="A1:A72"/>
  </sortState>
  <tableColumns count="10">
    <tableColumn id="1" xr3:uid="{E428ABED-68E7-4E92-8C02-4A8EF84BA491}" name="SADD Volunteers" dataDxfId="23"/>
    <tableColumn id="2" xr3:uid="{393CE52C-3D20-45BF-8509-8EAC1D024217}" name="Unit" dataDxfId="22"/>
    <tableColumn id="3" xr3:uid="{1C8AF41D-38B1-4D26-AE8A-355274932C46}" name="VMIS Enrolled" dataDxfId="21"/>
    <tableColumn id="4" xr3:uid="{8A4C0D11-F47F-43E8-A286-2C6F3CDEF348}" name="Volunteer Agreement" dataDxfId="20"/>
    <tableColumn id="10" xr3:uid="{64187C47-7C1A-47BA-8AD3-739D60A159F3}" name="SADD SOP Read" dataDxfId="19"/>
    <tableColumn id="9" xr3:uid="{90D6EDE1-09CF-4CAA-86AB-8E894ED0F21A}" name="Safety Trained" dataDxfId="18"/>
    <tableColumn id="5" xr3:uid="{4738460A-F8AF-4D76-8AA0-9EA57DDBBEA3}" name="Driver Trained" dataDxfId="17"/>
    <tableColumn id="8" xr3:uid="{E5A9AAA7-30DE-4423-8E6C-07923B2A4F82}" name="Check Ride " dataDxfId="16"/>
    <tableColumn id="6" xr3:uid="{859F5094-1520-4235-9B69-BDD14507F24D}" name="TC Trained" dataDxfId="15"/>
    <tableColumn id="7" xr3:uid="{41B6EDEF-53E4-4DB5-97C4-D5B2BAAB90C1}" name="Dispatcher Trained" dataDxfId="14"/>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C00FBB-DB09-4FD7-9704-0FF87A7D170A}" name="Table2" displayName="Table2" ref="A1:F3" totalsRowCount="1" headerRowDxfId="13" tableBorderDxfId="12">
  <autoFilter ref="A1:F2" xr:uid="{51C00FBB-DB09-4FD7-9704-0FF87A7D170A}"/>
  <tableColumns count="6">
    <tableColumn id="1" xr3:uid="{3FBAB24D-1FBD-4043-809F-B19C35C3ACE8}" name="Date" totalsRowLabel="Averages in Minutes" totalsRowDxfId="11"/>
    <tableColumn id="2" xr3:uid="{26FFBDD5-C101-4614-BB03-9272C9494292}" name="Call Time" totalsRowDxfId="10"/>
    <tableColumn id="3" xr3:uid="{3F71D532-BB26-4637-BA65-93CE86DDEED1}" name="Pickup Time" totalsRowFunction="custom" dataDxfId="9" totalsRowDxfId="8">
      <totalsRowFormula>AVERAGE(Table2[Pickup Travel Time])*60</totalsRowFormula>
    </tableColumn>
    <tableColumn id="4" xr3:uid="{4D6AAED2-0667-4D6F-9909-E468AA29F795}" name="Drop off Time" totalsRowFunction="custom" dataDxfId="7" totalsRowDxfId="6">
      <totalsRowFormula>AVERAGE(Table2[Drop Off Travel Time])*60</totalsRowFormula>
    </tableColumn>
    <tableColumn id="5" xr3:uid="{048A315F-1E0E-4154-86D6-1395BCF9F926}" name="Pickup Travel Time" dataDxfId="5" totalsRowDxfId="4"/>
    <tableColumn id="6" xr3:uid="{DC3593DC-AC9C-4405-990D-58E6A7C6FF72}" name="Drop Off Travel Time" dataDxfId="3" totalsRow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22"/>
  <sheetViews>
    <sheetView tabSelected="1" zoomScale="90" zoomScaleNormal="90" workbookViewId="0">
      <selection activeCell="A20" sqref="A20:C22"/>
    </sheetView>
  </sheetViews>
  <sheetFormatPr defaultColWidth="9.109375" defaultRowHeight="13.2" x14ac:dyDescent="0.25"/>
  <cols>
    <col min="1" max="9" width="11.6640625" style="6" customWidth="1"/>
    <col min="10" max="10" width="12.6640625" style="6" customWidth="1"/>
    <col min="11" max="12" width="11.6640625" style="6" customWidth="1"/>
    <col min="13" max="16384" width="9.109375" style="6"/>
  </cols>
  <sheetData>
    <row r="1" spans="1:16" ht="13.8" thickBot="1" x14ac:dyDescent="0.3"/>
    <row r="2" spans="1:16" ht="12.75" customHeight="1" x14ac:dyDescent="0.25">
      <c r="A2" s="170" t="s">
        <v>0</v>
      </c>
      <c r="B2" s="171"/>
      <c r="C2" s="172"/>
      <c r="D2" s="179">
        <f>IF(SUM(B15:B17,E15:E17,H15:H17,K15:K17)=SUM('Location Data'!B14:M14), SUM(B15:B17,E15:E17,H15:H17,K15:K17), "ERROR")</f>
        <v>0</v>
      </c>
      <c r="E2" s="180"/>
      <c r="F2" s="150" t="e" vm="1">
        <v>#VALUE!</v>
      </c>
      <c r="G2" s="150"/>
      <c r="H2" s="97" t="s">
        <v>1</v>
      </c>
      <c r="I2" s="97"/>
      <c r="J2" s="98"/>
      <c r="K2" s="103" t="e">
        <f>AVERAGE(Data!C:C)</f>
        <v>#DIV/0!</v>
      </c>
      <c r="L2" s="104"/>
    </row>
    <row r="3" spans="1:16" ht="12.75" customHeight="1" x14ac:dyDescent="0.25">
      <c r="A3" s="173"/>
      <c r="B3" s="174"/>
      <c r="C3" s="175"/>
      <c r="D3" s="181"/>
      <c r="E3" s="182"/>
      <c r="F3" s="151"/>
      <c r="G3" s="151"/>
      <c r="H3" s="99"/>
      <c r="I3" s="99"/>
      <c r="J3" s="100"/>
      <c r="K3" s="105"/>
      <c r="L3" s="106"/>
    </row>
    <row r="4" spans="1:16" ht="13.5" customHeight="1" thickBot="1" x14ac:dyDescent="0.3">
      <c r="A4" s="176"/>
      <c r="B4" s="177"/>
      <c r="C4" s="178"/>
      <c r="D4" s="183"/>
      <c r="E4" s="184"/>
      <c r="F4" s="151"/>
      <c r="G4" s="151"/>
      <c r="H4" s="101"/>
      <c r="I4" s="101"/>
      <c r="J4" s="102"/>
      <c r="K4" s="107"/>
      <c r="L4" s="108"/>
    </row>
    <row r="5" spans="1:16" ht="15.75" customHeight="1" thickBot="1" x14ac:dyDescent="0.3">
      <c r="F5" s="151"/>
      <c r="G5" s="151"/>
    </row>
    <row r="6" spans="1:16" ht="12.75" customHeight="1" x14ac:dyDescent="0.25">
      <c r="A6" s="113" t="s">
        <v>2</v>
      </c>
      <c r="B6" s="114"/>
      <c r="C6" s="115"/>
      <c r="D6" s="122">
        <f>IF(SUM(C15:C17,F15:F17,I15:I17,L15:L17)=SUM(Data!D:D), SUM(C15:C17,F15:F17,I15:I17,L15:L17), "ERROR")</f>
        <v>0</v>
      </c>
      <c r="E6" s="123"/>
      <c r="F6" s="151"/>
      <c r="G6" s="151"/>
      <c r="H6" s="152" t="s">
        <v>3</v>
      </c>
      <c r="I6" s="152"/>
      <c r="J6" s="153"/>
      <c r="K6" s="158" t="e">
        <f>AVERAGE(Data!D:D)</f>
        <v>#DIV/0!</v>
      </c>
      <c r="L6" s="159"/>
    </row>
    <row r="7" spans="1:16" ht="12.75" customHeight="1" x14ac:dyDescent="0.25">
      <c r="A7" s="116"/>
      <c r="B7" s="117"/>
      <c r="C7" s="118"/>
      <c r="D7" s="124"/>
      <c r="E7" s="125"/>
      <c r="F7" s="151"/>
      <c r="G7" s="151"/>
      <c r="H7" s="154"/>
      <c r="I7" s="154"/>
      <c r="J7" s="155"/>
      <c r="K7" s="160"/>
      <c r="L7" s="161"/>
    </row>
    <row r="8" spans="1:16" ht="13.5" customHeight="1" thickBot="1" x14ac:dyDescent="0.3">
      <c r="A8" s="119"/>
      <c r="B8" s="120"/>
      <c r="C8" s="121"/>
      <c r="D8" s="126"/>
      <c r="E8" s="127"/>
      <c r="F8" s="151"/>
      <c r="G8" s="151"/>
      <c r="H8" s="156"/>
      <c r="I8" s="156"/>
      <c r="J8" s="157"/>
      <c r="K8" s="162"/>
      <c r="L8" s="163"/>
    </row>
    <row r="9" spans="1:16" ht="13.5" customHeight="1" thickBot="1" x14ac:dyDescent="0.3">
      <c r="F9" s="151"/>
      <c r="G9" s="151"/>
    </row>
    <row r="10" spans="1:16" ht="13.5" customHeight="1" x14ac:dyDescent="0.25">
      <c r="A10" s="134" t="s">
        <v>4</v>
      </c>
      <c r="B10" s="135"/>
      <c r="C10" s="136"/>
      <c r="D10" s="144">
        <f>'Time Data'!E3</f>
        <v>0</v>
      </c>
      <c r="E10" s="145"/>
      <c r="F10" s="151"/>
      <c r="G10" s="151"/>
      <c r="H10" s="134" t="s">
        <v>5</v>
      </c>
      <c r="I10" s="135"/>
      <c r="J10" s="136"/>
      <c r="K10" s="164">
        <f>'Time Data'!F3</f>
        <v>0</v>
      </c>
      <c r="L10" s="165"/>
      <c r="M10" s="70"/>
      <c r="N10" s="70"/>
      <c r="O10" s="70"/>
      <c r="P10" s="70"/>
    </row>
    <row r="11" spans="1:16" ht="13.5" customHeight="1" x14ac:dyDescent="0.25">
      <c r="A11" s="137"/>
      <c r="B11" s="138"/>
      <c r="C11" s="139"/>
      <c r="D11" s="146"/>
      <c r="E11" s="147"/>
      <c r="F11" s="151"/>
      <c r="G11" s="151"/>
      <c r="H11" s="137"/>
      <c r="I11" s="143"/>
      <c r="J11" s="139"/>
      <c r="K11" s="166"/>
      <c r="L11" s="167"/>
      <c r="M11" s="70"/>
      <c r="N11" s="70"/>
      <c r="O11" s="70"/>
      <c r="P11" s="70"/>
    </row>
    <row r="12" spans="1:16" ht="13.5" customHeight="1" thickBot="1" x14ac:dyDescent="0.3">
      <c r="A12" s="140"/>
      <c r="B12" s="141"/>
      <c r="C12" s="142"/>
      <c r="D12" s="148"/>
      <c r="E12" s="149"/>
      <c r="F12" s="151"/>
      <c r="G12" s="151"/>
      <c r="H12" s="140"/>
      <c r="I12" s="141"/>
      <c r="J12" s="142"/>
      <c r="K12" s="168"/>
      <c r="L12" s="169"/>
      <c r="M12" s="70"/>
      <c r="N12" s="70"/>
      <c r="O12" s="70"/>
      <c r="P12" s="70"/>
    </row>
    <row r="13" spans="1:16" ht="13.8" thickBot="1" x14ac:dyDescent="0.3"/>
    <row r="14" spans="1:16" x14ac:dyDescent="0.25">
      <c r="A14" s="7" t="s">
        <v>6</v>
      </c>
      <c r="B14" s="8" t="s">
        <v>7</v>
      </c>
      <c r="C14" s="9" t="s">
        <v>8</v>
      </c>
      <c r="D14" s="16" t="s">
        <v>9</v>
      </c>
      <c r="E14" s="17" t="s">
        <v>7</v>
      </c>
      <c r="F14" s="18" t="s">
        <v>8</v>
      </c>
      <c r="G14" s="13" t="s">
        <v>10</v>
      </c>
      <c r="H14" s="14" t="s">
        <v>7</v>
      </c>
      <c r="I14" s="15" t="s">
        <v>8</v>
      </c>
      <c r="J14" s="10" t="s">
        <v>11</v>
      </c>
      <c r="K14" s="11" t="s">
        <v>7</v>
      </c>
      <c r="L14" s="12" t="s">
        <v>8</v>
      </c>
    </row>
    <row r="15" spans="1:16" x14ac:dyDescent="0.25">
      <c r="A15" s="19" t="s">
        <v>12</v>
      </c>
      <c r="B15" s="20">
        <f>SUM(Data!C2:C12)</f>
        <v>0</v>
      </c>
      <c r="C15" s="21">
        <f>SUM(Data!D2:D12)</f>
        <v>0</v>
      </c>
      <c r="D15" s="28" t="s">
        <v>13</v>
      </c>
      <c r="E15" s="29">
        <f>SUM(Data!C40:C51)</f>
        <v>0</v>
      </c>
      <c r="F15" s="30">
        <f>SUM(Data!D40:D51)</f>
        <v>0</v>
      </c>
      <c r="G15" s="25" t="s">
        <v>14</v>
      </c>
      <c r="H15" s="26">
        <f>SUM(Data!C73:C83)</f>
        <v>0</v>
      </c>
      <c r="I15" s="27">
        <f>SUM(Data!D73:D83)</f>
        <v>0</v>
      </c>
      <c r="J15" s="22" t="s">
        <v>15</v>
      </c>
      <c r="K15" s="23">
        <f>'Location Data'!K14</f>
        <v>0</v>
      </c>
      <c r="L15" s="24">
        <f>SUM(Data!D107:D116)</f>
        <v>0</v>
      </c>
    </row>
    <row r="16" spans="1:16" x14ac:dyDescent="0.25">
      <c r="A16" s="19" t="s">
        <v>16</v>
      </c>
      <c r="B16" s="20">
        <f>SUM(Data!C13:C26)</f>
        <v>0</v>
      </c>
      <c r="C16" s="21">
        <f>SUM(Data!D13:D26)</f>
        <v>0</v>
      </c>
      <c r="D16" s="28" t="s">
        <v>17</v>
      </c>
      <c r="E16" s="29">
        <f>SUM(Data!C52:C63)</f>
        <v>0</v>
      </c>
      <c r="F16" s="30">
        <f>SUM(Data!D52:D63)</f>
        <v>0</v>
      </c>
      <c r="G16" s="25" t="s">
        <v>18</v>
      </c>
      <c r="H16" s="26">
        <f>SUM(Data!C84:C95)</f>
        <v>0</v>
      </c>
      <c r="I16" s="27">
        <f>SUM(Data!D84:D95)</f>
        <v>0</v>
      </c>
      <c r="J16" s="22" t="s">
        <v>19</v>
      </c>
      <c r="K16" s="23">
        <f>SUM(Data!C117:C128)</f>
        <v>0</v>
      </c>
      <c r="L16" s="24">
        <f>SUM(Data!D117:D128)</f>
        <v>0</v>
      </c>
    </row>
    <row r="17" spans="1:12" x14ac:dyDescent="0.25">
      <c r="A17" s="19" t="s">
        <v>20</v>
      </c>
      <c r="B17" s="20">
        <f>'Location Data'!D14</f>
        <v>0</v>
      </c>
      <c r="C17" s="21">
        <f>SUM(Data!D27:D39)</f>
        <v>0</v>
      </c>
      <c r="D17" s="28" t="s">
        <v>21</v>
      </c>
      <c r="E17" s="29">
        <f>SUM(Data!C64:C72)</f>
        <v>0</v>
      </c>
      <c r="F17" s="30">
        <f>SUM(Data!D64:D72)</f>
        <v>0</v>
      </c>
      <c r="G17" s="25" t="s">
        <v>22</v>
      </c>
      <c r="H17" s="26">
        <f>SUM(Data!C96:C106)</f>
        <v>0</v>
      </c>
      <c r="I17" s="27">
        <f>SUM(Data!D96:D106)</f>
        <v>0</v>
      </c>
      <c r="J17" s="22" t="s">
        <v>23</v>
      </c>
      <c r="K17" s="23">
        <f>SUM(Data!C129:C136)</f>
        <v>0</v>
      </c>
      <c r="L17" s="24">
        <f>SUM(Data!D129:D136)</f>
        <v>0</v>
      </c>
    </row>
    <row r="18" spans="1:12" ht="13.8" thickBot="1" x14ac:dyDescent="0.3">
      <c r="A18" s="31" t="s">
        <v>24</v>
      </c>
      <c r="B18" s="32">
        <f>SUM(B15:B17)</f>
        <v>0</v>
      </c>
      <c r="C18" s="33">
        <f>SUM(C15:C17)</f>
        <v>0</v>
      </c>
      <c r="D18" s="40" t="s">
        <v>25</v>
      </c>
      <c r="E18" s="41">
        <f>SUM(E15:E17)</f>
        <v>0</v>
      </c>
      <c r="F18" s="42">
        <f>SUM(F15:F17)</f>
        <v>0</v>
      </c>
      <c r="G18" s="37" t="s">
        <v>26</v>
      </c>
      <c r="H18" s="38">
        <f>SUM(H15:H17)</f>
        <v>0</v>
      </c>
      <c r="I18" s="39">
        <f>SUM(I15:I17)</f>
        <v>0</v>
      </c>
      <c r="J18" s="34" t="s">
        <v>27</v>
      </c>
      <c r="K18" s="35">
        <f>SUM(K15:K17)</f>
        <v>0</v>
      </c>
      <c r="L18" s="36">
        <f>SUM(L15:L17)</f>
        <v>0</v>
      </c>
    </row>
    <row r="19" spans="1:12" ht="13.8" thickBot="1" x14ac:dyDescent="0.3"/>
    <row r="20" spans="1:12" ht="15" customHeight="1" x14ac:dyDescent="0.25">
      <c r="A20" s="109" t="s">
        <v>28</v>
      </c>
      <c r="B20" s="110"/>
      <c r="C20" s="110"/>
      <c r="D20" s="91"/>
      <c r="E20" s="92"/>
      <c r="F20" s="128" t="e" vm="2">
        <v>#VALUE!</v>
      </c>
      <c r="G20" s="129"/>
      <c r="H20" s="109" t="s">
        <v>78</v>
      </c>
      <c r="I20" s="110"/>
      <c r="J20" s="110"/>
      <c r="K20" s="91"/>
      <c r="L20" s="92"/>
    </row>
    <row r="21" spans="1:12" ht="15" customHeight="1" x14ac:dyDescent="0.25">
      <c r="A21" s="111"/>
      <c r="B21" s="93"/>
      <c r="C21" s="93"/>
      <c r="D21" s="93"/>
      <c r="E21" s="94"/>
      <c r="F21" s="130"/>
      <c r="G21" s="131"/>
      <c r="H21" s="111"/>
      <c r="I21" s="93"/>
      <c r="J21" s="93"/>
      <c r="K21" s="93"/>
      <c r="L21" s="94"/>
    </row>
    <row r="22" spans="1:12" ht="15.75" customHeight="1" x14ac:dyDescent="0.25">
      <c r="A22" s="112"/>
      <c r="B22" s="95"/>
      <c r="C22" s="95"/>
      <c r="D22" s="95"/>
      <c r="E22" s="96"/>
      <c r="F22" s="132"/>
      <c r="G22" s="133"/>
      <c r="H22" s="112"/>
      <c r="I22" s="95"/>
      <c r="J22" s="95"/>
      <c r="K22" s="95"/>
      <c r="L22" s="96"/>
    </row>
  </sheetData>
  <mergeCells count="18">
    <mergeCell ref="A2:C4"/>
    <mergeCell ref="D2:E4"/>
    <mergeCell ref="K20:L22"/>
    <mergeCell ref="H2:J4"/>
    <mergeCell ref="K2:L4"/>
    <mergeCell ref="A20:C22"/>
    <mergeCell ref="D20:E22"/>
    <mergeCell ref="H20:J22"/>
    <mergeCell ref="A6:C8"/>
    <mergeCell ref="D6:E8"/>
    <mergeCell ref="F20:G22"/>
    <mergeCell ref="A10:C12"/>
    <mergeCell ref="H10:J12"/>
    <mergeCell ref="D10:E12"/>
    <mergeCell ref="F2:G12"/>
    <mergeCell ref="H6:J8"/>
    <mergeCell ref="K6:L8"/>
    <mergeCell ref="K10:L12"/>
  </mergeCells>
  <pageMargins left="0.7" right="0.7" top="0.75" bottom="0.75" header="0.3" footer="0.3"/>
  <pageSetup scale="81"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26F7-5C70-4292-A2D5-6CF460E9CE7A}">
  <sheetPr codeName="Sheet4"/>
  <dimension ref="A1:N92"/>
  <sheetViews>
    <sheetView workbookViewId="0">
      <selection activeCell="D33" sqref="D33"/>
    </sheetView>
  </sheetViews>
  <sheetFormatPr defaultRowHeight="14.4" x14ac:dyDescent="0.3"/>
  <cols>
    <col min="1" max="1" width="45.5546875" customWidth="1"/>
    <col min="2" max="2" width="12.109375" style="5" bestFit="1" customWidth="1"/>
    <col min="3" max="3" width="18.44140625" style="5" customWidth="1"/>
    <col min="4" max="4" width="24.5546875" style="5" bestFit="1" customWidth="1"/>
    <col min="5" max="5" width="18.88671875" style="5" bestFit="1" customWidth="1"/>
    <col min="6" max="6" width="17.88671875" style="5" bestFit="1" customWidth="1"/>
    <col min="7" max="7" width="19.88671875" style="5" customWidth="1"/>
    <col min="8" max="8" width="15.21875" style="5" bestFit="1" customWidth="1"/>
    <col min="9" max="9" width="16.6640625" style="5" customWidth="1"/>
    <col min="10" max="10" width="21.77734375" style="5" bestFit="1" customWidth="1"/>
  </cols>
  <sheetData>
    <row r="1" spans="1:14" s="5" customFormat="1" ht="20.100000000000001" customHeight="1" x14ac:dyDescent="0.3">
      <c r="A1" s="45" t="s">
        <v>29</v>
      </c>
      <c r="B1" s="45" t="s">
        <v>30</v>
      </c>
      <c r="C1" s="45" t="s">
        <v>31</v>
      </c>
      <c r="D1" s="45" t="s">
        <v>73</v>
      </c>
      <c r="E1" s="45" t="s">
        <v>76</v>
      </c>
      <c r="F1" s="45" t="s">
        <v>77</v>
      </c>
      <c r="G1" s="45" t="s">
        <v>32</v>
      </c>
      <c r="H1" s="45" t="s">
        <v>74</v>
      </c>
      <c r="I1" s="45" t="s">
        <v>33</v>
      </c>
      <c r="J1" s="45" t="s">
        <v>75</v>
      </c>
      <c r="K1" s="185" t="s">
        <v>34</v>
      </c>
      <c r="L1" s="185"/>
      <c r="M1" s="185"/>
      <c r="N1" s="185"/>
    </row>
    <row r="2" spans="1:14" x14ac:dyDescent="0.3">
      <c r="K2" s="185"/>
      <c r="L2" s="185"/>
      <c r="M2" s="185"/>
      <c r="N2" s="185"/>
    </row>
    <row r="3" spans="1:14" x14ac:dyDescent="0.3">
      <c r="K3" s="185"/>
      <c r="L3" s="185"/>
      <c r="M3" s="185"/>
      <c r="N3" s="185"/>
    </row>
    <row r="4" spans="1:14" x14ac:dyDescent="0.3">
      <c r="K4" s="185"/>
      <c r="L4" s="185"/>
      <c r="M4" s="185"/>
      <c r="N4" s="185"/>
    </row>
    <row r="5" spans="1:14" x14ac:dyDescent="0.3">
      <c r="K5" s="185"/>
      <c r="L5" s="185"/>
      <c r="M5" s="185"/>
      <c r="N5" s="185"/>
    </row>
    <row r="6" spans="1:14" x14ac:dyDescent="0.3">
      <c r="K6" s="185"/>
      <c r="L6" s="185"/>
      <c r="M6" s="185"/>
      <c r="N6" s="185"/>
    </row>
    <row r="7" spans="1:14" x14ac:dyDescent="0.3">
      <c r="K7" s="185"/>
      <c r="L7" s="185"/>
      <c r="M7" s="185"/>
      <c r="N7" s="185"/>
    </row>
    <row r="22" spans="1:10" x14ac:dyDescent="0.3">
      <c r="A22" s="60"/>
      <c r="B22" s="61"/>
      <c r="C22" s="61"/>
      <c r="D22" s="61"/>
      <c r="E22" s="61"/>
      <c r="F22" s="61"/>
      <c r="G22" s="61"/>
      <c r="H22" s="61"/>
      <c r="I22" s="61"/>
      <c r="J22" s="61"/>
    </row>
    <row r="39" spans="1:10" x14ac:dyDescent="0.3">
      <c r="A39" s="60"/>
      <c r="B39" s="61"/>
      <c r="C39" s="61"/>
      <c r="D39" s="61"/>
      <c r="E39" s="61"/>
      <c r="F39" s="61"/>
      <c r="G39" s="61"/>
      <c r="H39" s="61"/>
      <c r="I39" s="61"/>
      <c r="J39" s="61"/>
    </row>
    <row r="73" spans="1:10" x14ac:dyDescent="0.3">
      <c r="A73" s="60"/>
      <c r="B73" s="61"/>
      <c r="C73" s="61"/>
      <c r="D73" s="61"/>
      <c r="E73" s="61"/>
      <c r="F73" s="61"/>
      <c r="G73" s="61"/>
      <c r="H73" s="61"/>
      <c r="I73" s="61"/>
      <c r="J73" s="61"/>
    </row>
    <row r="74" spans="1:10" x14ac:dyDescent="0.3">
      <c r="A74" s="60"/>
      <c r="B74" s="61"/>
      <c r="C74" s="61"/>
      <c r="D74" s="61"/>
      <c r="E74" s="61"/>
      <c r="F74" s="61"/>
      <c r="G74" s="61"/>
      <c r="H74" s="61"/>
      <c r="I74" s="61"/>
      <c r="J74" s="61"/>
    </row>
    <row r="75" spans="1:10" x14ac:dyDescent="0.3">
      <c r="A75" s="60"/>
      <c r="B75" s="61"/>
      <c r="C75" s="61"/>
      <c r="D75" s="61"/>
      <c r="E75" s="61"/>
      <c r="F75" s="61"/>
      <c r="G75" s="61"/>
      <c r="H75" s="61"/>
      <c r="I75" s="61"/>
      <c r="J75" s="61"/>
    </row>
    <row r="76" spans="1:10" x14ac:dyDescent="0.3">
      <c r="A76" s="60"/>
      <c r="B76" s="61"/>
      <c r="C76" s="61"/>
      <c r="D76" s="61"/>
      <c r="E76" s="61"/>
      <c r="F76" s="61"/>
      <c r="G76" s="61"/>
      <c r="H76" s="61"/>
      <c r="I76" s="61"/>
      <c r="J76" s="61"/>
    </row>
    <row r="77" spans="1:10" x14ac:dyDescent="0.3">
      <c r="A77" s="60"/>
      <c r="B77" s="61"/>
      <c r="C77" s="61"/>
      <c r="D77" s="61"/>
      <c r="E77" s="61"/>
      <c r="F77" s="61"/>
      <c r="G77" s="61"/>
      <c r="H77" s="61"/>
      <c r="I77" s="61"/>
      <c r="J77" s="61"/>
    </row>
    <row r="78" spans="1:10" x14ac:dyDescent="0.3">
      <c r="A78" s="60"/>
      <c r="B78" s="61"/>
      <c r="C78" s="61"/>
      <c r="D78" s="61"/>
      <c r="E78" s="61"/>
      <c r="F78" s="61"/>
      <c r="G78" s="61"/>
      <c r="H78" s="61"/>
      <c r="I78" s="61"/>
      <c r="J78" s="61"/>
    </row>
    <row r="79" spans="1:10" x14ac:dyDescent="0.3">
      <c r="A79" s="60"/>
      <c r="B79" s="61"/>
      <c r="C79" s="61"/>
      <c r="D79" s="61"/>
      <c r="E79" s="61"/>
      <c r="F79" s="61"/>
      <c r="G79" s="61"/>
      <c r="H79" s="61"/>
      <c r="I79" s="61"/>
      <c r="J79" s="61"/>
    </row>
    <row r="80" spans="1:10" x14ac:dyDescent="0.3">
      <c r="A80" s="60"/>
      <c r="B80" s="61"/>
      <c r="C80" s="61"/>
      <c r="D80" s="61"/>
      <c r="E80" s="61"/>
      <c r="F80" s="61"/>
      <c r="G80" s="61"/>
      <c r="H80" s="61"/>
      <c r="I80" s="61"/>
      <c r="J80" s="61"/>
    </row>
    <row r="81" spans="1:10" x14ac:dyDescent="0.3">
      <c r="A81" s="60"/>
      <c r="B81" s="61"/>
      <c r="C81" s="61"/>
      <c r="D81" s="61"/>
      <c r="E81" s="61"/>
      <c r="F81" s="61"/>
      <c r="G81" s="61"/>
      <c r="H81" s="61"/>
      <c r="I81" s="61"/>
      <c r="J81" s="61"/>
    </row>
    <row r="82" spans="1:10" x14ac:dyDescent="0.3">
      <c r="A82" s="60"/>
      <c r="B82" s="61"/>
      <c r="C82" s="61"/>
      <c r="D82" s="61"/>
      <c r="E82" s="61"/>
      <c r="F82" s="61"/>
      <c r="G82" s="61"/>
      <c r="H82" s="61"/>
      <c r="I82" s="61"/>
      <c r="J82" s="61"/>
    </row>
    <row r="83" spans="1:10" x14ac:dyDescent="0.3">
      <c r="A83" s="60"/>
      <c r="B83" s="61"/>
      <c r="C83" s="61"/>
      <c r="D83" s="61"/>
      <c r="E83" s="61"/>
      <c r="F83" s="61"/>
      <c r="G83" s="61"/>
      <c r="H83" s="61"/>
      <c r="I83" s="61"/>
      <c r="J83" s="61"/>
    </row>
    <row r="84" spans="1:10" x14ac:dyDescent="0.3">
      <c r="A84" s="60"/>
      <c r="B84" s="61"/>
      <c r="C84" s="61"/>
      <c r="D84" s="61"/>
      <c r="E84" s="61"/>
      <c r="F84" s="61"/>
      <c r="G84" s="61"/>
      <c r="H84" s="61"/>
      <c r="I84" s="61"/>
      <c r="J84" s="61"/>
    </row>
    <row r="85" spans="1:10" x14ac:dyDescent="0.3">
      <c r="A85" s="60"/>
      <c r="B85" s="61"/>
      <c r="C85" s="61"/>
      <c r="D85" s="61"/>
      <c r="E85" s="61"/>
      <c r="F85" s="61"/>
      <c r="G85" s="61"/>
      <c r="H85" s="61"/>
      <c r="I85" s="61"/>
      <c r="J85" s="61"/>
    </row>
    <row r="86" spans="1:10" x14ac:dyDescent="0.3">
      <c r="A86" s="60"/>
      <c r="B86" s="61"/>
      <c r="C86" s="61"/>
      <c r="D86" s="61"/>
      <c r="E86" s="61"/>
      <c r="F86" s="61"/>
      <c r="G86" s="61"/>
      <c r="H86" s="61"/>
      <c r="I86" s="61"/>
      <c r="J86" s="61"/>
    </row>
    <row r="87" spans="1:10" x14ac:dyDescent="0.3">
      <c r="A87" s="60"/>
      <c r="B87" s="61"/>
      <c r="C87" s="61"/>
      <c r="D87" s="61"/>
      <c r="E87" s="61"/>
      <c r="F87" s="61"/>
      <c r="G87" s="61"/>
      <c r="H87" s="61"/>
      <c r="I87" s="61"/>
      <c r="J87" s="61"/>
    </row>
    <row r="88" spans="1:10" x14ac:dyDescent="0.3">
      <c r="A88" s="60"/>
      <c r="B88" s="61"/>
      <c r="C88" s="61"/>
      <c r="D88" s="61"/>
      <c r="E88" s="61"/>
      <c r="F88" s="61"/>
      <c r="G88" s="61"/>
      <c r="H88" s="61"/>
      <c r="I88" s="61"/>
      <c r="J88" s="61"/>
    </row>
    <row r="89" spans="1:10" x14ac:dyDescent="0.3">
      <c r="A89" s="60"/>
      <c r="B89" s="61"/>
      <c r="C89" s="61"/>
      <c r="D89" s="61"/>
      <c r="E89" s="61"/>
      <c r="F89" s="61"/>
      <c r="G89" s="61"/>
      <c r="H89" s="61"/>
      <c r="I89" s="61"/>
      <c r="J89" s="61"/>
    </row>
    <row r="90" spans="1:10" x14ac:dyDescent="0.3">
      <c r="A90" s="60"/>
      <c r="B90" s="61"/>
      <c r="C90" s="61"/>
      <c r="D90" s="61"/>
      <c r="E90" s="61"/>
      <c r="F90" s="61"/>
      <c r="G90" s="61"/>
      <c r="H90" s="61"/>
      <c r="I90" s="61"/>
      <c r="J90" s="61"/>
    </row>
    <row r="91" spans="1:10" x14ac:dyDescent="0.3">
      <c r="A91" s="60"/>
      <c r="B91" s="61"/>
      <c r="C91" s="61"/>
      <c r="D91" s="61"/>
      <c r="E91" s="61"/>
      <c r="F91" s="61"/>
      <c r="G91" s="61"/>
      <c r="H91" s="61"/>
      <c r="I91" s="61"/>
      <c r="J91" s="61"/>
    </row>
    <row r="92" spans="1:10" x14ac:dyDescent="0.3">
      <c r="A92" s="60"/>
      <c r="B92" s="61"/>
      <c r="C92" s="61"/>
      <c r="D92" s="61"/>
      <c r="E92" s="61"/>
      <c r="F92" s="61"/>
      <c r="G92" s="61"/>
      <c r="H92" s="61"/>
      <c r="I92" s="61"/>
      <c r="J92" s="61"/>
    </row>
  </sheetData>
  <mergeCells count="1">
    <mergeCell ref="K1:N7"/>
  </mergeCells>
  <dataValidations count="1">
    <dataValidation type="list" allowBlank="1" showInputMessage="1" showErrorMessage="1" sqref="B1:B1048576" xr:uid="{DB7CF778-0680-44CC-8C9A-AD8ACFB61AD0}">
      <formula1>"1-11 HHC, 1-5 IN, 1-24 IN, 2-8 FAR, 5-1 CAV, 25th BSB, 70th BEB, CID, 59th Signal, 17th CSSB, AAC HHC, 1-52 GSAB, 1-25 AB, USAG Alaska, NWTC, MEDDAK, DENTAK "</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71A2D-C349-4BB1-A149-9D75172492AF}">
  <sheetPr codeName="Sheet3"/>
  <dimension ref="A1:Q17"/>
  <sheetViews>
    <sheetView workbookViewId="0">
      <selection activeCell="D11" sqref="D11"/>
    </sheetView>
  </sheetViews>
  <sheetFormatPr defaultColWidth="9.109375" defaultRowHeight="15" x14ac:dyDescent="0.3"/>
  <cols>
    <col min="1" max="1" width="27.5546875" style="1" customWidth="1"/>
    <col min="2" max="13" width="10.6640625" style="1" customWidth="1"/>
    <col min="14" max="16384" width="9.109375" style="1"/>
  </cols>
  <sheetData>
    <row r="1" spans="1:17" ht="20.100000000000001" customHeight="1" x14ac:dyDescent="0.3">
      <c r="A1" s="46" t="s">
        <v>38</v>
      </c>
      <c r="B1" s="47" t="s">
        <v>39</v>
      </c>
      <c r="C1" s="47" t="s">
        <v>40</v>
      </c>
      <c r="D1" s="47" t="s">
        <v>41</v>
      </c>
      <c r="E1" s="47" t="s">
        <v>42</v>
      </c>
      <c r="F1" s="47" t="s">
        <v>43</v>
      </c>
      <c r="G1" s="47" t="s">
        <v>44</v>
      </c>
      <c r="H1" s="47" t="s">
        <v>45</v>
      </c>
      <c r="I1" s="47" t="s">
        <v>18</v>
      </c>
      <c r="J1" s="47" t="s">
        <v>46</v>
      </c>
      <c r="K1" s="47" t="s">
        <v>47</v>
      </c>
      <c r="L1" s="47" t="s">
        <v>48</v>
      </c>
      <c r="M1" s="48" t="s">
        <v>49</v>
      </c>
      <c r="N1" s="186" t="s">
        <v>50</v>
      </c>
      <c r="O1" s="187"/>
      <c r="P1" s="187"/>
      <c r="Q1" s="187"/>
    </row>
    <row r="2" spans="1:17" ht="34.5" customHeight="1" x14ac:dyDescent="0.3">
      <c r="A2" s="80" t="s">
        <v>51</v>
      </c>
      <c r="B2" s="2"/>
      <c r="C2" s="2"/>
      <c r="D2" s="2"/>
      <c r="E2" s="2"/>
      <c r="F2" s="2"/>
      <c r="G2" s="2"/>
      <c r="H2" s="2"/>
      <c r="I2" s="2"/>
      <c r="J2" s="2"/>
      <c r="K2" s="2"/>
      <c r="L2" s="2"/>
      <c r="M2" s="50"/>
      <c r="N2" s="186"/>
      <c r="O2" s="187"/>
      <c r="P2" s="187"/>
      <c r="Q2" s="187"/>
    </row>
    <row r="3" spans="1:17" ht="20.100000000000001" customHeight="1" x14ac:dyDescent="0.3">
      <c r="A3" s="49" t="s">
        <v>52</v>
      </c>
      <c r="B3" s="2"/>
      <c r="C3" s="2"/>
      <c r="D3" s="2"/>
      <c r="E3" s="2"/>
      <c r="F3" s="2"/>
      <c r="G3" s="2"/>
      <c r="H3" s="2"/>
      <c r="I3" s="2"/>
      <c r="J3" s="2"/>
      <c r="K3" s="2"/>
      <c r="L3" s="2"/>
      <c r="M3" s="50"/>
      <c r="N3" s="79"/>
      <c r="O3" s="79"/>
      <c r="P3" s="79"/>
      <c r="Q3" s="79"/>
    </row>
    <row r="4" spans="1:17" ht="20.100000000000001" customHeight="1" x14ac:dyDescent="0.3">
      <c r="A4" s="49" t="s">
        <v>53</v>
      </c>
      <c r="B4" s="2"/>
      <c r="C4" s="2"/>
      <c r="D4" s="2"/>
      <c r="E4" s="2"/>
      <c r="F4" s="2"/>
      <c r="G4" s="2"/>
      <c r="H4" s="2"/>
      <c r="I4" s="2"/>
      <c r="J4" s="2"/>
      <c r="K4" s="2"/>
      <c r="L4" s="2"/>
      <c r="M4" s="50"/>
    </row>
    <row r="5" spans="1:17" ht="20.100000000000001" customHeight="1" x14ac:dyDescent="0.3">
      <c r="A5" s="49" t="s">
        <v>54</v>
      </c>
      <c r="B5" s="2"/>
      <c r="C5" s="2"/>
      <c r="D5" s="2"/>
      <c r="E5" s="2"/>
      <c r="F5" s="2"/>
      <c r="G5" s="2"/>
      <c r="H5" s="2"/>
      <c r="I5" s="2"/>
      <c r="J5" s="2"/>
      <c r="K5" s="2"/>
      <c r="L5" s="2"/>
      <c r="M5" s="50"/>
    </row>
    <row r="6" spans="1:17" ht="20.100000000000001" customHeight="1" x14ac:dyDescent="0.3">
      <c r="A6" s="49" t="s">
        <v>55</v>
      </c>
      <c r="B6" s="2"/>
      <c r="C6" s="2"/>
      <c r="D6" s="2"/>
      <c r="E6" s="2"/>
      <c r="F6" s="2"/>
      <c r="G6" s="2"/>
      <c r="H6" s="2"/>
      <c r="I6" s="2"/>
      <c r="J6" s="2"/>
      <c r="K6" s="2"/>
      <c r="L6" s="2"/>
      <c r="M6" s="50"/>
    </row>
    <row r="7" spans="1:17" ht="20.100000000000001" customHeight="1" x14ac:dyDescent="0.3">
      <c r="A7" s="49" t="s">
        <v>56</v>
      </c>
      <c r="B7" s="2"/>
      <c r="C7" s="2"/>
      <c r="D7" s="2"/>
      <c r="E7" s="2"/>
      <c r="F7" s="2"/>
      <c r="G7" s="2"/>
      <c r="H7" s="2"/>
      <c r="I7" s="2"/>
      <c r="J7" s="2"/>
      <c r="K7" s="2"/>
      <c r="L7" s="2"/>
      <c r="M7" s="50"/>
    </row>
    <row r="8" spans="1:17" ht="20.100000000000001" customHeight="1" x14ac:dyDescent="0.3">
      <c r="A8" s="49" t="s">
        <v>57</v>
      </c>
      <c r="B8" s="2"/>
      <c r="C8" s="2"/>
      <c r="D8" s="2"/>
      <c r="E8" s="2"/>
      <c r="F8" s="2"/>
      <c r="G8" s="2"/>
      <c r="H8" s="2"/>
      <c r="I8" s="2"/>
      <c r="J8" s="2"/>
      <c r="K8" s="2"/>
      <c r="L8" s="2"/>
      <c r="M8" s="50"/>
    </row>
    <row r="9" spans="1:17" ht="20.100000000000001" customHeight="1" x14ac:dyDescent="0.3">
      <c r="A9" s="49" t="s">
        <v>58</v>
      </c>
      <c r="B9" s="2"/>
      <c r="C9" s="2"/>
      <c r="D9" s="2"/>
      <c r="E9" s="2"/>
      <c r="F9" s="2"/>
      <c r="G9" s="2"/>
      <c r="H9" s="2"/>
      <c r="I9" s="2"/>
      <c r="J9" s="2"/>
      <c r="K9" s="2"/>
      <c r="L9" s="2"/>
      <c r="M9" s="50"/>
    </row>
    <row r="10" spans="1:17" ht="20.100000000000001" customHeight="1" x14ac:dyDescent="0.3">
      <c r="A10" s="49" t="s">
        <v>59</v>
      </c>
      <c r="B10" s="2"/>
      <c r="C10" s="2"/>
      <c r="D10" s="2"/>
      <c r="E10" s="2"/>
      <c r="F10" s="2"/>
      <c r="G10" s="2"/>
      <c r="H10" s="2"/>
      <c r="I10" s="2"/>
      <c r="J10" s="2"/>
      <c r="K10" s="2"/>
      <c r="L10" s="2"/>
      <c r="M10" s="50"/>
    </row>
    <row r="11" spans="1:17" ht="20.100000000000001" customHeight="1" x14ac:dyDescent="0.3">
      <c r="A11" s="49" t="s">
        <v>60</v>
      </c>
      <c r="B11" s="2"/>
      <c r="C11" s="2"/>
      <c r="D11" s="2"/>
      <c r="E11" s="2"/>
      <c r="F11" s="2"/>
      <c r="G11" s="2"/>
      <c r="H11" s="2"/>
      <c r="I11" s="2"/>
      <c r="J11" s="2"/>
      <c r="K11" s="2"/>
      <c r="L11" s="2"/>
      <c r="M11" s="50"/>
    </row>
    <row r="12" spans="1:17" ht="20.100000000000001" customHeight="1" x14ac:dyDescent="0.3">
      <c r="A12" s="49" t="s">
        <v>61</v>
      </c>
      <c r="B12" s="2"/>
      <c r="C12" s="2"/>
      <c r="D12" s="2"/>
      <c r="E12" s="2"/>
      <c r="F12" s="2"/>
      <c r="G12" s="2"/>
      <c r="H12" s="2"/>
      <c r="I12" s="2"/>
      <c r="J12" s="2"/>
      <c r="K12" s="2"/>
      <c r="L12" s="2"/>
      <c r="M12" s="50"/>
    </row>
    <row r="13" spans="1:17" ht="20.100000000000001" customHeight="1" x14ac:dyDescent="0.3">
      <c r="A13" s="49" t="s">
        <v>62</v>
      </c>
      <c r="B13" s="4"/>
      <c r="C13" s="4"/>
      <c r="D13" s="4"/>
      <c r="E13" s="4"/>
      <c r="G13" s="4"/>
      <c r="H13" s="4"/>
      <c r="I13" s="4"/>
      <c r="J13" s="4"/>
      <c r="K13" s="4"/>
      <c r="L13" s="4"/>
      <c r="M13" s="51"/>
    </row>
    <row r="14" spans="1:17" ht="20.100000000000001" customHeight="1" x14ac:dyDescent="0.3">
      <c r="A14" s="52" t="s">
        <v>63</v>
      </c>
      <c r="B14" s="53">
        <f>SUM(B2:B13)</f>
        <v>0</v>
      </c>
      <c r="C14" s="53">
        <f>SUM(C2:C13)</f>
        <v>0</v>
      </c>
      <c r="D14" s="53">
        <f t="shared" ref="D14:M14" si="0">SUM(D2:D13)</f>
        <v>0</v>
      </c>
      <c r="E14" s="53">
        <f>SUM(E2:E13)</f>
        <v>0</v>
      </c>
      <c r="F14" s="53">
        <f>SUM(F2:F13)</f>
        <v>0</v>
      </c>
      <c r="G14" s="53">
        <f t="shared" si="0"/>
        <v>0</v>
      </c>
      <c r="H14" s="53">
        <f t="shared" si="0"/>
        <v>0</v>
      </c>
      <c r="I14" s="53">
        <f>SUM(I2:I13)</f>
        <v>0</v>
      </c>
      <c r="J14" s="53">
        <f>SUM(J2:J13)</f>
        <v>0</v>
      </c>
      <c r="K14" s="53">
        <f>SUM(K2:K13)</f>
        <v>0</v>
      </c>
      <c r="L14" s="53">
        <f t="shared" si="0"/>
        <v>0</v>
      </c>
      <c r="M14" s="54">
        <f t="shared" si="0"/>
        <v>0</v>
      </c>
    </row>
    <row r="17" spans="9:9" x14ac:dyDescent="0.3">
      <c r="I17" s="1" t="s">
        <v>64</v>
      </c>
    </row>
  </sheetData>
  <sortState xmlns:xlrd2="http://schemas.microsoft.com/office/spreadsheetml/2017/richdata2" ref="A2:A12">
    <sortCondition ref="A2:A12"/>
  </sortState>
  <mergeCells count="1">
    <mergeCell ref="N1:Q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A521-2E62-4AF0-888D-BFB6EAEC3C03}">
  <sheetPr codeName="Sheet2"/>
  <dimension ref="A1:I137"/>
  <sheetViews>
    <sheetView workbookViewId="0">
      <selection activeCell="F6" sqref="F6"/>
    </sheetView>
  </sheetViews>
  <sheetFormatPr defaultColWidth="9.109375" defaultRowHeight="15" x14ac:dyDescent="0.3"/>
  <cols>
    <col min="1" max="1" width="14.33203125" style="57" customWidth="1"/>
    <col min="2" max="2" width="11.109375" style="2" bestFit="1" customWidth="1"/>
    <col min="3" max="3" width="12" style="2" customWidth="1"/>
    <col min="4" max="4" width="15.44140625" style="3" customWidth="1"/>
    <col min="5" max="7" width="9.109375" style="1"/>
    <col min="8" max="8" width="13.88671875" style="1" bestFit="1" customWidth="1"/>
    <col min="9" max="16384" width="9.109375" style="1"/>
  </cols>
  <sheetData>
    <row r="1" spans="1:9" ht="27.75" customHeight="1" thickBot="1" x14ac:dyDescent="0.35">
      <c r="A1" s="56" t="s">
        <v>35</v>
      </c>
      <c r="B1" s="43" t="s">
        <v>79</v>
      </c>
      <c r="C1" s="44" t="s">
        <v>36</v>
      </c>
      <c r="D1" s="88" t="s">
        <v>37</v>
      </c>
      <c r="E1" s="87" t="s">
        <v>6</v>
      </c>
      <c r="F1" s="84" t="s">
        <v>9</v>
      </c>
      <c r="G1" s="85" t="s">
        <v>10</v>
      </c>
      <c r="H1" s="86" t="s">
        <v>11</v>
      </c>
      <c r="I1" s="55"/>
    </row>
    <row r="2" spans="1:9" x14ac:dyDescent="0.3">
      <c r="A2" s="71"/>
      <c r="B2" s="72"/>
      <c r="C2" s="72"/>
      <c r="D2" s="89"/>
      <c r="E2" s="81"/>
      <c r="F2" s="81"/>
      <c r="G2" s="81"/>
      <c r="H2" s="81"/>
      <c r="I2" s="55"/>
    </row>
    <row r="3" spans="1:9" x14ac:dyDescent="0.3">
      <c r="A3" s="73"/>
      <c r="B3" s="74"/>
      <c r="C3" s="74"/>
      <c r="D3" s="76"/>
      <c r="E3" s="81"/>
      <c r="F3" s="81"/>
      <c r="G3" s="81"/>
      <c r="H3" s="81"/>
      <c r="I3" s="55"/>
    </row>
    <row r="4" spans="1:9" x14ac:dyDescent="0.3">
      <c r="A4" s="78"/>
      <c r="B4" s="74"/>
      <c r="C4" s="74"/>
      <c r="D4" s="76"/>
      <c r="E4" s="81"/>
      <c r="F4" s="81"/>
      <c r="G4" s="81"/>
      <c r="H4" s="81"/>
      <c r="I4" s="55"/>
    </row>
    <row r="5" spans="1:9" x14ac:dyDescent="0.3">
      <c r="A5" s="73"/>
      <c r="B5" s="74"/>
      <c r="C5" s="74"/>
      <c r="D5" s="76"/>
      <c r="E5" s="81"/>
      <c r="F5" s="81"/>
      <c r="G5" s="81"/>
      <c r="H5" s="81"/>
      <c r="I5" s="55"/>
    </row>
    <row r="6" spans="1:9" x14ac:dyDescent="0.3">
      <c r="A6" s="73"/>
      <c r="B6" s="74"/>
      <c r="C6" s="74"/>
      <c r="D6" s="76"/>
      <c r="E6" s="81"/>
      <c r="F6" s="81"/>
      <c r="G6" s="81"/>
      <c r="H6" s="81"/>
      <c r="I6" s="55"/>
    </row>
    <row r="7" spans="1:9" x14ac:dyDescent="0.3">
      <c r="A7" s="73"/>
      <c r="B7" s="74"/>
      <c r="C7" s="74"/>
      <c r="D7" s="76"/>
      <c r="E7" s="81"/>
      <c r="F7" s="81"/>
      <c r="G7" s="81"/>
      <c r="H7" s="81"/>
      <c r="I7" s="55"/>
    </row>
    <row r="8" spans="1:9" x14ac:dyDescent="0.3">
      <c r="A8" s="73"/>
      <c r="B8" s="74"/>
      <c r="C8" s="74"/>
      <c r="D8" s="76"/>
      <c r="E8" s="81"/>
      <c r="F8" s="81"/>
      <c r="G8" s="81"/>
      <c r="H8" s="81"/>
      <c r="I8" s="55"/>
    </row>
    <row r="9" spans="1:9" x14ac:dyDescent="0.3">
      <c r="A9" s="73"/>
      <c r="B9" s="74"/>
      <c r="C9" s="74"/>
      <c r="D9" s="76"/>
      <c r="E9" s="82"/>
      <c r="F9" s="82"/>
      <c r="G9" s="82"/>
      <c r="H9" s="83"/>
    </row>
    <row r="10" spans="1:9" x14ac:dyDescent="0.3">
      <c r="A10" s="73"/>
      <c r="B10" s="74"/>
      <c r="C10" s="74"/>
      <c r="D10" s="76"/>
    </row>
    <row r="11" spans="1:9" x14ac:dyDescent="0.3">
      <c r="A11" s="73"/>
      <c r="B11" s="74"/>
      <c r="C11" s="74"/>
      <c r="D11" s="76"/>
    </row>
    <row r="12" spans="1:9" x14ac:dyDescent="0.3">
      <c r="A12" s="73"/>
      <c r="B12" s="74"/>
      <c r="C12" s="74"/>
      <c r="D12" s="76"/>
    </row>
    <row r="13" spans="1:9" x14ac:dyDescent="0.3">
      <c r="A13" s="73"/>
      <c r="B13" s="74"/>
      <c r="C13" s="74"/>
      <c r="D13" s="76"/>
    </row>
    <row r="14" spans="1:9" x14ac:dyDescent="0.3">
      <c r="A14" s="73"/>
      <c r="B14" s="74"/>
      <c r="C14" s="74"/>
      <c r="D14" s="76"/>
    </row>
    <row r="15" spans="1:9" x14ac:dyDescent="0.3">
      <c r="A15" s="73"/>
      <c r="B15" s="74"/>
      <c r="C15" s="74"/>
      <c r="D15" s="76"/>
    </row>
    <row r="16" spans="1:9" x14ac:dyDescent="0.3">
      <c r="A16" s="73"/>
      <c r="B16" s="74"/>
      <c r="C16" s="74"/>
      <c r="D16" s="76"/>
    </row>
    <row r="17" spans="1:4" x14ac:dyDescent="0.3">
      <c r="A17" s="73"/>
      <c r="B17" s="74"/>
      <c r="C17" s="74"/>
      <c r="D17" s="76"/>
    </row>
    <row r="18" spans="1:4" x14ac:dyDescent="0.3">
      <c r="A18" s="73"/>
      <c r="B18" s="74"/>
      <c r="C18" s="74"/>
      <c r="D18" s="76"/>
    </row>
    <row r="19" spans="1:4" x14ac:dyDescent="0.3">
      <c r="A19" s="73"/>
      <c r="B19" s="74"/>
      <c r="C19" s="74"/>
      <c r="D19" s="76"/>
    </row>
    <row r="20" spans="1:4" x14ac:dyDescent="0.3">
      <c r="A20" s="73"/>
      <c r="B20" s="74"/>
      <c r="C20" s="74"/>
      <c r="D20" s="76"/>
    </row>
    <row r="21" spans="1:4" x14ac:dyDescent="0.3">
      <c r="A21" s="73"/>
      <c r="B21" s="74"/>
      <c r="C21" s="74"/>
      <c r="D21" s="76"/>
    </row>
    <row r="22" spans="1:4" x14ac:dyDescent="0.3">
      <c r="A22" s="73"/>
      <c r="B22" s="74"/>
      <c r="C22" s="74"/>
      <c r="D22" s="76"/>
    </row>
    <row r="23" spans="1:4" x14ac:dyDescent="0.3">
      <c r="A23" s="73"/>
      <c r="B23" s="74"/>
      <c r="C23" s="74"/>
      <c r="D23" s="76"/>
    </row>
    <row r="24" spans="1:4" x14ac:dyDescent="0.3">
      <c r="A24" s="73"/>
      <c r="B24" s="74"/>
      <c r="C24" s="74"/>
      <c r="D24" s="76"/>
    </row>
    <row r="25" spans="1:4" x14ac:dyDescent="0.3">
      <c r="A25" s="73"/>
      <c r="B25" s="74"/>
      <c r="C25" s="74"/>
      <c r="D25" s="76"/>
    </row>
    <row r="26" spans="1:4" x14ac:dyDescent="0.3">
      <c r="A26" s="73"/>
      <c r="B26" s="74"/>
      <c r="C26" s="74"/>
      <c r="D26" s="76"/>
    </row>
    <row r="27" spans="1:4" x14ac:dyDescent="0.3">
      <c r="A27" s="73"/>
      <c r="B27" s="74"/>
      <c r="C27" s="74"/>
      <c r="D27" s="76"/>
    </row>
    <row r="28" spans="1:4" x14ac:dyDescent="0.3">
      <c r="A28" s="73"/>
      <c r="B28" s="74"/>
      <c r="C28" s="74"/>
      <c r="D28" s="76"/>
    </row>
    <row r="29" spans="1:4" ht="15.6" x14ac:dyDescent="0.3">
      <c r="A29" s="75"/>
      <c r="B29" s="74"/>
      <c r="C29" s="74"/>
      <c r="D29" s="76"/>
    </row>
    <row r="30" spans="1:4" x14ac:dyDescent="0.3">
      <c r="A30" s="73"/>
      <c r="B30" s="74"/>
      <c r="C30" s="74"/>
      <c r="D30" s="76"/>
    </row>
    <row r="31" spans="1:4" x14ac:dyDescent="0.3">
      <c r="A31" s="73"/>
      <c r="B31" s="74"/>
      <c r="C31" s="74"/>
      <c r="D31" s="76"/>
    </row>
    <row r="32" spans="1:4" x14ac:dyDescent="0.3">
      <c r="A32" s="73"/>
      <c r="B32" s="74"/>
      <c r="C32" s="74"/>
      <c r="D32" s="76"/>
    </row>
    <row r="33" spans="1:4" x14ac:dyDescent="0.3">
      <c r="A33" s="73"/>
      <c r="B33" s="74"/>
      <c r="C33" s="74"/>
      <c r="D33" s="76"/>
    </row>
    <row r="34" spans="1:4" x14ac:dyDescent="0.3">
      <c r="A34" s="73"/>
      <c r="B34" s="74"/>
      <c r="C34" s="74"/>
      <c r="D34" s="76"/>
    </row>
    <row r="35" spans="1:4" x14ac:dyDescent="0.3">
      <c r="A35" s="73"/>
      <c r="B35" s="74"/>
      <c r="C35" s="74"/>
      <c r="D35" s="76"/>
    </row>
    <row r="36" spans="1:4" x14ac:dyDescent="0.3">
      <c r="A36" s="73"/>
      <c r="B36" s="74"/>
      <c r="C36" s="74"/>
      <c r="D36" s="76"/>
    </row>
    <row r="37" spans="1:4" x14ac:dyDescent="0.3">
      <c r="A37" s="73"/>
      <c r="B37" s="74"/>
      <c r="C37" s="74"/>
      <c r="D37" s="76"/>
    </row>
    <row r="38" spans="1:4" x14ac:dyDescent="0.3">
      <c r="A38" s="73"/>
      <c r="B38" s="74"/>
      <c r="C38" s="74"/>
      <c r="D38" s="76"/>
    </row>
    <row r="39" spans="1:4" x14ac:dyDescent="0.3">
      <c r="A39" s="73"/>
      <c r="B39" s="74"/>
      <c r="C39" s="74"/>
      <c r="D39" s="76"/>
    </row>
    <row r="40" spans="1:4" x14ac:dyDescent="0.3">
      <c r="A40" s="73"/>
      <c r="B40" s="74"/>
      <c r="C40" s="74"/>
      <c r="D40" s="76"/>
    </row>
    <row r="41" spans="1:4" x14ac:dyDescent="0.3">
      <c r="A41" s="73"/>
      <c r="B41" s="74"/>
      <c r="C41" s="74"/>
      <c r="D41" s="76"/>
    </row>
    <row r="42" spans="1:4" x14ac:dyDescent="0.3">
      <c r="A42" s="73"/>
      <c r="B42" s="74"/>
      <c r="C42" s="74"/>
      <c r="D42" s="76"/>
    </row>
    <row r="43" spans="1:4" x14ac:dyDescent="0.3">
      <c r="A43" s="73"/>
      <c r="B43" s="74"/>
      <c r="C43" s="74"/>
      <c r="D43" s="76"/>
    </row>
    <row r="44" spans="1:4" x14ac:dyDescent="0.3">
      <c r="A44" s="73"/>
      <c r="B44" s="74"/>
      <c r="C44" s="74"/>
      <c r="D44" s="76"/>
    </row>
    <row r="45" spans="1:4" x14ac:dyDescent="0.3">
      <c r="A45" s="73"/>
      <c r="B45" s="74"/>
      <c r="C45" s="74"/>
      <c r="D45" s="76"/>
    </row>
    <row r="46" spans="1:4" x14ac:dyDescent="0.3">
      <c r="A46" s="73"/>
      <c r="B46" s="74"/>
      <c r="C46" s="74"/>
      <c r="D46" s="76"/>
    </row>
    <row r="47" spans="1:4" x14ac:dyDescent="0.3">
      <c r="A47" s="73"/>
      <c r="B47" s="74"/>
      <c r="C47" s="74"/>
      <c r="D47" s="76"/>
    </row>
    <row r="48" spans="1:4" x14ac:dyDescent="0.3">
      <c r="A48" s="73"/>
      <c r="B48" s="74"/>
      <c r="C48" s="74"/>
      <c r="D48" s="76"/>
    </row>
    <row r="49" spans="1:4" x14ac:dyDescent="0.3">
      <c r="A49" s="73"/>
      <c r="B49" s="74"/>
      <c r="C49" s="74"/>
      <c r="D49" s="76"/>
    </row>
    <row r="50" spans="1:4" x14ac:dyDescent="0.3">
      <c r="A50" s="73"/>
      <c r="B50" s="74"/>
      <c r="C50" s="74"/>
      <c r="D50" s="76"/>
    </row>
    <row r="51" spans="1:4" x14ac:dyDescent="0.3">
      <c r="A51" s="73"/>
      <c r="B51" s="74"/>
      <c r="C51" s="74"/>
      <c r="D51" s="76"/>
    </row>
    <row r="52" spans="1:4" x14ac:dyDescent="0.3">
      <c r="A52" s="73"/>
      <c r="B52" s="74"/>
      <c r="C52" s="74"/>
      <c r="D52" s="76"/>
    </row>
    <row r="53" spans="1:4" x14ac:dyDescent="0.3">
      <c r="A53" s="73"/>
      <c r="B53" s="74"/>
      <c r="C53" s="74"/>
      <c r="D53" s="76"/>
    </row>
    <row r="54" spans="1:4" x14ac:dyDescent="0.3">
      <c r="A54" s="73"/>
      <c r="B54" s="74"/>
      <c r="C54" s="74"/>
      <c r="D54" s="76"/>
    </row>
    <row r="55" spans="1:4" x14ac:dyDescent="0.3">
      <c r="A55" s="73"/>
      <c r="B55" s="74"/>
      <c r="C55" s="74"/>
      <c r="D55" s="76"/>
    </row>
    <row r="56" spans="1:4" x14ac:dyDescent="0.3">
      <c r="A56" s="73"/>
      <c r="B56" s="74"/>
      <c r="C56" s="74"/>
      <c r="D56" s="76"/>
    </row>
    <row r="57" spans="1:4" x14ac:dyDescent="0.3">
      <c r="A57" s="73"/>
      <c r="B57" s="74"/>
      <c r="C57" s="74"/>
      <c r="D57" s="76"/>
    </row>
    <row r="58" spans="1:4" x14ac:dyDescent="0.3">
      <c r="A58" s="73"/>
      <c r="B58" s="74"/>
      <c r="C58" s="74"/>
      <c r="D58" s="76"/>
    </row>
    <row r="59" spans="1:4" x14ac:dyDescent="0.3">
      <c r="A59" s="73"/>
      <c r="B59" s="74"/>
      <c r="C59" s="74"/>
      <c r="D59" s="76"/>
    </row>
    <row r="60" spans="1:4" x14ac:dyDescent="0.3">
      <c r="A60" s="73"/>
      <c r="B60" s="74"/>
      <c r="C60" s="74"/>
      <c r="D60" s="76"/>
    </row>
    <row r="61" spans="1:4" x14ac:dyDescent="0.3">
      <c r="A61" s="73"/>
      <c r="B61" s="74"/>
      <c r="C61" s="74"/>
      <c r="D61" s="76"/>
    </row>
    <row r="62" spans="1:4" x14ac:dyDescent="0.3">
      <c r="A62" s="73"/>
      <c r="B62" s="74"/>
      <c r="C62" s="74"/>
      <c r="D62" s="76"/>
    </row>
    <row r="63" spans="1:4" x14ac:dyDescent="0.3">
      <c r="A63" s="73"/>
      <c r="B63" s="74"/>
      <c r="C63" s="74"/>
      <c r="D63" s="76"/>
    </row>
    <row r="64" spans="1:4" x14ac:dyDescent="0.3">
      <c r="A64" s="73"/>
      <c r="B64" s="74"/>
      <c r="C64" s="74"/>
      <c r="D64" s="76"/>
    </row>
    <row r="65" spans="1:8" x14ac:dyDescent="0.3">
      <c r="A65" s="73"/>
      <c r="B65" s="74"/>
      <c r="C65" s="74"/>
      <c r="D65" s="76"/>
    </row>
    <row r="66" spans="1:8" x14ac:dyDescent="0.3">
      <c r="A66" s="73"/>
      <c r="B66" s="74"/>
      <c r="C66" s="74"/>
      <c r="D66" s="76"/>
    </row>
    <row r="67" spans="1:8" x14ac:dyDescent="0.3">
      <c r="A67" s="73"/>
      <c r="B67" s="74"/>
      <c r="C67" s="74"/>
      <c r="D67" s="76"/>
    </row>
    <row r="68" spans="1:8" x14ac:dyDescent="0.3">
      <c r="A68" s="73"/>
      <c r="B68" s="74"/>
      <c r="C68" s="74"/>
      <c r="D68" s="76"/>
    </row>
    <row r="69" spans="1:8" x14ac:dyDescent="0.3">
      <c r="A69" s="73"/>
      <c r="B69" s="74"/>
      <c r="C69" s="74"/>
      <c r="D69" s="76"/>
    </row>
    <row r="70" spans="1:8" x14ac:dyDescent="0.3">
      <c r="A70" s="73"/>
      <c r="B70" s="74"/>
      <c r="C70" s="74"/>
      <c r="D70" s="76"/>
    </row>
    <row r="71" spans="1:8" x14ac:dyDescent="0.3">
      <c r="A71" s="73"/>
      <c r="B71" s="74"/>
      <c r="C71" s="74"/>
      <c r="D71" s="76"/>
    </row>
    <row r="72" spans="1:8" x14ac:dyDescent="0.3">
      <c r="A72" s="73"/>
      <c r="B72" s="74"/>
      <c r="C72" s="74"/>
      <c r="D72" s="76"/>
    </row>
    <row r="73" spans="1:8" x14ac:dyDescent="0.3">
      <c r="A73" s="73"/>
      <c r="B73" s="74"/>
      <c r="C73" s="74"/>
      <c r="D73" s="76"/>
    </row>
    <row r="74" spans="1:8" x14ac:dyDescent="0.3">
      <c r="A74" s="73"/>
      <c r="B74" s="74"/>
      <c r="C74" s="74"/>
      <c r="D74" s="76"/>
    </row>
    <row r="75" spans="1:8" x14ac:dyDescent="0.3">
      <c r="A75" s="73"/>
      <c r="B75" s="74"/>
      <c r="C75" s="74"/>
      <c r="D75" s="76"/>
    </row>
    <row r="76" spans="1:8" x14ac:dyDescent="0.3">
      <c r="A76" s="73"/>
      <c r="B76" s="74"/>
      <c r="C76" s="74"/>
      <c r="D76" s="76"/>
    </row>
    <row r="77" spans="1:8" x14ac:dyDescent="0.3">
      <c r="A77" s="73"/>
      <c r="B77" s="74"/>
      <c r="C77" s="74"/>
      <c r="D77" s="76"/>
    </row>
    <row r="78" spans="1:8" x14ac:dyDescent="0.3">
      <c r="A78" s="73"/>
      <c r="B78" s="74"/>
      <c r="C78" s="74"/>
      <c r="D78" s="76"/>
    </row>
    <row r="79" spans="1:8" x14ac:dyDescent="0.3">
      <c r="A79" s="73"/>
      <c r="B79" s="74"/>
      <c r="C79" s="74"/>
      <c r="D79" s="76"/>
    </row>
    <row r="80" spans="1:8" ht="15.6" x14ac:dyDescent="0.3">
      <c r="A80" s="73"/>
      <c r="B80" s="74"/>
      <c r="C80" s="74"/>
      <c r="D80" s="76"/>
      <c r="H80" s="59"/>
    </row>
    <row r="81" spans="1:8" ht="15.6" x14ac:dyDescent="0.3">
      <c r="A81" s="73"/>
      <c r="B81" s="74"/>
      <c r="C81" s="74"/>
      <c r="D81" s="76"/>
      <c r="H81" s="59"/>
    </row>
    <row r="82" spans="1:8" ht="15.6" x14ac:dyDescent="0.3">
      <c r="A82" s="73"/>
      <c r="B82" s="74"/>
      <c r="C82" s="74"/>
      <c r="D82" s="76"/>
      <c r="H82" s="59"/>
    </row>
    <row r="83" spans="1:8" ht="15.6" x14ac:dyDescent="0.3">
      <c r="A83" s="73"/>
      <c r="B83" s="74"/>
      <c r="C83" s="74"/>
      <c r="D83" s="76"/>
      <c r="H83" s="59"/>
    </row>
    <row r="84" spans="1:8" ht="15.6" x14ac:dyDescent="0.3">
      <c r="A84" s="75"/>
      <c r="B84" s="74"/>
      <c r="C84" s="74"/>
      <c r="D84" s="76"/>
      <c r="H84" s="59"/>
    </row>
    <row r="85" spans="1:8" ht="15.6" x14ac:dyDescent="0.3">
      <c r="A85" s="73"/>
      <c r="B85" s="74"/>
      <c r="C85" s="74"/>
      <c r="D85" s="76"/>
      <c r="H85" s="59"/>
    </row>
    <row r="86" spans="1:8" x14ac:dyDescent="0.3">
      <c r="A86" s="73"/>
      <c r="B86" s="74"/>
      <c r="C86" s="74"/>
      <c r="D86" s="76"/>
    </row>
    <row r="87" spans="1:8" x14ac:dyDescent="0.3">
      <c r="A87" s="73"/>
      <c r="B87" s="74"/>
      <c r="C87" s="74"/>
      <c r="D87" s="76"/>
    </row>
    <row r="88" spans="1:8" x14ac:dyDescent="0.25">
      <c r="A88" s="73"/>
      <c r="B88" s="74"/>
      <c r="C88" s="74"/>
      <c r="D88" s="76"/>
      <c r="E88" s="58"/>
    </row>
    <row r="89" spans="1:8" x14ac:dyDescent="0.3">
      <c r="A89" s="73"/>
      <c r="B89" s="74"/>
      <c r="C89" s="74"/>
      <c r="D89" s="76"/>
    </row>
    <row r="90" spans="1:8" x14ac:dyDescent="0.3">
      <c r="A90" s="73"/>
      <c r="B90" s="74"/>
      <c r="C90" s="74"/>
      <c r="D90" s="76"/>
    </row>
    <row r="91" spans="1:8" x14ac:dyDescent="0.3">
      <c r="A91" s="77"/>
      <c r="B91" s="74"/>
      <c r="C91" s="74"/>
      <c r="D91" s="76"/>
    </row>
    <row r="92" spans="1:8" x14ac:dyDescent="0.3">
      <c r="A92" s="77"/>
      <c r="B92" s="74"/>
      <c r="C92" s="74"/>
      <c r="D92" s="76"/>
    </row>
    <row r="93" spans="1:8" x14ac:dyDescent="0.3">
      <c r="A93" s="73"/>
      <c r="B93" s="74"/>
      <c r="C93" s="74"/>
      <c r="D93" s="76"/>
    </row>
    <row r="94" spans="1:8" x14ac:dyDescent="0.3">
      <c r="A94" s="73"/>
      <c r="B94" s="74"/>
      <c r="C94" s="74"/>
      <c r="D94" s="76"/>
    </row>
    <row r="95" spans="1:8" x14ac:dyDescent="0.3">
      <c r="A95" s="73"/>
      <c r="B95" s="74"/>
      <c r="C95" s="74"/>
      <c r="D95" s="76"/>
    </row>
    <row r="96" spans="1:8" x14ac:dyDescent="0.3">
      <c r="A96" s="73"/>
      <c r="B96" s="74"/>
      <c r="C96" s="74"/>
      <c r="D96" s="76"/>
    </row>
    <row r="97" spans="1:4" x14ac:dyDescent="0.3">
      <c r="A97" s="73"/>
      <c r="B97" s="74"/>
      <c r="C97" s="74"/>
      <c r="D97" s="76"/>
    </row>
    <row r="98" spans="1:4" ht="15.6" x14ac:dyDescent="0.3">
      <c r="A98" s="75"/>
      <c r="B98" s="74"/>
      <c r="C98" s="74"/>
      <c r="D98" s="76"/>
    </row>
    <row r="99" spans="1:4" x14ac:dyDescent="0.3">
      <c r="A99" s="73"/>
      <c r="B99" s="74"/>
      <c r="C99" s="74"/>
      <c r="D99" s="76"/>
    </row>
    <row r="100" spans="1:4" x14ac:dyDescent="0.3">
      <c r="A100" s="73"/>
      <c r="B100" s="74"/>
      <c r="C100" s="74"/>
      <c r="D100" s="76"/>
    </row>
    <row r="101" spans="1:4" x14ac:dyDescent="0.3">
      <c r="A101" s="73"/>
      <c r="B101" s="74"/>
      <c r="C101" s="74"/>
      <c r="D101" s="76"/>
    </row>
    <row r="102" spans="1:4" x14ac:dyDescent="0.3">
      <c r="A102" s="77"/>
      <c r="B102" s="74"/>
      <c r="C102" s="74"/>
      <c r="D102" s="76"/>
    </row>
    <row r="103" spans="1:4" x14ac:dyDescent="0.3">
      <c r="A103" s="77"/>
      <c r="B103" s="74"/>
      <c r="C103" s="74"/>
      <c r="D103" s="76"/>
    </row>
    <row r="104" spans="1:4" x14ac:dyDescent="0.3">
      <c r="A104" s="77"/>
      <c r="B104" s="74"/>
      <c r="C104" s="74"/>
      <c r="D104" s="76"/>
    </row>
    <row r="105" spans="1:4" x14ac:dyDescent="0.3">
      <c r="A105" s="73"/>
      <c r="B105" s="74"/>
      <c r="C105" s="74"/>
      <c r="D105" s="76"/>
    </row>
    <row r="106" spans="1:4" x14ac:dyDescent="0.3">
      <c r="A106" s="73"/>
      <c r="B106" s="74"/>
      <c r="C106" s="74"/>
      <c r="D106" s="76"/>
    </row>
    <row r="107" spans="1:4" x14ac:dyDescent="0.3">
      <c r="A107" s="73"/>
      <c r="B107" s="74"/>
      <c r="C107" s="74"/>
      <c r="D107" s="76"/>
    </row>
    <row r="108" spans="1:4" x14ac:dyDescent="0.3">
      <c r="A108" s="73"/>
      <c r="B108" s="74"/>
      <c r="C108" s="74"/>
      <c r="D108" s="76"/>
    </row>
    <row r="109" spans="1:4" x14ac:dyDescent="0.3">
      <c r="A109" s="73"/>
      <c r="B109" s="74"/>
      <c r="C109" s="74"/>
      <c r="D109" s="76"/>
    </row>
    <row r="110" spans="1:4" x14ac:dyDescent="0.3">
      <c r="A110" s="73"/>
      <c r="B110" s="74"/>
      <c r="C110" s="74"/>
      <c r="D110" s="76"/>
    </row>
    <row r="111" spans="1:4" x14ac:dyDescent="0.3">
      <c r="A111" s="73"/>
      <c r="B111" s="74"/>
      <c r="C111" s="74"/>
      <c r="D111" s="76"/>
    </row>
    <row r="112" spans="1:4" x14ac:dyDescent="0.3">
      <c r="A112" s="73"/>
      <c r="B112" s="74"/>
      <c r="C112" s="74"/>
      <c r="D112" s="76"/>
    </row>
    <row r="113" spans="1:4" x14ac:dyDescent="0.3">
      <c r="A113" s="73"/>
      <c r="B113" s="74"/>
      <c r="C113" s="74"/>
      <c r="D113" s="76"/>
    </row>
    <row r="114" spans="1:4" x14ac:dyDescent="0.3">
      <c r="A114" s="73"/>
      <c r="B114" s="74"/>
      <c r="C114" s="74"/>
      <c r="D114" s="76"/>
    </row>
    <row r="115" spans="1:4" x14ac:dyDescent="0.3">
      <c r="A115" s="73"/>
      <c r="B115" s="74"/>
      <c r="C115" s="74"/>
      <c r="D115" s="76"/>
    </row>
    <row r="116" spans="1:4" x14ac:dyDescent="0.3">
      <c r="A116" s="73"/>
      <c r="B116" s="74"/>
      <c r="C116" s="74"/>
      <c r="D116" s="76"/>
    </row>
    <row r="117" spans="1:4" x14ac:dyDescent="0.3">
      <c r="A117" s="73"/>
      <c r="B117" s="74"/>
      <c r="C117" s="74"/>
      <c r="D117" s="76"/>
    </row>
    <row r="118" spans="1:4" x14ac:dyDescent="0.3">
      <c r="A118" s="73"/>
      <c r="B118" s="74"/>
      <c r="C118" s="74"/>
      <c r="D118" s="76"/>
    </row>
    <row r="119" spans="1:4" x14ac:dyDescent="0.3">
      <c r="A119" s="73"/>
      <c r="B119" s="74"/>
      <c r="C119" s="74"/>
      <c r="D119" s="76"/>
    </row>
    <row r="120" spans="1:4" x14ac:dyDescent="0.3">
      <c r="A120" s="73"/>
      <c r="B120" s="74"/>
      <c r="C120" s="74"/>
      <c r="D120" s="76"/>
    </row>
    <row r="121" spans="1:4" x14ac:dyDescent="0.3">
      <c r="A121" s="73"/>
      <c r="B121" s="74"/>
      <c r="C121" s="74"/>
      <c r="D121" s="76"/>
    </row>
    <row r="122" spans="1:4" x14ac:dyDescent="0.3">
      <c r="A122" s="73"/>
      <c r="B122" s="74"/>
      <c r="C122" s="74"/>
      <c r="D122" s="76"/>
    </row>
    <row r="123" spans="1:4" x14ac:dyDescent="0.3">
      <c r="A123" s="73"/>
      <c r="B123" s="74"/>
      <c r="C123" s="74"/>
      <c r="D123" s="76"/>
    </row>
    <row r="124" spans="1:4" x14ac:dyDescent="0.3">
      <c r="A124" s="73"/>
      <c r="B124" s="74"/>
      <c r="C124" s="74"/>
      <c r="D124" s="76"/>
    </row>
    <row r="125" spans="1:4" x14ac:dyDescent="0.3">
      <c r="A125" s="73"/>
      <c r="B125" s="74"/>
      <c r="C125" s="74"/>
      <c r="D125" s="76"/>
    </row>
    <row r="126" spans="1:4" x14ac:dyDescent="0.3">
      <c r="A126" s="73"/>
      <c r="B126" s="74"/>
      <c r="C126" s="74"/>
      <c r="D126" s="76"/>
    </row>
    <row r="127" spans="1:4" x14ac:dyDescent="0.3">
      <c r="A127" s="73"/>
      <c r="B127" s="74"/>
      <c r="C127" s="74"/>
      <c r="D127" s="76"/>
    </row>
    <row r="128" spans="1:4" x14ac:dyDescent="0.3">
      <c r="A128" s="73"/>
      <c r="B128" s="74"/>
      <c r="C128" s="74"/>
      <c r="D128" s="76"/>
    </row>
    <row r="129" spans="1:4" x14ac:dyDescent="0.3">
      <c r="A129" s="73"/>
      <c r="B129" s="74"/>
      <c r="C129" s="74"/>
      <c r="D129" s="76"/>
    </row>
    <row r="130" spans="1:4" x14ac:dyDescent="0.3">
      <c r="A130" s="73"/>
      <c r="B130" s="74"/>
      <c r="C130" s="74"/>
      <c r="D130" s="76"/>
    </row>
    <row r="131" spans="1:4" x14ac:dyDescent="0.3">
      <c r="A131" s="73"/>
      <c r="B131" s="74"/>
      <c r="C131" s="74"/>
      <c r="D131" s="76"/>
    </row>
    <row r="132" spans="1:4" x14ac:dyDescent="0.3">
      <c r="A132" s="73"/>
      <c r="B132" s="74"/>
      <c r="C132" s="74"/>
      <c r="D132" s="76"/>
    </row>
    <row r="133" spans="1:4" x14ac:dyDescent="0.3">
      <c r="A133" s="73"/>
      <c r="B133" s="74"/>
      <c r="C133" s="74"/>
      <c r="D133" s="76"/>
    </row>
    <row r="134" spans="1:4" x14ac:dyDescent="0.3">
      <c r="A134" s="73"/>
      <c r="B134" s="74"/>
      <c r="C134" s="74"/>
      <c r="D134" s="76"/>
    </row>
    <row r="135" spans="1:4" x14ac:dyDescent="0.3">
      <c r="A135" s="73"/>
      <c r="B135" s="74"/>
      <c r="C135" s="74"/>
      <c r="D135" s="76"/>
    </row>
    <row r="136" spans="1:4" x14ac:dyDescent="0.3">
      <c r="A136" s="73"/>
      <c r="B136" s="74"/>
      <c r="C136" s="74"/>
      <c r="D136" s="76"/>
    </row>
    <row r="137" spans="1:4" x14ac:dyDescent="0.3">
      <c r="A137" s="90"/>
      <c r="B137" s="74"/>
      <c r="C137" s="74"/>
      <c r="D137" s="76"/>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7CD-E425-4A11-A954-DB77FC0D7AB4}">
  <dimension ref="A1:J9"/>
  <sheetViews>
    <sheetView workbookViewId="0">
      <selection activeCell="D11" sqref="D11"/>
    </sheetView>
  </sheetViews>
  <sheetFormatPr defaultRowHeight="14.4" x14ac:dyDescent="0.3"/>
  <cols>
    <col min="1" max="1" width="15.6640625" customWidth="1"/>
    <col min="2" max="2" width="14.109375" customWidth="1"/>
    <col min="3" max="3" width="17.44140625" customWidth="1"/>
    <col min="4" max="4" width="18.6640625" customWidth="1"/>
    <col min="5" max="5" width="21.88671875" hidden="1" customWidth="1"/>
    <col min="6" max="6" width="24.6640625" style="5" hidden="1" customWidth="1"/>
  </cols>
  <sheetData>
    <row r="1" spans="1:10" ht="15" customHeight="1" x14ac:dyDescent="0.3">
      <c r="A1" s="62" t="s">
        <v>65</v>
      </c>
      <c r="B1" s="62" t="s">
        <v>66</v>
      </c>
      <c r="C1" s="62" t="s">
        <v>67</v>
      </c>
      <c r="D1" s="62" t="s">
        <v>68</v>
      </c>
      <c r="E1" s="62" t="s">
        <v>69</v>
      </c>
      <c r="F1" s="62" t="s">
        <v>70</v>
      </c>
      <c r="G1" s="188" t="s">
        <v>71</v>
      </c>
      <c r="H1" s="189"/>
      <c r="I1" s="189"/>
      <c r="J1" s="190"/>
    </row>
    <row r="2" spans="1:10" x14ac:dyDescent="0.3">
      <c r="A2" s="63"/>
      <c r="B2" s="64"/>
      <c r="C2" s="64"/>
      <c r="D2" s="65"/>
      <c r="E2" s="66"/>
      <c r="F2" s="66"/>
      <c r="G2" s="191"/>
      <c r="H2" s="192"/>
      <c r="I2" s="192"/>
      <c r="J2" s="193"/>
    </row>
    <row r="3" spans="1:10" x14ac:dyDescent="0.3">
      <c r="A3" s="67" t="s">
        <v>72</v>
      </c>
      <c r="B3" s="5"/>
      <c r="C3" s="69" t="e">
        <f>AVERAGE(Table2[Pickup Travel Time])*60</f>
        <v>#DIV/0!</v>
      </c>
      <c r="D3" s="68" t="e">
        <f>AVERAGE(Table2[Drop Off Travel Time])*60</f>
        <v>#DIV/0!</v>
      </c>
      <c r="E3" s="69"/>
      <c r="F3" s="68"/>
      <c r="G3" s="191"/>
      <c r="H3" s="192"/>
      <c r="I3" s="192"/>
      <c r="J3" s="193"/>
    </row>
    <row r="4" spans="1:10" x14ac:dyDescent="0.3">
      <c r="G4" s="191"/>
      <c r="H4" s="192"/>
      <c r="I4" s="192"/>
      <c r="J4" s="193"/>
    </row>
    <row r="5" spans="1:10" x14ac:dyDescent="0.3">
      <c r="G5" s="191"/>
      <c r="H5" s="192"/>
      <c r="I5" s="192"/>
      <c r="J5" s="193"/>
    </row>
    <row r="6" spans="1:10" x14ac:dyDescent="0.3">
      <c r="G6" s="191"/>
      <c r="H6" s="192"/>
      <c r="I6" s="192"/>
      <c r="J6" s="193"/>
    </row>
    <row r="7" spans="1:10" ht="15" customHeight="1" x14ac:dyDescent="0.3">
      <c r="G7" s="191"/>
      <c r="H7" s="192"/>
      <c r="I7" s="192"/>
      <c r="J7" s="193"/>
    </row>
    <row r="8" spans="1:10" x14ac:dyDescent="0.3">
      <c r="G8" s="191"/>
      <c r="H8" s="192"/>
      <c r="I8" s="192"/>
      <c r="J8" s="193"/>
    </row>
    <row r="9" spans="1:10" x14ac:dyDescent="0.3">
      <c r="G9" s="194"/>
      <c r="H9" s="195"/>
      <c r="I9" s="195"/>
      <c r="J9" s="196"/>
    </row>
  </sheetData>
  <mergeCells count="1">
    <mergeCell ref="G1:J9"/>
  </mergeCells>
  <conditionalFormatting sqref="C3">
    <cfRule type="cellIs" dxfId="1" priority="1" operator="greaterThan">
      <formula>0.33</formula>
    </cfRule>
  </conditionalFormatting>
  <conditionalFormatting sqref="E1:E1048576">
    <cfRule type="cellIs" dxfId="0" priority="2" operator="greaterThan">
      <formula>0.33</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59D1C354F9A045921C43F56433762F" ma:contentTypeVersion="19" ma:contentTypeDescription="Create a new document." ma:contentTypeScope="" ma:versionID="794e4706f09671b67ad2fa48ed6a72f9">
  <xsd:schema xmlns:xsd="http://www.w3.org/2001/XMLSchema" xmlns:xs="http://www.w3.org/2001/XMLSchema" xmlns:p="http://schemas.microsoft.com/office/2006/metadata/properties" xmlns:ns1="http://schemas.microsoft.com/sharepoint/v3" xmlns:ns2="2e8418b8-a2ec-4b4d-aea5-c916af9a2324" xmlns:ns3="d2ab51ca-91ef-4c95-9d93-f896f3ea78da" targetNamespace="http://schemas.microsoft.com/office/2006/metadata/properties" ma:root="true" ma:fieldsID="ab475ba0203642e5dccc07785b3319b3" ns1:_="" ns2:_="" ns3:_="">
    <xsd:import namespace="http://schemas.microsoft.com/sharepoint/v3"/>
    <xsd:import namespace="2e8418b8-a2ec-4b4d-aea5-c916af9a2324"/>
    <xsd:import namespace="d2ab51ca-91ef-4c95-9d93-f896f3ea78da"/>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element ref="ns3:SharedWithUsers" minOccurs="0"/>
                <xsd:element ref="ns3:SharedWithDetails" minOccurs="0"/>
                <xsd:element ref="ns2:MediaServiceSearchProperties" minOccurs="0"/>
                <xsd:element ref="ns2:Program" minOccurs="0"/>
                <xsd:element ref="ns2:Repor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e8418b8-a2ec-4b4d-aea5-c916af9a23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c874fec-6985-468d-9a86-0194f6fd86dc"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Program" ma:index="25" nillable="true" ma:displayName="Program" ma:format="Dropdown" ma:internalName="Program">
      <xsd:simpleType>
        <xsd:restriction base="dms:Choice">
          <xsd:enumeration value="BOSS"/>
          <xsd:enumeration value="SADD"/>
        </xsd:restriction>
      </xsd:simpleType>
    </xsd:element>
    <xsd:element name="ReportType" ma:index="26" nillable="true" ma:displayName="Report Type" ma:format="Dropdown" ma:internalName="ReportType">
      <xsd:simpleType>
        <xsd:restriction base="dms:Choice">
          <xsd:enumeration value="BOSS FORM 1"/>
          <xsd:enumeration value="Memorandum"/>
        </xsd:restriction>
      </xsd:simpleType>
    </xsd:element>
  </xsd:schema>
  <xsd:schema xmlns:xsd="http://www.w3.org/2001/XMLSchema" xmlns:xs="http://www.w3.org/2001/XMLSchema" xmlns:dms="http://schemas.microsoft.com/office/2006/documentManagement/types" xmlns:pc="http://schemas.microsoft.com/office/infopath/2007/PartnerControls" targetNamespace="d2ab51ca-91ef-4c95-9d93-f896f3ea78da"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f0b19dc2-68b9-47d8-9100-aa0ca658da04}" ma:internalName="TaxCatchAll" ma:showField="CatchAllData" ma:web="d2ab51ca-91ef-4c95-9d93-f896f3ea78da">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e8418b8-a2ec-4b4d-aea5-c916af9a2324">
      <Terms xmlns="http://schemas.microsoft.com/office/infopath/2007/PartnerControls"/>
    </lcf76f155ced4ddcb4097134ff3c332f>
    <TaxCatchAll xmlns="d2ab51ca-91ef-4c95-9d93-f896f3ea78da" xsi:nil="true"/>
    <_ip_UnifiedCompliancePolicyProperties xmlns="http://schemas.microsoft.com/sharepoint/v3" xsi:nil="true"/>
    <ReportType xmlns="2e8418b8-a2ec-4b4d-aea5-c916af9a2324" xsi:nil="true"/>
    <Program xmlns="2e8418b8-a2ec-4b4d-aea5-c916af9a2324" xsi:nil="true"/>
  </documentManagement>
</p:properties>
</file>

<file path=customXml/itemProps1.xml><?xml version="1.0" encoding="utf-8"?>
<ds:datastoreItem xmlns:ds="http://schemas.openxmlformats.org/officeDocument/2006/customXml" ds:itemID="{9C1C1ADC-BA57-45C1-A485-9F1F846C016D}">
  <ds:schemaRefs>
    <ds:schemaRef ds:uri="http://schemas.microsoft.com/sharepoint/v3/contenttype/forms"/>
  </ds:schemaRefs>
</ds:datastoreItem>
</file>

<file path=customXml/itemProps2.xml><?xml version="1.0" encoding="utf-8"?>
<ds:datastoreItem xmlns:ds="http://schemas.openxmlformats.org/officeDocument/2006/customXml" ds:itemID="{AC2D77BA-CCF8-4B20-B4E6-42997C1A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e8418b8-a2ec-4b4d-aea5-c916af9a2324"/>
    <ds:schemaRef ds:uri="d2ab51ca-91ef-4c95-9d93-f896f3ea7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7B12C8-F12B-4D3A-AF0D-191073311D75}">
  <ds:schemaRefs>
    <ds:schemaRef ds:uri="http://schemas.microsoft.com/office/2006/metadata/properties"/>
    <ds:schemaRef ds:uri="http://schemas.microsoft.com/office/infopath/2007/PartnerControls"/>
    <ds:schemaRef ds:uri="http://schemas.microsoft.com/sharepoint/v3"/>
    <ds:schemaRef ds:uri="2e8418b8-a2ec-4b4d-aea5-c916af9a2324"/>
    <ds:schemaRef ds:uri="d2ab51ca-91ef-4c95-9d93-f896f3ea78da"/>
  </ds:schemaRefs>
</ds:datastoreItem>
</file>

<file path=docMetadata/LabelInfo.xml><?xml version="1.0" encoding="utf-8"?>
<clbl:labelList xmlns:clbl="http://schemas.microsoft.com/office/2020/mipLabelMetadata">
  <clbl:label id="{554eecc5-e26c-4620-b240-5a8bb326c33d}" enabled="1" method="Privileged" siteId="{fae6d70f-954b-4811-92b6-0530d6f84c43}" removed="0"/>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Statistics</vt:lpstr>
      <vt:lpstr>Volunteer List</vt:lpstr>
      <vt:lpstr>Location Data</vt:lpstr>
      <vt:lpstr>Data</vt:lpstr>
      <vt:lpstr>Time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Kamron J SGT USARMY 16 CAVN BDE (USA)</dc:creator>
  <cp:keywords/>
  <dc:description/>
  <cp:lastModifiedBy>Alexander, Kamron J SSG USARMY IMCOM PACIFIC (USA)</cp:lastModifiedBy>
  <cp:revision/>
  <dcterms:created xsi:type="dcterms:W3CDTF">2015-06-05T18:17:20Z</dcterms:created>
  <dcterms:modified xsi:type="dcterms:W3CDTF">2025-09-26T23:16:13Z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0x0101006B59D1C354F9A045921C43F56433762F</vt:lpwstr>
  </property>
  <property fmtid="{D5CDD505-2E9C-101B-9397-08002B2CF9AE}" pid="3" name="MediaServiceImageTags">
    <vt:lpwstr/>
  </property>
</Properties>
</file>