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atri\Documents\CH EN 263\"/>
    </mc:Choice>
  </mc:AlternateContent>
  <xr:revisionPtr revIDLastSave="0" documentId="13_ncr:1_{B76D3954-D5D3-461A-B64B-05BEFD3D1889}" xr6:coauthVersionLast="47" xr6:coauthVersionMax="47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Newton's method" sheetId="3" r:id="rId1"/>
    <sheet name="Solver" sheetId="7" r:id="rId2"/>
    <sheet name="Solver-2" sheetId="8" r:id="rId3"/>
    <sheet name="Practice" sheetId="9" r:id="rId4"/>
  </sheets>
  <definedNames>
    <definedName name="Di">#REF!</definedName>
    <definedName name="eps">#REF!</definedName>
    <definedName name="solver_adj" localSheetId="3" hidden="1">Practice!$H$6:$H$8</definedName>
    <definedName name="solver_adj" localSheetId="1" hidden="1">Solver!$J$13</definedName>
    <definedName name="solver_adj" localSheetId="2" hidden="1">'Solver-2'!$V$7,'Solver-2'!$V$8</definedName>
    <definedName name="solver_cvg" localSheetId="3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1" hidden="1">1</definedName>
    <definedName name="solver_est" localSheetId="2" hidden="1">1</definedName>
    <definedName name="solver_itr" localSheetId="3" hidden="1">2147483647</definedName>
    <definedName name="solver_itr" localSheetId="1" hidden="1">2147483647</definedName>
    <definedName name="solver_itr" localSheetId="2" hidden="1">2147483647</definedName>
    <definedName name="solver_lhs1" localSheetId="3" hidden="1">Practice!$K$7</definedName>
    <definedName name="solver_lhs1" localSheetId="2" hidden="1">'Solver-2'!$V$11</definedName>
    <definedName name="solver_lhs2" localSheetId="3" hidden="1">Practice!$K$8</definedName>
    <definedName name="solver_lin" localSheetId="3" hidden="1">2</definedName>
    <definedName name="solver_lin" localSheetId="1" hidden="1">2</definedName>
    <definedName name="solver_lin" localSheetId="2" hidden="1">2</definedName>
    <definedName name="solver_mip" localSheetId="3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1" hidden="1">2</definedName>
    <definedName name="solver_msl" localSheetId="2" hidden="1">2</definedName>
    <definedName name="solver_neg" localSheetId="3" hidden="1">2</definedName>
    <definedName name="solver_neg" localSheetId="1" hidden="1">2</definedName>
    <definedName name="solver_neg" localSheetId="2" hidden="1">1</definedName>
    <definedName name="solver_nod" localSheetId="3" hidden="1">2147483647</definedName>
    <definedName name="solver_nod" localSheetId="1" hidden="1">2147483647</definedName>
    <definedName name="solver_nod" localSheetId="2" hidden="1">2147483647</definedName>
    <definedName name="solver_num" localSheetId="3" hidden="1">2</definedName>
    <definedName name="solver_num" localSheetId="1" hidden="1">0</definedName>
    <definedName name="solver_num" localSheetId="2" hidden="1">0</definedName>
    <definedName name="solver_nwt" localSheetId="3" hidden="1">1</definedName>
    <definedName name="solver_nwt" localSheetId="1" hidden="1">1</definedName>
    <definedName name="solver_nwt" localSheetId="2" hidden="1">1</definedName>
    <definedName name="solver_opt" localSheetId="3" hidden="1">Practice!$K$6</definedName>
    <definedName name="solver_opt" localSheetId="1" hidden="1">Solver!$K$13</definedName>
    <definedName name="solver_opt" localSheetId="2" hidden="1">'Solver-2'!$V$22</definedName>
    <definedName name="solver_pre" localSheetId="3" hidden="1">0.00000001</definedName>
    <definedName name="solver_pre" localSheetId="1" hidden="1">1E-100</definedName>
    <definedName name="solver_pre" localSheetId="2" hidden="1">0.0000000000000001</definedName>
    <definedName name="solver_rbv" localSheetId="3" hidden="1">1</definedName>
    <definedName name="solver_rbv" localSheetId="1" hidden="1">1</definedName>
    <definedName name="solver_rbv" localSheetId="2" hidden="1">1</definedName>
    <definedName name="solver_rel1" localSheetId="3" hidden="1">2</definedName>
    <definedName name="solver_rel1" localSheetId="2" hidden="1">2</definedName>
    <definedName name="solver_rel2" localSheetId="3" hidden="1">2</definedName>
    <definedName name="solver_rhs1" localSheetId="3" hidden="1">0</definedName>
    <definedName name="solver_rhs1" localSheetId="2" hidden="1">0</definedName>
    <definedName name="solver_rhs2" localSheetId="3" hidden="1">0</definedName>
    <definedName name="solver_rlx" localSheetId="3" hidden="1">2</definedName>
    <definedName name="solver_rlx" localSheetId="1" hidden="1">2</definedName>
    <definedName name="solver_rlx" localSheetId="2" hidden="1">2</definedName>
    <definedName name="solver_rsd" localSheetId="3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1" hidden="1">100</definedName>
    <definedName name="solver_ssz" localSheetId="2" hidden="1">100</definedName>
    <definedName name="solver_tim" localSheetId="3" hidden="1">2147483647</definedName>
    <definedName name="solver_tim" localSheetId="1" hidden="1">2147483647</definedName>
    <definedName name="solver_tim" localSheetId="2" hidden="1">2147483647</definedName>
    <definedName name="solver_tol" localSheetId="3" hidden="1">0.01</definedName>
    <definedName name="solver_tol" localSheetId="1" hidden="1">0.01</definedName>
    <definedName name="solver_tol" localSheetId="2" hidden="1">0.01</definedName>
    <definedName name="solver_typ" localSheetId="3" hidden="1">3</definedName>
    <definedName name="solver_typ" localSheetId="1" hidden="1">3</definedName>
    <definedName name="solver_typ" localSheetId="2" hidden="1">3</definedName>
    <definedName name="solver_val" localSheetId="3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1" hidden="1">3</definedName>
    <definedName name="solver_ver" localSheetId="2" hidden="1">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9" l="1"/>
  <c r="K7" i="9"/>
  <c r="K6" i="9"/>
  <c r="C54" i="7"/>
  <c r="C55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36" i="7"/>
  <c r="C37" i="7"/>
  <c r="C38" i="7"/>
  <c r="C39" i="7"/>
  <c r="C40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16" i="7"/>
  <c r="L15" i="3"/>
  <c r="M15" i="3"/>
  <c r="K16" i="3"/>
  <c r="L16" i="3"/>
  <c r="M16" i="3"/>
  <c r="K17" i="3"/>
  <c r="L17" i="3"/>
  <c r="M17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N13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6" i="3"/>
  <c r="M34" i="3"/>
  <c r="E24" i="8"/>
  <c r="B24" i="8"/>
  <c r="E23" i="8"/>
  <c r="B23" i="8"/>
  <c r="V10" i="8"/>
  <c r="V20" i="8"/>
  <c r="V11" i="8"/>
  <c r="V21" i="8"/>
  <c r="V22" i="8"/>
  <c r="E22" i="8"/>
  <c r="B22" i="8"/>
  <c r="E21" i="8"/>
  <c r="B21" i="8"/>
  <c r="E20" i="8"/>
  <c r="B20" i="8"/>
  <c r="E19" i="8"/>
  <c r="B19" i="8"/>
  <c r="E18" i="8"/>
  <c r="B18" i="8"/>
  <c r="E17" i="8"/>
  <c r="B17" i="8"/>
  <c r="E16" i="8"/>
  <c r="B16" i="8"/>
  <c r="E15" i="8"/>
  <c r="B15" i="8"/>
  <c r="E14" i="8"/>
  <c r="B14" i="8"/>
  <c r="E13" i="8"/>
  <c r="B13" i="8"/>
  <c r="E12" i="8"/>
  <c r="B12" i="8"/>
  <c r="K13" i="7"/>
</calcChain>
</file>

<file path=xl/sharedStrings.xml><?xml version="1.0" encoding="utf-8"?>
<sst xmlns="http://schemas.openxmlformats.org/spreadsheetml/2006/main" count="47" uniqueCount="36">
  <si>
    <t>x</t>
  </si>
  <si>
    <t>f(x)</t>
  </si>
  <si>
    <t>x1</t>
  </si>
  <si>
    <t>x2</t>
  </si>
  <si>
    <t>Find roots (solution) of this equation</t>
  </si>
  <si>
    <t>Rearrange to the form f(x) = 0</t>
  </si>
  <si>
    <t>Plot the function</t>
  </si>
  <si>
    <t>Find solution (x,y) that satisfy these 2 eqns</t>
  </si>
  <si>
    <t>Rewrite this as f(x)=0, where f is a vector and x is a vector</t>
  </si>
  <si>
    <t>Solve for x1, x2</t>
  </si>
  <si>
    <r>
      <t>Let x --&gt;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, and y --&gt; x</t>
    </r>
    <r>
      <rPr>
        <b/>
        <vertAlign val="subscript"/>
        <sz val="14"/>
        <color theme="1"/>
        <rFont val="Calibri"/>
        <family val="2"/>
        <scheme val="minor"/>
      </rPr>
      <t>2</t>
    </r>
  </si>
  <si>
    <t>Method 1</t>
  </si>
  <si>
    <t>Guess values for x1, x2</t>
  </si>
  <si>
    <t>Plot the functions</t>
  </si>
  <si>
    <t>Evaluate functions f1, f2</t>
  </si>
  <si>
    <t>Equation 1</t>
  </si>
  <si>
    <t>Equation 2</t>
  </si>
  <si>
    <t>f1</t>
  </si>
  <si>
    <t>y</t>
  </si>
  <si>
    <t>f2</t>
  </si>
  <si>
    <t>--&gt; Solver</t>
  </si>
  <si>
    <t xml:space="preserve">make f1=0 by varying x1, x2, </t>
  </si>
  <si>
    <t>subject to constraint that f2=0</t>
  </si>
  <si>
    <t>Method 2</t>
  </si>
  <si>
    <t>Square Error for f1, f2</t>
  </si>
  <si>
    <t>err1^2</t>
  </si>
  <si>
    <t>err2^2</t>
  </si>
  <si>
    <t>Sum</t>
  </si>
  <si>
    <t>make sum min, by varying x1, x2</t>
  </si>
  <si>
    <t>iteration</t>
  </si>
  <si>
    <r>
      <t>x</t>
    </r>
    <r>
      <rPr>
        <vertAlign val="subscript"/>
        <sz val="12"/>
        <color theme="1"/>
        <rFont val="Calibri"/>
        <family val="2"/>
        <scheme val="minor"/>
      </rPr>
      <t>n</t>
    </r>
  </si>
  <si>
    <r>
      <t>f(x</t>
    </r>
    <r>
      <rPr>
        <vertAlign val="subscript"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)</t>
    </r>
  </si>
  <si>
    <r>
      <t>f'(x</t>
    </r>
    <r>
      <rPr>
        <vertAlign val="subscript"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>)</t>
    </r>
  </si>
  <si>
    <t>x3</t>
  </si>
  <si>
    <t>g(x)</t>
  </si>
  <si>
    <t>h(x)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</si>
</sst>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00000000"/>
    <numFmt numFmtId="169" formatCode="0.000000000000000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family val="2"/>
      <scheme val="minor"/>
    </font>
    <font>
      <b/>
      <i/>
      <sz val="12"/>
      <color rgb="FF454647"/>
      <name val="Calibri"/>
      <scheme val="minor"/>
    </font>
    <font>
      <i/>
      <sz val="12"/>
      <color rgb="FF454647"/>
      <name val="Calibri"/>
      <scheme val="minor"/>
    </font>
    <font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4" fillId="0" borderId="0" xfId="1" applyFont="1"/>
    <xf numFmtId="0" fontId="7" fillId="0" borderId="0" xfId="1"/>
    <xf numFmtId="0" fontId="4" fillId="0" borderId="1" xfId="1" applyFont="1" applyBorder="1" applyAlignment="1">
      <alignment horizontal="center"/>
    </xf>
    <xf numFmtId="0" fontId="7" fillId="2" borderId="0" xfId="1" applyFill="1"/>
    <xf numFmtId="0" fontId="4" fillId="0" borderId="0" xfId="1" applyFont="1" applyBorder="1" applyAlignment="1">
      <alignment horizontal="center"/>
    </xf>
    <xf numFmtId="0" fontId="7" fillId="2" borderId="6" xfId="1" applyFill="1" applyBorder="1"/>
    <xf numFmtId="0" fontId="9" fillId="2" borderId="0" xfId="1" applyFont="1" applyFill="1" applyAlignment="1">
      <alignment horizontal="left"/>
    </xf>
    <xf numFmtId="0" fontId="10" fillId="2" borderId="0" xfId="1" applyFont="1" applyFill="1"/>
    <xf numFmtId="0" fontId="4" fillId="2" borderId="0" xfId="1" applyFont="1" applyFill="1"/>
    <xf numFmtId="0" fontId="10" fillId="2" borderId="6" xfId="1" applyFont="1" applyFill="1" applyBorder="1"/>
    <xf numFmtId="0" fontId="10" fillId="0" borderId="0" xfId="1" applyFont="1"/>
    <xf numFmtId="0" fontId="4" fillId="2" borderId="0" xfId="1" quotePrefix="1" applyFont="1" applyFill="1"/>
    <xf numFmtId="0" fontId="2" fillId="2" borderId="0" xfId="1" applyFont="1" applyFill="1" applyAlignment="1">
      <alignment horizontal="left" indent="3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2" fillId="0" borderId="5" xfId="1" applyFont="1" applyBorder="1" applyAlignment="1">
      <alignment horizontal="center"/>
    </xf>
    <xf numFmtId="0" fontId="4" fillId="0" borderId="0" xfId="1" applyFont="1" applyAlignment="1">
      <alignment horizontal="center"/>
    </xf>
    <xf numFmtId="168" fontId="12" fillId="0" borderId="4" xfId="1" applyNumberFormat="1" applyFont="1" applyBorder="1" applyAlignment="1">
      <alignment horizontal="center"/>
    </xf>
    <xf numFmtId="169" fontId="10" fillId="2" borderId="6" xfId="1" applyNumberFormat="1" applyFont="1" applyFill="1" applyBorder="1"/>
    <xf numFmtId="0" fontId="1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colors>
    <mruColors>
      <color rgb="FF454647"/>
      <color rgb="FF3030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'Newton''s method'!$P$5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'Newton''s method'!$O$6:$O$26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'Newton''s method'!$P$6:$P$26</c:f>
              <c:numCache>
                <c:formatCode>General</c:formatCode>
                <c:ptCount val="21"/>
                <c:pt idx="0">
                  <c:v>97</c:v>
                </c:pt>
                <c:pt idx="1">
                  <c:v>78</c:v>
                </c:pt>
                <c:pt idx="2">
                  <c:v>61</c:v>
                </c:pt>
                <c:pt idx="3">
                  <c:v>46</c:v>
                </c:pt>
                <c:pt idx="4">
                  <c:v>33</c:v>
                </c:pt>
                <c:pt idx="5">
                  <c:v>22</c:v>
                </c:pt>
                <c:pt idx="6">
                  <c:v>13</c:v>
                </c:pt>
                <c:pt idx="7">
                  <c:v>6</c:v>
                </c:pt>
                <c:pt idx="8">
                  <c:v>1</c:v>
                </c:pt>
                <c:pt idx="9">
                  <c:v>-2</c:v>
                </c:pt>
                <c:pt idx="10">
                  <c:v>-3</c:v>
                </c:pt>
                <c:pt idx="11">
                  <c:v>-2</c:v>
                </c:pt>
                <c:pt idx="12">
                  <c:v>1</c:v>
                </c:pt>
                <c:pt idx="13">
                  <c:v>6</c:v>
                </c:pt>
                <c:pt idx="14">
                  <c:v>13</c:v>
                </c:pt>
                <c:pt idx="15">
                  <c:v>22</c:v>
                </c:pt>
                <c:pt idx="16">
                  <c:v>33</c:v>
                </c:pt>
                <c:pt idx="17">
                  <c:v>46</c:v>
                </c:pt>
                <c:pt idx="18">
                  <c:v>61</c:v>
                </c:pt>
                <c:pt idx="19">
                  <c:v>78</c:v>
                </c:pt>
                <c:pt idx="20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45-4645-8F07-FD75FEA3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0512"/>
        <c:axId val="748333792"/>
      </c:scatterChart>
      <c:valAx>
        <c:axId val="7483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3792"/>
        <c:crosses val="autoZero"/>
        <c:crossBetween val="midCat"/>
      </c:valAx>
      <c:valAx>
        <c:axId val="7483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Solver!$C$15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Solver!$B$16:$B$55</c:f>
              <c:numCache>
                <c:formatCode>General</c:formatCode>
                <c:ptCount val="4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</c:numCache>
            </c:numRef>
          </c:xVal>
          <c:yVal>
            <c:numRef>
              <c:f>Solver!$C$16:$C$55</c:f>
              <c:numCache>
                <c:formatCode>General</c:formatCode>
                <c:ptCount val="40"/>
                <c:pt idx="0">
                  <c:v>-9</c:v>
                </c:pt>
                <c:pt idx="1">
                  <c:v>-5.3920000000000012</c:v>
                </c:pt>
                <c:pt idx="2">
                  <c:v>-2.5359999999999996</c:v>
                </c:pt>
                <c:pt idx="3">
                  <c:v>-0.38400000000000034</c:v>
                </c:pt>
                <c:pt idx="4">
                  <c:v>1.1120000000000003</c:v>
                </c:pt>
                <c:pt idx="5">
                  <c:v>2</c:v>
                </c:pt>
                <c:pt idx="6">
                  <c:v>2.3280000000000003</c:v>
                </c:pt>
                <c:pt idx="7">
                  <c:v>2.1440000000000001</c:v>
                </c:pt>
                <c:pt idx="8">
                  <c:v>1.496</c:v>
                </c:pt>
                <c:pt idx="9">
                  <c:v>0.4319999999999995</c:v>
                </c:pt>
                <c:pt idx="10">
                  <c:v>-1</c:v>
                </c:pt>
                <c:pt idx="11">
                  <c:v>-2.7520000000000007</c:v>
                </c:pt>
                <c:pt idx="12">
                  <c:v>-4.775999999999998</c:v>
                </c:pt>
                <c:pt idx="13">
                  <c:v>-7.0240000000000009</c:v>
                </c:pt>
                <c:pt idx="14">
                  <c:v>-9.4479999999999968</c:v>
                </c:pt>
                <c:pt idx="15">
                  <c:v>-12</c:v>
                </c:pt>
                <c:pt idx="16">
                  <c:v>-14.631999999999998</c:v>
                </c:pt>
                <c:pt idx="17">
                  <c:v>-17.295999999999999</c:v>
                </c:pt>
                <c:pt idx="18">
                  <c:v>-19.944000000000003</c:v>
                </c:pt>
                <c:pt idx="19">
                  <c:v>-22.527999999999999</c:v>
                </c:pt>
                <c:pt idx="20">
                  <c:v>-25</c:v>
                </c:pt>
                <c:pt idx="21">
                  <c:v>-27.312000000000012</c:v>
                </c:pt>
                <c:pt idx="22">
                  <c:v>-29.415999999999997</c:v>
                </c:pt>
                <c:pt idx="23">
                  <c:v>-31.263999999999996</c:v>
                </c:pt>
                <c:pt idx="24">
                  <c:v>-32.808000000000007</c:v>
                </c:pt>
                <c:pt idx="25">
                  <c:v>-34</c:v>
                </c:pt>
                <c:pt idx="26">
                  <c:v>-34.791999999999973</c:v>
                </c:pt>
                <c:pt idx="27">
                  <c:v>-35.135999999999996</c:v>
                </c:pt>
                <c:pt idx="28">
                  <c:v>-34.984000000000009</c:v>
                </c:pt>
                <c:pt idx="29">
                  <c:v>-34.287999999999982</c:v>
                </c:pt>
                <c:pt idx="30">
                  <c:v>-33</c:v>
                </c:pt>
                <c:pt idx="31">
                  <c:v>-31.072000000000003</c:v>
                </c:pt>
                <c:pt idx="32">
                  <c:v>-28.45599999999996</c:v>
                </c:pt>
                <c:pt idx="33">
                  <c:v>-25.103999999999985</c:v>
                </c:pt>
                <c:pt idx="34">
                  <c:v>-20.968000000000018</c:v>
                </c:pt>
                <c:pt idx="35">
                  <c:v>-16</c:v>
                </c:pt>
                <c:pt idx="36">
                  <c:v>-10.151999999999987</c:v>
                </c:pt>
                <c:pt idx="37">
                  <c:v>-3.3760000000000332</c:v>
                </c:pt>
                <c:pt idx="38">
                  <c:v>4.3759999999999764</c:v>
                </c:pt>
                <c:pt idx="39">
                  <c:v>13.151999999999987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7-4660-A42F-DDE962D5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38688"/>
        <c:axId val="816840328"/>
      </c:scatterChart>
      <c:valAx>
        <c:axId val="8168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40328"/>
        <c:crosses val="autoZero"/>
        <c:crossBetween val="midCat"/>
      </c:valAx>
      <c:valAx>
        <c:axId val="8168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'Solver-2'!$B$11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'Solver-2'!$A$12:$A$24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'Solver-2'!$B$12:$B$24</c:f>
              <c:numCache>
                <c:formatCode>General</c:formatCode>
                <c:ptCount val="13"/>
                <c:pt idx="0">
                  <c:v>2</c:v>
                </c:pt>
                <c:pt idx="1">
                  <c:v>0.75</c:v>
                </c:pt>
                <c:pt idx="2">
                  <c:v>0</c:v>
                </c:pt>
                <c:pt idx="3">
                  <c:v>-0.25</c:v>
                </c:pt>
                <c:pt idx="4">
                  <c:v>0</c:v>
                </c:pt>
                <c:pt idx="5">
                  <c:v>0.75</c:v>
                </c:pt>
                <c:pt idx="6">
                  <c:v>2</c:v>
                </c:pt>
                <c:pt idx="7">
                  <c:v>3.75</c:v>
                </c:pt>
                <c:pt idx="8">
                  <c:v>6</c:v>
                </c:pt>
                <c:pt idx="9">
                  <c:v>8.75</c:v>
                </c:pt>
                <c:pt idx="10">
                  <c:v>12</c:v>
                </c:pt>
                <c:pt idx="11">
                  <c:v>15.75</c:v>
                </c:pt>
                <c:pt idx="12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8-4174-9831-8F623DCA455B}"/>
            </c:ext>
          </c:extLst>
        </c:ser>
        <c:ser>
          <c:idx val="0"/>
          <c:order val="1"/>
          <c:tx>
            <c:strRef>
              <c:f>'Solver-2'!$E$11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'Solver-2'!$D$12:$D$24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'Solver-2'!$E$12:$E$24</c:f>
              <c:numCache>
                <c:formatCode>General</c:formatCode>
                <c:ptCount val="13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8-4174-9831-8F623DCA4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9925664"/>
        <c:axId val="91021408"/>
      </c:scatterChart>
      <c:valAx>
        <c:axId val="-49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1408"/>
        <c:crosses val="autoZero"/>
        <c:crossBetween val="midCat"/>
      </c:valAx>
      <c:valAx>
        <c:axId val="910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152400</xdr:rowOff>
    </xdr:from>
    <xdr:to>
      <xdr:col>6</xdr:col>
      <xdr:colOff>520700</xdr:colOff>
      <xdr:row>38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5100" y="152400"/>
          <a:ext cx="5816600" cy="774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rgbClr val="C00000"/>
              </a:solidFill>
            </a:rPr>
            <a:t>Newton's method</a:t>
          </a:r>
        </a:p>
        <a:p>
          <a:endParaRPr lang="en-US" sz="2400" b="1" baseline="0">
            <a:solidFill>
              <a:srgbClr val="C00000"/>
            </a:solidFill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baseline="0">
              <a:solidFill>
                <a:srgbClr val="C00000"/>
              </a:solidFill>
            </a:rPr>
            <a:t>x_new = x_old - f(x_old)/f'(x_old)</a:t>
          </a:r>
        </a:p>
        <a:p>
          <a:endParaRPr lang="en-US" sz="2400" b="1" baseline="0">
            <a:solidFill>
              <a:srgbClr val="C00000"/>
            </a:solidFill>
          </a:endParaRPr>
        </a:p>
        <a:p>
          <a:r>
            <a:rPr lang="en-US" sz="1400" b="1" baseline="0">
              <a:solidFill>
                <a:schemeClr val="tx1"/>
              </a:solidFill>
            </a:rPr>
            <a:t>Algorithm</a:t>
          </a:r>
        </a:p>
        <a:p>
          <a:r>
            <a:rPr lang="en-US" sz="1400" b="1" baseline="0">
              <a:solidFill>
                <a:schemeClr val="tx1"/>
              </a:solidFill>
            </a:rPr>
            <a:t>        * Guess x0.</a:t>
          </a:r>
        </a:p>
        <a:p>
          <a:r>
            <a:rPr lang="en-US" sz="1400" b="1" baseline="0">
              <a:solidFill>
                <a:schemeClr val="tx1"/>
              </a:solidFill>
            </a:rPr>
            <a:t>        * Evaluate f(x0)</a:t>
          </a:r>
        </a:p>
        <a:p>
          <a:r>
            <a:rPr lang="en-US" sz="1400" b="1" baseline="0">
              <a:solidFill>
                <a:schemeClr val="tx1"/>
              </a:solidFill>
            </a:rPr>
            <a:t>        * Evaluate f'(x0)</a:t>
          </a:r>
        </a:p>
        <a:p>
          <a:r>
            <a:rPr lang="en-US" sz="1400" b="1" baseline="0">
              <a:solidFill>
                <a:schemeClr val="tx1"/>
              </a:solidFill>
            </a:rPr>
            <a:t>        * Solve x1 = x0 - f(x0)/f'(x0)</a:t>
          </a:r>
        </a:p>
        <a:p>
          <a:r>
            <a:rPr lang="en-US" sz="1400" b="1" baseline="0">
              <a:solidFill>
                <a:schemeClr val="tx1"/>
              </a:solidFill>
            </a:rPr>
            <a:t>        * Repeat</a:t>
          </a:r>
        </a:p>
        <a:p>
          <a:endParaRPr lang="en-US" sz="14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38100</xdr:colOff>
      <xdr:row>0</xdr:row>
      <xdr:rowOff>139701</xdr:rowOff>
    </xdr:from>
    <xdr:to>
      <xdr:col>12</xdr:col>
      <xdr:colOff>292100</xdr:colOff>
      <xdr:row>10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023100" y="139701"/>
          <a:ext cx="3860800" cy="1993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>
            <a:solidFill>
              <a:schemeClr val="tx1"/>
            </a:solidFill>
          </a:endParaRPr>
        </a:p>
        <a:p>
          <a:r>
            <a:rPr lang="en-US" sz="1600" b="1" baseline="0">
              <a:solidFill>
                <a:schemeClr val="tx1"/>
              </a:solidFill>
            </a:rPr>
            <a:t>Example</a:t>
          </a:r>
        </a:p>
        <a:p>
          <a:r>
            <a:rPr lang="en-US" sz="1600" b="1" baseline="0">
              <a:solidFill>
                <a:schemeClr val="tx1"/>
              </a:solidFill>
            </a:rPr>
            <a:t>        Solve: x^2 -3 = 0 for x.</a:t>
          </a:r>
        </a:p>
        <a:p>
          <a:r>
            <a:rPr lang="en-US" sz="1600" b="1" baseline="0">
              <a:solidFill>
                <a:schemeClr val="tx1"/>
              </a:solidFill>
            </a:rPr>
            <a:t>        f(x) = x^2 - 3</a:t>
          </a:r>
        </a:p>
        <a:p>
          <a:r>
            <a:rPr lang="en-US" sz="1600" b="1" baseline="0">
              <a:solidFill>
                <a:schemeClr val="tx1"/>
              </a:solidFill>
            </a:rPr>
            <a:t>        f'(x) = 2x</a:t>
          </a:r>
        </a:p>
        <a:p>
          <a:endParaRPr lang="en-US" sz="1600" b="1" baseline="0">
            <a:solidFill>
              <a:schemeClr val="tx1"/>
            </a:solidFill>
          </a:endParaRPr>
        </a:p>
        <a:p>
          <a:r>
            <a:rPr lang="en-US" sz="1600" b="1" baseline="0">
              <a:solidFill>
                <a:schemeClr val="tx1"/>
              </a:solidFill>
            </a:rPr>
            <a:t>        </a:t>
          </a:r>
        </a:p>
      </xdr:txBody>
    </xdr:sp>
    <xdr:clientData/>
  </xdr:twoCellAnchor>
  <xdr:twoCellAnchor>
    <xdr:from>
      <xdr:col>16</xdr:col>
      <xdr:colOff>176212</xdr:colOff>
      <xdr:row>3</xdr:row>
      <xdr:rowOff>171450</xdr:rowOff>
    </xdr:from>
    <xdr:to>
      <xdr:col>21</xdr:col>
      <xdr:colOff>557212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98B364-2985-453F-A15B-58DBA8EE7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76200</xdr:rowOff>
    </xdr:from>
    <xdr:to>
      <xdr:col>5</xdr:col>
      <xdr:colOff>609202</xdr:colOff>
      <xdr:row>4</xdr:row>
      <xdr:rowOff>95200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08000"/>
          <a:ext cx="3498452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8</xdr:row>
      <xdr:rowOff>76200</xdr:rowOff>
    </xdr:from>
    <xdr:to>
      <xdr:col>6</xdr:col>
      <xdr:colOff>294834</xdr:colOff>
      <xdr:row>10</xdr:row>
      <xdr:rowOff>104724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5" y="1701800"/>
          <a:ext cx="3904809" cy="4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</xdr:row>
      <xdr:rowOff>63500</xdr:rowOff>
    </xdr:from>
    <xdr:to>
      <xdr:col>18</xdr:col>
      <xdr:colOff>533400</xdr:colOff>
      <xdr:row>34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0" y="254000"/>
          <a:ext cx="5016500" cy="6692900"/>
        </a:xfrm>
        <a:prstGeom prst="rect">
          <a:avLst/>
        </a:prstGeom>
      </xdr:spPr>
    </xdr:pic>
    <xdr:clientData/>
  </xdr:twoCellAnchor>
  <xdr:twoCellAnchor>
    <xdr:from>
      <xdr:col>4</xdr:col>
      <xdr:colOff>471487</xdr:colOff>
      <xdr:row>14</xdr:row>
      <xdr:rowOff>85725</xdr:rowOff>
    </xdr:from>
    <xdr:to>
      <xdr:col>10</xdr:col>
      <xdr:colOff>147637</xdr:colOff>
      <xdr:row>28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C0351-ED23-4F36-8FFE-3827E7C28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3</xdr:row>
      <xdr:rowOff>38100</xdr:rowOff>
    </xdr:from>
    <xdr:to>
      <xdr:col>4</xdr:col>
      <xdr:colOff>371182</xdr:colOff>
      <xdr:row>6</xdr:row>
      <xdr:rowOff>212614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11200"/>
          <a:ext cx="2596857" cy="898414"/>
        </a:xfrm>
        <a:prstGeom prst="rect">
          <a:avLst/>
        </a:prstGeom>
      </xdr:spPr>
    </xdr:pic>
    <xdr:clientData/>
  </xdr:twoCellAnchor>
  <xdr:twoCellAnchor editAs="oneCell">
    <xdr:from>
      <xdr:col>8</xdr:col>
      <xdr:colOff>117475</xdr:colOff>
      <xdr:row>4</xdr:row>
      <xdr:rowOff>63500</xdr:rowOff>
    </xdr:from>
    <xdr:to>
      <xdr:col>17</xdr:col>
      <xdr:colOff>151751</xdr:colOff>
      <xdr:row>7</xdr:row>
      <xdr:rowOff>180871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2275" y="977900"/>
          <a:ext cx="5761976" cy="8412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31750</xdr:rowOff>
    </xdr:from>
    <xdr:to>
      <xdr:col>15</xdr:col>
      <xdr:colOff>640786</xdr:colOff>
      <xdr:row>12</xdr:row>
      <xdr:rowOff>133246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84800" y="2152650"/>
          <a:ext cx="5022286" cy="838096"/>
        </a:xfrm>
        <a:prstGeom prst="rect">
          <a:avLst/>
        </a:prstGeom>
      </xdr:spPr>
    </xdr:pic>
    <xdr:clientData/>
  </xdr:twoCellAnchor>
  <xdr:twoCellAnchor>
    <xdr:from>
      <xdr:col>5</xdr:col>
      <xdr:colOff>185737</xdr:colOff>
      <xdr:row>13</xdr:row>
      <xdr:rowOff>92075</xdr:rowOff>
    </xdr:from>
    <xdr:to>
      <xdr:col>12</xdr:col>
      <xdr:colOff>152400</xdr:colOff>
      <xdr:row>23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</xdr:row>
      <xdr:rowOff>88900</xdr:rowOff>
    </xdr:from>
    <xdr:to>
      <xdr:col>3</xdr:col>
      <xdr:colOff>596900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3500" y="279400"/>
          <a:ext cx="3009900" cy="280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Solve</a:t>
          </a:r>
          <a:r>
            <a:rPr lang="en-US" sz="1100" b="1" baseline="0"/>
            <a:t> the following system of three equations in three unknowns:</a:t>
          </a:r>
        </a:p>
        <a:p>
          <a:endParaRPr lang="en-US" sz="1100" b="1" baseline="0"/>
        </a:p>
        <a:p>
          <a:r>
            <a:rPr lang="en-US" sz="1100" b="1" baseline="0"/>
            <a:t>x^2 + y^2 = 1</a:t>
          </a:r>
        </a:p>
        <a:p>
          <a:r>
            <a:rPr lang="en-US" sz="1100" b="1" baseline="0"/>
            <a:t>xy + yz = -1.1</a:t>
          </a:r>
        </a:p>
        <a:p>
          <a:r>
            <a:rPr lang="en-US" sz="1100" b="1" baseline="0"/>
            <a:t>y^2 + z^2 = 2</a:t>
          </a:r>
        </a:p>
        <a:p>
          <a:endParaRPr lang="en-US" sz="1100" b="1" baseline="0"/>
        </a:p>
        <a:p>
          <a:r>
            <a:rPr lang="en-US" sz="1100" b="1" baseline="0"/>
            <a:t>A reasonable guess for all variables is x=y=z=2.</a:t>
          </a:r>
        </a:p>
        <a:p>
          <a:endParaRPr lang="en-US" sz="1100" b="1" baseline="0"/>
        </a:p>
        <a:p>
          <a:endParaRPr lang="en-US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4:P55"/>
  <sheetViews>
    <sheetView topLeftCell="F1" workbookViewId="0">
      <selection activeCell="K16" sqref="K16"/>
    </sheetView>
  </sheetViews>
  <sheetFormatPr defaultColWidth="11" defaultRowHeight="15.75" x14ac:dyDescent="0.25"/>
  <cols>
    <col min="6" max="6" width="17.5" customWidth="1"/>
    <col min="8" max="8" width="9.125" customWidth="1"/>
    <col min="9" max="9" width="8.875" customWidth="1"/>
    <col min="10" max="10" width="13.5" customWidth="1"/>
    <col min="11" max="11" width="9.625" customWidth="1"/>
    <col min="12" max="12" width="15.375" customWidth="1"/>
    <col min="13" max="13" width="6.375" customWidth="1"/>
    <col min="14" max="14" width="14.625" customWidth="1"/>
    <col min="16" max="16" width="12.875" customWidth="1"/>
  </cols>
  <sheetData>
    <row r="4" spans="10:16" x14ac:dyDescent="0.25">
      <c r="P4" s="2"/>
    </row>
    <row r="5" spans="10:16" x14ac:dyDescent="0.25">
      <c r="O5" t="s">
        <v>0</v>
      </c>
      <c r="P5" s="1" t="s">
        <v>1</v>
      </c>
    </row>
    <row r="6" spans="10:16" x14ac:dyDescent="0.25">
      <c r="O6">
        <v>-10</v>
      </c>
      <c r="P6" s="1">
        <f>O6^2-3</f>
        <v>97</v>
      </c>
    </row>
    <row r="7" spans="10:16" x14ac:dyDescent="0.25">
      <c r="O7">
        <v>-9</v>
      </c>
      <c r="P7" s="1">
        <f t="shared" ref="P7:P26" si="0">O7^2-3</f>
        <v>78</v>
      </c>
    </row>
    <row r="8" spans="10:16" x14ac:dyDescent="0.25">
      <c r="O8">
        <v>-8</v>
      </c>
      <c r="P8" s="1">
        <f t="shared" si="0"/>
        <v>61</v>
      </c>
    </row>
    <row r="9" spans="10:16" x14ac:dyDescent="0.25">
      <c r="O9">
        <v>-7</v>
      </c>
      <c r="P9" s="1">
        <f t="shared" si="0"/>
        <v>46</v>
      </c>
    </row>
    <row r="10" spans="10:16" x14ac:dyDescent="0.25">
      <c r="O10">
        <v>-6</v>
      </c>
      <c r="P10" s="1">
        <f t="shared" si="0"/>
        <v>33</v>
      </c>
    </row>
    <row r="11" spans="10:16" x14ac:dyDescent="0.25">
      <c r="O11">
        <v>-5</v>
      </c>
      <c r="P11" s="1">
        <f t="shared" si="0"/>
        <v>22</v>
      </c>
    </row>
    <row r="12" spans="10:16" x14ac:dyDescent="0.25">
      <c r="O12">
        <v>-4</v>
      </c>
      <c r="P12" s="1">
        <f t="shared" si="0"/>
        <v>13</v>
      </c>
    </row>
    <row r="13" spans="10:16" x14ac:dyDescent="0.25">
      <c r="N13">
        <f>AVERAGEIF(L15:L34,"=0",K15:K34)</f>
        <v>1.7320508075688776</v>
      </c>
      <c r="O13">
        <v>-3</v>
      </c>
      <c r="P13" s="1">
        <f t="shared" si="0"/>
        <v>6</v>
      </c>
    </row>
    <row r="14" spans="10:16" ht="18.75" x14ac:dyDescent="0.35">
      <c r="J14" t="s">
        <v>29</v>
      </c>
      <c r="K14" t="s">
        <v>30</v>
      </c>
      <c r="L14" t="s">
        <v>31</v>
      </c>
      <c r="M14" t="s">
        <v>32</v>
      </c>
      <c r="O14">
        <v>-2</v>
      </c>
      <c r="P14" s="1">
        <f t="shared" si="0"/>
        <v>1</v>
      </c>
    </row>
    <row r="15" spans="10:16" x14ac:dyDescent="0.25">
      <c r="J15">
        <v>1</v>
      </c>
      <c r="K15">
        <v>1</v>
      </c>
      <c r="L15">
        <f>K15^2-3</f>
        <v>-2</v>
      </c>
      <c r="M15">
        <f>2*K15</f>
        <v>2</v>
      </c>
      <c r="O15">
        <v>-1</v>
      </c>
      <c r="P15" s="1">
        <f t="shared" si="0"/>
        <v>-2</v>
      </c>
    </row>
    <row r="16" spans="10:16" x14ac:dyDescent="0.25">
      <c r="J16">
        <v>2</v>
      </c>
      <c r="K16">
        <f>K15-(L15/M15)</f>
        <v>2</v>
      </c>
      <c r="L16">
        <f t="shared" ref="L16:L34" si="1">K16^2-3</f>
        <v>1</v>
      </c>
      <c r="M16">
        <f t="shared" ref="M16:M34" si="2">2*K16</f>
        <v>4</v>
      </c>
      <c r="O16">
        <v>0</v>
      </c>
      <c r="P16" s="1">
        <f t="shared" si="0"/>
        <v>-3</v>
      </c>
    </row>
    <row r="17" spans="8:16" x14ac:dyDescent="0.25">
      <c r="J17">
        <v>3</v>
      </c>
      <c r="K17">
        <f t="shared" ref="K17:K34" si="3">K16-(L16/M16)</f>
        <v>1.75</v>
      </c>
      <c r="L17">
        <f t="shared" si="1"/>
        <v>6.25E-2</v>
      </c>
      <c r="M17">
        <f t="shared" si="2"/>
        <v>3.5</v>
      </c>
      <c r="O17">
        <v>1</v>
      </c>
      <c r="P17" s="1">
        <f t="shared" si="0"/>
        <v>-2</v>
      </c>
    </row>
    <row r="18" spans="8:16" x14ac:dyDescent="0.25">
      <c r="H18" s="4"/>
      <c r="I18" s="4"/>
      <c r="J18" s="4">
        <v>4</v>
      </c>
      <c r="K18">
        <f t="shared" si="3"/>
        <v>1.7321428571428572</v>
      </c>
      <c r="L18">
        <f t="shared" si="1"/>
        <v>3.1887755102077975E-4</v>
      </c>
      <c r="M18">
        <f t="shared" si="2"/>
        <v>3.4642857142857144</v>
      </c>
      <c r="N18" s="4"/>
      <c r="O18">
        <v>2</v>
      </c>
      <c r="P18" s="1">
        <f t="shared" si="0"/>
        <v>1</v>
      </c>
    </row>
    <row r="19" spans="8:16" x14ac:dyDescent="0.25">
      <c r="H19" s="5"/>
      <c r="I19" s="5"/>
      <c r="J19" s="3">
        <v>5</v>
      </c>
      <c r="K19">
        <f t="shared" si="3"/>
        <v>1.7320508100147276</v>
      </c>
      <c r="L19">
        <f t="shared" si="1"/>
        <v>8.4726741178542397E-9</v>
      </c>
      <c r="M19">
        <f t="shared" si="2"/>
        <v>3.4641016200294552</v>
      </c>
      <c r="N19" s="3"/>
      <c r="O19">
        <v>3</v>
      </c>
      <c r="P19" s="1">
        <f t="shared" si="0"/>
        <v>6</v>
      </c>
    </row>
    <row r="20" spans="8:16" x14ac:dyDescent="0.25">
      <c r="H20" s="6"/>
      <c r="I20" s="5"/>
      <c r="J20">
        <v>6</v>
      </c>
      <c r="K20">
        <f t="shared" si="3"/>
        <v>1.7320508075688772</v>
      </c>
      <c r="L20">
        <f t="shared" si="1"/>
        <v>0</v>
      </c>
      <c r="M20">
        <f t="shared" si="2"/>
        <v>3.4641016151377544</v>
      </c>
      <c r="N20" s="3"/>
      <c r="O20">
        <v>4</v>
      </c>
      <c r="P20" s="1">
        <f t="shared" si="0"/>
        <v>13</v>
      </c>
    </row>
    <row r="21" spans="8:16" x14ac:dyDescent="0.25">
      <c r="H21" s="6"/>
      <c r="I21" s="5"/>
      <c r="J21">
        <v>7</v>
      </c>
      <c r="K21">
        <f t="shared" si="3"/>
        <v>1.7320508075688772</v>
      </c>
      <c r="L21">
        <f t="shared" si="1"/>
        <v>0</v>
      </c>
      <c r="M21">
        <f t="shared" si="2"/>
        <v>3.4641016151377544</v>
      </c>
      <c r="N21" s="7"/>
      <c r="O21">
        <v>5</v>
      </c>
      <c r="P21" s="1">
        <f t="shared" si="0"/>
        <v>22</v>
      </c>
    </row>
    <row r="22" spans="8:16" x14ac:dyDescent="0.25">
      <c r="H22" s="6"/>
      <c r="I22" s="5"/>
      <c r="J22">
        <v>8</v>
      </c>
      <c r="K22">
        <f t="shared" si="3"/>
        <v>1.7320508075688772</v>
      </c>
      <c r="L22">
        <f t="shared" si="1"/>
        <v>0</v>
      </c>
      <c r="M22">
        <f t="shared" si="2"/>
        <v>3.4641016151377544</v>
      </c>
      <c r="N22" s="8"/>
      <c r="O22">
        <v>6</v>
      </c>
      <c r="P22" s="1">
        <f t="shared" si="0"/>
        <v>33</v>
      </c>
    </row>
    <row r="23" spans="8:16" x14ac:dyDescent="0.25">
      <c r="H23" s="6"/>
      <c r="I23" s="5"/>
      <c r="J23" s="4">
        <v>9</v>
      </c>
      <c r="K23">
        <f t="shared" si="3"/>
        <v>1.7320508075688772</v>
      </c>
      <c r="L23">
        <f t="shared" si="1"/>
        <v>0</v>
      </c>
      <c r="M23">
        <f t="shared" si="2"/>
        <v>3.4641016151377544</v>
      </c>
      <c r="N23" s="8"/>
      <c r="O23">
        <v>7</v>
      </c>
      <c r="P23" s="1">
        <f t="shared" si="0"/>
        <v>46</v>
      </c>
    </row>
    <row r="24" spans="8:16" x14ac:dyDescent="0.25">
      <c r="H24" s="6"/>
      <c r="I24" s="5"/>
      <c r="J24" s="3">
        <v>10</v>
      </c>
      <c r="K24">
        <f t="shared" si="3"/>
        <v>1.7320508075688772</v>
      </c>
      <c r="L24">
        <f t="shared" si="1"/>
        <v>0</v>
      </c>
      <c r="M24">
        <f t="shared" si="2"/>
        <v>3.4641016151377544</v>
      </c>
      <c r="N24" s="8"/>
      <c r="O24">
        <v>8</v>
      </c>
      <c r="P24" s="1">
        <f t="shared" si="0"/>
        <v>61</v>
      </c>
    </row>
    <row r="25" spans="8:16" x14ac:dyDescent="0.25">
      <c r="H25" s="6"/>
      <c r="I25" s="5"/>
      <c r="J25">
        <v>11</v>
      </c>
      <c r="K25">
        <f t="shared" si="3"/>
        <v>1.7320508075688772</v>
      </c>
      <c r="L25">
        <f t="shared" si="1"/>
        <v>0</v>
      </c>
      <c r="M25">
        <f t="shared" si="2"/>
        <v>3.4641016151377544</v>
      </c>
      <c r="N25" s="8"/>
      <c r="O25">
        <v>9</v>
      </c>
      <c r="P25" s="1">
        <f t="shared" si="0"/>
        <v>78</v>
      </c>
    </row>
    <row r="26" spans="8:16" x14ac:dyDescent="0.25">
      <c r="H26" s="4"/>
      <c r="I26" s="4"/>
      <c r="J26">
        <v>12</v>
      </c>
      <c r="K26">
        <f t="shared" si="3"/>
        <v>1.7320508075688772</v>
      </c>
      <c r="L26">
        <f t="shared" si="1"/>
        <v>0</v>
      </c>
      <c r="M26">
        <f t="shared" si="2"/>
        <v>3.4641016151377544</v>
      </c>
      <c r="N26" s="4"/>
      <c r="O26">
        <v>10</v>
      </c>
      <c r="P26" s="1">
        <f t="shared" si="0"/>
        <v>97</v>
      </c>
    </row>
    <row r="27" spans="8:16" x14ac:dyDescent="0.25">
      <c r="H27" s="4"/>
      <c r="I27" s="4"/>
      <c r="J27">
        <v>13</v>
      </c>
      <c r="K27">
        <f t="shared" si="3"/>
        <v>1.7320508075688772</v>
      </c>
      <c r="L27">
        <f t="shared" si="1"/>
        <v>0</v>
      </c>
      <c r="M27">
        <f t="shared" si="2"/>
        <v>3.4641016151377544</v>
      </c>
      <c r="N27" s="4"/>
      <c r="O27" s="4"/>
      <c r="P27" s="1"/>
    </row>
    <row r="28" spans="8:16" x14ac:dyDescent="0.25">
      <c r="H28" s="4"/>
      <c r="I28" s="9"/>
      <c r="J28" s="4">
        <v>14</v>
      </c>
      <c r="K28">
        <f t="shared" si="3"/>
        <v>1.7320508075688772</v>
      </c>
      <c r="L28">
        <f t="shared" si="1"/>
        <v>0</v>
      </c>
      <c r="M28">
        <f t="shared" si="2"/>
        <v>3.4641016151377544</v>
      </c>
      <c r="N28" s="4"/>
      <c r="O28" s="4"/>
      <c r="P28" s="1"/>
    </row>
    <row r="29" spans="8:16" x14ac:dyDescent="0.25">
      <c r="H29" s="4"/>
      <c r="I29" s="10"/>
      <c r="J29" s="3">
        <v>15</v>
      </c>
      <c r="K29">
        <f t="shared" si="3"/>
        <v>1.7320508075688772</v>
      </c>
      <c r="L29">
        <f t="shared" si="1"/>
        <v>0</v>
      </c>
      <c r="M29">
        <f t="shared" si="2"/>
        <v>3.4641016151377544</v>
      </c>
      <c r="N29" s="4"/>
      <c r="O29" s="4"/>
      <c r="P29" s="1"/>
    </row>
    <row r="30" spans="8:16" x14ac:dyDescent="0.25">
      <c r="H30" s="4"/>
      <c r="I30" s="10"/>
      <c r="J30">
        <v>16</v>
      </c>
      <c r="K30">
        <f t="shared" si="3"/>
        <v>1.7320508075688772</v>
      </c>
      <c r="L30">
        <f t="shared" si="1"/>
        <v>0</v>
      </c>
      <c r="M30">
        <f t="shared" si="2"/>
        <v>3.4641016151377544</v>
      </c>
      <c r="N30" s="4"/>
      <c r="O30" s="4"/>
      <c r="P30" s="1"/>
    </row>
    <row r="31" spans="8:16" x14ac:dyDescent="0.25">
      <c r="H31" s="4"/>
      <c r="I31" s="10"/>
      <c r="J31">
        <v>17</v>
      </c>
      <c r="K31">
        <f t="shared" si="3"/>
        <v>1.7320508075688772</v>
      </c>
      <c r="L31">
        <f t="shared" si="1"/>
        <v>0</v>
      </c>
      <c r="M31">
        <f t="shared" si="2"/>
        <v>3.4641016151377544</v>
      </c>
      <c r="N31" s="4"/>
      <c r="O31" s="4"/>
      <c r="P31" s="1"/>
    </row>
    <row r="32" spans="8:16" x14ac:dyDescent="0.25">
      <c r="H32" s="4"/>
      <c r="I32" s="10"/>
      <c r="J32">
        <v>18</v>
      </c>
      <c r="K32">
        <f t="shared" si="3"/>
        <v>1.7320508075688772</v>
      </c>
      <c r="L32">
        <f t="shared" si="1"/>
        <v>0</v>
      </c>
      <c r="M32">
        <f t="shared" si="2"/>
        <v>3.4641016151377544</v>
      </c>
      <c r="N32" s="4"/>
      <c r="O32" s="4"/>
      <c r="P32" s="1"/>
    </row>
    <row r="33" spans="8:16" x14ac:dyDescent="0.25">
      <c r="H33" s="4"/>
      <c r="I33" s="4"/>
      <c r="J33">
        <v>19</v>
      </c>
      <c r="K33">
        <f t="shared" si="3"/>
        <v>1.7320508075688772</v>
      </c>
      <c r="L33">
        <f t="shared" si="1"/>
        <v>0</v>
      </c>
      <c r="M33">
        <f t="shared" si="2"/>
        <v>3.4641016151377544</v>
      </c>
      <c r="N33" s="4"/>
      <c r="O33" s="4"/>
      <c r="P33" s="1"/>
    </row>
    <row r="34" spans="8:16" x14ac:dyDescent="0.25">
      <c r="H34" s="4"/>
      <c r="I34" s="4"/>
      <c r="J34">
        <v>20</v>
      </c>
      <c r="K34">
        <f t="shared" si="3"/>
        <v>1.7320508075688772</v>
      </c>
      <c r="L34">
        <f t="shared" si="1"/>
        <v>0</v>
      </c>
      <c r="M34">
        <f t="shared" si="2"/>
        <v>3.4641016151377544</v>
      </c>
      <c r="N34" s="4"/>
      <c r="O34" s="4"/>
      <c r="P34" s="1"/>
    </row>
    <row r="35" spans="8:16" x14ac:dyDescent="0.25">
      <c r="H35" s="4"/>
      <c r="I35" s="4"/>
      <c r="J35" s="4"/>
      <c r="K35" s="4"/>
      <c r="L35" s="4"/>
      <c r="M35" s="4"/>
      <c r="N35" s="4"/>
      <c r="O35" s="4"/>
      <c r="P35" s="1"/>
    </row>
    <row r="36" spans="8:16" x14ac:dyDescent="0.25">
      <c r="H36" s="4"/>
      <c r="I36" s="4"/>
      <c r="J36" s="4"/>
      <c r="K36" s="4"/>
      <c r="L36" s="4"/>
      <c r="M36" s="4"/>
      <c r="N36" s="4"/>
      <c r="O36" s="4"/>
      <c r="P36" s="1"/>
    </row>
    <row r="37" spans="8:16" x14ac:dyDescent="0.25">
      <c r="P37" s="1"/>
    </row>
    <row r="38" spans="8:16" x14ac:dyDescent="0.25">
      <c r="P38" s="1"/>
    </row>
    <row r="39" spans="8:16" x14ac:dyDescent="0.25">
      <c r="P39" s="1"/>
    </row>
    <row r="40" spans="8:16" x14ac:dyDescent="0.25">
      <c r="P40" s="1"/>
    </row>
    <row r="41" spans="8:16" x14ac:dyDescent="0.25">
      <c r="P41" s="1"/>
    </row>
    <row r="42" spans="8:16" x14ac:dyDescent="0.25">
      <c r="P42" s="1"/>
    </row>
    <row r="43" spans="8:16" x14ac:dyDescent="0.25">
      <c r="P43" s="1"/>
    </row>
    <row r="44" spans="8:16" x14ac:dyDescent="0.25">
      <c r="P44" s="1"/>
    </row>
    <row r="45" spans="8:16" x14ac:dyDescent="0.25">
      <c r="P45" s="1"/>
    </row>
    <row r="46" spans="8:16" x14ac:dyDescent="0.25">
      <c r="P46" s="1"/>
    </row>
    <row r="47" spans="8:16" x14ac:dyDescent="0.25">
      <c r="P47" s="1"/>
    </row>
    <row r="48" spans="8:16" x14ac:dyDescent="0.25">
      <c r="P48" s="1"/>
    </row>
    <row r="49" spans="16:16" x14ac:dyDescent="0.25">
      <c r="P49" s="1"/>
    </row>
    <row r="50" spans="16:16" x14ac:dyDescent="0.25">
      <c r="P50" s="1"/>
    </row>
    <row r="51" spans="16:16" x14ac:dyDescent="0.25">
      <c r="P51" s="1"/>
    </row>
    <row r="52" spans="16:16" x14ac:dyDescent="0.25">
      <c r="P52" s="1"/>
    </row>
    <row r="53" spans="16:16" x14ac:dyDescent="0.25">
      <c r="P53" s="1"/>
    </row>
    <row r="54" spans="16:16" x14ac:dyDescent="0.25">
      <c r="P54" s="1"/>
    </row>
    <row r="55" spans="16:16" x14ac:dyDescent="0.25">
      <c r="P55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59"/>
  <sheetViews>
    <sheetView workbookViewId="0">
      <selection activeCell="J5" sqref="J5"/>
    </sheetView>
  </sheetViews>
  <sheetFormatPr defaultColWidth="8.875" defaultRowHeight="15" x14ac:dyDescent="0.25"/>
  <cols>
    <col min="1" max="6" width="8.875" style="12"/>
    <col min="7" max="9" width="12.375" style="12" customWidth="1"/>
    <col min="10" max="10" width="22.75" style="12" bestFit="1" customWidth="1"/>
    <col min="11" max="11" width="6.625" style="12" customWidth="1"/>
    <col min="12" max="16384" width="8.875" style="12"/>
  </cols>
  <sheetData>
    <row r="2" spans="1:11" ht="18.75" x14ac:dyDescent="0.3">
      <c r="A2" s="11" t="s">
        <v>4</v>
      </c>
    </row>
    <row r="7" spans="1:11" ht="18.75" x14ac:dyDescent="0.3">
      <c r="A7" s="11" t="s">
        <v>5</v>
      </c>
    </row>
    <row r="11" spans="1:11" ht="15.75" thickBot="1" x14ac:dyDescent="0.3"/>
    <row r="12" spans="1:11" ht="21" x14ac:dyDescent="0.35">
      <c r="J12" s="24" t="s">
        <v>0</v>
      </c>
      <c r="K12" s="25" t="s">
        <v>1</v>
      </c>
    </row>
    <row r="13" spans="1:11" ht="21.75" thickBot="1" x14ac:dyDescent="0.4">
      <c r="A13" s="11" t="s">
        <v>6</v>
      </c>
      <c r="J13" s="28">
        <v>7.490292203833425</v>
      </c>
      <c r="K13" s="26">
        <f>J13^3-10*(J13-1)^2+1</f>
        <v>0</v>
      </c>
    </row>
    <row r="15" spans="1:11" ht="18.75" x14ac:dyDescent="0.3">
      <c r="B15" s="15" t="s">
        <v>0</v>
      </c>
      <c r="C15" s="15" t="s">
        <v>1</v>
      </c>
    </row>
    <row r="16" spans="1:11" x14ac:dyDescent="0.25">
      <c r="B16" s="16">
        <v>0</v>
      </c>
      <c r="C16" s="16">
        <f>B16^3-10*(B16-1)^2+1</f>
        <v>-9</v>
      </c>
    </row>
    <row r="17" spans="2:3" x14ac:dyDescent="0.25">
      <c r="B17" s="16">
        <v>0.2</v>
      </c>
      <c r="C17" s="16">
        <f t="shared" ref="C17:C59" si="0">B17^3-10*(B17-1)^2+1</f>
        <v>-5.3920000000000012</v>
      </c>
    </row>
    <row r="18" spans="2:3" x14ac:dyDescent="0.25">
      <c r="B18" s="16">
        <v>0.4</v>
      </c>
      <c r="C18" s="16">
        <f t="shared" si="0"/>
        <v>-2.5359999999999996</v>
      </c>
    </row>
    <row r="19" spans="2:3" x14ac:dyDescent="0.25">
      <c r="B19" s="16">
        <v>0.6</v>
      </c>
      <c r="C19" s="16">
        <f t="shared" si="0"/>
        <v>-0.38400000000000034</v>
      </c>
    </row>
    <row r="20" spans="2:3" x14ac:dyDescent="0.25">
      <c r="B20" s="16">
        <v>0.8</v>
      </c>
      <c r="C20" s="16">
        <f t="shared" si="0"/>
        <v>1.1120000000000003</v>
      </c>
    </row>
    <row r="21" spans="2:3" x14ac:dyDescent="0.25">
      <c r="B21" s="16">
        <v>1</v>
      </c>
      <c r="C21" s="16">
        <f t="shared" si="0"/>
        <v>2</v>
      </c>
    </row>
    <row r="22" spans="2:3" x14ac:dyDescent="0.25">
      <c r="B22" s="16">
        <v>1.2</v>
      </c>
      <c r="C22" s="16">
        <f t="shared" si="0"/>
        <v>2.3280000000000003</v>
      </c>
    </row>
    <row r="23" spans="2:3" x14ac:dyDescent="0.25">
      <c r="B23" s="16">
        <v>1.4</v>
      </c>
      <c r="C23" s="16">
        <f t="shared" si="0"/>
        <v>2.1440000000000001</v>
      </c>
    </row>
    <row r="24" spans="2:3" x14ac:dyDescent="0.25">
      <c r="B24" s="16">
        <v>1.6</v>
      </c>
      <c r="C24" s="16">
        <f t="shared" si="0"/>
        <v>1.496</v>
      </c>
    </row>
    <row r="25" spans="2:3" x14ac:dyDescent="0.25">
      <c r="B25" s="16">
        <v>1.8</v>
      </c>
      <c r="C25" s="16">
        <f t="shared" si="0"/>
        <v>0.4319999999999995</v>
      </c>
    </row>
    <row r="26" spans="2:3" x14ac:dyDescent="0.25">
      <c r="B26" s="16">
        <v>2</v>
      </c>
      <c r="C26" s="16">
        <f t="shared" si="0"/>
        <v>-1</v>
      </c>
    </row>
    <row r="27" spans="2:3" x14ac:dyDescent="0.25">
      <c r="B27" s="16">
        <v>2.2000000000000002</v>
      </c>
      <c r="C27" s="16">
        <f t="shared" si="0"/>
        <v>-2.7520000000000007</v>
      </c>
    </row>
    <row r="28" spans="2:3" x14ac:dyDescent="0.25">
      <c r="B28" s="16">
        <v>2.4</v>
      </c>
      <c r="C28" s="16">
        <f t="shared" si="0"/>
        <v>-4.775999999999998</v>
      </c>
    </row>
    <row r="29" spans="2:3" x14ac:dyDescent="0.25">
      <c r="B29" s="16">
        <v>2.6</v>
      </c>
      <c r="C29" s="16">
        <f t="shared" si="0"/>
        <v>-7.0240000000000009</v>
      </c>
    </row>
    <row r="30" spans="2:3" x14ac:dyDescent="0.25">
      <c r="B30" s="16">
        <v>2.8</v>
      </c>
      <c r="C30" s="16">
        <f t="shared" si="0"/>
        <v>-9.4479999999999968</v>
      </c>
    </row>
    <row r="31" spans="2:3" x14ac:dyDescent="0.25">
      <c r="B31" s="16">
        <v>3</v>
      </c>
      <c r="C31" s="16">
        <f t="shared" si="0"/>
        <v>-12</v>
      </c>
    </row>
    <row r="32" spans="2:3" x14ac:dyDescent="0.25">
      <c r="B32" s="16">
        <v>3.2</v>
      </c>
      <c r="C32" s="16">
        <f t="shared" si="0"/>
        <v>-14.631999999999998</v>
      </c>
    </row>
    <row r="33" spans="2:3" x14ac:dyDescent="0.25">
      <c r="B33" s="16">
        <v>3.4</v>
      </c>
      <c r="C33" s="16">
        <f t="shared" si="0"/>
        <v>-17.295999999999999</v>
      </c>
    </row>
    <row r="34" spans="2:3" x14ac:dyDescent="0.25">
      <c r="B34" s="16">
        <v>3.6</v>
      </c>
      <c r="C34" s="16">
        <f t="shared" si="0"/>
        <v>-19.944000000000003</v>
      </c>
    </row>
    <row r="35" spans="2:3" x14ac:dyDescent="0.25">
      <c r="B35" s="16">
        <v>3.8</v>
      </c>
      <c r="C35" s="16">
        <f t="shared" si="0"/>
        <v>-22.527999999999999</v>
      </c>
    </row>
    <row r="36" spans="2:3" x14ac:dyDescent="0.25">
      <c r="B36" s="16">
        <v>4</v>
      </c>
      <c r="C36" s="16">
        <f t="shared" si="0"/>
        <v>-25</v>
      </c>
    </row>
    <row r="37" spans="2:3" x14ac:dyDescent="0.25">
      <c r="B37" s="16">
        <v>4.2</v>
      </c>
      <c r="C37" s="16">
        <f t="shared" si="0"/>
        <v>-27.312000000000012</v>
      </c>
    </row>
    <row r="38" spans="2:3" x14ac:dyDescent="0.25">
      <c r="B38" s="16">
        <v>4.4000000000000004</v>
      </c>
      <c r="C38" s="16">
        <f t="shared" si="0"/>
        <v>-29.415999999999997</v>
      </c>
    </row>
    <row r="39" spans="2:3" x14ac:dyDescent="0.25">
      <c r="B39" s="16">
        <v>4.5999999999999996</v>
      </c>
      <c r="C39" s="16">
        <f t="shared" si="0"/>
        <v>-31.263999999999996</v>
      </c>
    </row>
    <row r="40" spans="2:3" x14ac:dyDescent="0.25">
      <c r="B40" s="16">
        <v>4.8</v>
      </c>
      <c r="C40" s="16">
        <f t="shared" si="0"/>
        <v>-32.808000000000007</v>
      </c>
    </row>
    <row r="41" spans="2:3" x14ac:dyDescent="0.25">
      <c r="B41" s="16">
        <v>5</v>
      </c>
      <c r="C41" s="16">
        <f>B41^3-10*(B41-1)^2+1</f>
        <v>-34</v>
      </c>
    </row>
    <row r="42" spans="2:3" x14ac:dyDescent="0.25">
      <c r="B42" s="16">
        <v>5.2</v>
      </c>
      <c r="C42" s="16">
        <f t="shared" si="0"/>
        <v>-34.791999999999973</v>
      </c>
    </row>
    <row r="43" spans="2:3" x14ac:dyDescent="0.25">
      <c r="B43" s="16">
        <v>5.4</v>
      </c>
      <c r="C43" s="16">
        <f t="shared" si="0"/>
        <v>-35.135999999999996</v>
      </c>
    </row>
    <row r="44" spans="2:3" x14ac:dyDescent="0.25">
      <c r="B44" s="16">
        <v>5.6</v>
      </c>
      <c r="C44" s="16">
        <f t="shared" si="0"/>
        <v>-34.984000000000009</v>
      </c>
    </row>
    <row r="45" spans="2:3" x14ac:dyDescent="0.25">
      <c r="B45" s="16">
        <v>5.8</v>
      </c>
      <c r="C45" s="16">
        <f t="shared" si="0"/>
        <v>-34.287999999999982</v>
      </c>
    </row>
    <row r="46" spans="2:3" x14ac:dyDescent="0.25">
      <c r="B46" s="16">
        <v>6</v>
      </c>
      <c r="C46" s="16">
        <f t="shared" si="0"/>
        <v>-33</v>
      </c>
    </row>
    <row r="47" spans="2:3" x14ac:dyDescent="0.25">
      <c r="B47" s="16">
        <v>6.2</v>
      </c>
      <c r="C47" s="16">
        <f t="shared" si="0"/>
        <v>-31.072000000000003</v>
      </c>
    </row>
    <row r="48" spans="2:3" x14ac:dyDescent="0.25">
      <c r="B48" s="16">
        <v>6.4</v>
      </c>
      <c r="C48" s="16">
        <f t="shared" si="0"/>
        <v>-28.45599999999996</v>
      </c>
    </row>
    <row r="49" spans="2:3" x14ac:dyDescent="0.25">
      <c r="B49" s="16">
        <v>6.6</v>
      </c>
      <c r="C49" s="16">
        <f t="shared" si="0"/>
        <v>-25.103999999999985</v>
      </c>
    </row>
    <row r="50" spans="2:3" x14ac:dyDescent="0.25">
      <c r="B50" s="16">
        <v>6.8</v>
      </c>
      <c r="C50" s="16">
        <f t="shared" si="0"/>
        <v>-20.968000000000018</v>
      </c>
    </row>
    <row r="51" spans="2:3" x14ac:dyDescent="0.25">
      <c r="B51" s="16">
        <v>7</v>
      </c>
      <c r="C51" s="16">
        <f t="shared" si="0"/>
        <v>-16</v>
      </c>
    </row>
    <row r="52" spans="2:3" x14ac:dyDescent="0.25">
      <c r="B52" s="16">
        <v>7.2</v>
      </c>
      <c r="C52" s="16">
        <f t="shared" si="0"/>
        <v>-10.151999999999987</v>
      </c>
    </row>
    <row r="53" spans="2:3" x14ac:dyDescent="0.25">
      <c r="B53" s="16">
        <v>7.4</v>
      </c>
      <c r="C53" s="16">
        <f t="shared" si="0"/>
        <v>-3.3760000000000332</v>
      </c>
    </row>
    <row r="54" spans="2:3" x14ac:dyDescent="0.25">
      <c r="B54" s="16">
        <v>7.6</v>
      </c>
      <c r="C54" s="16">
        <f>B54^3-10*(B54-1)^2+1</f>
        <v>4.3759999999999764</v>
      </c>
    </row>
    <row r="55" spans="2:3" x14ac:dyDescent="0.25">
      <c r="B55" s="16">
        <v>7.8</v>
      </c>
      <c r="C55" s="16">
        <f t="shared" si="0"/>
        <v>13.151999999999987</v>
      </c>
    </row>
    <row r="56" spans="2:3" x14ac:dyDescent="0.25">
      <c r="B56" s="16"/>
      <c r="C56" s="16"/>
    </row>
    <row r="57" spans="2:3" x14ac:dyDescent="0.25">
      <c r="B57" s="16"/>
      <c r="C57" s="16"/>
    </row>
    <row r="58" spans="2:3" x14ac:dyDescent="0.25">
      <c r="B58" s="16"/>
      <c r="C58" s="16"/>
    </row>
    <row r="59" spans="2:3" x14ac:dyDescent="0.25">
      <c r="B59" s="16"/>
      <c r="C59" s="16"/>
    </row>
  </sheetData>
  <pageMargins left="0.7" right="0.7" top="0.75" bottom="0.75" header="0.3" footer="0.3"/>
  <pageSetup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24"/>
  <sheetViews>
    <sheetView workbookViewId="0">
      <selection activeCell="S21" sqref="S21"/>
    </sheetView>
  </sheetViews>
  <sheetFormatPr defaultColWidth="8.875" defaultRowHeight="15" x14ac:dyDescent="0.25"/>
  <cols>
    <col min="1" max="12" width="8.875" style="12"/>
    <col min="13" max="13" width="4.5" style="12" customWidth="1"/>
    <col min="14" max="17" width="8.875" style="12"/>
    <col min="18" max="18" width="9.125" style="12" customWidth="1"/>
    <col min="19" max="19" width="8.875" style="12"/>
    <col min="20" max="20" width="18.5" style="12" customWidth="1"/>
    <col min="21" max="21" width="8.875" style="12"/>
    <col min="22" max="22" width="22.125" style="12" bestFit="1" customWidth="1"/>
    <col min="23" max="16384" width="8.875" style="12"/>
  </cols>
  <sheetData>
    <row r="2" spans="1:22" ht="18.75" x14ac:dyDescent="0.3">
      <c r="A2" s="11" t="s">
        <v>7</v>
      </c>
      <c r="I2" s="11" t="s">
        <v>8</v>
      </c>
      <c r="T2" s="11" t="s">
        <v>9</v>
      </c>
    </row>
    <row r="3" spans="1:22" ht="20.25" x14ac:dyDescent="0.35">
      <c r="I3" s="11" t="s">
        <v>10</v>
      </c>
    </row>
    <row r="4" spans="1:22" ht="18.75" x14ac:dyDescent="0.3">
      <c r="T4" s="17" t="s">
        <v>11</v>
      </c>
      <c r="U4" s="18"/>
      <c r="V4" s="18"/>
    </row>
    <row r="5" spans="1:22" ht="18.75" x14ac:dyDescent="0.3">
      <c r="T5" s="18"/>
      <c r="U5" s="18"/>
      <c r="V5" s="18"/>
    </row>
    <row r="6" spans="1:22" ht="18.75" x14ac:dyDescent="0.3">
      <c r="T6" s="19" t="s">
        <v>12</v>
      </c>
      <c r="U6" s="18"/>
      <c r="V6" s="18"/>
    </row>
    <row r="7" spans="1:22" ht="18.75" x14ac:dyDescent="0.3">
      <c r="T7" s="18"/>
      <c r="U7" s="18" t="s">
        <v>2</v>
      </c>
      <c r="V7" s="29">
        <v>0.61802044412303003</v>
      </c>
    </row>
    <row r="8" spans="1:22" ht="18.75" x14ac:dyDescent="0.3">
      <c r="T8" s="18"/>
      <c r="U8" s="18" t="s">
        <v>3</v>
      </c>
      <c r="V8" s="29">
        <v>4.2360161321354006</v>
      </c>
    </row>
    <row r="9" spans="1:22" ht="18.75" x14ac:dyDescent="0.3">
      <c r="A9" s="27" t="s">
        <v>13</v>
      </c>
      <c r="B9" s="27"/>
      <c r="C9" s="27"/>
      <c r="D9" s="27"/>
      <c r="E9" s="27"/>
      <c r="T9" s="19" t="s">
        <v>14</v>
      </c>
      <c r="U9" s="18"/>
      <c r="V9" s="18"/>
    </row>
    <row r="10" spans="1:22" ht="18.75" x14ac:dyDescent="0.3">
      <c r="A10" s="27" t="s">
        <v>15</v>
      </c>
      <c r="B10" s="27"/>
      <c r="D10" s="27" t="s">
        <v>16</v>
      </c>
      <c r="E10" s="27"/>
      <c r="T10" s="18"/>
      <c r="U10" s="18" t="s">
        <v>17</v>
      </c>
      <c r="V10" s="20">
        <f>V7^2+3*V7+2-V8</f>
        <v>-5.5304122827948277E-6</v>
      </c>
    </row>
    <row r="11" spans="1:22" ht="19.5" thickBot="1" x14ac:dyDescent="0.35">
      <c r="A11" s="13" t="s">
        <v>0</v>
      </c>
      <c r="B11" s="13" t="s">
        <v>18</v>
      </c>
      <c r="D11" s="13" t="s">
        <v>0</v>
      </c>
      <c r="E11" s="13" t="s">
        <v>18</v>
      </c>
      <c r="T11" s="18"/>
      <c r="U11" s="18" t="s">
        <v>19</v>
      </c>
      <c r="V11" s="20">
        <f>2*V7+3-V8</f>
        <v>2.4756110659218677E-5</v>
      </c>
    </row>
    <row r="12" spans="1:22" ht="18.75" x14ac:dyDescent="0.3">
      <c r="A12" s="18">
        <v>-3</v>
      </c>
      <c r="B12" s="18">
        <f>A12^2+3*A12+2</f>
        <v>2</v>
      </c>
      <c r="C12" s="21"/>
      <c r="D12" s="18">
        <v>-3</v>
      </c>
      <c r="E12" s="18">
        <f>2*D12+3</f>
        <v>-3</v>
      </c>
      <c r="T12" s="22" t="s">
        <v>20</v>
      </c>
      <c r="U12" s="18"/>
      <c r="V12" s="18"/>
    </row>
    <row r="13" spans="1:22" ht="18.75" x14ac:dyDescent="0.3">
      <c r="A13" s="18">
        <v>-2.5</v>
      </c>
      <c r="B13" s="18">
        <f t="shared" ref="B13:B24" si="0">A13^2+3*A13+2</f>
        <v>0.75</v>
      </c>
      <c r="C13" s="21"/>
      <c r="D13" s="18">
        <v>-2.5</v>
      </c>
      <c r="E13" s="18">
        <f t="shared" ref="E13:E24" si="1">2*D13+3</f>
        <v>-2</v>
      </c>
      <c r="T13" s="23" t="s">
        <v>21</v>
      </c>
      <c r="U13" s="23"/>
      <c r="V13" s="23"/>
    </row>
    <row r="14" spans="1:22" ht="18.75" x14ac:dyDescent="0.3">
      <c r="A14" s="18">
        <v>-2</v>
      </c>
      <c r="B14" s="18">
        <f t="shared" si="0"/>
        <v>0</v>
      </c>
      <c r="C14" s="21"/>
      <c r="D14" s="18">
        <v>-2</v>
      </c>
      <c r="E14" s="18">
        <f t="shared" si="1"/>
        <v>-1</v>
      </c>
      <c r="T14" s="23" t="s">
        <v>22</v>
      </c>
      <c r="U14" s="23"/>
      <c r="V14" s="23"/>
    </row>
    <row r="15" spans="1:22" ht="18.75" x14ac:dyDescent="0.3">
      <c r="A15" s="18">
        <v>-1.5</v>
      </c>
      <c r="B15" s="18">
        <f t="shared" si="0"/>
        <v>-0.25</v>
      </c>
      <c r="C15" s="21"/>
      <c r="D15" s="18">
        <v>-1.5</v>
      </c>
      <c r="E15" s="18">
        <f t="shared" si="1"/>
        <v>0</v>
      </c>
    </row>
    <row r="16" spans="1:22" ht="18.75" x14ac:dyDescent="0.3">
      <c r="A16" s="18">
        <v>-1</v>
      </c>
      <c r="B16" s="18">
        <f t="shared" si="0"/>
        <v>0</v>
      </c>
      <c r="C16" s="21"/>
      <c r="D16" s="18">
        <v>-1</v>
      </c>
      <c r="E16" s="18">
        <f t="shared" si="1"/>
        <v>1</v>
      </c>
    </row>
    <row r="17" spans="1:22" ht="18.75" x14ac:dyDescent="0.3">
      <c r="A17" s="18">
        <v>-0.5</v>
      </c>
      <c r="B17" s="18">
        <f t="shared" si="0"/>
        <v>0.75</v>
      </c>
      <c r="C17" s="21"/>
      <c r="D17" s="18">
        <v>-0.5</v>
      </c>
      <c r="E17" s="18">
        <f t="shared" si="1"/>
        <v>2</v>
      </c>
      <c r="T17" s="17" t="s">
        <v>23</v>
      </c>
      <c r="U17" s="18"/>
      <c r="V17" s="18"/>
    </row>
    <row r="18" spans="1:22" ht="18.75" x14ac:dyDescent="0.3">
      <c r="A18" s="18">
        <v>0</v>
      </c>
      <c r="B18" s="18">
        <f t="shared" si="0"/>
        <v>2</v>
      </c>
      <c r="C18" s="21"/>
      <c r="D18" s="18">
        <v>0</v>
      </c>
      <c r="E18" s="18">
        <f t="shared" si="1"/>
        <v>3</v>
      </c>
      <c r="T18" s="18"/>
      <c r="U18" s="18"/>
      <c r="V18" s="18"/>
    </row>
    <row r="19" spans="1:22" ht="18.75" x14ac:dyDescent="0.3">
      <c r="A19" s="18">
        <v>0.5</v>
      </c>
      <c r="B19" s="18">
        <f t="shared" si="0"/>
        <v>3.75</v>
      </c>
      <c r="C19" s="21"/>
      <c r="D19" s="18">
        <v>0.5</v>
      </c>
      <c r="E19" s="18">
        <f t="shared" si="1"/>
        <v>4</v>
      </c>
      <c r="T19" s="19" t="s">
        <v>24</v>
      </c>
      <c r="U19" s="18"/>
      <c r="V19" s="18"/>
    </row>
    <row r="20" spans="1:22" ht="18.75" x14ac:dyDescent="0.3">
      <c r="A20" s="18">
        <v>1</v>
      </c>
      <c r="B20" s="18">
        <f t="shared" si="0"/>
        <v>6</v>
      </c>
      <c r="C20" s="21"/>
      <c r="D20" s="18">
        <v>1</v>
      </c>
      <c r="E20" s="18">
        <f t="shared" si="1"/>
        <v>5</v>
      </c>
      <c r="T20" s="14"/>
      <c r="U20" s="18" t="s">
        <v>25</v>
      </c>
      <c r="V20" s="16">
        <f>(V10-0)^2</f>
        <v>3.0585460017687898E-11</v>
      </c>
    </row>
    <row r="21" spans="1:22" ht="18.75" x14ac:dyDescent="0.3">
      <c r="A21" s="18">
        <v>1.5</v>
      </c>
      <c r="B21" s="18">
        <f t="shared" si="0"/>
        <v>8.75</v>
      </c>
      <c r="C21" s="21"/>
      <c r="D21" s="18">
        <v>1.5</v>
      </c>
      <c r="E21" s="18">
        <f t="shared" si="1"/>
        <v>6</v>
      </c>
      <c r="T21" s="14"/>
      <c r="U21" s="18" t="s">
        <v>26</v>
      </c>
      <c r="V21" s="16">
        <f>(V11-0)^2</f>
        <v>6.1286501497148067E-10</v>
      </c>
    </row>
    <row r="22" spans="1:22" ht="18.75" x14ac:dyDescent="0.3">
      <c r="A22" s="18">
        <v>2</v>
      </c>
      <c r="B22" s="18">
        <f t="shared" si="0"/>
        <v>12</v>
      </c>
      <c r="C22" s="21"/>
      <c r="D22" s="18">
        <v>2</v>
      </c>
      <c r="E22" s="18">
        <f t="shared" si="1"/>
        <v>7</v>
      </c>
      <c r="T22" s="14"/>
      <c r="U22" s="18" t="s">
        <v>27</v>
      </c>
      <c r="V22" s="16">
        <f>V20+V21</f>
        <v>6.4345047498916852E-10</v>
      </c>
    </row>
    <row r="23" spans="1:22" ht="18.75" x14ac:dyDescent="0.3">
      <c r="A23" s="18">
        <v>2.5</v>
      </c>
      <c r="B23" s="18">
        <f t="shared" si="0"/>
        <v>15.75</v>
      </c>
      <c r="C23" s="21"/>
      <c r="D23" s="18">
        <v>2.5</v>
      </c>
      <c r="E23" s="18">
        <f t="shared" si="1"/>
        <v>8</v>
      </c>
      <c r="T23" s="22" t="s">
        <v>20</v>
      </c>
      <c r="U23" s="14"/>
      <c r="V23" s="14"/>
    </row>
    <row r="24" spans="1:22" ht="18.75" x14ac:dyDescent="0.3">
      <c r="A24" s="18">
        <v>3</v>
      </c>
      <c r="B24" s="18">
        <f t="shared" si="0"/>
        <v>20</v>
      </c>
      <c r="C24" s="21"/>
      <c r="D24" s="18">
        <v>3</v>
      </c>
      <c r="E24" s="18">
        <f t="shared" si="1"/>
        <v>9</v>
      </c>
      <c r="T24" s="23" t="s">
        <v>28</v>
      </c>
      <c r="U24" s="23"/>
      <c r="V24" s="23"/>
    </row>
  </sheetData>
  <mergeCells count="3">
    <mergeCell ref="A9:E9"/>
    <mergeCell ref="A10:B10"/>
    <mergeCell ref="D10:E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6:K8"/>
  <sheetViews>
    <sheetView tabSelected="1" workbookViewId="0">
      <selection activeCell="K9" sqref="K9"/>
    </sheetView>
  </sheetViews>
  <sheetFormatPr defaultColWidth="10.875" defaultRowHeight="15" x14ac:dyDescent="0.25"/>
  <cols>
    <col min="1" max="16384" width="10.875" style="12"/>
  </cols>
  <sheetData>
    <row r="6" spans="7:11" x14ac:dyDescent="0.25">
      <c r="G6" s="30" t="s">
        <v>2</v>
      </c>
      <c r="H6" s="12">
        <v>0.86413932020512485</v>
      </c>
      <c r="J6" s="30" t="s">
        <v>1</v>
      </c>
      <c r="K6" s="12">
        <f>H6^2+H7^2-1</f>
        <v>-3.300799977790092E-8</v>
      </c>
    </row>
    <row r="7" spans="7:11" x14ac:dyDescent="0.25">
      <c r="G7" s="30" t="s">
        <v>3</v>
      </c>
      <c r="H7" s="12">
        <v>-0.50325262271291238</v>
      </c>
      <c r="J7" s="30" t="s">
        <v>34</v>
      </c>
      <c r="K7" s="12">
        <f>H6*H7+H7*H8+1.1</f>
        <v>-2.9089232578272117E-8</v>
      </c>
    </row>
    <row r="8" spans="7:11" x14ac:dyDescent="0.25">
      <c r="G8" s="30" t="s">
        <v>33</v>
      </c>
      <c r="H8" s="12">
        <v>1.3216416960157154</v>
      </c>
      <c r="J8" s="30" t="s">
        <v>35</v>
      </c>
      <c r="K8" s="12">
        <f>H7^2+H8^2-2</f>
        <v>-2.5085278743119943E-8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Newton's method</vt:lpstr>
      <vt:lpstr>Solver</vt:lpstr>
      <vt:lpstr>Solver-2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van Duyse</cp:lastModifiedBy>
  <dcterms:created xsi:type="dcterms:W3CDTF">2016-09-05T15:40:33Z</dcterms:created>
  <dcterms:modified xsi:type="dcterms:W3CDTF">2021-09-07T16:51:14Z</dcterms:modified>
</cp:coreProperties>
</file>