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an Wheeler\Documents\lyx\chen263\Lessons\2021\lecture_04_curve_fitting\"/>
    </mc:Choice>
  </mc:AlternateContent>
  <xr:revisionPtr revIDLastSave="0" documentId="8_{0605DA69-B7C5-4F07-8698-D533DBD654A9}" xr6:coauthVersionLast="47" xr6:coauthVersionMax="47" xr10:uidLastSave="{00000000-0000-0000-0000-000000000000}"/>
  <bookViews>
    <workbookView xWindow="10605" yWindow="1650" windowWidth="22290" windowHeight="11175" xr2:uid="{00000000-000D-0000-FFFF-FFFF00000000}"/>
  </bookViews>
  <sheets>
    <sheet name="Concepts" sheetId="13" r:id="rId1"/>
    <sheet name="Trendlines" sheetId="8" r:id="rId2"/>
    <sheet name="Bacterial Growth" sheetId="3" r:id="rId3"/>
    <sheet name="Kinetics" sheetId="2" r:id="rId4"/>
    <sheet name="Acetone Vapor Pressure" sheetId="1" r:id="rId5"/>
    <sheet name="R-squared" sheetId="12" r:id="rId6"/>
  </sheets>
  <definedNames>
    <definedName name="A">'Acetone Vapor Pressure'!$E$11</definedName>
    <definedName name="B">'Acetone Vapor Pressure'!$F$11</definedName>
    <definedName name="C_">'Acetone Vapor Pressure'!$G$11</definedName>
    <definedName name="solver_adj" localSheetId="3" hidden="1">Kinetics!$F$4:$F$5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st" localSheetId="4" hidden="1">1</definedName>
    <definedName name="solver_est" localSheetId="3" hidden="1">1</definedName>
    <definedName name="solver_itr" localSheetId="4" hidden="1">100</definedName>
    <definedName name="solver_itr" localSheetId="3" hidden="1">100</definedName>
    <definedName name="solver_lin" localSheetId="4" hidden="1">2</definedName>
    <definedName name="solver_lin" localSheetId="3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eg" localSheetId="3" hidden="1">2</definedName>
    <definedName name="solver_nod" localSheetId="4" hidden="1">2147483647</definedName>
    <definedName name="solver_num" localSheetId="4" hidden="1">0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3" hidden="1">Kinetics!$G$7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cl" localSheetId="3" hidden="1">2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tim" localSheetId="4" hidden="1">100</definedName>
    <definedName name="solver_tim" localSheetId="3" hidden="1">100</definedName>
    <definedName name="solver_tol" localSheetId="4" hidden="1">0.05</definedName>
    <definedName name="solver_tol" localSheetId="3" hidden="1">0.05</definedName>
    <definedName name="solver_typ" localSheetId="4" hidden="1">2</definedName>
    <definedName name="solver_typ" localSheetId="3" hidden="1">3</definedName>
    <definedName name="solver_val" localSheetId="4" hidden="1">0</definedName>
    <definedName name="solver_val" localSheetId="3" hidden="1">0</definedName>
    <definedName name="solver_ver" localSheetId="4" hidden="1">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H3" i="8"/>
</calcChain>
</file>

<file path=xl/sharedStrings.xml><?xml version="1.0" encoding="utf-8"?>
<sst xmlns="http://schemas.openxmlformats.org/spreadsheetml/2006/main" count="42" uniqueCount="40">
  <si>
    <t>Temperature</t>
  </si>
  <si>
    <t>Measured Vapor Pressure</t>
  </si>
  <si>
    <t>(K)</t>
  </si>
  <si>
    <t>(Pa)</t>
  </si>
  <si>
    <t>t</t>
  </si>
  <si>
    <t>(min)</t>
  </si>
  <si>
    <t>C</t>
  </si>
  <si>
    <t>Antione Equation</t>
  </si>
  <si>
    <t>Antione Constants for Acetone</t>
  </si>
  <si>
    <t>A</t>
  </si>
  <si>
    <t>B</t>
  </si>
  <si>
    <t>x</t>
  </si>
  <si>
    <t>sin(x)+0.1*Rand()-0.05</t>
  </si>
  <si>
    <t>A-B/(T+C)</t>
  </si>
  <si>
    <r>
      <rPr>
        <sz val="10"/>
        <rFont val="Symbol"/>
        <family val="1"/>
        <charset val="2"/>
      </rPr>
      <t>t</t>
    </r>
    <r>
      <rPr>
        <sz val="10"/>
        <rFont val="Arial"/>
        <family val="2"/>
      </rPr>
      <t xml:space="preserve"> for E. Coli</t>
    </r>
  </si>
  <si>
    <t>min</t>
  </si>
  <si>
    <t>k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</si>
  <si>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mol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min</t>
    </r>
    <r>
      <rPr>
        <vertAlign val="superscript"/>
        <sz val="10"/>
        <rFont val="Arial"/>
        <family val="2"/>
      </rPr>
      <t>-1</t>
    </r>
  </si>
  <si>
    <r>
      <t>mol/m</t>
    </r>
    <r>
      <rPr>
        <vertAlign val="superscript"/>
        <sz val="10"/>
        <rFont val="Arial"/>
        <family val="2"/>
      </rPr>
      <t>3</t>
    </r>
  </si>
  <si>
    <t>y</t>
  </si>
  <si>
    <t>z = model</t>
  </si>
  <si>
    <t>Find the Antione constants for Acetone</t>
  </si>
  <si>
    <t>log10(Psat)</t>
  </si>
  <si>
    <t>RSQ</t>
  </si>
  <si>
    <t>CORREL</t>
  </si>
  <si>
    <t>CORREL^2</t>
  </si>
  <si>
    <r>
      <t>C</t>
    </r>
    <r>
      <rPr>
        <b/>
        <vertAlign val="subscript"/>
        <sz val="10"/>
        <rFont val="Arial"/>
        <family val="2"/>
      </rPr>
      <t>0</t>
    </r>
  </si>
  <si>
    <r>
      <t>(mol/m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</si>
  <si>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t (min)</t>
  </si>
  <si>
    <t>N</t>
  </si>
  <si>
    <t>Data</t>
  </si>
  <si>
    <t>Model</t>
  </si>
  <si>
    <t>Error</t>
  </si>
  <si>
    <t>=(Data-Model)</t>
  </si>
  <si>
    <t>=sumsq</t>
  </si>
  <si>
    <t>Sum square error</t>
  </si>
  <si>
    <t>Fitting Curves:</t>
  </si>
  <si>
    <t>What is the difference between interpolation and extrapolation?</t>
  </si>
  <si>
    <t>What is the differences between interpolation and regression/curve fitting/trendline?</t>
  </si>
  <si>
    <t>Why do we need to smooth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</si>
</sst>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vertAlign val="subscript"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/>
    <xf numFmtId="0" fontId="6" fillId="0" borderId="0" xfId="0" quotePrefix="1" applyFont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6" fillId="3" borderId="7" xfId="0" applyFont="1" applyFill="1" applyBorder="1"/>
    <xf numFmtId="0" fontId="0" fillId="2" borderId="7" xfId="0" applyFill="1" applyBorder="1"/>
    <xf numFmtId="0" fontId="1" fillId="3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Border="1"/>
    <xf numFmtId="0" fontId="8" fillId="4" borderId="0" xfId="0" applyFont="1" applyFill="1"/>
    <xf numFmtId="0" fontId="9" fillId="4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/>
    <xf numFmtId="0" fontId="1" fillId="3" borderId="7" xfId="0" applyFont="1" applyFill="1" applyBorder="1"/>
    <xf numFmtId="0" fontId="1" fillId="3" borderId="6" xfId="0" applyFont="1" applyFill="1" applyBorder="1" applyAlignment="1">
      <alignment horizontal="center"/>
    </xf>
    <xf numFmtId="11" fontId="0" fillId="2" borderId="7" xfId="0" applyNumberFormat="1" applyFill="1" applyBorder="1"/>
    <xf numFmtId="0" fontId="1" fillId="0" borderId="0" xfId="0" applyFont="1"/>
    <xf numFmtId="0" fontId="1" fillId="0" borderId="8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Acetone Vapor Pressure</a:t>
            </a:r>
          </a:p>
        </c:rich>
      </c:tx>
      <c:layout>
        <c:manualLayout>
          <c:xMode val="edge"/>
          <c:yMode val="edge"/>
          <c:x val="0.24394444444444499"/>
          <c:y val="1.38888888888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307961504812"/>
          <c:y val="0.13461832895888001"/>
          <c:w val="0.81901837270341205"/>
          <c:h val="0.663132108486439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8575">
              <a:noFill/>
            </a:ln>
          </c:spPr>
          <c:xVal>
            <c:numRef>
              <c:f>'Acetone Vapor Pressure'!$A$18:$A$64</c:f>
              <c:numCache>
                <c:formatCode>General</c:formatCode>
                <c:ptCount val="47"/>
                <c:pt idx="0">
                  <c:v>203.65</c:v>
                </c:pt>
                <c:pt idx="1">
                  <c:v>212.45</c:v>
                </c:pt>
                <c:pt idx="2">
                  <c:v>234.05</c:v>
                </c:pt>
                <c:pt idx="3">
                  <c:v>243.25</c:v>
                </c:pt>
                <c:pt idx="4">
                  <c:v>253.34</c:v>
                </c:pt>
                <c:pt idx="5">
                  <c:v>259.18</c:v>
                </c:pt>
                <c:pt idx="6">
                  <c:v>262.12</c:v>
                </c:pt>
                <c:pt idx="7">
                  <c:v>282.23</c:v>
                </c:pt>
                <c:pt idx="8">
                  <c:v>265.04000000000002</c:v>
                </c:pt>
                <c:pt idx="9">
                  <c:v>267.05</c:v>
                </c:pt>
                <c:pt idx="10">
                  <c:v>271.76</c:v>
                </c:pt>
                <c:pt idx="11">
                  <c:v>272.95</c:v>
                </c:pt>
                <c:pt idx="12">
                  <c:v>275.12</c:v>
                </c:pt>
                <c:pt idx="13">
                  <c:v>275.97000000000003</c:v>
                </c:pt>
                <c:pt idx="14">
                  <c:v>278.64</c:v>
                </c:pt>
                <c:pt idx="15">
                  <c:v>282.02999999999997</c:v>
                </c:pt>
                <c:pt idx="16">
                  <c:v>285.62</c:v>
                </c:pt>
                <c:pt idx="17">
                  <c:v>288.94</c:v>
                </c:pt>
                <c:pt idx="18">
                  <c:v>293.87</c:v>
                </c:pt>
                <c:pt idx="19">
                  <c:v>294.63</c:v>
                </c:pt>
                <c:pt idx="20">
                  <c:v>299.86</c:v>
                </c:pt>
                <c:pt idx="21">
                  <c:v>302.43</c:v>
                </c:pt>
                <c:pt idx="22">
                  <c:v>308.22000000000003</c:v>
                </c:pt>
                <c:pt idx="23">
                  <c:v>311.75</c:v>
                </c:pt>
                <c:pt idx="24">
                  <c:v>314.68</c:v>
                </c:pt>
                <c:pt idx="25">
                  <c:v>318.66000000000003</c:v>
                </c:pt>
                <c:pt idx="26">
                  <c:v>320.47000000000003</c:v>
                </c:pt>
                <c:pt idx="27">
                  <c:v>328.22</c:v>
                </c:pt>
                <c:pt idx="28">
                  <c:v>329.03</c:v>
                </c:pt>
                <c:pt idx="29">
                  <c:v>338.01</c:v>
                </c:pt>
                <c:pt idx="30">
                  <c:v>338.95</c:v>
                </c:pt>
                <c:pt idx="31">
                  <c:v>347.09</c:v>
                </c:pt>
                <c:pt idx="32">
                  <c:v>355.19</c:v>
                </c:pt>
                <c:pt idx="33">
                  <c:v>365.73</c:v>
                </c:pt>
                <c:pt idx="34">
                  <c:v>377.03</c:v>
                </c:pt>
                <c:pt idx="35">
                  <c:v>390.32</c:v>
                </c:pt>
                <c:pt idx="36">
                  <c:v>397.45</c:v>
                </c:pt>
                <c:pt idx="37">
                  <c:v>446.37</c:v>
                </c:pt>
                <c:pt idx="38">
                  <c:v>457.62</c:v>
                </c:pt>
                <c:pt idx="39">
                  <c:v>470.61</c:v>
                </c:pt>
                <c:pt idx="40">
                  <c:v>481.33</c:v>
                </c:pt>
                <c:pt idx="41">
                  <c:v>492.33</c:v>
                </c:pt>
                <c:pt idx="42">
                  <c:v>496.74</c:v>
                </c:pt>
                <c:pt idx="43">
                  <c:v>499.79</c:v>
                </c:pt>
                <c:pt idx="44">
                  <c:v>505.69</c:v>
                </c:pt>
                <c:pt idx="45">
                  <c:v>507.61</c:v>
                </c:pt>
                <c:pt idx="46">
                  <c:v>508.1</c:v>
                </c:pt>
              </c:numCache>
            </c:numRef>
          </c:xVal>
          <c:yVal>
            <c:numRef>
              <c:f>'Acetone Vapor Pressure'!$C$18:$C$64</c:f>
              <c:numCache>
                <c:formatCode>General</c:formatCode>
                <c:ptCount val="47"/>
                <c:pt idx="0">
                  <c:v>1.7703217015108377</c:v>
                </c:pt>
                <c:pt idx="1">
                  <c:v>2.0781667081681539</c:v>
                </c:pt>
                <c:pt idx="2">
                  <c:v>2.9015291541171231</c:v>
                </c:pt>
                <c:pt idx="3">
                  <c:v>3.1989868056709332</c:v>
                </c:pt>
                <c:pt idx="4">
                  <c:v>3.541541803153256</c:v>
                </c:pt>
                <c:pt idx="5">
                  <c:v>3.6301226428593121</c:v>
                </c:pt>
                <c:pt idx="6">
                  <c:v>3.7145141699813879</c:v>
                </c:pt>
                <c:pt idx="7">
                  <c:v>4.1714339009430086</c:v>
                </c:pt>
                <c:pt idx="8">
                  <c:v>3.7785130117389247</c:v>
                </c:pt>
                <c:pt idx="9">
                  <c:v>3.8358617195313252</c:v>
                </c:pt>
                <c:pt idx="10">
                  <c:v>3.9390697499234242</c:v>
                </c:pt>
                <c:pt idx="11">
                  <c:v>3.9680110391086112</c:v>
                </c:pt>
                <c:pt idx="12">
                  <c:v>4.0160299630760239</c:v>
                </c:pt>
                <c:pt idx="13">
                  <c:v>4.0407209836011937</c:v>
                </c:pt>
                <c:pt idx="14">
                  <c:v>4.0940166811204222</c:v>
                </c:pt>
                <c:pt idx="15">
                  <c:v>4.1695274895532926</c:v>
                </c:pt>
                <c:pt idx="16">
                  <c:v>4.2425414282983844</c:v>
                </c:pt>
                <c:pt idx="17">
                  <c:v>4.3088630883653005</c:v>
                </c:pt>
                <c:pt idx="18">
                  <c:v>4.4072889055313889</c:v>
                </c:pt>
                <c:pt idx="19">
                  <c:v>4.4162909343448398</c:v>
                </c:pt>
                <c:pt idx="20">
                  <c:v>4.5136969244574043</c:v>
                </c:pt>
                <c:pt idx="21">
                  <c:v>4.5671675771770186</c:v>
                </c:pt>
                <c:pt idx="22">
                  <c:v>4.6576389846160815</c:v>
                </c:pt>
                <c:pt idx="23">
                  <c:v>4.7297720531082863</c:v>
                </c:pt>
                <c:pt idx="24">
                  <c:v>4.7646841316358088</c:v>
                </c:pt>
                <c:pt idx="25">
                  <c:v>4.8288145139280063</c:v>
                </c:pt>
                <c:pt idx="26">
                  <c:v>4.8718588686778714</c:v>
                </c:pt>
                <c:pt idx="27">
                  <c:v>4.9748109442406871</c:v>
                </c:pt>
                <c:pt idx="28">
                  <c:v>5.0029000686113871</c:v>
                </c:pt>
                <c:pt idx="29">
                  <c:v>5.1322596895310442</c:v>
                </c:pt>
                <c:pt idx="30">
                  <c:v>5.1355460683350787</c:v>
                </c:pt>
                <c:pt idx="31">
                  <c:v>5.2553207573651086</c:v>
                </c:pt>
                <c:pt idx="32">
                  <c:v>5.3589242153885115</c:v>
                </c:pt>
                <c:pt idx="33">
                  <c:v>5.486146996806573</c:v>
                </c:pt>
                <c:pt idx="34">
                  <c:v>5.6135247028536526</c:v>
                </c:pt>
                <c:pt idx="35">
                  <c:v>5.7524326092614739</c:v>
                </c:pt>
                <c:pt idx="36">
                  <c:v>5.8231284818570819</c:v>
                </c:pt>
                <c:pt idx="37">
                  <c:v>6.2475313862335691</c:v>
                </c:pt>
                <c:pt idx="38">
                  <c:v>6.3321151437034624</c:v>
                </c:pt>
                <c:pt idx="39">
                  <c:v>6.4253385482796332</c:v>
                </c:pt>
                <c:pt idx="40">
                  <c:v>6.4996733389046764</c:v>
                </c:pt>
                <c:pt idx="41">
                  <c:v>6.5708813708862781</c:v>
                </c:pt>
                <c:pt idx="42">
                  <c:v>6.5994354526884687</c:v>
                </c:pt>
                <c:pt idx="43">
                  <c:v>6.6197922326303518</c:v>
                </c:pt>
                <c:pt idx="44">
                  <c:v>6.6564910943015851</c:v>
                </c:pt>
                <c:pt idx="45">
                  <c:v>6.668665415454492</c:v>
                </c:pt>
                <c:pt idx="46">
                  <c:v>6.6720978579357171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8-4DA2-BF37-DFF807E9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8224"/>
        <c:axId val="81953968"/>
      </c:scatterChart>
      <c:scatterChart>
        <c:scatterStyle val="smoothMarker"/>
        <c:varyColors val="0"/>
        <c:ser>
          <c:idx val="1"/>
          <c:order val="1"/>
          <c:tx>
            <c:v>Predicted</c:v>
          </c:tx>
          <c:marker>
            <c:symbol val="none"/>
          </c:marker>
          <c:xVal>
            <c:numRef>
              <c:f>'Acetone Vapor Pressure'!$A$18:$A$64</c:f>
              <c:numCache>
                <c:formatCode>General</c:formatCode>
                <c:ptCount val="47"/>
                <c:pt idx="0">
                  <c:v>203.65</c:v>
                </c:pt>
                <c:pt idx="1">
                  <c:v>212.45</c:v>
                </c:pt>
                <c:pt idx="2">
                  <c:v>234.05</c:v>
                </c:pt>
                <c:pt idx="3">
                  <c:v>243.25</c:v>
                </c:pt>
                <c:pt idx="4">
                  <c:v>253.34</c:v>
                </c:pt>
                <c:pt idx="5">
                  <c:v>259.18</c:v>
                </c:pt>
                <c:pt idx="6">
                  <c:v>262.12</c:v>
                </c:pt>
                <c:pt idx="7">
                  <c:v>282.23</c:v>
                </c:pt>
                <c:pt idx="8">
                  <c:v>265.04000000000002</c:v>
                </c:pt>
                <c:pt idx="9">
                  <c:v>267.05</c:v>
                </c:pt>
                <c:pt idx="10">
                  <c:v>271.76</c:v>
                </c:pt>
                <c:pt idx="11">
                  <c:v>272.95</c:v>
                </c:pt>
                <c:pt idx="12">
                  <c:v>275.12</c:v>
                </c:pt>
                <c:pt idx="13">
                  <c:v>275.97000000000003</c:v>
                </c:pt>
                <c:pt idx="14">
                  <c:v>278.64</c:v>
                </c:pt>
                <c:pt idx="15">
                  <c:v>282.02999999999997</c:v>
                </c:pt>
                <c:pt idx="16">
                  <c:v>285.62</c:v>
                </c:pt>
                <c:pt idx="17">
                  <c:v>288.94</c:v>
                </c:pt>
                <c:pt idx="18">
                  <c:v>293.87</c:v>
                </c:pt>
                <c:pt idx="19">
                  <c:v>294.63</c:v>
                </c:pt>
                <c:pt idx="20">
                  <c:v>299.86</c:v>
                </c:pt>
                <c:pt idx="21">
                  <c:v>302.43</c:v>
                </c:pt>
                <c:pt idx="22">
                  <c:v>308.22000000000003</c:v>
                </c:pt>
                <c:pt idx="23">
                  <c:v>311.75</c:v>
                </c:pt>
                <c:pt idx="24">
                  <c:v>314.68</c:v>
                </c:pt>
                <c:pt idx="25">
                  <c:v>318.66000000000003</c:v>
                </c:pt>
                <c:pt idx="26">
                  <c:v>320.47000000000003</c:v>
                </c:pt>
                <c:pt idx="27">
                  <c:v>328.22</c:v>
                </c:pt>
                <c:pt idx="28">
                  <c:v>329.03</c:v>
                </c:pt>
                <c:pt idx="29">
                  <c:v>338.01</c:v>
                </c:pt>
                <c:pt idx="30">
                  <c:v>338.95</c:v>
                </c:pt>
                <c:pt idx="31">
                  <c:v>347.09</c:v>
                </c:pt>
                <c:pt idx="32">
                  <c:v>355.19</c:v>
                </c:pt>
                <c:pt idx="33">
                  <c:v>365.73</c:v>
                </c:pt>
                <c:pt idx="34">
                  <c:v>377.03</c:v>
                </c:pt>
                <c:pt idx="35">
                  <c:v>390.32</c:v>
                </c:pt>
                <c:pt idx="36">
                  <c:v>397.45</c:v>
                </c:pt>
                <c:pt idx="37">
                  <c:v>446.37</c:v>
                </c:pt>
                <c:pt idx="38">
                  <c:v>457.62</c:v>
                </c:pt>
                <c:pt idx="39">
                  <c:v>470.61</c:v>
                </c:pt>
                <c:pt idx="40">
                  <c:v>481.33</c:v>
                </c:pt>
                <c:pt idx="41">
                  <c:v>492.33</c:v>
                </c:pt>
                <c:pt idx="42">
                  <c:v>496.74</c:v>
                </c:pt>
                <c:pt idx="43">
                  <c:v>499.79</c:v>
                </c:pt>
                <c:pt idx="44">
                  <c:v>505.69</c:v>
                </c:pt>
                <c:pt idx="45">
                  <c:v>507.61</c:v>
                </c:pt>
                <c:pt idx="46">
                  <c:v>508.1</c:v>
                </c:pt>
              </c:numCache>
            </c:numRef>
          </c:xVal>
          <c:yVal>
            <c:numRef>
              <c:f>'Acetone Vapor Pressure'!$D$18:$D$64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78-4DA2-BF37-DFF807E9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8224"/>
        <c:axId val="81953968"/>
      </c:scatterChart>
      <c:valAx>
        <c:axId val="81168224"/>
        <c:scaling>
          <c:orientation val="minMax"/>
          <c:min val="1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53968"/>
        <c:crosses val="autoZero"/>
        <c:crossBetween val="midCat"/>
      </c:valAx>
      <c:valAx>
        <c:axId val="81953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 i="0"/>
                  <a:t>log</a:t>
                </a:r>
                <a:r>
                  <a:rPr lang="en-US" b="1" i="0" baseline="-25000"/>
                  <a:t>10</a:t>
                </a:r>
                <a:r>
                  <a:rPr lang="en-US" b="1" i="0"/>
                  <a:t>(P</a:t>
                </a:r>
                <a:r>
                  <a:rPr lang="en-US" b="1" i="0" baseline="30000"/>
                  <a:t>sat</a:t>
                </a:r>
                <a:r>
                  <a:rPr lang="en-US" b="1" i="0"/>
                  <a:t> (kPa))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68224"/>
        <c:crosses val="autoZero"/>
        <c:crossBetween val="midCat"/>
      </c:valAx>
      <c:spPr>
        <a:ln>
          <a:solidFill>
            <a:schemeClr val="lt1">
              <a:shade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2723600174978098"/>
          <c:y val="0.44631743948673103"/>
          <c:w val="0.19776399825021901"/>
          <c:h val="0.167434383202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238023</xdr:colOff>
      <xdr:row>0</xdr:row>
      <xdr:rowOff>90811</xdr:rowOff>
    </xdr:from>
    <xdr:to>
      <xdr:col>5</xdr:col>
      <xdr:colOff>172748</xdr:colOff>
      <xdr:row>23</xdr:row>
      <xdr:rowOff>27312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8023" y="90811"/>
          <a:ext cx="3430639" cy="3732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Try it out:</a:t>
          </a:r>
        </a:p>
        <a:p>
          <a:endParaRPr lang="en-US" sz="1200" b="1"/>
        </a:p>
        <a:p>
          <a:r>
            <a:rPr lang="en-US" sz="1200" b="1"/>
            <a:t>Plot the data using a scatter plot.</a:t>
          </a:r>
        </a:p>
        <a:p>
          <a:endParaRPr lang="en-US" sz="1200" b="1"/>
        </a:p>
        <a:p>
          <a:r>
            <a:rPr lang="en-US" sz="1200" b="1"/>
            <a:t>The</a:t>
          </a:r>
          <a:r>
            <a:rPr lang="en-US" sz="1200" b="1" baseline="0"/>
            <a:t> data are noisy, but suggest some underlying curve.</a:t>
          </a:r>
        </a:p>
        <a:p>
          <a:endParaRPr lang="en-US" sz="1200" b="1" baseline="0"/>
        </a:p>
        <a:p>
          <a:r>
            <a:rPr lang="en-US" sz="1200" b="1" baseline="0"/>
            <a:t>Excel can help find this curve, and can plot it for you.</a:t>
          </a:r>
        </a:p>
        <a:p>
          <a:endParaRPr lang="en-US" sz="1200" b="1" baseline="0"/>
        </a:p>
        <a:p>
          <a:r>
            <a:rPr lang="en-US" sz="1200" b="1" baseline="0"/>
            <a:t>Try to get a "trend line" added to the plot.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93213</xdr:colOff>
      <xdr:row>1</xdr:row>
      <xdr:rowOff>151468</xdr:rowOff>
    </xdr:from>
    <xdr:to>
      <xdr:col>4</xdr:col>
      <xdr:colOff>314588</xdr:colOff>
      <xdr:row>21</xdr:row>
      <xdr:rowOff>119528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3213" y="315821"/>
          <a:ext cx="2910787" cy="32551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Bacterial Growth: E. Coli</a:t>
          </a:r>
        </a:p>
        <a:p>
          <a:endParaRPr lang="en-US" sz="1100" baseline="0"/>
        </a:p>
        <a:p>
          <a:r>
            <a:rPr lang="en-US" sz="1100" baseline="0"/>
            <a:t>We measured the number of cells N, versus time t. </a:t>
          </a:r>
        </a:p>
        <a:p>
          <a:endParaRPr lang="en-US" sz="1100" baseline="0"/>
        </a:p>
        <a:p>
          <a:r>
            <a:rPr lang="en-US" sz="1100" baseline="0"/>
            <a:t>We have a model equation for the growth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N</a:t>
          </a:r>
          <a:r>
            <a:rPr lang="en-US" sz="800" baseline="0"/>
            <a:t>0</a:t>
          </a:r>
          <a:r>
            <a:rPr lang="en-US" sz="1100" baseline="0"/>
            <a:t> is the initial number of cells</a:t>
          </a:r>
        </a:p>
        <a:p>
          <a:r>
            <a:rPr lang="en-US" sz="1100" baseline="0">
              <a:latin typeface="Symbol" charset="2"/>
              <a:ea typeface="Symbol" charset="2"/>
              <a:cs typeface="Symbol" charset="2"/>
            </a:rPr>
            <a:t>t</a:t>
          </a:r>
          <a:r>
            <a:rPr lang="en-US" sz="1100" baseline="0"/>
            <a:t> is the characteristic cell division timescale.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Use a trendline to find </a:t>
          </a:r>
          <a:r>
            <a:rPr lang="el-GR" sz="1100" b="1"/>
            <a:t>τ</a:t>
          </a:r>
          <a:r>
            <a:rPr lang="en-US" sz="1100" b="1"/>
            <a:t> for the bacteria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567736</xdr:colOff>
      <xdr:row>8</xdr:row>
      <xdr:rowOff>102355</xdr:rowOff>
    </xdr:from>
    <xdr:to>
      <xdr:col>2</xdr:col>
      <xdr:colOff>657520</xdr:colOff>
      <xdr:row>10</xdr:row>
      <xdr:rowOff>141258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736" y="1447061"/>
          <a:ext cx="1434490" cy="36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114300</xdr:rowOff>
    </xdr:from>
    <xdr:to>
      <xdr:col>4</xdr:col>
      <xdr:colOff>177800</xdr:colOff>
      <xdr:row>20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77800" y="114300"/>
          <a:ext cx="2692400" cy="337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Kinetic</a:t>
          </a:r>
          <a:r>
            <a:rPr lang="en-US" sz="1100" b="1" baseline="0"/>
            <a:t> data coefficients.</a:t>
          </a:r>
        </a:p>
        <a:p>
          <a:endParaRPr lang="en-US" sz="1100" baseline="0"/>
        </a:p>
        <a:p>
          <a:r>
            <a:rPr lang="en-US" sz="1100" baseline="0"/>
            <a:t>For the given C(t) data, find C</a:t>
          </a:r>
          <a:r>
            <a:rPr lang="en-US" sz="800" baseline="0"/>
            <a:t>0</a:t>
          </a:r>
          <a:r>
            <a:rPr lang="en-US" sz="1100" baseline="0"/>
            <a:t> and k for the following model. Use a trendline.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</xdr:col>
      <xdr:colOff>214816</xdr:colOff>
      <xdr:row>6</xdr:row>
      <xdr:rowOff>30695</xdr:rowOff>
    </xdr:from>
    <xdr:to>
      <xdr:col>2</xdr:col>
      <xdr:colOff>663777</xdr:colOff>
      <xdr:row>8</xdr:row>
      <xdr:rowOff>95365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66" y="1047462"/>
          <a:ext cx="1120411" cy="4330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246672</xdr:colOff>
      <xdr:row>16</xdr:row>
      <xdr:rowOff>67923</xdr:rowOff>
    </xdr:from>
    <xdr:to>
      <xdr:col>13</xdr:col>
      <xdr:colOff>90494</xdr:colOff>
      <xdr:row>36</xdr:row>
      <xdr:rowOff>118770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0</xdr:row>
      <xdr:rowOff>76200</xdr:rowOff>
    </xdr:from>
    <xdr:to>
      <xdr:col>3</xdr:col>
      <xdr:colOff>558800</xdr:colOff>
      <xdr:row>14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8900" y="76200"/>
          <a:ext cx="29210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Antoine equation relates vapor pressure to temperature.</a:t>
          </a:r>
        </a:p>
        <a:p>
          <a:endParaRPr lang="en-US" sz="1100" baseline="0"/>
        </a:p>
        <a:p>
          <a:r>
            <a:rPr lang="en-US" sz="1100" baseline="0"/>
            <a:t>The form is not one of the built-in trendline forms, and we cannot massage the equation to put it in one of those forms for plotting.</a:t>
          </a:r>
        </a:p>
        <a:p>
          <a:endParaRPr lang="en-US" sz="1100" baseline="0"/>
        </a:p>
        <a:p>
          <a:r>
            <a:rPr lang="en-US" sz="1100" baseline="0"/>
            <a:t>GOAL: find the "best" A, B, C.</a:t>
          </a:r>
        </a:p>
        <a:p>
          <a:endParaRPr lang="en-US" sz="1100" baseline="0"/>
        </a:p>
        <a:p>
          <a:r>
            <a:rPr lang="en-US" sz="1100" baseline="0"/>
            <a:t>How can we solve this problem?</a:t>
          </a:r>
          <a:endParaRPr lang="en-US" sz="1100"/>
        </a:p>
      </xdr:txBody>
    </xdr:sp>
    <xdr:clientData/>
  </xdr:twoCellAnchor>
  <xdr:twoCellAnchor editAs="oneCell">
    <xdr:from>
      <xdr:col>4</xdr:col>
      <xdr:colOff>138724</xdr:colOff>
      <xdr:row>3</xdr:row>
      <xdr:rowOff>84316</xdr:rowOff>
    </xdr:from>
    <xdr:to>
      <xdr:col>6</xdr:col>
      <xdr:colOff>269164</xdr:colOff>
      <xdr:row>5</xdr:row>
      <xdr:rowOff>113668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9305" y="606017"/>
          <a:ext cx="1826613" cy="356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114300</xdr:rowOff>
    </xdr:from>
    <xdr:to>
      <xdr:col>4</xdr:col>
      <xdr:colOff>304801</xdr:colOff>
      <xdr:row>23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4301" y="114300"/>
          <a:ext cx="3492500" cy="378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R-squared</a:t>
          </a:r>
        </a:p>
        <a:p>
          <a:endParaRPr lang="en-US" sz="1200"/>
        </a:p>
        <a:p>
          <a:r>
            <a:rPr lang="en-US" sz="1200"/>
            <a:t>1. Plot</a:t>
          </a:r>
          <a:r>
            <a:rPr lang="en-US" sz="1200" baseline="0"/>
            <a:t> the data</a:t>
          </a:r>
        </a:p>
        <a:p>
          <a:r>
            <a:rPr lang="en-US" sz="1200" baseline="0"/>
            <a:t>2. Create a linear trendline.</a:t>
          </a:r>
        </a:p>
        <a:p>
          <a:r>
            <a:rPr lang="en-US" sz="1200" baseline="0"/>
            <a:t>3. Show the R-squared value</a:t>
          </a:r>
        </a:p>
        <a:p>
          <a:r>
            <a:rPr lang="en-US" sz="1200" baseline="0"/>
            <a:t>4. Show the equation with 6 decimals.</a:t>
          </a:r>
        </a:p>
        <a:p>
          <a:r>
            <a:rPr lang="en-US" sz="1200" baseline="0"/>
            <a:t>5. Create a series of the model data from the line.</a:t>
          </a:r>
        </a:p>
        <a:p>
          <a:r>
            <a:rPr lang="en-US" sz="1200" baseline="0"/>
            <a:t>6. </a:t>
          </a:r>
          <a:r>
            <a:rPr lang="en-US" sz="1200" b="1" baseline="0"/>
            <a:t>Evaluate function RSQ, CORREL, and CORREL^2</a:t>
          </a:r>
        </a:p>
        <a:p>
          <a:endParaRPr lang="en-US" sz="1200" b="1" baseline="0"/>
        </a:p>
        <a:p>
          <a:r>
            <a:rPr lang="en-US" sz="1200" b="1" baseline="0"/>
            <a:t>R^2 is the square of the correlation coefficient:</a:t>
          </a:r>
        </a:p>
        <a:p>
          <a:endParaRPr lang="en-US" sz="1200" b="1" baseline="0"/>
        </a:p>
        <a:p>
          <a:endParaRPr lang="en-US" sz="1200" b="1" baseline="0"/>
        </a:p>
      </xdr:txBody>
    </xdr:sp>
    <xdr:clientData/>
  </xdr:twoCellAnchor>
  <xdr:twoCellAnchor editAs="oneCell">
    <xdr:from>
      <xdr:col>0</xdr:col>
      <xdr:colOff>438150</xdr:colOff>
      <xdr:row>15</xdr:row>
      <xdr:rowOff>1586</xdr:rowOff>
    </xdr:from>
    <xdr:to>
      <xdr:col>4</xdr:col>
      <xdr:colOff>19050</xdr:colOff>
      <xdr:row>17</xdr:row>
      <xdr:rowOff>122658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430461"/>
          <a:ext cx="2628900" cy="444922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18</xdr:row>
      <xdr:rowOff>147637</xdr:rowOff>
    </xdr:from>
    <xdr:to>
      <xdr:col>3</xdr:col>
      <xdr:colOff>317500</xdr:colOff>
      <xdr:row>22</xdr:row>
      <xdr:rowOff>118895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300" y="3062287"/>
          <a:ext cx="1473200" cy="618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7FA5-A2D8-4C96-9D91-5FC5D5D75D2E}">
  <dimension ref="B2:B10"/>
  <sheetViews>
    <sheetView tabSelected="1" workbookViewId="0">
      <selection activeCell="G12" sqref="G12"/>
    </sheetView>
  </sheetViews>
  <sheetFormatPr defaultRowHeight="12.75" x14ac:dyDescent="0.2"/>
  <sheetData>
    <row r="2" spans="2:2" ht="18" x14ac:dyDescent="0.25">
      <c r="B2" s="36" t="s">
        <v>36</v>
      </c>
    </row>
    <row r="3" spans="2:2" ht="18" x14ac:dyDescent="0.25">
      <c r="B3" s="36"/>
    </row>
    <row r="4" spans="2:2" ht="18" x14ac:dyDescent="0.25">
      <c r="B4" s="36"/>
    </row>
    <row r="5" spans="2:2" ht="18" x14ac:dyDescent="0.25">
      <c r="B5" s="36" t="s">
        <v>37</v>
      </c>
    </row>
    <row r="6" spans="2:2" ht="18" x14ac:dyDescent="0.25">
      <c r="B6" s="36"/>
    </row>
    <row r="7" spans="2:2" ht="18" x14ac:dyDescent="0.25">
      <c r="B7" s="36" t="s">
        <v>38</v>
      </c>
    </row>
    <row r="10" spans="2:2" ht="18" x14ac:dyDescent="0.25">
      <c r="B10" s="3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G1:H23"/>
  <sheetViews>
    <sheetView zoomScale="200" workbookViewId="0">
      <selection activeCell="E30" sqref="E30"/>
    </sheetView>
  </sheetViews>
  <sheetFormatPr defaultColWidth="8.85546875" defaultRowHeight="12.75" x14ac:dyDescent="0.2"/>
  <cols>
    <col min="5" max="6" width="10.85546875" bestFit="1" customWidth="1"/>
    <col min="7" max="7" width="8.85546875" style="5"/>
    <col min="8" max="8" width="19.85546875" style="5" bestFit="1" customWidth="1"/>
  </cols>
  <sheetData>
    <row r="1" spans="7:8" ht="13.5" thickBot="1" x14ac:dyDescent="0.25">
      <c r="G1" s="6"/>
      <c r="H1" s="6"/>
    </row>
    <row r="2" spans="7:8" ht="13.5" thickTop="1" x14ac:dyDescent="0.2">
      <c r="G2" s="11" t="s">
        <v>11</v>
      </c>
      <c r="H2" s="11" t="s">
        <v>12</v>
      </c>
    </row>
    <row r="3" spans="7:8" x14ac:dyDescent="0.2">
      <c r="G3" s="5">
        <v>0.01</v>
      </c>
      <c r="H3" s="5">
        <f ca="1">SIN(G3)+0.1*RAND()-0.05</f>
        <v>-3.9100468438572622E-2</v>
      </c>
    </row>
    <row r="4" spans="7:8" x14ac:dyDescent="0.2">
      <c r="G4" s="5">
        <f>0.05+G3</f>
        <v>6.0000000000000005E-2</v>
      </c>
      <c r="H4" s="5">
        <f t="shared" ref="H4:H23" ca="1" si="0">SIN(G4)+0.1*RAND()-0.05</f>
        <v>9.1426806414934045E-2</v>
      </c>
    </row>
    <row r="5" spans="7:8" x14ac:dyDescent="0.2">
      <c r="G5" s="5">
        <f t="shared" ref="G5:G23" si="1">0.05+G4</f>
        <v>0.11000000000000001</v>
      </c>
      <c r="H5" s="5">
        <f t="shared" ca="1" si="0"/>
        <v>9.8932191716231035E-2</v>
      </c>
    </row>
    <row r="6" spans="7:8" x14ac:dyDescent="0.2">
      <c r="G6" s="5">
        <f t="shared" si="1"/>
        <v>0.16000000000000003</v>
      </c>
      <c r="H6" s="5">
        <f t="shared" ca="1" si="0"/>
        <v>0.13258939072413839</v>
      </c>
    </row>
    <row r="7" spans="7:8" x14ac:dyDescent="0.2">
      <c r="G7" s="5">
        <f t="shared" si="1"/>
        <v>0.21000000000000002</v>
      </c>
      <c r="H7" s="5">
        <f t="shared" ca="1" si="0"/>
        <v>0.22385353709767919</v>
      </c>
    </row>
    <row r="8" spans="7:8" x14ac:dyDescent="0.2">
      <c r="G8" s="5">
        <f t="shared" si="1"/>
        <v>0.26</v>
      </c>
      <c r="H8" s="5">
        <f t="shared" ca="1" si="0"/>
        <v>0.2798930410890148</v>
      </c>
    </row>
    <row r="9" spans="7:8" x14ac:dyDescent="0.2">
      <c r="G9" s="5">
        <f t="shared" si="1"/>
        <v>0.31</v>
      </c>
      <c r="H9" s="5">
        <f t="shared" ca="1" si="0"/>
        <v>0.26654701858277047</v>
      </c>
    </row>
    <row r="10" spans="7:8" x14ac:dyDescent="0.2">
      <c r="G10" s="5">
        <f t="shared" si="1"/>
        <v>0.36</v>
      </c>
      <c r="H10" s="5">
        <f t="shared" ca="1" si="0"/>
        <v>0.33115265353400303</v>
      </c>
    </row>
    <row r="11" spans="7:8" x14ac:dyDescent="0.2">
      <c r="G11" s="5">
        <f t="shared" si="1"/>
        <v>0.41</v>
      </c>
      <c r="H11" s="5">
        <f t="shared" ca="1" si="0"/>
        <v>0.42603038980533814</v>
      </c>
    </row>
    <row r="12" spans="7:8" x14ac:dyDescent="0.2">
      <c r="G12" s="5">
        <f t="shared" si="1"/>
        <v>0.45999999999999996</v>
      </c>
      <c r="H12" s="5">
        <f t="shared" ca="1" si="0"/>
        <v>0.40382942086494661</v>
      </c>
    </row>
    <row r="13" spans="7:8" x14ac:dyDescent="0.2">
      <c r="G13" s="5">
        <f t="shared" si="1"/>
        <v>0.51</v>
      </c>
      <c r="H13" s="5">
        <f t="shared" ca="1" si="0"/>
        <v>0.47836822453976818</v>
      </c>
    </row>
    <row r="14" spans="7:8" x14ac:dyDescent="0.2">
      <c r="G14" s="5">
        <f t="shared" si="1"/>
        <v>0.56000000000000005</v>
      </c>
      <c r="H14" s="5">
        <f t="shared" ca="1" si="0"/>
        <v>0.49309750273853831</v>
      </c>
    </row>
    <row r="15" spans="7:8" x14ac:dyDescent="0.2">
      <c r="G15" s="5">
        <f t="shared" si="1"/>
        <v>0.6100000000000001</v>
      </c>
      <c r="H15" s="5">
        <f t="shared" ca="1" si="0"/>
        <v>0.56332714876570089</v>
      </c>
    </row>
    <row r="16" spans="7:8" x14ac:dyDescent="0.2">
      <c r="G16" s="5">
        <f t="shared" si="1"/>
        <v>0.66000000000000014</v>
      </c>
      <c r="H16" s="5">
        <f t="shared" ca="1" si="0"/>
        <v>0.60527747791958075</v>
      </c>
    </row>
    <row r="17" spans="7:8" x14ac:dyDescent="0.2">
      <c r="G17" s="5">
        <f t="shared" si="1"/>
        <v>0.71000000000000019</v>
      </c>
      <c r="H17" s="5">
        <f t="shared" ca="1" si="0"/>
        <v>0.64293355534334051</v>
      </c>
    </row>
    <row r="18" spans="7:8" x14ac:dyDescent="0.2">
      <c r="G18" s="5">
        <f t="shared" si="1"/>
        <v>0.76000000000000023</v>
      </c>
      <c r="H18" s="5">
        <f t="shared" ca="1" si="0"/>
        <v>0.6442936526618831</v>
      </c>
    </row>
    <row r="19" spans="7:8" x14ac:dyDescent="0.2">
      <c r="G19" s="5">
        <f t="shared" si="1"/>
        <v>0.81000000000000028</v>
      </c>
      <c r="H19" s="5">
        <f t="shared" ca="1" si="0"/>
        <v>0.69633385036146123</v>
      </c>
    </row>
    <row r="20" spans="7:8" x14ac:dyDescent="0.2">
      <c r="G20" s="5">
        <f t="shared" si="1"/>
        <v>0.86000000000000032</v>
      </c>
      <c r="H20" s="5">
        <f t="shared" ca="1" si="0"/>
        <v>0.7915480519964605</v>
      </c>
    </row>
    <row r="21" spans="7:8" x14ac:dyDescent="0.2">
      <c r="G21" s="5">
        <f t="shared" si="1"/>
        <v>0.91000000000000036</v>
      </c>
      <c r="H21" s="5">
        <f t="shared" ca="1" si="0"/>
        <v>0.76958104707668284</v>
      </c>
    </row>
    <row r="22" spans="7:8" x14ac:dyDescent="0.2">
      <c r="G22" s="5">
        <f t="shared" si="1"/>
        <v>0.96000000000000041</v>
      </c>
      <c r="H22" s="5">
        <f t="shared" ca="1" si="0"/>
        <v>0.84849931948984358</v>
      </c>
    </row>
    <row r="23" spans="7:8" x14ac:dyDescent="0.2">
      <c r="G23" s="5">
        <f t="shared" si="1"/>
        <v>1.0100000000000005</v>
      </c>
      <c r="H23" s="5">
        <f t="shared" ca="1" si="0"/>
        <v>0.85170927526798135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E2:I73"/>
  <sheetViews>
    <sheetView zoomScale="200" workbookViewId="0">
      <selection activeCell="G2" sqref="G2"/>
    </sheetView>
  </sheetViews>
  <sheetFormatPr defaultColWidth="8.85546875" defaultRowHeight="12.75" x14ac:dyDescent="0.2"/>
  <cols>
    <col min="6" max="6" width="9.42578125" style="5" bestFit="1" customWidth="1"/>
    <col min="7" max="7" width="9.28515625" style="5" bestFit="1" customWidth="1"/>
    <col min="8" max="8" width="7.140625" style="5" customWidth="1"/>
    <col min="9" max="9" width="10.7109375" style="5" customWidth="1"/>
    <col min="12" max="12" width="13.42578125" bestFit="1" customWidth="1"/>
  </cols>
  <sheetData>
    <row r="2" spans="5:9" x14ac:dyDescent="0.2">
      <c r="E2" s="5"/>
      <c r="F2" s="15" t="s">
        <v>14</v>
      </c>
      <c r="G2" s="16"/>
      <c r="H2" s="30" t="s">
        <v>15</v>
      </c>
    </row>
    <row r="4" spans="5:9" x14ac:dyDescent="0.2">
      <c r="F4" s="13"/>
    </row>
    <row r="5" spans="5:9" x14ac:dyDescent="0.2">
      <c r="F5" s="28" t="s">
        <v>28</v>
      </c>
      <c r="G5" s="28" t="s">
        <v>29</v>
      </c>
      <c r="H5" s="7"/>
      <c r="I5"/>
    </row>
    <row r="6" spans="5:9" x14ac:dyDescent="0.2">
      <c r="F6" s="5">
        <v>0</v>
      </c>
      <c r="G6" s="12">
        <v>10</v>
      </c>
      <c r="H6"/>
      <c r="I6"/>
    </row>
    <row r="7" spans="5:9" x14ac:dyDescent="0.2">
      <c r="F7" s="5">
        <v>5</v>
      </c>
      <c r="G7" s="14">
        <v>14</v>
      </c>
      <c r="H7"/>
      <c r="I7"/>
    </row>
    <row r="8" spans="5:9" x14ac:dyDescent="0.2">
      <c r="F8" s="5">
        <v>10</v>
      </c>
      <c r="G8" s="14">
        <v>23</v>
      </c>
      <c r="H8"/>
      <c r="I8"/>
    </row>
    <row r="9" spans="5:9" x14ac:dyDescent="0.2">
      <c r="F9" s="5">
        <v>15</v>
      </c>
      <c r="G9" s="14">
        <v>26</v>
      </c>
      <c r="H9"/>
      <c r="I9"/>
    </row>
    <row r="10" spans="5:9" x14ac:dyDescent="0.2">
      <c r="F10" s="5">
        <v>20</v>
      </c>
      <c r="G10" s="14">
        <v>23</v>
      </c>
      <c r="H10"/>
      <c r="I10"/>
    </row>
    <row r="11" spans="5:9" x14ac:dyDescent="0.2">
      <c r="F11" s="5">
        <v>25</v>
      </c>
      <c r="G11" s="14">
        <v>45</v>
      </c>
      <c r="H11"/>
      <c r="I11"/>
    </row>
    <row r="12" spans="5:9" x14ac:dyDescent="0.2">
      <c r="F12" s="5">
        <v>30</v>
      </c>
      <c r="G12" s="14">
        <v>77</v>
      </c>
      <c r="H12"/>
      <c r="I12"/>
    </row>
    <row r="13" spans="5:9" x14ac:dyDescent="0.2">
      <c r="F13" s="5">
        <v>35</v>
      </c>
      <c r="G13" s="14">
        <v>50</v>
      </c>
      <c r="H13"/>
      <c r="I13"/>
    </row>
    <row r="14" spans="5:9" x14ac:dyDescent="0.2">
      <c r="F14" s="5">
        <v>40</v>
      </c>
      <c r="G14" s="14">
        <v>124</v>
      </c>
      <c r="H14"/>
      <c r="I14"/>
    </row>
    <row r="15" spans="5:9" x14ac:dyDescent="0.2">
      <c r="F15" s="5">
        <v>45</v>
      </c>
      <c r="G15" s="14">
        <v>158</v>
      </c>
      <c r="H15"/>
      <c r="I15"/>
    </row>
    <row r="16" spans="5:9" x14ac:dyDescent="0.2">
      <c r="F16" s="5">
        <v>50</v>
      </c>
      <c r="G16" s="14">
        <v>143</v>
      </c>
      <c r="H16"/>
      <c r="I16"/>
    </row>
    <row r="17" spans="6:9" x14ac:dyDescent="0.2">
      <c r="F17" s="5">
        <v>55</v>
      </c>
      <c r="G17" s="14">
        <v>244</v>
      </c>
      <c r="H17"/>
      <c r="I17"/>
    </row>
    <row r="18" spans="6:9" x14ac:dyDescent="0.2">
      <c r="F18" s="5">
        <v>60</v>
      </c>
      <c r="G18" s="14">
        <v>335</v>
      </c>
      <c r="H18"/>
      <c r="I18"/>
    </row>
    <row r="19" spans="6:9" x14ac:dyDescent="0.2">
      <c r="F19" s="5">
        <v>65</v>
      </c>
      <c r="G19" s="14">
        <v>457</v>
      </c>
      <c r="H19"/>
      <c r="I19"/>
    </row>
    <row r="20" spans="6:9" x14ac:dyDescent="0.2">
      <c r="F20" s="5">
        <v>70</v>
      </c>
      <c r="G20" s="14">
        <v>769</v>
      </c>
      <c r="H20"/>
      <c r="I20"/>
    </row>
    <row r="21" spans="6:9" x14ac:dyDescent="0.2">
      <c r="F21" s="5">
        <v>75</v>
      </c>
      <c r="G21" s="14">
        <v>922</v>
      </c>
      <c r="H21"/>
      <c r="I21"/>
    </row>
    <row r="22" spans="6:9" x14ac:dyDescent="0.2">
      <c r="F22" s="5">
        <v>80</v>
      </c>
      <c r="G22" s="14">
        <v>1152</v>
      </c>
      <c r="H22"/>
      <c r="I22"/>
    </row>
    <row r="23" spans="6:9" x14ac:dyDescent="0.2">
      <c r="F23" s="5">
        <v>85</v>
      </c>
      <c r="G23" s="14">
        <v>1898</v>
      </c>
      <c r="H23"/>
      <c r="I23"/>
    </row>
    <row r="24" spans="6:9" x14ac:dyDescent="0.2">
      <c r="F24" s="5">
        <v>90</v>
      </c>
      <c r="G24" s="14">
        <v>2122</v>
      </c>
      <c r="H24"/>
      <c r="I24"/>
    </row>
    <row r="25" spans="6:9" x14ac:dyDescent="0.2">
      <c r="F25" s="5">
        <v>95</v>
      </c>
      <c r="G25" s="14">
        <v>2559</v>
      </c>
      <c r="H25"/>
      <c r="I25"/>
    </row>
    <row r="26" spans="6:9" x14ac:dyDescent="0.2">
      <c r="F26" s="5">
        <v>100</v>
      </c>
      <c r="G26" s="14">
        <v>4412</v>
      </c>
      <c r="H26"/>
      <c r="I26"/>
    </row>
    <row r="27" spans="6:9" x14ac:dyDescent="0.2">
      <c r="F27" s="5">
        <v>105</v>
      </c>
      <c r="G27" s="14">
        <v>4580</v>
      </c>
      <c r="H27"/>
      <c r="I27"/>
    </row>
    <row r="28" spans="6:9" x14ac:dyDescent="0.2">
      <c r="F28" s="5">
        <v>110</v>
      </c>
      <c r="G28" s="14">
        <v>7224</v>
      </c>
      <c r="H28"/>
      <c r="I28"/>
    </row>
    <row r="29" spans="6:9" x14ac:dyDescent="0.2">
      <c r="F29" s="5">
        <v>115</v>
      </c>
      <c r="G29" s="14">
        <v>6762</v>
      </c>
      <c r="H29"/>
      <c r="I29"/>
    </row>
    <row r="30" spans="6:9" x14ac:dyDescent="0.2">
      <c r="F30" s="5">
        <v>120</v>
      </c>
      <c r="G30" s="14">
        <v>11788</v>
      </c>
      <c r="H30"/>
      <c r="I30"/>
    </row>
    <row r="31" spans="6:9" x14ac:dyDescent="0.2">
      <c r="F31" s="5">
        <v>125</v>
      </c>
      <c r="G31" s="14">
        <v>16270</v>
      </c>
      <c r="H31"/>
      <c r="I31"/>
    </row>
    <row r="32" spans="6:9" x14ac:dyDescent="0.2">
      <c r="F32" s="5">
        <v>130</v>
      </c>
      <c r="G32" s="14">
        <v>19770</v>
      </c>
      <c r="H32"/>
      <c r="I32"/>
    </row>
    <row r="33" spans="6:9" x14ac:dyDescent="0.2">
      <c r="F33" s="5">
        <v>135</v>
      </c>
      <c r="G33" s="14">
        <v>19504</v>
      </c>
      <c r="H33"/>
      <c r="I33"/>
    </row>
    <row r="34" spans="6:9" x14ac:dyDescent="0.2">
      <c r="F34" s="5">
        <v>140</v>
      </c>
      <c r="G34" s="14">
        <v>35286</v>
      </c>
      <c r="H34"/>
      <c r="I34"/>
    </row>
    <row r="35" spans="6:9" x14ac:dyDescent="0.2">
      <c r="F35" s="5">
        <v>145</v>
      </c>
      <c r="G35" s="14">
        <v>36895</v>
      </c>
      <c r="H35"/>
      <c r="I35"/>
    </row>
    <row r="36" spans="6:9" x14ac:dyDescent="0.2">
      <c r="F36" s="5">
        <v>150</v>
      </c>
      <c r="G36" s="14">
        <v>63603</v>
      </c>
      <c r="H36"/>
      <c r="I36"/>
    </row>
    <row r="37" spans="6:9" x14ac:dyDescent="0.2">
      <c r="F37" s="5">
        <v>155</v>
      </c>
      <c r="G37" s="14">
        <v>112771</v>
      </c>
      <c r="H37"/>
      <c r="I37"/>
    </row>
    <row r="38" spans="6:9" x14ac:dyDescent="0.2">
      <c r="F38" s="5">
        <v>160</v>
      </c>
      <c r="G38" s="14">
        <v>112344</v>
      </c>
      <c r="H38"/>
      <c r="I38"/>
    </row>
    <row r="39" spans="6:9" x14ac:dyDescent="0.2">
      <c r="F39" s="5">
        <v>165</v>
      </c>
      <c r="G39" s="14">
        <v>189554</v>
      </c>
      <c r="H39"/>
      <c r="I39"/>
    </row>
    <row r="40" spans="6:9" x14ac:dyDescent="0.2">
      <c r="F40" s="5">
        <v>170</v>
      </c>
      <c r="G40" s="14">
        <v>275120</v>
      </c>
      <c r="H40"/>
      <c r="I40"/>
    </row>
    <row r="41" spans="6:9" x14ac:dyDescent="0.2">
      <c r="F41" s="5">
        <v>175</v>
      </c>
      <c r="G41" s="14">
        <v>337735</v>
      </c>
      <c r="H41"/>
      <c r="I41"/>
    </row>
    <row r="42" spans="6:9" x14ac:dyDescent="0.2">
      <c r="F42" s="5">
        <v>180</v>
      </c>
      <c r="G42" s="14">
        <v>376216</v>
      </c>
      <c r="H42"/>
      <c r="I42"/>
    </row>
    <row r="43" spans="6:9" x14ac:dyDescent="0.2">
      <c r="F43" s="5">
        <v>185</v>
      </c>
      <c r="G43" s="14">
        <v>460940</v>
      </c>
      <c r="H43"/>
      <c r="I43"/>
    </row>
    <row r="44" spans="6:9" x14ac:dyDescent="0.2">
      <c r="F44" s="5">
        <v>190</v>
      </c>
      <c r="G44" s="14">
        <v>831203</v>
      </c>
      <c r="H44"/>
      <c r="I44"/>
    </row>
    <row r="45" spans="6:9" x14ac:dyDescent="0.2">
      <c r="F45" s="5">
        <v>195</v>
      </c>
      <c r="G45" s="14">
        <v>751504</v>
      </c>
      <c r="H45"/>
      <c r="I45"/>
    </row>
    <row r="46" spans="6:9" x14ac:dyDescent="0.2">
      <c r="F46" s="5">
        <v>200</v>
      </c>
      <c r="G46" s="14">
        <v>986535</v>
      </c>
      <c r="H46"/>
      <c r="I46"/>
    </row>
    <row r="47" spans="6:9" x14ac:dyDescent="0.2">
      <c r="F47" s="5">
        <v>205</v>
      </c>
      <c r="G47" s="14">
        <v>1947988</v>
      </c>
      <c r="H47"/>
      <c r="I47"/>
    </row>
    <row r="48" spans="6:9" x14ac:dyDescent="0.2">
      <c r="F48" s="5">
        <v>210</v>
      </c>
      <c r="G48" s="14">
        <v>2435727</v>
      </c>
      <c r="H48"/>
      <c r="I48"/>
    </row>
    <row r="49" spans="6:9" x14ac:dyDescent="0.2">
      <c r="F49" s="5">
        <v>215</v>
      </c>
      <c r="G49" s="14">
        <v>3623804</v>
      </c>
      <c r="H49"/>
      <c r="I49"/>
    </row>
    <row r="50" spans="6:9" x14ac:dyDescent="0.2">
      <c r="F50" s="5">
        <v>220</v>
      </c>
      <c r="G50" s="14">
        <v>3957185</v>
      </c>
      <c r="H50"/>
      <c r="I50"/>
    </row>
    <row r="51" spans="6:9" x14ac:dyDescent="0.2">
      <c r="F51" s="5">
        <v>225</v>
      </c>
      <c r="G51" s="14">
        <v>7007559</v>
      </c>
      <c r="H51"/>
      <c r="I51"/>
    </row>
    <row r="52" spans="6:9" x14ac:dyDescent="0.2">
      <c r="F52" s="5">
        <v>230</v>
      </c>
      <c r="G52" s="14">
        <v>9378117</v>
      </c>
      <c r="H52"/>
      <c r="I52"/>
    </row>
    <row r="53" spans="6:9" x14ac:dyDescent="0.2">
      <c r="F53" s="5">
        <v>235</v>
      </c>
      <c r="G53" s="14">
        <v>7486636</v>
      </c>
      <c r="H53"/>
      <c r="I53"/>
    </row>
    <row r="54" spans="6:9" x14ac:dyDescent="0.2">
      <c r="F54" s="5">
        <v>240</v>
      </c>
      <c r="G54" s="14">
        <v>13037643</v>
      </c>
      <c r="H54"/>
      <c r="I54"/>
    </row>
    <row r="55" spans="6:9" x14ac:dyDescent="0.2">
      <c r="F55" s="5">
        <v>245</v>
      </c>
      <c r="G55" s="14">
        <v>15487235</v>
      </c>
      <c r="H55"/>
      <c r="I55"/>
    </row>
    <row r="56" spans="6:9" x14ac:dyDescent="0.2">
      <c r="F56" s="5">
        <v>250</v>
      </c>
      <c r="G56" s="14">
        <v>23937538</v>
      </c>
      <c r="H56"/>
      <c r="I56"/>
    </row>
    <row r="57" spans="6:9" x14ac:dyDescent="0.2">
      <c r="F57" s="5">
        <v>255</v>
      </c>
      <c r="G57" s="14">
        <v>40374898</v>
      </c>
      <c r="H57"/>
      <c r="I57"/>
    </row>
    <row r="58" spans="6:9" x14ac:dyDescent="0.2">
      <c r="F58" s="5">
        <v>260</v>
      </c>
      <c r="G58" s="14">
        <v>44615928</v>
      </c>
      <c r="H58"/>
      <c r="I58"/>
    </row>
    <row r="59" spans="6:9" x14ac:dyDescent="0.2">
      <c r="F59" s="5">
        <v>265</v>
      </c>
      <c r="G59" s="14">
        <v>48201799</v>
      </c>
      <c r="H59"/>
      <c r="I59"/>
    </row>
    <row r="60" spans="6:9" x14ac:dyDescent="0.2">
      <c r="F60" s="22">
        <v>270</v>
      </c>
      <c r="G60" s="29">
        <v>79226672</v>
      </c>
      <c r="H60"/>
      <c r="I60"/>
    </row>
    <row r="61" spans="6:9" x14ac:dyDescent="0.2">
      <c r="H61"/>
      <c r="I61"/>
    </row>
    <row r="62" spans="6:9" x14ac:dyDescent="0.2">
      <c r="H62"/>
      <c r="I62"/>
    </row>
    <row r="63" spans="6:9" x14ac:dyDescent="0.2">
      <c r="H63"/>
      <c r="I63"/>
    </row>
    <row r="64" spans="6:9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F6:H17"/>
  <sheetViews>
    <sheetView zoomScale="274" workbookViewId="0">
      <selection activeCell="D34" sqref="D34"/>
    </sheetView>
  </sheetViews>
  <sheetFormatPr defaultColWidth="8.85546875" defaultRowHeight="12.75" x14ac:dyDescent="0.2"/>
  <cols>
    <col min="6" max="6" width="8.7109375" customWidth="1"/>
    <col min="7" max="7" width="9" customWidth="1"/>
    <col min="8" max="8" width="11" bestFit="1" customWidth="1"/>
  </cols>
  <sheetData>
    <row r="6" spans="6:8" ht="14.25" x14ac:dyDescent="0.2">
      <c r="F6" s="24" t="s">
        <v>16</v>
      </c>
      <c r="G6" s="26"/>
      <c r="H6" s="15" t="s">
        <v>17</v>
      </c>
    </row>
    <row r="7" spans="6:8" ht="15" x14ac:dyDescent="0.25">
      <c r="F7" s="24" t="s">
        <v>26</v>
      </c>
      <c r="G7" s="16"/>
      <c r="H7" s="15" t="s">
        <v>18</v>
      </c>
    </row>
    <row r="9" spans="6:8" ht="13.5" thickBot="1" x14ac:dyDescent="0.25"/>
    <row r="10" spans="6:8" ht="13.5" thickTop="1" x14ac:dyDescent="0.2">
      <c r="F10" s="10" t="s">
        <v>4</v>
      </c>
      <c r="G10" s="10" t="s">
        <v>6</v>
      </c>
    </row>
    <row r="11" spans="6:8" ht="14.25" x14ac:dyDescent="0.2">
      <c r="F11" s="9" t="s">
        <v>5</v>
      </c>
      <c r="G11" s="9" t="s">
        <v>27</v>
      </c>
    </row>
    <row r="12" spans="6:8" x14ac:dyDescent="0.2">
      <c r="F12" s="5">
        <v>0</v>
      </c>
      <c r="G12" s="5">
        <v>998</v>
      </c>
    </row>
    <row r="13" spans="6:8" x14ac:dyDescent="0.2">
      <c r="F13" s="5">
        <v>100</v>
      </c>
      <c r="G13" s="5">
        <v>489</v>
      </c>
    </row>
    <row r="14" spans="6:8" x14ac:dyDescent="0.2">
      <c r="F14" s="5">
        <v>200</v>
      </c>
      <c r="G14" s="5">
        <v>321</v>
      </c>
    </row>
    <row r="15" spans="6:8" x14ac:dyDescent="0.2">
      <c r="F15" s="5">
        <v>300</v>
      </c>
      <c r="G15" s="5">
        <v>270</v>
      </c>
    </row>
    <row r="16" spans="6:8" ht="13.5" thickBot="1" x14ac:dyDescent="0.25">
      <c r="F16" s="6">
        <v>400</v>
      </c>
      <c r="G16" s="6">
        <v>201</v>
      </c>
    </row>
    <row r="17" ht="13.5" thickTop="1" x14ac:dyDescent="0.2"/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4"/>
  <sheetViews>
    <sheetView topLeftCell="A13" zoomScale="200" workbookViewId="0">
      <selection activeCell="J9" sqref="J9"/>
    </sheetView>
  </sheetViews>
  <sheetFormatPr defaultColWidth="8.85546875" defaultRowHeight="12.75" x14ac:dyDescent="0.2"/>
  <cols>
    <col min="1" max="1" width="12.7109375" bestFit="1" customWidth="1"/>
    <col min="2" max="2" width="9.42578125" customWidth="1"/>
    <col min="3" max="3" width="10" customWidth="1"/>
    <col min="4" max="4" width="12.85546875" customWidth="1"/>
    <col min="5" max="5" width="9" bestFit="1" customWidth="1"/>
    <col min="6" max="6" width="13.28515625" customWidth="1"/>
    <col min="7" max="7" width="10.85546875" customWidth="1"/>
  </cols>
  <sheetData>
    <row r="1" spans="1:7" ht="13.5" thickBot="1" x14ac:dyDescent="0.25">
      <c r="E1" s="4"/>
      <c r="F1" s="4"/>
    </row>
    <row r="2" spans="1:7" ht="13.5" thickTop="1" x14ac:dyDescent="0.2">
      <c r="E2" s="34" t="s">
        <v>7</v>
      </c>
      <c r="F2" s="34"/>
    </row>
    <row r="8" spans="1:7" ht="13.5" thickBot="1" x14ac:dyDescent="0.25"/>
    <row r="9" spans="1:7" ht="13.5" thickTop="1" x14ac:dyDescent="0.2">
      <c r="E9" s="35" t="s">
        <v>8</v>
      </c>
      <c r="F9" s="35"/>
      <c r="G9" s="35"/>
    </row>
    <row r="10" spans="1:7" x14ac:dyDescent="0.2">
      <c r="E10" s="25" t="s">
        <v>9</v>
      </c>
      <c r="F10" s="25" t="s">
        <v>10</v>
      </c>
      <c r="G10" s="25" t="s">
        <v>6</v>
      </c>
    </row>
    <row r="11" spans="1:7" ht="13.5" thickBot="1" x14ac:dyDescent="0.25">
      <c r="E11" s="18">
        <v>10</v>
      </c>
      <c r="F11" s="18">
        <v>1000</v>
      </c>
      <c r="G11" s="18">
        <v>100</v>
      </c>
    </row>
    <row r="12" spans="1:7" s="23" customFormat="1" ht="13.5" thickTop="1" x14ac:dyDescent="0.2">
      <c r="E12"/>
      <c r="F12"/>
      <c r="G12"/>
    </row>
    <row r="13" spans="1:7" s="23" customFormat="1" x14ac:dyDescent="0.2"/>
    <row r="14" spans="1:7" s="23" customFormat="1" x14ac:dyDescent="0.2">
      <c r="E14" s="20" t="s">
        <v>21</v>
      </c>
      <c r="F14" s="21"/>
      <c r="G14" s="21"/>
    </row>
    <row r="15" spans="1:7" ht="13.5" thickBot="1" x14ac:dyDescent="0.25">
      <c r="C15" s="4"/>
      <c r="D15" s="4"/>
      <c r="E15" s="4"/>
      <c r="F15" s="4"/>
      <c r="G15" s="19"/>
    </row>
    <row r="16" spans="1:7" ht="39" thickTop="1" x14ac:dyDescent="0.2">
      <c r="A16" s="1" t="s">
        <v>0</v>
      </c>
      <c r="B16" s="2" t="s">
        <v>1</v>
      </c>
      <c r="C16" s="2" t="s">
        <v>22</v>
      </c>
      <c r="D16" s="2" t="s">
        <v>13</v>
      </c>
      <c r="E16" s="32" t="s">
        <v>33</v>
      </c>
      <c r="F16" s="33" t="s">
        <v>34</v>
      </c>
      <c r="G16" s="19"/>
    </row>
    <row r="17" spans="1:8" ht="13.5" thickBot="1" x14ac:dyDescent="0.25">
      <c r="A17" s="3" t="s">
        <v>2</v>
      </c>
      <c r="B17" s="3" t="s">
        <v>3</v>
      </c>
      <c r="C17" s="31" t="s">
        <v>30</v>
      </c>
      <c r="D17" s="31" t="s">
        <v>31</v>
      </c>
      <c r="E17" s="6" t="s">
        <v>32</v>
      </c>
      <c r="F17" s="4" t="s">
        <v>35</v>
      </c>
    </row>
    <row r="18" spans="1:8" ht="13.5" thickTop="1" x14ac:dyDescent="0.2">
      <c r="A18" s="5">
        <v>203.65</v>
      </c>
      <c r="B18" s="5">
        <v>58.927999999999997</v>
      </c>
      <c r="C18">
        <f>LOG(B18)</f>
        <v>1.7703217015108377</v>
      </c>
      <c r="H18" s="8"/>
    </row>
    <row r="19" spans="1:8" x14ac:dyDescent="0.2">
      <c r="A19" s="5">
        <v>212.45</v>
      </c>
      <c r="B19" s="5">
        <v>119.72</v>
      </c>
      <c r="C19">
        <f t="shared" ref="C19:C64" si="0">LOG(B19)</f>
        <v>2.0781667081681539</v>
      </c>
      <c r="H19" s="8"/>
    </row>
    <row r="20" spans="1:8" x14ac:dyDescent="0.2">
      <c r="A20" s="5">
        <v>234.05</v>
      </c>
      <c r="B20" s="5">
        <v>797.13</v>
      </c>
      <c r="C20">
        <f t="shared" si="0"/>
        <v>2.9015291541171231</v>
      </c>
    </row>
    <row r="21" spans="1:8" x14ac:dyDescent="0.2">
      <c r="A21" s="5">
        <v>243.25</v>
      </c>
      <c r="B21" s="5">
        <v>1581.2</v>
      </c>
      <c r="C21">
        <f t="shared" si="0"/>
        <v>3.1989868056709332</v>
      </c>
    </row>
    <row r="22" spans="1:8" x14ac:dyDescent="0.2">
      <c r="A22" s="5">
        <v>253.34</v>
      </c>
      <c r="B22" s="5">
        <v>3479.7</v>
      </c>
      <c r="C22">
        <f t="shared" si="0"/>
        <v>3.541541803153256</v>
      </c>
    </row>
    <row r="23" spans="1:8" x14ac:dyDescent="0.2">
      <c r="A23" s="5">
        <v>259.18</v>
      </c>
      <c r="B23" s="5">
        <v>4267</v>
      </c>
      <c r="C23">
        <f t="shared" si="0"/>
        <v>3.6301226428593121</v>
      </c>
    </row>
    <row r="24" spans="1:8" x14ac:dyDescent="0.2">
      <c r="A24" s="5">
        <v>262.12</v>
      </c>
      <c r="B24" s="5">
        <v>5182.2</v>
      </c>
      <c r="C24">
        <f t="shared" si="0"/>
        <v>3.7145141699813879</v>
      </c>
    </row>
    <row r="25" spans="1:8" x14ac:dyDescent="0.2">
      <c r="A25" s="5">
        <v>282.23</v>
      </c>
      <c r="B25" s="5">
        <v>14840</v>
      </c>
      <c r="C25">
        <f t="shared" si="0"/>
        <v>4.1714339009430086</v>
      </c>
    </row>
    <row r="26" spans="1:8" x14ac:dyDescent="0.2">
      <c r="A26" s="5">
        <v>265.04000000000002</v>
      </c>
      <c r="B26" s="5">
        <v>6005</v>
      </c>
      <c r="C26">
        <f t="shared" si="0"/>
        <v>3.7785130117389247</v>
      </c>
    </row>
    <row r="27" spans="1:8" x14ac:dyDescent="0.2">
      <c r="A27" s="5">
        <v>267.05</v>
      </c>
      <c r="B27" s="5">
        <v>6852.7</v>
      </c>
      <c r="C27">
        <f t="shared" si="0"/>
        <v>3.8358617195313252</v>
      </c>
    </row>
    <row r="28" spans="1:8" x14ac:dyDescent="0.2">
      <c r="A28" s="5">
        <v>271.76</v>
      </c>
      <c r="B28" s="5">
        <v>8691</v>
      </c>
      <c r="C28">
        <f t="shared" si="0"/>
        <v>3.9390697499234242</v>
      </c>
    </row>
    <row r="29" spans="1:8" x14ac:dyDescent="0.2">
      <c r="A29" s="5">
        <v>272.95</v>
      </c>
      <c r="B29" s="5">
        <v>9289.9</v>
      </c>
      <c r="C29">
        <f t="shared" si="0"/>
        <v>3.9680110391086112</v>
      </c>
    </row>
    <row r="30" spans="1:8" x14ac:dyDescent="0.2">
      <c r="A30" s="5">
        <v>275.12</v>
      </c>
      <c r="B30" s="5">
        <v>10376</v>
      </c>
      <c r="C30">
        <f t="shared" si="0"/>
        <v>4.0160299630760239</v>
      </c>
    </row>
    <row r="31" spans="1:8" x14ac:dyDescent="0.2">
      <c r="A31" s="5">
        <v>275.97000000000003</v>
      </c>
      <c r="B31" s="5">
        <v>10983</v>
      </c>
      <c r="C31">
        <f t="shared" si="0"/>
        <v>4.0407209836011937</v>
      </c>
    </row>
    <row r="32" spans="1:8" x14ac:dyDescent="0.2">
      <c r="A32" s="5">
        <v>278.64</v>
      </c>
      <c r="B32" s="5">
        <v>12417</v>
      </c>
      <c r="C32">
        <f t="shared" si="0"/>
        <v>4.0940166811204222</v>
      </c>
    </row>
    <row r="33" spans="1:3" x14ac:dyDescent="0.2">
      <c r="A33" s="5">
        <v>282.02999999999997</v>
      </c>
      <c r="B33" s="5">
        <v>14775</v>
      </c>
      <c r="C33">
        <f t="shared" si="0"/>
        <v>4.1695274895532926</v>
      </c>
    </row>
    <row r="34" spans="1:3" x14ac:dyDescent="0.2">
      <c r="A34" s="5">
        <v>285.62</v>
      </c>
      <c r="B34" s="5">
        <v>17480</v>
      </c>
      <c r="C34">
        <f t="shared" si="0"/>
        <v>4.2425414282983844</v>
      </c>
    </row>
    <row r="35" spans="1:3" x14ac:dyDescent="0.2">
      <c r="A35" s="5">
        <v>288.94</v>
      </c>
      <c r="B35" s="5">
        <v>20364</v>
      </c>
      <c r="C35">
        <f t="shared" si="0"/>
        <v>4.3088630883653005</v>
      </c>
    </row>
    <row r="36" spans="1:3" x14ac:dyDescent="0.2">
      <c r="A36" s="5">
        <v>293.87</v>
      </c>
      <c r="B36" s="5">
        <v>25544</v>
      </c>
      <c r="C36">
        <f t="shared" si="0"/>
        <v>4.4072889055313889</v>
      </c>
    </row>
    <row r="37" spans="1:3" x14ac:dyDescent="0.2">
      <c r="A37" s="5">
        <v>294.63</v>
      </c>
      <c r="B37" s="5">
        <v>26079</v>
      </c>
      <c r="C37">
        <f t="shared" si="0"/>
        <v>4.4162909343448398</v>
      </c>
    </row>
    <row r="38" spans="1:3" x14ac:dyDescent="0.2">
      <c r="A38" s="5">
        <v>299.86</v>
      </c>
      <c r="B38" s="5">
        <v>32636</v>
      </c>
      <c r="C38">
        <f t="shared" si="0"/>
        <v>4.5136969244574043</v>
      </c>
    </row>
    <row r="39" spans="1:3" x14ac:dyDescent="0.2">
      <c r="A39" s="5">
        <v>302.43</v>
      </c>
      <c r="B39" s="5">
        <v>36912</v>
      </c>
      <c r="C39">
        <f t="shared" si="0"/>
        <v>4.5671675771770186</v>
      </c>
    </row>
    <row r="40" spans="1:3" x14ac:dyDescent="0.2">
      <c r="A40" s="5">
        <v>308.22000000000003</v>
      </c>
      <c r="B40" s="5">
        <v>45461</v>
      </c>
      <c r="C40">
        <f t="shared" si="0"/>
        <v>4.6576389846160815</v>
      </c>
    </row>
    <row r="41" spans="1:3" x14ac:dyDescent="0.2">
      <c r="A41" s="5">
        <v>311.75</v>
      </c>
      <c r="B41" s="5">
        <v>53675</v>
      </c>
      <c r="C41">
        <f t="shared" si="0"/>
        <v>4.7297720531082863</v>
      </c>
    </row>
    <row r="42" spans="1:3" x14ac:dyDescent="0.2">
      <c r="A42" s="5">
        <v>314.68</v>
      </c>
      <c r="B42" s="5">
        <v>58168</v>
      </c>
      <c r="C42">
        <f t="shared" si="0"/>
        <v>4.7646841316358088</v>
      </c>
    </row>
    <row r="43" spans="1:3" x14ac:dyDescent="0.2">
      <c r="A43" s="5">
        <v>318.66000000000003</v>
      </c>
      <c r="B43" s="5">
        <v>67424</v>
      </c>
      <c r="C43">
        <f t="shared" si="0"/>
        <v>4.8288145139280063</v>
      </c>
    </row>
    <row r="44" spans="1:3" x14ac:dyDescent="0.2">
      <c r="A44" s="5">
        <v>320.47000000000003</v>
      </c>
      <c r="B44" s="5">
        <v>74449</v>
      </c>
      <c r="C44">
        <f t="shared" si="0"/>
        <v>4.8718588686778714</v>
      </c>
    </row>
    <row r="45" spans="1:3" x14ac:dyDescent="0.2">
      <c r="A45" s="5">
        <v>328.22</v>
      </c>
      <c r="B45" s="5">
        <v>94365</v>
      </c>
      <c r="C45">
        <f t="shared" si="0"/>
        <v>4.9748109442406871</v>
      </c>
    </row>
    <row r="46" spans="1:3" x14ac:dyDescent="0.2">
      <c r="A46" s="5">
        <v>329.03</v>
      </c>
      <c r="B46" s="5">
        <v>100670</v>
      </c>
      <c r="C46">
        <f t="shared" si="0"/>
        <v>5.0029000686113871</v>
      </c>
    </row>
    <row r="47" spans="1:3" x14ac:dyDescent="0.2">
      <c r="A47" s="5">
        <v>338.01</v>
      </c>
      <c r="B47" s="5">
        <v>135600</v>
      </c>
      <c r="C47">
        <f t="shared" si="0"/>
        <v>5.1322596895310442</v>
      </c>
    </row>
    <row r="48" spans="1:3" x14ac:dyDescent="0.2">
      <c r="A48" s="5">
        <v>338.95</v>
      </c>
      <c r="B48" s="5">
        <v>136630</v>
      </c>
      <c r="C48">
        <f t="shared" si="0"/>
        <v>5.1355460683350787</v>
      </c>
    </row>
    <row r="49" spans="1:3" x14ac:dyDescent="0.2">
      <c r="A49" s="5">
        <v>347.09</v>
      </c>
      <c r="B49" s="5">
        <v>180020</v>
      </c>
      <c r="C49">
        <f t="shared" si="0"/>
        <v>5.2553207573651086</v>
      </c>
    </row>
    <row r="50" spans="1:3" x14ac:dyDescent="0.2">
      <c r="A50" s="5">
        <v>355.19</v>
      </c>
      <c r="B50" s="5">
        <v>228520</v>
      </c>
      <c r="C50">
        <f t="shared" si="0"/>
        <v>5.3589242153885115</v>
      </c>
    </row>
    <row r="51" spans="1:3" x14ac:dyDescent="0.2">
      <c r="A51" s="5">
        <v>365.73</v>
      </c>
      <c r="B51" s="5">
        <v>306300</v>
      </c>
      <c r="C51">
        <f t="shared" si="0"/>
        <v>5.486146996806573</v>
      </c>
    </row>
    <row r="52" spans="1:3" x14ac:dyDescent="0.2">
      <c r="A52" s="5">
        <v>377.03</v>
      </c>
      <c r="B52" s="5">
        <v>410700</v>
      </c>
      <c r="C52">
        <f t="shared" si="0"/>
        <v>5.6135247028536526</v>
      </c>
    </row>
    <row r="53" spans="1:3" x14ac:dyDescent="0.2">
      <c r="A53" s="5">
        <v>390.32</v>
      </c>
      <c r="B53" s="5">
        <v>565500</v>
      </c>
      <c r="C53">
        <f t="shared" si="0"/>
        <v>5.7524326092614739</v>
      </c>
    </row>
    <row r="54" spans="1:3" x14ac:dyDescent="0.2">
      <c r="A54" s="5">
        <v>397.45</v>
      </c>
      <c r="B54" s="5">
        <v>665470</v>
      </c>
      <c r="C54">
        <f t="shared" si="0"/>
        <v>5.8231284818570819</v>
      </c>
    </row>
    <row r="55" spans="1:3" x14ac:dyDescent="0.2">
      <c r="A55" s="5">
        <v>446.37</v>
      </c>
      <c r="B55" s="5">
        <v>1768200</v>
      </c>
      <c r="C55">
        <f t="shared" si="0"/>
        <v>6.2475313862335691</v>
      </c>
    </row>
    <row r="56" spans="1:3" x14ac:dyDescent="0.2">
      <c r="A56" s="5">
        <v>457.62</v>
      </c>
      <c r="B56" s="5">
        <v>2148400</v>
      </c>
      <c r="C56">
        <f t="shared" si="0"/>
        <v>6.3321151437034624</v>
      </c>
    </row>
    <row r="57" spans="1:3" x14ac:dyDescent="0.2">
      <c r="A57" s="5">
        <v>470.61</v>
      </c>
      <c r="B57" s="5">
        <v>2662800</v>
      </c>
      <c r="C57">
        <f t="shared" si="0"/>
        <v>6.4253385482796332</v>
      </c>
    </row>
    <row r="58" spans="1:3" x14ac:dyDescent="0.2">
      <c r="A58" s="5">
        <v>481.33</v>
      </c>
      <c r="B58" s="5">
        <v>3159900</v>
      </c>
      <c r="C58">
        <f t="shared" si="0"/>
        <v>6.4996733389046764</v>
      </c>
    </row>
    <row r="59" spans="1:3" x14ac:dyDescent="0.2">
      <c r="A59" s="5">
        <v>492.33</v>
      </c>
      <c r="B59" s="5">
        <v>3722900</v>
      </c>
      <c r="C59">
        <f t="shared" si="0"/>
        <v>6.5708813708862781</v>
      </c>
    </row>
    <row r="60" spans="1:3" x14ac:dyDescent="0.2">
      <c r="A60" s="5">
        <v>496.74</v>
      </c>
      <c r="B60" s="5">
        <v>3975900</v>
      </c>
      <c r="C60">
        <f t="shared" si="0"/>
        <v>6.5994354526884687</v>
      </c>
    </row>
    <row r="61" spans="1:3" x14ac:dyDescent="0.2">
      <c r="A61" s="5">
        <v>499.79</v>
      </c>
      <c r="B61" s="5">
        <v>4166700</v>
      </c>
      <c r="C61">
        <f t="shared" si="0"/>
        <v>6.6197922326303518</v>
      </c>
    </row>
    <row r="62" spans="1:3" x14ac:dyDescent="0.2">
      <c r="A62" s="5">
        <v>505.69</v>
      </c>
      <c r="B62" s="5">
        <v>4534100</v>
      </c>
      <c r="C62">
        <f t="shared" si="0"/>
        <v>6.6564910943015851</v>
      </c>
    </row>
    <row r="63" spans="1:3" x14ac:dyDescent="0.2">
      <c r="A63" s="5">
        <v>507.61</v>
      </c>
      <c r="B63" s="5">
        <v>4663000</v>
      </c>
      <c r="C63">
        <f t="shared" si="0"/>
        <v>6.668665415454492</v>
      </c>
    </row>
    <row r="64" spans="1:3" x14ac:dyDescent="0.2">
      <c r="A64" s="22">
        <v>508.1</v>
      </c>
      <c r="B64" s="22">
        <v>4700000</v>
      </c>
      <c r="C64">
        <f t="shared" si="0"/>
        <v>6.6720978579357171</v>
      </c>
    </row>
  </sheetData>
  <mergeCells count="2">
    <mergeCell ref="E2:F2"/>
    <mergeCell ref="E9:G9"/>
  </mergeCells>
  <phoneticPr fontId="3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K22"/>
  <sheetViews>
    <sheetView zoomScale="200" workbookViewId="0">
      <selection activeCell="E26" sqref="E26"/>
    </sheetView>
  </sheetViews>
  <sheetFormatPr defaultColWidth="11.42578125" defaultRowHeight="12.75" x14ac:dyDescent="0.2"/>
  <cols>
    <col min="6" max="8" width="11" style="5" customWidth="1"/>
    <col min="9" max="9" width="11" bestFit="1" customWidth="1"/>
    <col min="11" max="11" width="11" bestFit="1" customWidth="1"/>
    <col min="14" max="14" width="11" bestFit="1" customWidth="1"/>
    <col min="16" max="16" width="11" bestFit="1" customWidth="1"/>
  </cols>
  <sheetData>
    <row r="1" spans="6:11" x14ac:dyDescent="0.2">
      <c r="F1" s="17" t="s">
        <v>11</v>
      </c>
      <c r="G1" s="17" t="s">
        <v>19</v>
      </c>
      <c r="H1" s="17" t="s">
        <v>20</v>
      </c>
      <c r="I1" s="27"/>
      <c r="J1" s="27"/>
    </row>
    <row r="2" spans="6:11" x14ac:dyDescent="0.2">
      <c r="F2" s="5">
        <v>0</v>
      </c>
      <c r="G2" s="5">
        <v>4.8250283132949628E-2</v>
      </c>
      <c r="I2" s="27"/>
      <c r="J2" s="27"/>
    </row>
    <row r="3" spans="6:11" x14ac:dyDescent="0.2">
      <c r="F3" s="5">
        <f>0.05+F2</f>
        <v>0.05</v>
      </c>
      <c r="G3" s="5">
        <v>8.3330234184992233E-2</v>
      </c>
    </row>
    <row r="4" spans="6:11" x14ac:dyDescent="0.2">
      <c r="F4" s="5">
        <f t="shared" ref="F4:F22" si="0">0.05+F3</f>
        <v>0.1</v>
      </c>
      <c r="G4" s="5">
        <v>5.8399421790629583E-2</v>
      </c>
      <c r="J4" s="24" t="s">
        <v>24</v>
      </c>
      <c r="K4" s="16"/>
    </row>
    <row r="5" spans="6:11" x14ac:dyDescent="0.2">
      <c r="F5" s="5">
        <f t="shared" si="0"/>
        <v>0.15000000000000002</v>
      </c>
      <c r="G5" s="5">
        <v>0.18270667518213607</v>
      </c>
      <c r="J5" s="24" t="s">
        <v>25</v>
      </c>
      <c r="K5" s="16"/>
    </row>
    <row r="6" spans="6:11" x14ac:dyDescent="0.2">
      <c r="F6" s="5">
        <f t="shared" si="0"/>
        <v>0.2</v>
      </c>
      <c r="G6" s="5">
        <v>0.15966027642158187</v>
      </c>
      <c r="J6" s="24" t="s">
        <v>23</v>
      </c>
      <c r="K6" s="16"/>
    </row>
    <row r="7" spans="6:11" x14ac:dyDescent="0.2">
      <c r="F7" s="5">
        <f t="shared" si="0"/>
        <v>0.25</v>
      </c>
      <c r="G7" s="5">
        <v>0.2017386279343788</v>
      </c>
    </row>
    <row r="8" spans="6:11" x14ac:dyDescent="0.2">
      <c r="F8" s="5">
        <f t="shared" si="0"/>
        <v>0.3</v>
      </c>
      <c r="G8" s="5">
        <v>0.33246685094522205</v>
      </c>
    </row>
    <row r="9" spans="6:11" x14ac:dyDescent="0.2">
      <c r="F9" s="5">
        <f t="shared" si="0"/>
        <v>0.35</v>
      </c>
      <c r="G9" s="5">
        <v>0.38877789480170233</v>
      </c>
    </row>
    <row r="10" spans="6:11" x14ac:dyDescent="0.2">
      <c r="F10" s="5">
        <f t="shared" si="0"/>
        <v>0.39999999999999997</v>
      </c>
      <c r="G10" s="5">
        <v>0.34827402130287888</v>
      </c>
    </row>
    <row r="11" spans="6:11" x14ac:dyDescent="0.2">
      <c r="F11" s="5">
        <f t="shared" si="0"/>
        <v>0.44999999999999996</v>
      </c>
      <c r="G11" s="5">
        <v>0.40322371290525932</v>
      </c>
    </row>
    <row r="12" spans="6:11" x14ac:dyDescent="0.2">
      <c r="F12" s="5">
        <f t="shared" si="0"/>
        <v>0.49999999999999994</v>
      </c>
      <c r="G12" s="5">
        <v>0.48038938378032353</v>
      </c>
    </row>
    <row r="13" spans="6:11" x14ac:dyDescent="0.2">
      <c r="F13" s="5">
        <f t="shared" si="0"/>
        <v>0.54999999999999993</v>
      </c>
      <c r="G13" s="5">
        <v>0.50792256100417588</v>
      </c>
    </row>
    <row r="14" spans="6:11" x14ac:dyDescent="0.2">
      <c r="F14" s="5">
        <f t="shared" si="0"/>
        <v>0.6</v>
      </c>
      <c r="G14" s="5">
        <v>0.52766900003242645</v>
      </c>
    </row>
    <row r="15" spans="6:11" x14ac:dyDescent="0.2">
      <c r="F15" s="5">
        <f t="shared" si="0"/>
        <v>0.65</v>
      </c>
      <c r="G15" s="5">
        <v>0.60511810459624904</v>
      </c>
    </row>
    <row r="16" spans="6:11" x14ac:dyDescent="0.2">
      <c r="F16" s="5">
        <f t="shared" si="0"/>
        <v>0.70000000000000007</v>
      </c>
      <c r="G16" s="5">
        <v>0.62415650050792992</v>
      </c>
    </row>
    <row r="17" spans="6:7" x14ac:dyDescent="0.2">
      <c r="F17" s="5">
        <f t="shared" si="0"/>
        <v>0.75000000000000011</v>
      </c>
      <c r="G17" s="5">
        <v>0.68922125566089987</v>
      </c>
    </row>
    <row r="18" spans="6:7" x14ac:dyDescent="0.2">
      <c r="F18" s="5">
        <f t="shared" si="0"/>
        <v>0.80000000000000016</v>
      </c>
      <c r="G18" s="5">
        <v>0.71132734526379626</v>
      </c>
    </row>
    <row r="19" spans="6:7" x14ac:dyDescent="0.2">
      <c r="F19" s="5">
        <f t="shared" si="0"/>
        <v>0.8500000000000002</v>
      </c>
      <c r="G19" s="5">
        <v>0.71171336911931848</v>
      </c>
    </row>
    <row r="20" spans="6:7" x14ac:dyDescent="0.2">
      <c r="F20" s="5">
        <f t="shared" si="0"/>
        <v>0.90000000000000024</v>
      </c>
      <c r="G20" s="5">
        <v>0.79022445672208375</v>
      </c>
    </row>
    <row r="21" spans="6:7" x14ac:dyDescent="0.2">
      <c r="F21" s="5">
        <f t="shared" si="0"/>
        <v>0.95000000000000029</v>
      </c>
      <c r="G21" s="5">
        <v>0.80872826275181464</v>
      </c>
    </row>
    <row r="22" spans="6:7" x14ac:dyDescent="0.2">
      <c r="F22" s="5">
        <f t="shared" si="0"/>
        <v>1.0000000000000002</v>
      </c>
      <c r="G22" s="5">
        <v>0.87653273764577366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Concepts</vt:lpstr>
      <vt:lpstr>Trendlines</vt:lpstr>
      <vt:lpstr>Bacterial Growth</vt:lpstr>
      <vt:lpstr>Kinetics</vt:lpstr>
      <vt:lpstr>Acetone Vapor Pressure</vt:lpstr>
      <vt:lpstr>R-squared</vt:lpstr>
      <vt:lpstr>A</vt:lpstr>
      <vt:lpstr>B</vt:lpstr>
      <vt:lpstr>C_</vt:lpstr>
    </vt:vector>
  </TitlesOfParts>
  <Company>Chemical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Bundy</dc:creator>
  <cp:lastModifiedBy>Dean Wheeler</cp:lastModifiedBy>
  <dcterms:created xsi:type="dcterms:W3CDTF">2006-11-01T16:02:52Z</dcterms:created>
  <dcterms:modified xsi:type="dcterms:W3CDTF">2021-09-09T14:47:28Z</dcterms:modified>
</cp:coreProperties>
</file>