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Hydration\"/>
    </mc:Choice>
  </mc:AlternateContent>
  <xr:revisionPtr revIDLastSave="0" documentId="13_ncr:1_{50A10AD9-695A-4621-AB41-203BCDCA5B65}" xr6:coauthVersionLast="46" xr6:coauthVersionMax="46" xr10:uidLastSave="{00000000-0000-0000-0000-000000000000}"/>
  <bookViews>
    <workbookView xWindow="-120" yWindow="-120" windowWidth="29040" windowHeight="15990" xr2:uid="{C3AD9D2E-3E69-485C-A23B-91E4490D16E1}"/>
  </bookViews>
  <sheets>
    <sheet name="Inventory" sheetId="1" r:id="rId1"/>
    <sheet name="PCB Inv. Checks" sheetId="3" r:id="rId2"/>
    <sheet name="4-28 Inv. Etc." sheetId="5" r:id="rId3"/>
    <sheet name="4-28 PCB Inv." sheetId="4" r:id="rId4"/>
    <sheet name="4-30 Order Count" sheetId="6" r:id="rId5"/>
  </sheets>
  <definedNames>
    <definedName name="_200151011034HC">Inventory!$B$75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6" l="1"/>
  <c r="I48" i="6"/>
  <c r="I49" i="6"/>
  <c r="I50" i="6"/>
  <c r="I45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29" i="6"/>
  <c r="I24" i="6"/>
  <c r="I25" i="6"/>
  <c r="I26" i="6"/>
  <c r="I27" i="6"/>
  <c r="I23" i="6"/>
  <c r="I18" i="6"/>
  <c r="I19" i="6"/>
  <c r="I20" i="6"/>
  <c r="I21" i="6"/>
  <c r="I17" i="6"/>
  <c r="I4" i="6"/>
  <c r="I5" i="6"/>
  <c r="I6" i="6"/>
  <c r="I7" i="6"/>
  <c r="I8" i="6"/>
  <c r="I9" i="6"/>
  <c r="I10" i="6"/>
  <c r="I11" i="6"/>
  <c r="I12" i="6"/>
  <c r="I13" i="6"/>
  <c r="I14" i="6"/>
  <c r="I15" i="6"/>
  <c r="I3" i="6"/>
  <c r="G23" i="1"/>
  <c r="G22" i="1"/>
  <c r="G20" i="1"/>
  <c r="G19" i="1"/>
  <c r="G16" i="1"/>
  <c r="G29" i="1"/>
</calcChain>
</file>

<file path=xl/sharedStrings.xml><?xml version="1.0" encoding="utf-8"?>
<sst xmlns="http://schemas.openxmlformats.org/spreadsheetml/2006/main" count="1349" uniqueCount="418">
  <si>
    <t>Item#</t>
  </si>
  <si>
    <t>Description</t>
  </si>
  <si>
    <t>Additional Notes</t>
  </si>
  <si>
    <t>Type</t>
  </si>
  <si>
    <t>MCU</t>
  </si>
  <si>
    <t>***</t>
  </si>
  <si>
    <t>ATMEGA8U2-MURCT-ND</t>
  </si>
  <si>
    <t>newest mcu ordered</t>
  </si>
  <si>
    <t>PCB</t>
  </si>
  <si>
    <t>FEMAVitalsMonitor</t>
  </si>
  <si>
    <t>Non-flexible</t>
  </si>
  <si>
    <t>Flexible</t>
  </si>
  <si>
    <t>ImpedancePulseOximeter</t>
  </si>
  <si>
    <t>BodyTempSensor</t>
  </si>
  <si>
    <t>-</t>
  </si>
  <si>
    <t>474-Com-13909</t>
  </si>
  <si>
    <t>LoRa Radio Wireless Transceiver</t>
  </si>
  <si>
    <t>QFN package mcu</t>
  </si>
  <si>
    <t>LoRa</t>
  </si>
  <si>
    <t>Resistors</t>
  </si>
  <si>
    <t>667-ERA-6AED1471V</t>
  </si>
  <si>
    <t>0805 1.47k ohm resistor</t>
  </si>
  <si>
    <t>667-ERJ-6RBD5101V</t>
  </si>
  <si>
    <t>0805 5.1k ohm resistor</t>
  </si>
  <si>
    <t>71-RCS080522R0FKEA</t>
  </si>
  <si>
    <t>0805 22 ohm resistor</t>
  </si>
  <si>
    <t>667-ERA-6VEB1001V</t>
  </si>
  <si>
    <t>0805 1k ohm resistor</t>
  </si>
  <si>
    <t>652-CMP0805AFX-1002L</t>
  </si>
  <si>
    <t>10k ohm resistor</t>
  </si>
  <si>
    <t>660-HV732ATTD754J</t>
  </si>
  <si>
    <t>750k ohm resistor</t>
  </si>
  <si>
    <t>660-RK73H2ATTD1003D</t>
  </si>
  <si>
    <t>100k ohm resistor</t>
  </si>
  <si>
    <t>603-RT0805FRE134K7L</t>
  </si>
  <si>
    <t>4.7k ohm resistor</t>
  </si>
  <si>
    <t>Capacitors</t>
  </si>
  <si>
    <t>963-UMF212B7105KGHT</t>
  </si>
  <si>
    <t>660-RS73G2ATTD4992F</t>
  </si>
  <si>
    <t>49.9k ohm resistor</t>
  </si>
  <si>
    <t>71-RCS0805300RJNEA</t>
  </si>
  <si>
    <t>300 ohm resistor</t>
  </si>
  <si>
    <t>667-ERJ-12SF20R0U</t>
  </si>
  <si>
    <t>2010 20 ohm resistor</t>
  </si>
  <si>
    <t>963-HMF212B7473KGHT</t>
  </si>
  <si>
    <t>660-RN73R2ATD2002B25</t>
  </si>
  <si>
    <t>20k ohm resistor</t>
  </si>
  <si>
    <t>80-C0805C226K7PACTU</t>
  </si>
  <si>
    <t>0805 22uF capacitor</t>
  </si>
  <si>
    <t>0805 47nF capacitor</t>
  </si>
  <si>
    <t>963-UMF212B7104KGHT</t>
  </si>
  <si>
    <t>0805 0.1uF capacitor</t>
  </si>
  <si>
    <t>0805 1uF capacitor</t>
  </si>
  <si>
    <t>963-JMF212AB7106KGHT</t>
  </si>
  <si>
    <t>0805 10uF capacitor</t>
  </si>
  <si>
    <t>810-FA16C0G2A104JRU6</t>
  </si>
  <si>
    <t>0.1uF capacitor</t>
  </si>
  <si>
    <t>empty bag</t>
  </si>
  <si>
    <t>Inductors</t>
  </si>
  <si>
    <t>810-KLZ2012AHR2R2WTD</t>
  </si>
  <si>
    <t>2.2uH 10MHz 20% inductor</t>
  </si>
  <si>
    <t>81-LQM21DH220M70L</t>
  </si>
  <si>
    <t>22uH 220mA inductor</t>
  </si>
  <si>
    <t>Pulse Oximeter</t>
  </si>
  <si>
    <t>SEN - 15219</t>
  </si>
  <si>
    <t>MAX32664GTGB+</t>
  </si>
  <si>
    <t>MAX30101 Hub</t>
  </si>
  <si>
    <t>contains max30101 &amp; max32664</t>
  </si>
  <si>
    <t>SparkFun Pulse Oximeter + HRS</t>
  </si>
  <si>
    <t>Other</t>
  </si>
  <si>
    <t>B00CHTO7EC</t>
  </si>
  <si>
    <t>Tactile switches</t>
  </si>
  <si>
    <t>Diodes &amp; Rectifiers</t>
  </si>
  <si>
    <t>579-MCP73831T-2ACIOT</t>
  </si>
  <si>
    <t>Battery Management</t>
  </si>
  <si>
    <t>584-AD8606ARMZ-R</t>
  </si>
  <si>
    <t>AD8606 Op Amp</t>
  </si>
  <si>
    <t>833-SM5817PL-TP</t>
  </si>
  <si>
    <t>Standard 20V 1A</t>
  </si>
  <si>
    <t>Diode</t>
  </si>
  <si>
    <t>863-MBR120LSFT3G</t>
  </si>
  <si>
    <t>20V 1A</t>
  </si>
  <si>
    <t>604-APTD2012LSURCK</t>
  </si>
  <si>
    <t>0805 Dome Lens LED</t>
  </si>
  <si>
    <t>700-MAX30101EFD+</t>
  </si>
  <si>
    <t>EFD+ package</t>
  </si>
  <si>
    <t>chip alone</t>
  </si>
  <si>
    <t>RF Modules RFM69HCW Wireless Transceiver - 915MHz</t>
  </si>
  <si>
    <t>621-PAM2401SCADJ</t>
  </si>
  <si>
    <t>Voltage regulator</t>
  </si>
  <si>
    <t>1.0MHz Step-Up</t>
  </si>
  <si>
    <t>630-HSMC-C170-T0000</t>
  </si>
  <si>
    <t>Top Mt Red LED</t>
  </si>
  <si>
    <t>611-SK50JSMTR92LFS</t>
  </si>
  <si>
    <t>????</t>
  </si>
  <si>
    <t>556-ATMEGA32U4-AU</t>
  </si>
  <si>
    <t>32kb flash avr mcu</t>
  </si>
  <si>
    <t>PCBs designed for this</t>
  </si>
  <si>
    <t>AD5933YRSZ-REEL7CT-ND</t>
  </si>
  <si>
    <t>impedance analyzer</t>
  </si>
  <si>
    <t>2 listed, 1 found in bag</t>
  </si>
  <si>
    <t>MAX32664GTGA+</t>
  </si>
  <si>
    <t>584-ADG849YKSZ-R7</t>
  </si>
  <si>
    <t>analogue switches</t>
  </si>
  <si>
    <t>MAX30101EFD+TCT-ND</t>
  </si>
  <si>
    <t>Integrated optical sensor</t>
  </si>
  <si>
    <t>GPS</t>
  </si>
  <si>
    <t>neo-m8n-0-10</t>
  </si>
  <si>
    <t>NEO-M8 series gps module</t>
  </si>
  <si>
    <t>712-CONUFL001-SMD-T</t>
  </si>
  <si>
    <t>uFI Connector</t>
  </si>
  <si>
    <t>815-ABS07W32.768KD1T</t>
  </si>
  <si>
    <t>32.768kHz 3pF crystal oscillator</t>
  </si>
  <si>
    <t>X000S3Z0SH</t>
  </si>
  <si>
    <t>Electrode Pads</t>
  </si>
  <si>
    <t>584-5933WYRSZR</t>
  </si>
  <si>
    <t>Analog Devices Inc.</t>
  </si>
  <si>
    <t>data acquisition ADCs/DACs</t>
  </si>
  <si>
    <t>579-24AA32AT-I/SN</t>
  </si>
  <si>
    <t>EEPROM</t>
  </si>
  <si>
    <t>memory</t>
  </si>
  <si>
    <t>926-LP5951MG18NOPB</t>
  </si>
  <si>
    <t>150mA TI LDO</t>
  </si>
  <si>
    <t>490-UJC-HP-G-SMT-TR</t>
  </si>
  <si>
    <t>USB Connectors</t>
  </si>
  <si>
    <t>CUI Devices</t>
  </si>
  <si>
    <t>???</t>
  </si>
  <si>
    <t>A000053</t>
  </si>
  <si>
    <t>Arduino Micro</t>
  </si>
  <si>
    <t>prototype board</t>
  </si>
  <si>
    <t>262-BME280</t>
  </si>
  <si>
    <t>BME280</t>
  </si>
  <si>
    <t>Microchip temperature sensor</t>
  </si>
  <si>
    <t>604-APTR3216SECK</t>
  </si>
  <si>
    <t>Orange LED</t>
  </si>
  <si>
    <t>Orange water clear</t>
  </si>
  <si>
    <t>C845-001 P758</t>
  </si>
  <si>
    <t>Jumper Cables</t>
  </si>
  <si>
    <t>prototype</t>
  </si>
  <si>
    <t>4 2" x 2" connected pads w/ sensor strings</t>
  </si>
  <si>
    <t>619-28504</t>
  </si>
  <si>
    <t>Parallax GPS modules</t>
  </si>
  <si>
    <t>X000ZNOCW5</t>
  </si>
  <si>
    <t>3.5mm plug</t>
  </si>
  <si>
    <t>tens replacement</t>
  </si>
  <si>
    <t>X001KGGWZ1</t>
  </si>
  <si>
    <t>M5Stack ESP32 development kit</t>
  </si>
  <si>
    <t>4615045
for prototyping</t>
  </si>
  <si>
    <t>Textiles</t>
  </si>
  <si>
    <t>200151011034HC</t>
  </si>
  <si>
    <t>Conductive Twisted Yarn</t>
  </si>
  <si>
    <t>110/34 dtex 2 ply HC
LR: &lt; 3,000 ohm/m</t>
  </si>
  <si>
    <t>22/1 dtex + 113/32 PET
Ag Nylon + PET
LR: &lt; 30,000 ohm/m</t>
  </si>
  <si>
    <t>44/12 dtex + 113/32 PET
Ag Nylon + PET
LR: &lt; 30,000 ohm/m</t>
  </si>
  <si>
    <t>78/18 dtex Zturns
Ag Nylon
LR: &lt; 25,000 ohm/m</t>
  </si>
  <si>
    <t>200121235364HCB</t>
  </si>
  <si>
    <t>235/36 dtex 4 ply HCB</t>
  </si>
  <si>
    <t>22/7 dtex + 110 PET 3 ply
Ag Nylon + PET
LR: &lt; 200,000 kohm/m</t>
  </si>
  <si>
    <t>117/17 dtex 2 ply +B
LR: &lt; 3,000 ohm/m</t>
  </si>
  <si>
    <t>44/12 dtex Zturns
Ag Nylon
LR: &lt; 10,000 ohm/m</t>
  </si>
  <si>
    <t>#</t>
  </si>
  <si>
    <t>INVENTORY AS OF 2/26/2021</t>
  </si>
  <si>
    <t>Component</t>
  </si>
  <si>
    <t># Needed</t>
  </si>
  <si>
    <t>Location(s)</t>
  </si>
  <si>
    <t>22 Ohm 2010 Resistor</t>
  </si>
  <si>
    <t>R1, R2</t>
  </si>
  <si>
    <t>22 Ohm 0805 Resistor</t>
  </si>
  <si>
    <t># in Inv.</t>
  </si>
  <si>
    <t>1k Ohm 0805 Resistor</t>
  </si>
  <si>
    <t>R16</t>
  </si>
  <si>
    <t>R6, R14, R15</t>
  </si>
  <si>
    <t>1.47k Ohm 0805 Resistor</t>
  </si>
  <si>
    <t>4.7k Ohm 0805 Resistor</t>
  </si>
  <si>
    <t>R9</t>
  </si>
  <si>
    <t>R10, R11</t>
  </si>
  <si>
    <t>5.1k Ohm 0805 Resistor</t>
  </si>
  <si>
    <t>R12, R13</t>
  </si>
  <si>
    <t>10k Ohm 0805 Resistor</t>
  </si>
  <si>
    <t>R5</t>
  </si>
  <si>
    <t>MCU
(FemaVitalsMonitor.kicad_pcb)</t>
  </si>
  <si>
    <t>100k Ohm 0805 Resistor</t>
  </si>
  <si>
    <t>R3, R4, R7, R8</t>
  </si>
  <si>
    <t>1 uF 0805 Capacitor</t>
  </si>
  <si>
    <t>C1, C6</t>
  </si>
  <si>
    <t>10 uF 0805 Capacitor</t>
  </si>
  <si>
    <t>0.1 uF 0805 Capacitor</t>
  </si>
  <si>
    <t>C8</t>
  </si>
  <si>
    <t>C2, C3, C4, C5, C7</t>
  </si>
  <si>
    <t>MBR120 1A 20V Diode</t>
  </si>
  <si>
    <t>D1</t>
  </si>
  <si>
    <t>SM5817 1A 20V Diode</t>
  </si>
  <si>
    <t>D3</t>
  </si>
  <si>
    <t>Orange LED - Pkg:1206</t>
  </si>
  <si>
    <t>D2</t>
  </si>
  <si>
    <t>Dome Lens LED 0805</t>
  </si>
  <si>
    <t>LED1</t>
  </si>
  <si>
    <t>AlInGaP Red LED 0805</t>
  </si>
  <si>
    <t>D4</t>
  </si>
  <si>
    <t>LEDs/Diodes</t>
  </si>
  <si>
    <t>Modules</t>
  </si>
  <si>
    <t>ATmega32U4-MU</t>
  </si>
  <si>
    <t>U1</t>
  </si>
  <si>
    <t>RFM69HCW LoRa Transmitter</t>
  </si>
  <si>
    <t>U3</t>
  </si>
  <si>
    <t>uFL Coaxial Connectors</t>
  </si>
  <si>
    <t>U4, U8</t>
  </si>
  <si>
    <t>NEO-M8</t>
  </si>
  <si>
    <t>U6</t>
  </si>
  <si>
    <t>MCP73831T Battery Management</t>
  </si>
  <si>
    <t>U5</t>
  </si>
  <si>
    <t>24AA32A</t>
  </si>
  <si>
    <t>U7</t>
  </si>
  <si>
    <t>Misc</t>
  </si>
  <si>
    <t>USB Connnector</t>
  </si>
  <si>
    <t>J3</t>
  </si>
  <si>
    <t>Switches</t>
  </si>
  <si>
    <t>Many</t>
  </si>
  <si>
    <t>SW1</t>
  </si>
  <si>
    <t>L1</t>
  </si>
  <si>
    <t>Name</t>
  </si>
  <si>
    <t>Value</t>
  </si>
  <si>
    <t>Package</t>
  </si>
  <si>
    <t>R1</t>
  </si>
  <si>
    <t>22 Ohms</t>
  </si>
  <si>
    <t>Resistor_SMD:R_2010_5025Metric_Pad1.40x2.65mm_HandSolder</t>
  </si>
  <si>
    <t>R2</t>
  </si>
  <si>
    <t>R3</t>
  </si>
  <si>
    <t>100k Ohms</t>
  </si>
  <si>
    <t>Resistor_SMD:R_0805_2012Metric_Pad1.20x1.40mm_HandSolder</t>
  </si>
  <si>
    <t>R4</t>
  </si>
  <si>
    <t>10k Ohms</t>
  </si>
  <si>
    <t>R6</t>
  </si>
  <si>
    <t>1k Ohms</t>
  </si>
  <si>
    <t>R7</t>
  </si>
  <si>
    <t>R8</t>
  </si>
  <si>
    <t>1.47k Ohms</t>
  </si>
  <si>
    <t>R10</t>
  </si>
  <si>
    <t>4.7k Ohms</t>
  </si>
  <si>
    <t>R11</t>
  </si>
  <si>
    <t>R12</t>
  </si>
  <si>
    <t>5.1k Ohms</t>
  </si>
  <si>
    <t>R13</t>
  </si>
  <si>
    <t>R14</t>
  </si>
  <si>
    <t>R15</t>
  </si>
  <si>
    <t>C1</t>
  </si>
  <si>
    <t>1 uF</t>
  </si>
  <si>
    <t>Capacitor_SMD:C_0805_2012Metric_Pad1.18x1.45mm_HandSolder</t>
  </si>
  <si>
    <t>C2</t>
  </si>
  <si>
    <t>10 uF</t>
  </si>
  <si>
    <t>C3</t>
  </si>
  <si>
    <t>C4</t>
  </si>
  <si>
    <t>C5</t>
  </si>
  <si>
    <t>C6</t>
  </si>
  <si>
    <t>C7</t>
  </si>
  <si>
    <t>0.1 uF</t>
  </si>
  <si>
    <t>Diodes</t>
  </si>
  <si>
    <t>MBR120</t>
  </si>
  <si>
    <t>Diode_SMD:D_SOD-123F</t>
  </si>
  <si>
    <t>LED</t>
  </si>
  <si>
    <t>LED_SMD:LED_1206_3216Metric_Pad1.42x1.75mm_HandSolder</t>
  </si>
  <si>
    <t>SM5817PL-TP</t>
  </si>
  <si>
    <t>SOD3716X120N</t>
  </si>
  <si>
    <t>FIX</t>
  </si>
  <si>
    <t>LED_SMD:LED_0805_2012Metric_Pad1.15x1.40mm_HandSolder</t>
  </si>
  <si>
    <t>APTD2012LSURCK</t>
  </si>
  <si>
    <t>LEDM2012X120N</t>
  </si>
  <si>
    <t>Package_DFN_QFN:QFN-44-1EP_7x7mm_P0.5mm_EP5.2x5.2mm</t>
  </si>
  <si>
    <t>U2</t>
  </si>
  <si>
    <t>AP2112K-3.3</t>
  </si>
  <si>
    <t>Package_TO_SOT_SMD:SOT-23-5</t>
  </si>
  <si>
    <t>RFM69HCW</t>
  </si>
  <si>
    <t>U4</t>
  </si>
  <si>
    <t>uFL</t>
  </si>
  <si>
    <t>Connector_Coaxial:U.FL_Hirose_U.FL-R-SMT-1_Vertical</t>
  </si>
  <si>
    <t>MCP73831-2-OT</t>
  </si>
  <si>
    <t>Package_SO:SOIJ-8_5.3x5.3mm_P1.27mm</t>
  </si>
  <si>
    <t>U8</t>
  </si>
  <si>
    <t>J1</t>
  </si>
  <si>
    <t>Battery</t>
  </si>
  <si>
    <t>Connector_PinHeader_2.54mm:PinHeader_1x02_P2.54mm_Vertical</t>
  </si>
  <si>
    <t>J2</t>
  </si>
  <si>
    <t>Conn_01x08</t>
  </si>
  <si>
    <t>Connector_PinHeader_2.54mm:PinHeader_1x08_P2.54mm_Vertical</t>
  </si>
  <si>
    <t>USB_C_Receptacle_USB2.0</t>
  </si>
  <si>
    <t>Connector_USB:USB_C_Receptacle_GCT_USB4085</t>
  </si>
  <si>
    <t>Y1</t>
  </si>
  <si>
    <t>8MHz</t>
  </si>
  <si>
    <t>SamacSys_Parts:AWSCR800CELBC10T3</t>
  </si>
  <si>
    <t>SW_DIP_x01</t>
  </si>
  <si>
    <t>Button_Switch_THT:SW_PUSH_6mm_H7.3mm</t>
  </si>
  <si>
    <t>S1</t>
  </si>
  <si>
    <t>AS11AH</t>
  </si>
  <si>
    <t>22 uH</t>
  </si>
  <si>
    <t>Inductor_SMD:L_0805_2012Metric_Pad1.15x1.40mm_HandSolder</t>
  </si>
  <si>
    <r>
      <t xml:space="preserve">MCU PCB (FEMAVitalsMonitor.kicad_pcb) Components List </t>
    </r>
    <r>
      <rPr>
        <b/>
        <i/>
        <sz val="11"/>
        <color theme="1"/>
        <rFont val="Calibri"/>
        <family val="2"/>
        <scheme val="minor"/>
      </rPr>
      <t>- from Drive</t>
    </r>
  </si>
  <si>
    <t>PCB Inventory Checks</t>
  </si>
  <si>
    <t>20k Ohms</t>
  </si>
  <si>
    <t>49.9k Ohms</t>
  </si>
  <si>
    <t>20 Ohms</t>
  </si>
  <si>
    <t>300 Ohms</t>
  </si>
  <si>
    <t>750k Ohms</t>
  </si>
  <si>
    <t>Packages</t>
  </si>
  <si>
    <t>C9</t>
  </si>
  <si>
    <t>47 nF</t>
  </si>
  <si>
    <t>C10</t>
  </si>
  <si>
    <t>C11</t>
  </si>
  <si>
    <t>C12</t>
  </si>
  <si>
    <t>C13</t>
  </si>
  <si>
    <t>C14</t>
  </si>
  <si>
    <t>C15</t>
  </si>
  <si>
    <t>22 uF</t>
  </si>
  <si>
    <t>C16</t>
  </si>
  <si>
    <t>C17</t>
  </si>
  <si>
    <t>C18</t>
  </si>
  <si>
    <t>1.0 uF</t>
  </si>
  <si>
    <t>C19</t>
  </si>
  <si>
    <t>C20</t>
  </si>
  <si>
    <t>AD5933</t>
  </si>
  <si>
    <t>Package_SO:SSOP-16_5.3x6.2mm_P0.65mm</t>
  </si>
  <si>
    <t>ADG849</t>
  </si>
  <si>
    <t>AD8606</t>
  </si>
  <si>
    <t>Package_SO:MSOP-8_3x3mm_P0.65mm</t>
  </si>
  <si>
    <t>MAX30101EFD</t>
  </si>
  <si>
    <t>SamacSys_Parts:14-LEAD-OESIP</t>
  </si>
  <si>
    <t>PAM2401</t>
  </si>
  <si>
    <t>MAX32664GTGA+T</t>
  </si>
  <si>
    <t>U9</t>
  </si>
  <si>
    <t>LP5951MG-1.8/NOPB</t>
  </si>
  <si>
    <t>Package_TO_SOT_SMD:SOT-353_SC-70-5_Handsoldering</t>
  </si>
  <si>
    <t>Electrode +</t>
  </si>
  <si>
    <t>Electrode -</t>
  </si>
  <si>
    <t>ABS07W-32.768kHz-D-1-T</t>
  </si>
  <si>
    <t>ABS07AIG32768kHz71T</t>
  </si>
  <si>
    <t>2.2 uH</t>
  </si>
  <si>
    <t>Conn_01x04</t>
  </si>
  <si>
    <t>Connector_PinHeader_2.54mm:PinHeader_1x04_P2.54mm_Vertical</t>
  </si>
  <si>
    <r>
      <t xml:space="preserve">Body Temp Sensor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</si>
  <si>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r>
      <t xml:space="preserve">Impedance Analysis Pulse Oximeter Components List - </t>
    </r>
    <r>
      <rPr>
        <b/>
        <i/>
        <sz val="11"/>
        <color theme="1"/>
        <rFont val="Calibri"/>
        <family val="2"/>
        <scheme val="minor"/>
      </rPr>
      <t>from Drive</t>
    </r>
  </si>
  <si>
    <t>Resistor</t>
  </si>
  <si>
    <t>20 Ohm 2010 Resistor</t>
  </si>
  <si>
    <t>300 Ohm 0805 Resistor</t>
  </si>
  <si>
    <t>4.7k Ohm Resistor</t>
  </si>
  <si>
    <t>R1, R4</t>
  </si>
  <si>
    <t>R12, R13, R16</t>
  </si>
  <si>
    <t>20k Ohm 0805 Resistor</t>
  </si>
  <si>
    <t>R3, R8</t>
  </si>
  <si>
    <t>R4, R5, R6, R7</t>
  </si>
  <si>
    <t>49.9k Ohm 0805 Resistor</t>
  </si>
  <si>
    <t>R9, R14</t>
  </si>
  <si>
    <t>750k Ohm 0805 Resistor</t>
  </si>
  <si>
    <t>0.1uF 0805 Capacitor</t>
  </si>
  <si>
    <t>C3-C8, C10-C13</t>
  </si>
  <si>
    <t>C18-C20</t>
  </si>
  <si>
    <t>C1, C14, C16, C17</t>
  </si>
  <si>
    <t>22 uF 0805 Capacitor</t>
  </si>
  <si>
    <t>47 nF 0805 Capacitor</t>
  </si>
  <si>
    <t>Impedance Analysis Pulse Oximeter
(ImpedanceRev1.0.kicad_pcb)</t>
  </si>
  <si>
    <t>U3, U4</t>
  </si>
  <si>
    <t>MAX30101EFD+ - Pulse Oximeter</t>
  </si>
  <si>
    <t>PAM2401 - Voltage Regulator</t>
  </si>
  <si>
    <t>MAX32664GTGA+T - P. Ox. Hub</t>
  </si>
  <si>
    <t>LP5951MG-1.8/NOPB - Voltage Regulator</t>
  </si>
  <si>
    <t>ABS07W32 - Crystal Oscillator</t>
  </si>
  <si>
    <t>2.2 uH 0805 Inductor</t>
  </si>
  <si>
    <t>Loose in tote</t>
  </si>
  <si>
    <t>C1, C2</t>
  </si>
  <si>
    <t>BME280 - Temp Sensor</t>
  </si>
  <si>
    <t>Conn01x04</t>
  </si>
  <si>
    <t>Color Legend</t>
  </si>
  <si>
    <t>Not in inventory</t>
  </si>
  <si>
    <t>in MCU box</t>
  </si>
  <si>
    <t>Body Temp Sensor
(BodyTempSensor.kicad_pcb</t>
  </si>
  <si>
    <t>AD5933 - Impedance Analyzer</t>
  </si>
  <si>
    <t>ADG849 Switch</t>
  </si>
  <si>
    <t>AD8606 - Op Amp</t>
  </si>
  <si>
    <t>AP2112K-3.3 Voltage Regulator</t>
  </si>
  <si>
    <t>24AA32A - EEPROM</t>
  </si>
  <si>
    <t># used b/w 3 PCBs</t>
  </si>
  <si>
    <t>*</t>
  </si>
  <si>
    <t>?</t>
  </si>
  <si>
    <t>? - ordered new ones</t>
  </si>
  <si>
    <t>x</t>
  </si>
  <si>
    <t>Conduct?</t>
  </si>
  <si>
    <t>y</t>
  </si>
  <si>
    <t>Ordered</t>
  </si>
  <si>
    <t>non-polarized</t>
  </si>
  <si>
    <t>non-polarized?</t>
  </si>
  <si>
    <t xml:space="preserve">  changes dir. Of mag. Field</t>
  </si>
  <si>
    <t>~x</t>
  </si>
  <si>
    <t>***Solid and flex pcb both soldered</t>
  </si>
  <si>
    <t>8.0 MHz Resonator</t>
  </si>
  <si>
    <t>AS13AH Switch</t>
  </si>
  <si>
    <t>Item</t>
  </si>
  <si>
    <t>Quantity</t>
  </si>
  <si>
    <t>FVM
(FemaVitalsMonitor.kicad_pcb)</t>
  </si>
  <si>
    <t>IAPO
(ImpedanceRev1.0.kicad_pcb)</t>
  </si>
  <si>
    <t>BTS
(BodyTempSensor.kicad_pcb</t>
  </si>
  <si>
    <t>FVM Rigid PCB</t>
  </si>
  <si>
    <t>IAPO Rigid PCB</t>
  </si>
  <si>
    <t>BTS Rigid PCB</t>
  </si>
  <si>
    <t>FVM Flex PCB</t>
  </si>
  <si>
    <t>IAPO Flex PCB</t>
  </si>
  <si>
    <t>BTS Flex PCB</t>
  </si>
  <si>
    <r>
      <t xml:space="preserve">BTS Rigid PCB </t>
    </r>
    <r>
      <rPr>
        <b/>
        <sz val="11"/>
        <color theme="1"/>
        <rFont val="Calibri"/>
        <family val="2"/>
        <scheme val="minor"/>
      </rPr>
      <t>(assembled)</t>
    </r>
  </si>
  <si>
    <r>
      <t xml:space="preserve">FVM Flex PCB </t>
    </r>
    <r>
      <rPr>
        <b/>
        <sz val="11"/>
        <color theme="1"/>
        <rFont val="Calibri"/>
        <family val="2"/>
        <scheme val="minor"/>
      </rPr>
      <t>(in progress)</t>
    </r>
  </si>
  <si>
    <r>
      <t xml:space="preserve">IAPO Flex PCB </t>
    </r>
    <r>
      <rPr>
        <b/>
        <sz val="11"/>
        <color theme="1"/>
        <rFont val="Calibri"/>
        <family val="2"/>
        <scheme val="minor"/>
      </rPr>
      <t>(assembled)</t>
    </r>
  </si>
  <si>
    <r>
      <t xml:space="preserve">BTS Flex PCB </t>
    </r>
    <r>
      <rPr>
        <b/>
        <sz val="11"/>
        <color theme="1"/>
        <rFont val="Calibri"/>
        <family val="2"/>
        <scheme val="minor"/>
      </rPr>
      <t>(assembled)</t>
    </r>
  </si>
  <si>
    <t>AS11AH Switch</t>
  </si>
  <si>
    <t>FVM</t>
  </si>
  <si>
    <t>IAPO</t>
  </si>
  <si>
    <t>BTS</t>
  </si>
  <si>
    <t>Misc.</t>
  </si>
  <si>
    <t># Needed/Assembled System</t>
  </si>
  <si>
    <t>Total Needed for 3 systems</t>
  </si>
  <si>
    <t># Needed for first system</t>
  </si>
  <si>
    <t># in Inv. (4/30)</t>
  </si>
  <si>
    <t># to order (4/30)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</si>
</sst>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434F54"/>
      <name val="Arial"/>
      <family val="2"/>
    </font>
    <font>
      <sz val="11"/>
      <color rgb="FF777777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66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dashDotDot">
        <color indexed="64"/>
      </bottom>
      <diagonal/>
    </border>
    <border>
      <left/>
      <right/>
      <top style="dashDot">
        <color indexed="64"/>
      </top>
      <bottom style="dashDotDot">
        <color indexed="64"/>
      </bottom>
      <diagonal/>
    </border>
    <border>
      <left/>
      <right style="thin">
        <color indexed="64"/>
      </right>
      <top style="dashDot">
        <color indexed="64"/>
      </top>
      <bottom style="dashDotDot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Fill="1" applyBorder="1"/>
    <xf numFmtId="0" fontId="0" fillId="0" borderId="0" xfId="0" applyBorder="1" applyAlignment="1">
      <alignment vertical="center" textRotation="180"/>
    </xf>
    <xf numFmtId="0" fontId="0" fillId="0" borderId="1" xfId="0" applyBorder="1" applyAlignment="1">
      <alignment vertical="center" textRotation="180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vertical="center" textRotation="180"/>
    </xf>
    <xf numFmtId="0" fontId="1" fillId="0" borderId="10" xfId="0" applyFont="1" applyFill="1" applyBorder="1" applyAlignment="1">
      <alignment horizontal="center" vertical="center"/>
    </xf>
    <xf numFmtId="0" fontId="0" fillId="0" borderId="4" xfId="0" applyFill="1" applyBorder="1"/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7" fillId="0" borderId="0" xfId="0" applyFont="1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left" vertical="top"/>
    </xf>
    <xf numFmtId="0" fontId="0" fillId="4" borderId="8" xfId="0" applyFill="1" applyBorder="1"/>
    <xf numFmtId="0" fontId="0" fillId="0" borderId="41" xfId="0" applyFill="1" applyBorder="1"/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top"/>
    </xf>
    <xf numFmtId="0" fontId="0" fillId="0" borderId="8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/>
    </xf>
    <xf numFmtId="0" fontId="0" fillId="0" borderId="31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/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textRotation="90"/>
    </xf>
    <xf numFmtId="0" fontId="0" fillId="0" borderId="2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29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9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0" fillId="0" borderId="45" xfId="0" applyFont="1" applyFill="1" applyBorder="1"/>
    <xf numFmtId="0" fontId="0" fillId="0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left" vertical="top"/>
    </xf>
    <xf numFmtId="0" fontId="1" fillId="0" borderId="0" xfId="0" applyFont="1" applyBorder="1" applyAlignment="1">
      <alignment vertical="center" textRotation="180"/>
    </xf>
    <xf numFmtId="0" fontId="1" fillId="0" borderId="2" xfId="0" applyFon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/>
    <xf numFmtId="0" fontId="0" fillId="0" borderId="4" xfId="0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/>
    <xf numFmtId="0" fontId="0" fillId="3" borderId="8" xfId="0" applyFill="1" applyBorder="1"/>
    <xf numFmtId="0" fontId="1" fillId="0" borderId="47" xfId="0" applyFont="1" applyFill="1" applyBorder="1" applyAlignment="1">
      <alignment horizontal="center"/>
    </xf>
    <xf numFmtId="0" fontId="0" fillId="0" borderId="4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2" borderId="8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4" xfId="0" applyFill="1" applyBorder="1"/>
    <xf numFmtId="0" fontId="0" fillId="6" borderId="11" xfId="0" applyFill="1" applyBorder="1"/>
    <xf numFmtId="0" fontId="0" fillId="0" borderId="24" xfId="0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0" borderId="25" xfId="0" applyFill="1" applyBorder="1" applyAlignment="1">
      <alignment vertical="center"/>
    </xf>
    <xf numFmtId="0" fontId="0" fillId="0" borderId="26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/>
    </xf>
    <xf numFmtId="0" fontId="0" fillId="0" borderId="40" xfId="0" applyFill="1" applyBorder="1" applyAlignment="1">
      <alignment wrapText="1"/>
    </xf>
    <xf numFmtId="0" fontId="0" fillId="0" borderId="1" xfId="0" applyFill="1" applyBorder="1"/>
    <xf numFmtId="0" fontId="0" fillId="0" borderId="34" xfId="0" applyFill="1" applyBorder="1"/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left" vertical="top"/>
    </xf>
    <xf numFmtId="0" fontId="0" fillId="0" borderId="37" xfId="0" applyFill="1" applyBorder="1"/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31" xfId="0" applyFont="1" applyBorder="1"/>
    <xf numFmtId="0" fontId="1" fillId="0" borderId="32" xfId="0" applyFont="1" applyBorder="1"/>
    <xf numFmtId="0" fontId="1" fillId="0" borderId="31" xfId="0" applyFont="1" applyFill="1" applyBorder="1"/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/>
    <xf numFmtId="0" fontId="0" fillId="6" borderId="8" xfId="0" applyFill="1" applyBorder="1"/>
    <xf numFmtId="0" fontId="0" fillId="4" borderId="0" xfId="0" applyFill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5" xfId="0" applyFill="1" applyBorder="1"/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11" xfId="0" applyFill="1" applyBorder="1"/>
    <xf numFmtId="0" fontId="1" fillId="0" borderId="8" xfId="0" applyFont="1" applyFill="1" applyBorder="1" applyAlignment="1">
      <alignment vertical="center" textRotation="180"/>
    </xf>
    <xf numFmtId="0" fontId="0" fillId="0" borderId="31" xfId="0" applyFont="1" applyFill="1" applyBorder="1"/>
    <xf numFmtId="0" fontId="0" fillId="0" borderId="31" xfId="0" applyFont="1" applyFill="1" applyBorder="1" applyAlignment="1">
      <alignment horizontal="center"/>
    </xf>
    <xf numFmtId="0" fontId="0" fillId="0" borderId="32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/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4" xfId="0" applyFont="1" applyFill="1" applyBorder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4" xfId="0" applyFont="1" applyFill="1" applyBorder="1"/>
    <xf numFmtId="0" fontId="0" fillId="0" borderId="31" xfId="0" applyFont="1" applyBorder="1"/>
    <xf numFmtId="0" fontId="0" fillId="0" borderId="31" xfId="0" applyFont="1" applyBorder="1" applyAlignment="1">
      <alignment horizontal="center"/>
    </xf>
    <xf numFmtId="0" fontId="0" fillId="0" borderId="32" xfId="0" applyFont="1" applyBorder="1"/>
    <xf numFmtId="0" fontId="0" fillId="0" borderId="8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wrapText="1"/>
    </xf>
    <xf numFmtId="0" fontId="8" fillId="0" borderId="4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" fillId="0" borderId="31" xfId="0" applyFont="1" applyBorder="1" applyAlignment="1">
      <alignment horizontal="center" vertical="center" textRotation="90"/>
    </xf>
    <xf numFmtId="0" fontId="1" fillId="0" borderId="41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30" xfId="0" applyFont="1" applyFill="1" applyBorder="1" applyAlignment="1">
      <alignment horizontal="center" vertical="center" textRotation="90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30" xfId="0" applyFont="1" applyBorder="1" applyAlignment="1">
      <alignment horizontal="center" vertical="center" textRotation="90"/>
    </xf>
    <xf numFmtId="0" fontId="1" fillId="0" borderId="3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666699"/>
      <color rgb="FFCC99FF"/>
      <color rgb="FF00CC66"/>
      <color rgb="FF009999"/>
      <color rgb="FFCC3300"/>
      <color rgb="FF33CCFF"/>
      <color rgb="FF6600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6548-4DFA-4405-951F-1160BBC52D4F}">
  <dimension ref="A1:M81"/>
  <sheetViews>
    <sheetView tabSelected="1" zoomScale="140" zoomScaleNormal="140" workbookViewId="0">
      <selection activeCell="C17" sqref="C17"/>
    </sheetView>
  </sheetViews>
  <sheetFormatPr defaultRowHeight="15" x14ac:dyDescent="0.25"/>
  <cols>
    <col min="1" max="1" width="14.85546875" style="22" bestFit="1" customWidth="1"/>
    <col min="2" max="2" width="24.5703125" bestFit="1" customWidth="1"/>
    <col min="3" max="3" width="30" style="14" bestFit="1" customWidth="1"/>
    <col min="4" max="4" width="4.7109375" style="5" customWidth="1"/>
    <col min="5" max="5" width="25.7109375" style="14" customWidth="1"/>
    <col min="7" max="7" width="17.140625" style="111" customWidth="1"/>
    <col min="10" max="10" width="9.140625" customWidth="1"/>
    <col min="12" max="12" width="10.7109375" customWidth="1"/>
    <col min="13" max="13" width="9.140625" customWidth="1"/>
  </cols>
  <sheetData>
    <row r="1" spans="1:13" ht="24.95" customHeight="1" x14ac:dyDescent="0.25">
      <c r="B1" s="177" t="s">
        <v>161</v>
      </c>
      <c r="C1" s="177"/>
      <c r="D1" s="177"/>
      <c r="E1" s="177"/>
      <c r="I1" s="66"/>
      <c r="J1" s="66"/>
      <c r="K1" s="66"/>
      <c r="L1" s="66"/>
      <c r="M1" s="66"/>
    </row>
    <row r="2" spans="1:13" ht="15" customHeight="1" x14ac:dyDescent="0.25">
      <c r="A2" s="2" t="s">
        <v>3</v>
      </c>
      <c r="B2" s="1" t="s">
        <v>0</v>
      </c>
      <c r="C2" s="18" t="s">
        <v>1</v>
      </c>
      <c r="D2" s="2" t="s">
        <v>160</v>
      </c>
      <c r="E2" s="21" t="s">
        <v>2</v>
      </c>
      <c r="F2" s="12"/>
      <c r="G2" s="11" t="s">
        <v>378</v>
      </c>
      <c r="I2" s="66"/>
      <c r="J2" s="66"/>
      <c r="K2" s="66"/>
      <c r="L2" s="66"/>
      <c r="M2" s="66"/>
    </row>
    <row r="3" spans="1:13" ht="15" customHeight="1" x14ac:dyDescent="0.25">
      <c r="A3" s="180" t="s">
        <v>4</v>
      </c>
      <c r="B3" t="s">
        <v>6</v>
      </c>
      <c r="C3" s="14" t="s">
        <v>17</v>
      </c>
      <c r="D3" s="5">
        <v>1</v>
      </c>
      <c r="E3" s="9" t="s">
        <v>7</v>
      </c>
      <c r="F3" t="s">
        <v>5</v>
      </c>
      <c r="G3" s="111">
        <v>1</v>
      </c>
      <c r="I3" s="66"/>
      <c r="J3" s="66"/>
      <c r="K3" s="66"/>
      <c r="L3" s="66"/>
      <c r="M3" s="66"/>
    </row>
    <row r="4" spans="1:13" ht="15" customHeight="1" x14ac:dyDescent="0.25">
      <c r="A4" s="181"/>
      <c r="B4" s="4" t="s">
        <v>95</v>
      </c>
      <c r="C4" s="14" t="s">
        <v>96</v>
      </c>
      <c r="D4" s="5">
        <v>2</v>
      </c>
      <c r="E4" s="9" t="s">
        <v>97</v>
      </c>
      <c r="G4" s="111">
        <v>1</v>
      </c>
      <c r="I4" s="66"/>
      <c r="J4" s="66"/>
      <c r="K4" s="66"/>
      <c r="L4" s="66"/>
      <c r="M4" s="66"/>
    </row>
    <row r="5" spans="1:13" ht="15" customHeight="1" x14ac:dyDescent="0.25">
      <c r="A5" s="181"/>
      <c r="B5" s="6" t="s">
        <v>127</v>
      </c>
      <c r="C5" s="14" t="s">
        <v>128</v>
      </c>
      <c r="D5" s="5">
        <v>1</v>
      </c>
      <c r="E5" s="9" t="s">
        <v>129</v>
      </c>
      <c r="F5" t="s">
        <v>126</v>
      </c>
      <c r="G5" s="111">
        <v>0</v>
      </c>
      <c r="I5" s="66"/>
      <c r="J5" s="66"/>
      <c r="K5" s="66"/>
      <c r="L5" s="66"/>
      <c r="M5" s="66"/>
    </row>
    <row r="6" spans="1:13" ht="15" customHeight="1" x14ac:dyDescent="0.25">
      <c r="I6" s="66"/>
      <c r="J6" s="66"/>
      <c r="K6" s="66"/>
      <c r="L6" s="66"/>
      <c r="M6" s="66"/>
    </row>
    <row r="7" spans="1:13" ht="15" customHeight="1" x14ac:dyDescent="0.25">
      <c r="A7" s="178" t="s">
        <v>8</v>
      </c>
      <c r="B7" t="s">
        <v>9</v>
      </c>
      <c r="C7" s="14" t="s">
        <v>10</v>
      </c>
      <c r="D7" s="5">
        <v>3</v>
      </c>
      <c r="E7" s="14" t="s">
        <v>14</v>
      </c>
      <c r="G7" s="111" t="s">
        <v>379</v>
      </c>
      <c r="I7" s="66"/>
      <c r="J7" s="66"/>
      <c r="K7" s="66"/>
      <c r="L7" s="66"/>
      <c r="M7" s="66"/>
    </row>
    <row r="8" spans="1:13" ht="15" customHeight="1" x14ac:dyDescent="0.25">
      <c r="A8" s="178"/>
      <c r="B8" t="s">
        <v>9</v>
      </c>
      <c r="C8" s="14" t="s">
        <v>11</v>
      </c>
      <c r="D8" s="5">
        <v>3</v>
      </c>
      <c r="E8" s="14" t="s">
        <v>14</v>
      </c>
      <c r="G8" s="111" t="s">
        <v>379</v>
      </c>
      <c r="I8" s="66"/>
      <c r="J8" s="66"/>
      <c r="K8" s="66"/>
      <c r="L8" s="66"/>
      <c r="M8" s="66"/>
    </row>
    <row r="9" spans="1:13" ht="15" customHeight="1" x14ac:dyDescent="0.25">
      <c r="A9" s="178"/>
      <c r="B9" t="s">
        <v>12</v>
      </c>
      <c r="C9" s="14" t="s">
        <v>10</v>
      </c>
      <c r="D9" s="5">
        <v>3</v>
      </c>
      <c r="E9" s="14" t="s">
        <v>14</v>
      </c>
      <c r="G9" s="111" t="s">
        <v>379</v>
      </c>
      <c r="I9" s="66"/>
      <c r="J9" s="66"/>
      <c r="K9" s="66"/>
      <c r="L9" s="66"/>
      <c r="M9" s="66"/>
    </row>
    <row r="10" spans="1:13" ht="15" customHeight="1" x14ac:dyDescent="0.25">
      <c r="A10" s="178"/>
      <c r="B10" t="s">
        <v>12</v>
      </c>
      <c r="C10" s="14" t="s">
        <v>11</v>
      </c>
      <c r="D10" s="5">
        <v>3</v>
      </c>
      <c r="E10" s="14" t="s">
        <v>14</v>
      </c>
      <c r="G10" s="111" t="s">
        <v>379</v>
      </c>
      <c r="I10" s="66"/>
      <c r="J10" s="66"/>
      <c r="K10" s="66"/>
      <c r="L10" s="66"/>
      <c r="M10" s="66"/>
    </row>
    <row r="11" spans="1:13" ht="15" customHeight="1" x14ac:dyDescent="0.25">
      <c r="A11" s="178"/>
      <c r="B11" t="s">
        <v>13</v>
      </c>
      <c r="C11" s="14" t="s">
        <v>10</v>
      </c>
      <c r="D11" s="5">
        <v>3</v>
      </c>
      <c r="E11" s="14" t="s">
        <v>14</v>
      </c>
      <c r="G11" s="111" t="s">
        <v>379</v>
      </c>
      <c r="I11" s="66"/>
      <c r="J11" s="66"/>
      <c r="K11" s="66"/>
      <c r="L11" s="66"/>
      <c r="M11" s="66"/>
    </row>
    <row r="12" spans="1:13" ht="15" customHeight="1" x14ac:dyDescent="0.25">
      <c r="A12" s="178"/>
      <c r="B12" t="s">
        <v>13</v>
      </c>
      <c r="C12" s="14" t="s">
        <v>11</v>
      </c>
      <c r="D12" s="5">
        <v>2</v>
      </c>
      <c r="E12" s="14" t="s">
        <v>14</v>
      </c>
      <c r="G12" s="111" t="s">
        <v>379</v>
      </c>
      <c r="I12" s="66"/>
      <c r="J12" s="66"/>
      <c r="K12" s="66"/>
      <c r="L12" s="66"/>
      <c r="M12" s="66"/>
    </row>
    <row r="13" spans="1:13" ht="15" customHeight="1" x14ac:dyDescent="0.25">
      <c r="I13" s="66"/>
      <c r="J13" s="66"/>
      <c r="K13" s="66"/>
      <c r="L13" s="66"/>
      <c r="M13" s="66"/>
    </row>
    <row r="14" spans="1:13" ht="38.25" x14ac:dyDescent="0.25">
      <c r="A14" s="22" t="s">
        <v>18</v>
      </c>
      <c r="B14" s="7" t="s">
        <v>15</v>
      </c>
      <c r="C14" s="14" t="s">
        <v>16</v>
      </c>
      <c r="D14" s="5">
        <v>3</v>
      </c>
      <c r="E14" s="10" t="s">
        <v>87</v>
      </c>
      <c r="G14" s="111">
        <v>1</v>
      </c>
      <c r="I14" s="66"/>
      <c r="J14" s="66"/>
      <c r="K14" s="66"/>
      <c r="L14" s="66"/>
      <c r="M14" s="66"/>
    </row>
    <row r="15" spans="1:13" ht="15" customHeight="1" x14ac:dyDescent="0.25">
      <c r="I15" s="66"/>
      <c r="J15" s="66"/>
      <c r="K15" s="66"/>
      <c r="L15" s="66"/>
      <c r="M15" s="66"/>
    </row>
    <row r="16" spans="1:13" ht="15" customHeight="1" x14ac:dyDescent="0.25">
      <c r="A16" s="178" t="s">
        <v>19</v>
      </c>
      <c r="B16" s="4" t="s">
        <v>20</v>
      </c>
      <c r="C16" s="14" t="s">
        <v>21</v>
      </c>
      <c r="D16" s="5">
        <v>5</v>
      </c>
      <c r="G16" s="112">
        <f xml:space="preserve"> 1</f>
        <v>1</v>
      </c>
      <c r="I16" s="66"/>
      <c r="J16" s="66"/>
      <c r="K16" s="66"/>
      <c r="L16" s="66"/>
      <c r="M16" s="66"/>
    </row>
    <row r="17" spans="1:13" ht="15" customHeight="1" x14ac:dyDescent="0.25">
      <c r="A17" s="178"/>
      <c r="B17" s="4" t="s">
        <v>22</v>
      </c>
      <c r="C17" s="14" t="s">
        <v>23</v>
      </c>
      <c r="D17" s="5">
        <v>5</v>
      </c>
      <c r="G17" s="112">
        <v>2</v>
      </c>
      <c r="I17" s="66"/>
      <c r="J17" s="66"/>
      <c r="K17" s="66"/>
      <c r="L17" s="66"/>
      <c r="M17" s="66"/>
    </row>
    <row r="18" spans="1:13" ht="15" customHeight="1" x14ac:dyDescent="0.25">
      <c r="A18" s="178"/>
      <c r="B18" s="4" t="s">
        <v>24</v>
      </c>
      <c r="C18" s="14" t="s">
        <v>25</v>
      </c>
      <c r="D18" s="5">
        <v>5</v>
      </c>
      <c r="G18" s="112">
        <v>1</v>
      </c>
      <c r="I18" s="66"/>
      <c r="J18" s="66"/>
      <c r="K18" s="66"/>
      <c r="L18" s="66"/>
      <c r="M18" s="66"/>
    </row>
    <row r="19" spans="1:13" ht="15" customHeight="1" x14ac:dyDescent="0.25">
      <c r="A19" s="178"/>
      <c r="B19" s="4" t="s">
        <v>26</v>
      </c>
      <c r="C19" s="14" t="s">
        <v>27</v>
      </c>
      <c r="D19" s="5">
        <v>10</v>
      </c>
      <c r="G19" s="112">
        <f>3</f>
        <v>3</v>
      </c>
      <c r="I19" s="66"/>
      <c r="J19" s="66"/>
      <c r="K19" s="66"/>
      <c r="L19" s="66"/>
      <c r="M19" s="66"/>
    </row>
    <row r="20" spans="1:13" ht="15" customHeight="1" x14ac:dyDescent="0.25">
      <c r="A20" s="178"/>
      <c r="B20" s="4" t="s">
        <v>28</v>
      </c>
      <c r="C20" s="14" t="s">
        <v>29</v>
      </c>
      <c r="D20" s="5">
        <v>10</v>
      </c>
      <c r="G20" s="112">
        <f>1+2</f>
        <v>3</v>
      </c>
      <c r="I20" s="66"/>
      <c r="J20" s="66"/>
      <c r="K20" s="66"/>
      <c r="L20" s="66"/>
      <c r="M20" s="66"/>
    </row>
    <row r="21" spans="1:13" ht="15" customHeight="1" x14ac:dyDescent="0.25">
      <c r="A21" s="178"/>
      <c r="B21" s="4" t="s">
        <v>30</v>
      </c>
      <c r="C21" s="14" t="s">
        <v>31</v>
      </c>
      <c r="D21" s="5">
        <v>5</v>
      </c>
      <c r="G21" s="112">
        <v>1</v>
      </c>
      <c r="I21" s="66"/>
      <c r="J21" s="66"/>
      <c r="K21" s="66"/>
      <c r="L21" s="66"/>
      <c r="M21" s="66"/>
    </row>
    <row r="22" spans="1:13" ht="15" customHeight="1" x14ac:dyDescent="0.25">
      <c r="A22" s="178"/>
      <c r="B22" s="4" t="s">
        <v>32</v>
      </c>
      <c r="C22" s="14" t="s">
        <v>33</v>
      </c>
      <c r="D22" s="5">
        <v>20</v>
      </c>
      <c r="G22" s="112">
        <f>2+4</f>
        <v>6</v>
      </c>
      <c r="I22" s="66"/>
      <c r="J22" s="66"/>
      <c r="K22" s="66"/>
      <c r="L22" s="66"/>
      <c r="M22" s="66"/>
    </row>
    <row r="23" spans="1:13" ht="15" customHeight="1" x14ac:dyDescent="0.25">
      <c r="A23" s="178"/>
      <c r="B23" s="4" t="s">
        <v>34</v>
      </c>
      <c r="C23" s="14" t="s">
        <v>35</v>
      </c>
      <c r="D23" s="5">
        <v>20</v>
      </c>
      <c r="G23" s="112">
        <f>2+3+2</f>
        <v>7</v>
      </c>
      <c r="I23" s="66"/>
      <c r="J23" s="66"/>
      <c r="K23" s="66"/>
      <c r="L23" s="66"/>
      <c r="M23" s="66"/>
    </row>
    <row r="24" spans="1:13" ht="15" customHeight="1" x14ac:dyDescent="0.25">
      <c r="A24" s="178"/>
      <c r="B24" s="4" t="s">
        <v>38</v>
      </c>
      <c r="C24" s="14" t="s">
        <v>39</v>
      </c>
      <c r="D24" s="5">
        <v>10</v>
      </c>
      <c r="G24" s="112">
        <v>4</v>
      </c>
      <c r="I24" s="66"/>
      <c r="J24" s="66"/>
      <c r="K24" s="66"/>
      <c r="L24" s="66"/>
      <c r="M24" s="66"/>
    </row>
    <row r="25" spans="1:13" ht="15" customHeight="1" x14ac:dyDescent="0.25">
      <c r="A25" s="178"/>
      <c r="B25" s="4" t="s">
        <v>40</v>
      </c>
      <c r="C25" s="14" t="s">
        <v>41</v>
      </c>
      <c r="D25" s="5">
        <v>5</v>
      </c>
      <c r="G25" s="112">
        <v>1</v>
      </c>
      <c r="I25" s="66"/>
      <c r="J25" s="66"/>
      <c r="K25" s="66"/>
      <c r="L25" s="66"/>
      <c r="M25" s="66"/>
    </row>
    <row r="26" spans="1:13" ht="15" customHeight="1" x14ac:dyDescent="0.25">
      <c r="A26" s="178"/>
      <c r="B26" s="4" t="s">
        <v>42</v>
      </c>
      <c r="C26" s="14" t="s">
        <v>43</v>
      </c>
      <c r="D26" s="5">
        <v>5</v>
      </c>
      <c r="G26" s="112">
        <v>1</v>
      </c>
      <c r="I26" s="66"/>
      <c r="J26" s="66"/>
      <c r="K26" s="66"/>
      <c r="L26" s="66"/>
      <c r="M26" s="66"/>
    </row>
    <row r="27" spans="1:13" ht="15" customHeight="1" x14ac:dyDescent="0.25">
      <c r="A27" s="178"/>
      <c r="B27" s="4" t="s">
        <v>45</v>
      </c>
      <c r="C27" s="14" t="s">
        <v>46</v>
      </c>
      <c r="D27" s="5">
        <v>5</v>
      </c>
      <c r="G27" s="112">
        <v>2</v>
      </c>
      <c r="I27" s="66"/>
      <c r="J27" s="66"/>
      <c r="K27" s="66"/>
      <c r="L27" s="66"/>
      <c r="M27" s="66"/>
    </row>
    <row r="28" spans="1:13" ht="26.25" customHeight="1" x14ac:dyDescent="0.25">
      <c r="I28" s="66"/>
      <c r="J28" s="66"/>
      <c r="K28" s="66"/>
      <c r="L28" s="66"/>
      <c r="M28" s="66"/>
    </row>
    <row r="29" spans="1:13" ht="15" customHeight="1" x14ac:dyDescent="0.25">
      <c r="A29" s="178" t="s">
        <v>36</v>
      </c>
      <c r="B29" s="4" t="s">
        <v>37</v>
      </c>
      <c r="C29" s="14" t="s">
        <v>52</v>
      </c>
      <c r="D29" s="5">
        <v>15</v>
      </c>
      <c r="G29" s="112">
        <f>2+3</f>
        <v>5</v>
      </c>
      <c r="I29" s="66"/>
      <c r="J29" s="66"/>
      <c r="K29" s="66"/>
      <c r="L29" s="66"/>
      <c r="M29" s="66"/>
    </row>
    <row r="30" spans="1:13" ht="15" customHeight="1" x14ac:dyDescent="0.25">
      <c r="A30" s="178"/>
      <c r="B30" s="4" t="s">
        <v>47</v>
      </c>
      <c r="C30" s="19" t="s">
        <v>48</v>
      </c>
      <c r="D30" s="5">
        <v>5</v>
      </c>
      <c r="G30" s="112">
        <v>1</v>
      </c>
      <c r="I30" s="66"/>
      <c r="J30" s="66"/>
      <c r="K30" s="66"/>
      <c r="L30" s="66"/>
      <c r="M30" s="66"/>
    </row>
    <row r="31" spans="1:13" ht="15" customHeight="1" x14ac:dyDescent="0.25">
      <c r="A31" s="178"/>
      <c r="B31" s="4" t="s">
        <v>44</v>
      </c>
      <c r="C31" s="14" t="s">
        <v>49</v>
      </c>
      <c r="D31" s="5">
        <v>5</v>
      </c>
      <c r="G31" s="112">
        <v>1</v>
      </c>
      <c r="I31" s="66"/>
      <c r="J31" s="66"/>
      <c r="K31" s="66"/>
      <c r="L31" s="66"/>
      <c r="M31" s="66"/>
    </row>
    <row r="32" spans="1:13" ht="15" customHeight="1" x14ac:dyDescent="0.25">
      <c r="A32" s="178"/>
      <c r="B32" s="4" t="s">
        <v>50</v>
      </c>
      <c r="C32" s="14" t="s">
        <v>51</v>
      </c>
      <c r="D32" s="5">
        <v>30</v>
      </c>
      <c r="G32" s="112">
        <v>14</v>
      </c>
      <c r="I32" s="66"/>
      <c r="J32" s="66"/>
      <c r="K32" s="66"/>
      <c r="L32" s="66"/>
      <c r="M32" s="66"/>
    </row>
    <row r="33" spans="1:13" ht="15" customHeight="1" x14ac:dyDescent="0.25">
      <c r="A33" s="178"/>
      <c r="B33" s="4" t="s">
        <v>53</v>
      </c>
      <c r="C33" s="14" t="s">
        <v>54</v>
      </c>
      <c r="D33" s="5">
        <v>20</v>
      </c>
      <c r="G33" s="112">
        <v>9</v>
      </c>
      <c r="I33" s="66"/>
      <c r="J33" s="66"/>
      <c r="K33" s="66"/>
      <c r="L33" s="66"/>
      <c r="M33" s="66"/>
    </row>
    <row r="34" spans="1:13" ht="15" customHeight="1" x14ac:dyDescent="0.25">
      <c r="A34" s="178"/>
      <c r="B34" s="4" t="s">
        <v>55</v>
      </c>
      <c r="C34" s="14" t="s">
        <v>56</v>
      </c>
      <c r="D34" s="5">
        <v>0</v>
      </c>
      <c r="E34" s="14" t="s">
        <v>57</v>
      </c>
      <c r="G34" s="111" t="s">
        <v>379</v>
      </c>
      <c r="I34" s="66"/>
      <c r="J34" s="66"/>
      <c r="K34" s="66"/>
      <c r="L34" s="66"/>
      <c r="M34" s="66"/>
    </row>
    <row r="36" spans="1:13" x14ac:dyDescent="0.25">
      <c r="A36" s="178" t="s">
        <v>58</v>
      </c>
      <c r="B36" s="4" t="s">
        <v>59</v>
      </c>
      <c r="C36" s="14" t="s">
        <v>60</v>
      </c>
      <c r="D36" s="5">
        <v>4</v>
      </c>
      <c r="G36" s="111">
        <v>2</v>
      </c>
    </row>
    <row r="37" spans="1:13" x14ac:dyDescent="0.25">
      <c r="A37" s="178"/>
      <c r="B37" s="4" t="s">
        <v>61</v>
      </c>
      <c r="C37" s="14" t="s">
        <v>62</v>
      </c>
      <c r="D37" s="5">
        <v>4</v>
      </c>
      <c r="G37" s="111" t="s">
        <v>379</v>
      </c>
    </row>
    <row r="39" spans="1:13" ht="30" x14ac:dyDescent="0.25">
      <c r="A39" s="178" t="s">
        <v>63</v>
      </c>
      <c r="B39" s="8" t="s">
        <v>64</v>
      </c>
      <c r="C39" s="9" t="s">
        <v>68</v>
      </c>
      <c r="D39" s="5">
        <v>1</v>
      </c>
      <c r="E39" s="9" t="s">
        <v>67</v>
      </c>
      <c r="F39" t="s">
        <v>5</v>
      </c>
      <c r="G39" s="111">
        <v>0</v>
      </c>
    </row>
    <row r="40" spans="1:13" x14ac:dyDescent="0.25">
      <c r="A40" s="178"/>
      <c r="B40" t="s">
        <v>65</v>
      </c>
      <c r="C40" s="14" t="s">
        <v>66</v>
      </c>
      <c r="D40" s="5">
        <v>2</v>
      </c>
      <c r="E40" s="14" t="s">
        <v>86</v>
      </c>
      <c r="G40" s="111">
        <v>1</v>
      </c>
    </row>
    <row r="41" spans="1:13" x14ac:dyDescent="0.25">
      <c r="A41" s="178"/>
      <c r="B41" s="4" t="s">
        <v>84</v>
      </c>
      <c r="C41" s="14" t="s">
        <v>63</v>
      </c>
      <c r="D41" s="5">
        <v>2</v>
      </c>
      <c r="E41" s="14" t="s">
        <v>85</v>
      </c>
      <c r="G41" s="111">
        <v>1</v>
      </c>
    </row>
    <row r="42" spans="1:13" x14ac:dyDescent="0.25">
      <c r="A42" s="178"/>
      <c r="B42" s="4" t="s">
        <v>101</v>
      </c>
      <c r="C42" s="14" t="s">
        <v>66</v>
      </c>
      <c r="D42" s="5">
        <v>2</v>
      </c>
      <c r="E42" s="14" t="s">
        <v>86</v>
      </c>
      <c r="F42" t="s">
        <v>5</v>
      </c>
      <c r="G42" s="111">
        <v>1</v>
      </c>
    </row>
    <row r="43" spans="1:13" x14ac:dyDescent="0.25">
      <c r="B43" s="4" t="s">
        <v>104</v>
      </c>
      <c r="C43" s="14" t="s">
        <v>105</v>
      </c>
      <c r="D43" s="5">
        <v>1</v>
      </c>
      <c r="G43" s="111" t="s">
        <v>379</v>
      </c>
    </row>
    <row r="45" spans="1:13" ht="30" customHeight="1" x14ac:dyDescent="0.25">
      <c r="A45" s="179" t="s">
        <v>72</v>
      </c>
      <c r="B45" s="8" t="s">
        <v>77</v>
      </c>
      <c r="C45" s="14" t="s">
        <v>79</v>
      </c>
      <c r="D45" s="5">
        <v>5</v>
      </c>
      <c r="E45" s="14" t="s">
        <v>78</v>
      </c>
      <c r="G45" s="111">
        <v>1</v>
      </c>
    </row>
    <row r="46" spans="1:13" x14ac:dyDescent="0.25">
      <c r="A46" s="179"/>
      <c r="B46" s="4" t="s">
        <v>80</v>
      </c>
      <c r="C46" s="14" t="s">
        <v>79</v>
      </c>
      <c r="D46" s="5">
        <v>5</v>
      </c>
      <c r="E46" s="14" t="s">
        <v>81</v>
      </c>
      <c r="G46" s="111">
        <v>1</v>
      </c>
    </row>
    <row r="47" spans="1:13" x14ac:dyDescent="0.25">
      <c r="A47" s="23"/>
      <c r="B47" s="4"/>
    </row>
    <row r="48" spans="1:13" x14ac:dyDescent="0.25">
      <c r="A48" s="179" t="s">
        <v>106</v>
      </c>
      <c r="B48" s="4" t="s">
        <v>107</v>
      </c>
      <c r="C48" s="14" t="s">
        <v>108</v>
      </c>
      <c r="D48" s="5">
        <v>1</v>
      </c>
      <c r="F48" t="s">
        <v>5</v>
      </c>
    </row>
    <row r="49" spans="1:7" x14ac:dyDescent="0.25">
      <c r="A49" s="179"/>
      <c r="B49" s="4" t="s">
        <v>140</v>
      </c>
      <c r="C49" s="14" t="s">
        <v>141</v>
      </c>
      <c r="D49" s="5">
        <v>1</v>
      </c>
    </row>
    <row r="51" spans="1:7" x14ac:dyDescent="0.25">
      <c r="A51" s="178" t="s">
        <v>69</v>
      </c>
      <c r="B51" t="s">
        <v>70</v>
      </c>
      <c r="C51" s="14" t="s">
        <v>71</v>
      </c>
      <c r="D51" s="5">
        <v>15</v>
      </c>
      <c r="F51" t="s">
        <v>94</v>
      </c>
      <c r="G51" s="111" t="s">
        <v>380</v>
      </c>
    </row>
    <row r="52" spans="1:7" x14ac:dyDescent="0.25">
      <c r="A52" s="178"/>
      <c r="B52" s="4" t="s">
        <v>73</v>
      </c>
      <c r="C52" s="14" t="s">
        <v>74</v>
      </c>
      <c r="D52" s="5">
        <v>4</v>
      </c>
      <c r="G52" s="111">
        <v>1</v>
      </c>
    </row>
    <row r="53" spans="1:7" x14ac:dyDescent="0.25">
      <c r="A53" s="178"/>
      <c r="B53" s="4" t="s">
        <v>75</v>
      </c>
      <c r="C53" s="20" t="s">
        <v>76</v>
      </c>
      <c r="D53" s="5">
        <v>4</v>
      </c>
      <c r="G53" s="111">
        <v>1</v>
      </c>
    </row>
    <row r="54" spans="1:7" x14ac:dyDescent="0.25">
      <c r="A54" s="178"/>
      <c r="B54" s="4" t="s">
        <v>82</v>
      </c>
      <c r="C54" s="14" t="s">
        <v>83</v>
      </c>
      <c r="D54" s="5">
        <v>5</v>
      </c>
      <c r="G54" s="111">
        <v>1</v>
      </c>
    </row>
    <row r="55" spans="1:7" x14ac:dyDescent="0.25">
      <c r="A55" s="178"/>
      <c r="B55" s="36" t="s">
        <v>88</v>
      </c>
      <c r="C55" s="37" t="s">
        <v>89</v>
      </c>
      <c r="D55" s="24">
        <v>4</v>
      </c>
      <c r="E55" s="37" t="s">
        <v>90</v>
      </c>
      <c r="G55" s="111" t="s">
        <v>380</v>
      </c>
    </row>
    <row r="56" spans="1:7" x14ac:dyDescent="0.25">
      <c r="A56" s="178"/>
      <c r="B56" s="4" t="s">
        <v>91</v>
      </c>
      <c r="C56" s="14" t="s">
        <v>92</v>
      </c>
      <c r="D56" s="5">
        <v>4</v>
      </c>
      <c r="G56" s="111">
        <v>1</v>
      </c>
    </row>
    <row r="57" spans="1:7" x14ac:dyDescent="0.25">
      <c r="A57" s="178"/>
      <c r="B57" s="4" t="s">
        <v>93</v>
      </c>
      <c r="C57" s="14" t="s">
        <v>71</v>
      </c>
      <c r="D57" s="5">
        <v>4</v>
      </c>
      <c r="G57" s="111" t="s">
        <v>380</v>
      </c>
    </row>
    <row r="58" spans="1:7" x14ac:dyDescent="0.25">
      <c r="A58" s="178"/>
      <c r="B58" s="4" t="s">
        <v>109</v>
      </c>
      <c r="C58" s="14" t="s">
        <v>110</v>
      </c>
      <c r="D58" s="5">
        <v>5</v>
      </c>
      <c r="G58" s="111">
        <v>1</v>
      </c>
    </row>
    <row r="59" spans="1:7" x14ac:dyDescent="0.25">
      <c r="A59" s="178"/>
      <c r="B59" s="4" t="s">
        <v>111</v>
      </c>
      <c r="C59" s="14" t="s">
        <v>112</v>
      </c>
      <c r="D59" s="5">
        <v>4</v>
      </c>
      <c r="G59" s="111">
        <v>1</v>
      </c>
    </row>
    <row r="60" spans="1:7" ht="30" x14ac:dyDescent="0.25">
      <c r="A60" s="178"/>
      <c r="B60" s="8" t="s">
        <v>113</v>
      </c>
      <c r="C60" s="14" t="s">
        <v>114</v>
      </c>
      <c r="D60" s="5">
        <v>9</v>
      </c>
      <c r="E60" s="9" t="s">
        <v>139</v>
      </c>
    </row>
    <row r="61" spans="1:7" x14ac:dyDescent="0.25">
      <c r="A61" s="178"/>
      <c r="B61" s="4" t="s">
        <v>118</v>
      </c>
      <c r="C61" s="14" t="s">
        <v>119</v>
      </c>
      <c r="D61" s="5">
        <v>4</v>
      </c>
      <c r="E61" s="14" t="s">
        <v>120</v>
      </c>
      <c r="G61" s="111">
        <v>1</v>
      </c>
    </row>
    <row r="62" spans="1:7" x14ac:dyDescent="0.25">
      <c r="A62" s="178"/>
      <c r="B62" s="36" t="s">
        <v>121</v>
      </c>
      <c r="C62" s="37" t="s">
        <v>89</v>
      </c>
      <c r="D62" s="24">
        <v>4</v>
      </c>
      <c r="E62" s="37" t="s">
        <v>122</v>
      </c>
      <c r="G62" s="111" t="s">
        <v>380</v>
      </c>
    </row>
    <row r="63" spans="1:7" ht="30" x14ac:dyDescent="0.25">
      <c r="A63" s="178"/>
      <c r="B63" s="4" t="s">
        <v>123</v>
      </c>
      <c r="C63" s="14" t="s">
        <v>124</v>
      </c>
      <c r="D63" s="5">
        <v>4</v>
      </c>
      <c r="E63" s="14" t="s">
        <v>125</v>
      </c>
      <c r="G63" s="111" t="s">
        <v>381</v>
      </c>
    </row>
    <row r="64" spans="1:7" x14ac:dyDescent="0.25">
      <c r="A64" s="178"/>
      <c r="B64" s="4" t="s">
        <v>130</v>
      </c>
      <c r="C64" s="9" t="s">
        <v>131</v>
      </c>
      <c r="D64" s="5">
        <v>5</v>
      </c>
      <c r="E64" s="14" t="s">
        <v>132</v>
      </c>
      <c r="G64" s="111">
        <v>1</v>
      </c>
    </row>
    <row r="65" spans="1:11" x14ac:dyDescent="0.25">
      <c r="A65" s="178"/>
      <c r="B65" s="4" t="s">
        <v>133</v>
      </c>
      <c r="C65" s="9" t="s">
        <v>134</v>
      </c>
      <c r="D65" s="5">
        <v>4</v>
      </c>
      <c r="E65" s="14" t="s">
        <v>135</v>
      </c>
      <c r="G65" s="111">
        <v>1</v>
      </c>
    </row>
    <row r="66" spans="1:11" x14ac:dyDescent="0.25">
      <c r="A66" s="178"/>
      <c r="B66" s="4" t="s">
        <v>136</v>
      </c>
      <c r="C66" s="9" t="s">
        <v>137</v>
      </c>
      <c r="D66" s="5">
        <v>12</v>
      </c>
      <c r="E66" s="14" t="s">
        <v>138</v>
      </c>
    </row>
    <row r="67" spans="1:11" x14ac:dyDescent="0.25">
      <c r="A67" s="178"/>
      <c r="B67" s="4" t="s">
        <v>142</v>
      </c>
      <c r="C67" s="9" t="s">
        <v>143</v>
      </c>
      <c r="D67" s="5">
        <v>1</v>
      </c>
      <c r="E67" s="14" t="s">
        <v>144</v>
      </c>
    </row>
    <row r="68" spans="1:11" ht="30" x14ac:dyDescent="0.25">
      <c r="A68" s="178"/>
      <c r="B68" s="8" t="s">
        <v>145</v>
      </c>
      <c r="C68" s="9" t="s">
        <v>146</v>
      </c>
      <c r="D68" s="5">
        <v>1</v>
      </c>
      <c r="E68" s="9" t="s">
        <v>147</v>
      </c>
    </row>
    <row r="70" spans="1:11" x14ac:dyDescent="0.25">
      <c r="A70" s="178" t="s">
        <v>116</v>
      </c>
      <c r="B70" s="4" t="s">
        <v>98</v>
      </c>
      <c r="C70" s="14" t="s">
        <v>99</v>
      </c>
      <c r="D70" s="5">
        <v>1</v>
      </c>
      <c r="E70" s="14" t="s">
        <v>100</v>
      </c>
      <c r="G70" s="111">
        <v>1</v>
      </c>
    </row>
    <row r="71" spans="1:11" x14ac:dyDescent="0.25">
      <c r="A71" s="178"/>
      <c r="B71" s="4" t="s">
        <v>102</v>
      </c>
      <c r="C71" s="14" t="s">
        <v>103</v>
      </c>
      <c r="D71" s="5">
        <v>5</v>
      </c>
    </row>
    <row r="72" spans="1:11" x14ac:dyDescent="0.25">
      <c r="A72" s="178"/>
      <c r="B72" s="4" t="s">
        <v>115</v>
      </c>
      <c r="C72" s="14" t="s">
        <v>117</v>
      </c>
      <c r="D72" s="5">
        <v>2</v>
      </c>
    </row>
    <row r="73" spans="1:11" x14ac:dyDescent="0.25">
      <c r="G73" s="25"/>
      <c r="H73" s="25"/>
    </row>
    <row r="74" spans="1:11" ht="30" x14ac:dyDescent="0.25">
      <c r="A74" s="178" t="s">
        <v>148</v>
      </c>
      <c r="B74" s="15" t="s">
        <v>149</v>
      </c>
      <c r="C74" s="13" t="s">
        <v>150</v>
      </c>
      <c r="D74" s="5">
        <v>1</v>
      </c>
      <c r="E74" s="9" t="s">
        <v>151</v>
      </c>
      <c r="G74" s="112"/>
      <c r="I74" s="25"/>
      <c r="J74" s="25"/>
      <c r="K74" s="25"/>
    </row>
    <row r="75" spans="1:11" ht="45" x14ac:dyDescent="0.25">
      <c r="A75" s="178"/>
      <c r="B75" s="16">
        <v>2601151022113</v>
      </c>
      <c r="C75" s="13" t="s">
        <v>150</v>
      </c>
      <c r="D75" s="5">
        <v>1</v>
      </c>
      <c r="E75" s="9" t="s">
        <v>152</v>
      </c>
    </row>
    <row r="76" spans="1:11" ht="45" x14ac:dyDescent="0.25">
      <c r="A76" s="178"/>
      <c r="B76" s="16">
        <v>261151044113</v>
      </c>
      <c r="C76" s="13" t="s">
        <v>150</v>
      </c>
      <c r="D76" s="5">
        <v>1</v>
      </c>
      <c r="E76" s="9" t="s">
        <v>153</v>
      </c>
    </row>
    <row r="77" spans="1:11" ht="45" x14ac:dyDescent="0.25">
      <c r="A77" s="178"/>
      <c r="B77" s="16">
        <v>20012107818</v>
      </c>
      <c r="C77" s="13" t="s">
        <v>150</v>
      </c>
      <c r="D77" s="5">
        <v>1</v>
      </c>
      <c r="E77" s="9" t="s">
        <v>154</v>
      </c>
    </row>
    <row r="78" spans="1:11" x14ac:dyDescent="0.25">
      <c r="A78" s="178"/>
      <c r="B78" s="16" t="s">
        <v>155</v>
      </c>
      <c r="C78" s="13" t="s">
        <v>150</v>
      </c>
      <c r="D78" s="5">
        <v>1</v>
      </c>
      <c r="E78" s="9" t="s">
        <v>156</v>
      </c>
    </row>
    <row r="79" spans="1:11" ht="45" x14ac:dyDescent="0.25">
      <c r="A79" s="178"/>
      <c r="B79" s="17">
        <v>260151022110</v>
      </c>
      <c r="C79" s="13" t="s">
        <v>150</v>
      </c>
      <c r="D79" s="5">
        <v>1</v>
      </c>
      <c r="E79" s="9" t="s">
        <v>157</v>
      </c>
    </row>
    <row r="80" spans="1:11" ht="30" x14ac:dyDescent="0.25">
      <c r="A80" s="178"/>
      <c r="B80" s="16">
        <v>260121011717</v>
      </c>
      <c r="C80" s="13" t="s">
        <v>150</v>
      </c>
      <c r="D80" s="5">
        <v>1</v>
      </c>
      <c r="E80" s="9" t="s">
        <v>158</v>
      </c>
    </row>
    <row r="81" spans="1:5" ht="45" x14ac:dyDescent="0.25">
      <c r="A81" s="178"/>
      <c r="B81" s="16">
        <v>20012104412</v>
      </c>
      <c r="C81" s="13" t="s">
        <v>150</v>
      </c>
      <c r="D81" s="5">
        <v>1</v>
      </c>
      <c r="E81" s="9" t="s">
        <v>159</v>
      </c>
    </row>
  </sheetData>
  <mergeCells count="12">
    <mergeCell ref="A74:A81"/>
    <mergeCell ref="A70:A72"/>
    <mergeCell ref="A3:A5"/>
    <mergeCell ref="A36:A37"/>
    <mergeCell ref="A39:A42"/>
    <mergeCell ref="A51:A68"/>
    <mergeCell ref="A48:A49"/>
    <mergeCell ref="B1:E1"/>
    <mergeCell ref="A7:A12"/>
    <mergeCell ref="A29:A34"/>
    <mergeCell ref="A16:A27"/>
    <mergeCell ref="A45:A4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C8AB-27F7-4A13-8063-275E3E6867F6}">
  <dimension ref="A1:AE94"/>
  <sheetViews>
    <sheetView zoomScale="110" zoomScaleNormal="110" workbookViewId="0">
      <selection activeCell="E19" sqref="E19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5" customWidth="1"/>
    <col min="13" max="13" width="40.7109375" customWidth="1"/>
    <col min="14" max="15" width="9.140625" style="5"/>
    <col min="16" max="16" width="15.7109375" style="48" customWidth="1"/>
    <col min="22" max="22" width="12.7109375" customWidth="1"/>
    <col min="23" max="23" width="35.7109375" customWidth="1"/>
    <col min="26" max="26" width="15.7109375" customWidth="1"/>
  </cols>
  <sheetData>
    <row r="1" spans="1:31" x14ac:dyDescent="0.25">
      <c r="A1" s="185" t="s">
        <v>296</v>
      </c>
      <c r="B1" s="186"/>
      <c r="C1" s="186"/>
      <c r="D1" s="186"/>
      <c r="E1" s="186"/>
      <c r="F1" s="187"/>
      <c r="H1" s="203" t="s">
        <v>369</v>
      </c>
      <c r="I1" s="204"/>
      <c r="J1" s="205"/>
      <c r="K1" s="3"/>
    </row>
    <row r="2" spans="1:31" ht="26.25" customHeight="1" x14ac:dyDescent="0.25">
      <c r="A2" s="188"/>
      <c r="B2" s="189"/>
      <c r="C2" s="189"/>
      <c r="D2" s="189"/>
      <c r="E2" s="189"/>
      <c r="F2" s="190"/>
      <c r="H2" s="69"/>
      <c r="I2" s="201" t="s">
        <v>370</v>
      </c>
      <c r="J2" s="202"/>
      <c r="K2" s="3"/>
    </row>
    <row r="3" spans="1:31" ht="26.25" customHeight="1" thickBot="1" x14ac:dyDescent="0.3">
      <c r="A3" s="191"/>
      <c r="B3" s="192"/>
      <c r="C3" s="192"/>
      <c r="D3" s="192"/>
      <c r="E3" s="192"/>
      <c r="F3" s="193"/>
      <c r="H3" s="107"/>
      <c r="I3" s="201" t="s">
        <v>365</v>
      </c>
      <c r="J3" s="202"/>
      <c r="K3" s="3"/>
    </row>
    <row r="4" spans="1:31" ht="15.75" customHeight="1" x14ac:dyDescent="0.25">
      <c r="A4" s="195" t="s">
        <v>180</v>
      </c>
      <c r="B4" s="195"/>
      <c r="C4" s="195"/>
      <c r="D4" s="195"/>
      <c r="E4" s="196"/>
      <c r="F4" s="41"/>
      <c r="G4" s="31"/>
      <c r="H4" s="114"/>
      <c r="I4" s="201" t="s">
        <v>371</v>
      </c>
      <c r="J4" s="202"/>
      <c r="K4" s="106"/>
      <c r="L4" s="208" t="s">
        <v>357</v>
      </c>
      <c r="M4" s="209"/>
      <c r="N4" s="209"/>
      <c r="O4" s="209"/>
      <c r="P4" s="210"/>
      <c r="Q4" s="41"/>
      <c r="R4" s="79"/>
      <c r="U4" s="79"/>
      <c r="V4" s="217" t="s">
        <v>372</v>
      </c>
      <c r="W4" s="218"/>
      <c r="X4" s="218"/>
      <c r="Y4" s="218"/>
      <c r="Z4" s="219"/>
      <c r="AA4" s="79"/>
      <c r="AB4" s="31"/>
    </row>
    <row r="5" spans="1:31" ht="15.75" customHeight="1" x14ac:dyDescent="0.25">
      <c r="A5" s="197"/>
      <c r="B5" s="197"/>
      <c r="C5" s="197"/>
      <c r="D5" s="197"/>
      <c r="E5" s="198"/>
      <c r="F5" s="41"/>
      <c r="G5" s="31"/>
      <c r="H5" s="121"/>
      <c r="I5" s="206" t="s">
        <v>385</v>
      </c>
      <c r="J5" s="207"/>
      <c r="L5" s="211"/>
      <c r="M5" s="212"/>
      <c r="N5" s="212"/>
      <c r="O5" s="212"/>
      <c r="P5" s="213"/>
      <c r="Q5" s="41"/>
      <c r="R5" s="79"/>
      <c r="U5" s="79"/>
      <c r="V5" s="220"/>
      <c r="W5" s="221"/>
      <c r="X5" s="221"/>
      <c r="Y5" s="221"/>
      <c r="Z5" s="222"/>
      <c r="AA5" s="79"/>
    </row>
    <row r="6" spans="1:31" ht="15.75" customHeight="1" x14ac:dyDescent="0.25">
      <c r="A6" s="101" t="s">
        <v>3</v>
      </c>
      <c r="B6" s="27" t="s">
        <v>162</v>
      </c>
      <c r="C6" s="2" t="s">
        <v>163</v>
      </c>
      <c r="D6" s="2" t="s">
        <v>168</v>
      </c>
      <c r="E6" s="43" t="s">
        <v>164</v>
      </c>
      <c r="F6" s="31"/>
      <c r="G6" s="113" t="s">
        <v>383</v>
      </c>
      <c r="L6" s="45" t="s">
        <v>3</v>
      </c>
      <c r="M6" s="27" t="s">
        <v>162</v>
      </c>
      <c r="N6" s="2" t="s">
        <v>163</v>
      </c>
      <c r="O6" s="2" t="s">
        <v>168</v>
      </c>
      <c r="P6" s="49" t="s">
        <v>164</v>
      </c>
      <c r="Q6" s="41"/>
      <c r="R6" t="s">
        <v>383</v>
      </c>
      <c r="U6" s="79"/>
      <c r="V6" s="80" t="s">
        <v>3</v>
      </c>
      <c r="W6" s="81" t="s">
        <v>162</v>
      </c>
      <c r="X6" s="82" t="s">
        <v>163</v>
      </c>
      <c r="Y6" s="82" t="s">
        <v>168</v>
      </c>
      <c r="Z6" s="52" t="s">
        <v>164</v>
      </c>
      <c r="AA6" s="235" t="s">
        <v>390</v>
      </c>
      <c r="AB6" s="236"/>
      <c r="AC6" s="236"/>
      <c r="AD6" s="236"/>
      <c r="AE6" s="236"/>
    </row>
    <row r="7" spans="1:31" ht="15.75" customHeight="1" x14ac:dyDescent="0.25">
      <c r="A7" s="194" t="s">
        <v>19</v>
      </c>
      <c r="B7" s="74" t="s">
        <v>165</v>
      </c>
      <c r="C7" s="34">
        <v>2</v>
      </c>
      <c r="D7" s="34">
        <v>0</v>
      </c>
      <c r="E7" s="26" t="s">
        <v>166</v>
      </c>
      <c r="F7" s="14" t="s">
        <v>382</v>
      </c>
      <c r="G7" s="31" t="s">
        <v>384</v>
      </c>
      <c r="L7" s="214" t="s">
        <v>339</v>
      </c>
      <c r="M7" s="74" t="s">
        <v>340</v>
      </c>
      <c r="N7" s="75">
        <v>1</v>
      </c>
      <c r="O7" s="75">
        <v>5</v>
      </c>
      <c r="P7" s="76" t="s">
        <v>237</v>
      </c>
      <c r="Q7" s="41" t="s">
        <v>382</v>
      </c>
      <c r="R7" t="s">
        <v>384</v>
      </c>
      <c r="U7" s="79"/>
      <c r="V7" s="83" t="s">
        <v>19</v>
      </c>
      <c r="W7" s="133" t="s">
        <v>342</v>
      </c>
      <c r="X7" s="134">
        <v>2</v>
      </c>
      <c r="Y7" s="134">
        <v>20</v>
      </c>
      <c r="Z7" s="135" t="s">
        <v>343</v>
      </c>
      <c r="AA7" s="79" t="s">
        <v>382</v>
      </c>
    </row>
    <row r="8" spans="1:31" ht="15.75" customHeight="1" x14ac:dyDescent="0.25">
      <c r="A8" s="194"/>
      <c r="B8" s="26" t="s">
        <v>167</v>
      </c>
      <c r="C8" s="34">
        <v>1</v>
      </c>
      <c r="D8" s="34">
        <v>5</v>
      </c>
      <c r="E8" s="26" t="s">
        <v>170</v>
      </c>
      <c r="F8" s="14" t="s">
        <v>382</v>
      </c>
      <c r="G8" s="31" t="s">
        <v>384</v>
      </c>
      <c r="L8" s="215"/>
      <c r="M8" s="26" t="s">
        <v>341</v>
      </c>
      <c r="N8" s="47">
        <v>1</v>
      </c>
      <c r="O8" s="47">
        <v>5</v>
      </c>
      <c r="P8" s="50" t="s">
        <v>239</v>
      </c>
      <c r="Q8" s="41" t="s">
        <v>382</v>
      </c>
      <c r="R8" t="s">
        <v>384</v>
      </c>
      <c r="U8" s="79"/>
      <c r="V8" s="84" t="s">
        <v>36</v>
      </c>
      <c r="W8" s="136" t="s">
        <v>351</v>
      </c>
      <c r="X8" s="137">
        <v>2</v>
      </c>
      <c r="Y8" s="137">
        <v>30</v>
      </c>
      <c r="Z8" s="138" t="s">
        <v>366</v>
      </c>
      <c r="AA8" s="79" t="s">
        <v>382</v>
      </c>
    </row>
    <row r="9" spans="1:31" ht="15.75" customHeight="1" x14ac:dyDescent="0.25">
      <c r="A9" s="194"/>
      <c r="B9" s="26" t="s">
        <v>169</v>
      </c>
      <c r="C9" s="34">
        <v>3</v>
      </c>
      <c r="D9" s="34">
        <v>10</v>
      </c>
      <c r="E9" s="44" t="s">
        <v>171</v>
      </c>
      <c r="F9" s="14" t="s">
        <v>382</v>
      </c>
      <c r="G9" s="31" t="s">
        <v>384</v>
      </c>
      <c r="L9" s="215"/>
      <c r="M9" s="26" t="s">
        <v>173</v>
      </c>
      <c r="N9" s="47">
        <v>3</v>
      </c>
      <c r="O9" s="47">
        <v>20</v>
      </c>
      <c r="P9" s="50" t="s">
        <v>344</v>
      </c>
      <c r="Q9" s="41" t="s">
        <v>382</v>
      </c>
      <c r="R9" t="s">
        <v>384</v>
      </c>
      <c r="U9" s="79"/>
      <c r="V9" s="96" t="s">
        <v>200</v>
      </c>
      <c r="W9" s="97" t="s">
        <v>367</v>
      </c>
      <c r="X9" s="98">
        <v>1</v>
      </c>
      <c r="Y9" s="98">
        <v>5</v>
      </c>
      <c r="Z9" s="99" t="s">
        <v>202</v>
      </c>
      <c r="AA9" s="79" t="s">
        <v>382</v>
      </c>
    </row>
    <row r="10" spans="1:31" ht="15" customHeight="1" x14ac:dyDescent="0.25">
      <c r="A10" s="194"/>
      <c r="B10" s="26" t="s">
        <v>172</v>
      </c>
      <c r="C10" s="34">
        <v>1</v>
      </c>
      <c r="D10" s="34">
        <v>5</v>
      </c>
      <c r="E10" s="44" t="s">
        <v>174</v>
      </c>
      <c r="F10" s="14" t="s">
        <v>382</v>
      </c>
      <c r="G10" s="26" t="s">
        <v>384</v>
      </c>
      <c r="L10" s="215"/>
      <c r="M10" s="26" t="s">
        <v>178</v>
      </c>
      <c r="N10" s="47">
        <v>2</v>
      </c>
      <c r="O10" s="47">
        <v>10</v>
      </c>
      <c r="P10" s="50" t="s">
        <v>166</v>
      </c>
      <c r="Q10" s="41" t="s">
        <v>382</v>
      </c>
      <c r="R10" t="s">
        <v>384</v>
      </c>
      <c r="U10" s="79"/>
      <c r="V10" s="95" t="s">
        <v>213</v>
      </c>
      <c r="W10" s="126" t="s">
        <v>368</v>
      </c>
      <c r="X10" s="127" t="s">
        <v>14</v>
      </c>
      <c r="Y10" s="127" t="s">
        <v>14</v>
      </c>
      <c r="Z10" s="128" t="s">
        <v>278</v>
      </c>
      <c r="AA10" s="79"/>
    </row>
    <row r="11" spans="1:31" ht="15" customHeight="1" x14ac:dyDescent="0.25">
      <c r="A11" s="194"/>
      <c r="B11" s="26" t="s">
        <v>173</v>
      </c>
      <c r="C11" s="34">
        <v>2</v>
      </c>
      <c r="D11" s="34">
        <v>20</v>
      </c>
      <c r="E11" s="44" t="s">
        <v>175</v>
      </c>
      <c r="F11" s="14" t="s">
        <v>382</v>
      </c>
      <c r="G11" s="26" t="s">
        <v>384</v>
      </c>
      <c r="L11" s="215"/>
      <c r="M11" s="26" t="s">
        <v>345</v>
      </c>
      <c r="N11" s="47">
        <v>2</v>
      </c>
      <c r="O11" s="47">
        <v>5</v>
      </c>
      <c r="P11" s="50" t="s">
        <v>346</v>
      </c>
      <c r="Q11" s="41" t="s">
        <v>382</v>
      </c>
      <c r="R11" t="s">
        <v>384</v>
      </c>
      <c r="U11" s="26"/>
      <c r="V11" s="33"/>
      <c r="W11" s="26"/>
      <c r="X11" s="47"/>
      <c r="Y11" s="47"/>
      <c r="Z11" s="51"/>
      <c r="AA11" s="31"/>
    </row>
    <row r="12" spans="1:31" ht="15" customHeight="1" x14ac:dyDescent="0.25">
      <c r="A12" s="194"/>
      <c r="B12" s="26" t="s">
        <v>176</v>
      </c>
      <c r="C12" s="34">
        <v>2</v>
      </c>
      <c r="D12" s="34">
        <v>5</v>
      </c>
      <c r="E12" s="44" t="s">
        <v>177</v>
      </c>
      <c r="F12" s="14" t="s">
        <v>382</v>
      </c>
      <c r="G12" s="26" t="s">
        <v>384</v>
      </c>
      <c r="L12" s="215"/>
      <c r="M12" s="26" t="s">
        <v>348</v>
      </c>
      <c r="N12" s="47">
        <v>4</v>
      </c>
      <c r="O12" s="47">
        <v>10</v>
      </c>
      <c r="P12" s="50" t="s">
        <v>347</v>
      </c>
      <c r="Q12" s="41" t="s">
        <v>382</v>
      </c>
      <c r="R12" t="s">
        <v>384</v>
      </c>
      <c r="U12" s="79"/>
      <c r="V12" s="33"/>
      <c r="W12" s="26"/>
      <c r="X12" s="47"/>
      <c r="Y12" s="47"/>
      <c r="Z12" s="51"/>
      <c r="AA12" s="31"/>
    </row>
    <row r="13" spans="1:31" ht="15" customHeight="1" x14ac:dyDescent="0.25">
      <c r="A13" s="194"/>
      <c r="B13" s="26" t="s">
        <v>178</v>
      </c>
      <c r="C13" s="34">
        <v>1</v>
      </c>
      <c r="D13" s="34">
        <v>10</v>
      </c>
      <c r="E13" s="44" t="s">
        <v>179</v>
      </c>
      <c r="F13" s="14" t="s">
        <v>382</v>
      </c>
      <c r="G13" s="26" t="s">
        <v>384</v>
      </c>
      <c r="L13" s="215"/>
      <c r="M13" s="26" t="s">
        <v>181</v>
      </c>
      <c r="N13" s="47">
        <v>2</v>
      </c>
      <c r="O13" s="47">
        <v>20</v>
      </c>
      <c r="P13" s="50" t="s">
        <v>349</v>
      </c>
      <c r="Q13" s="41" t="s">
        <v>382</v>
      </c>
      <c r="R13" t="s">
        <v>384</v>
      </c>
      <c r="V13" s="86"/>
      <c r="W13" s="38"/>
      <c r="X13" s="47"/>
      <c r="Y13" s="47"/>
      <c r="Z13" s="51"/>
      <c r="AA13" s="26"/>
      <c r="AB13" s="79"/>
    </row>
    <row r="14" spans="1:31" ht="15.75" customHeight="1" x14ac:dyDescent="0.25">
      <c r="A14" s="199"/>
      <c r="B14" s="77" t="s">
        <v>181</v>
      </c>
      <c r="C14" s="102">
        <v>4</v>
      </c>
      <c r="D14" s="102">
        <v>20</v>
      </c>
      <c r="E14" s="103" t="s">
        <v>182</v>
      </c>
      <c r="F14" s="14" t="s">
        <v>382</v>
      </c>
      <c r="G14" s="26" t="s">
        <v>384</v>
      </c>
      <c r="L14" s="216"/>
      <c r="M14" s="77" t="s">
        <v>350</v>
      </c>
      <c r="N14" s="67">
        <v>1</v>
      </c>
      <c r="O14" s="67">
        <v>5</v>
      </c>
      <c r="P14" s="68" t="s">
        <v>244</v>
      </c>
      <c r="Q14" s="41" t="s">
        <v>382</v>
      </c>
      <c r="R14" t="s">
        <v>384</v>
      </c>
      <c r="V14" s="79"/>
      <c r="W14" s="79"/>
      <c r="X14" s="79"/>
      <c r="Y14" s="79"/>
      <c r="Z14" s="79"/>
      <c r="AA14" s="79"/>
      <c r="AB14" s="79"/>
      <c r="AC14" s="79"/>
    </row>
    <row r="15" spans="1:31" ht="20.100000000000001" customHeight="1" x14ac:dyDescent="0.25">
      <c r="A15" s="200" t="s">
        <v>36</v>
      </c>
      <c r="B15" s="78" t="s">
        <v>186</v>
      </c>
      <c r="C15" s="47">
        <v>1</v>
      </c>
      <c r="D15" s="47">
        <v>30</v>
      </c>
      <c r="E15" s="104" t="s">
        <v>187</v>
      </c>
      <c r="F15" s="14" t="s">
        <v>382</v>
      </c>
      <c r="G15" s="26" t="s">
        <v>384</v>
      </c>
      <c r="L15" s="229" t="s">
        <v>36</v>
      </c>
      <c r="M15" s="78" t="s">
        <v>351</v>
      </c>
      <c r="N15" s="47">
        <v>10</v>
      </c>
      <c r="O15" s="47">
        <v>30</v>
      </c>
      <c r="P15" s="50" t="s">
        <v>352</v>
      </c>
      <c r="Q15" s="41" t="s">
        <v>382</v>
      </c>
      <c r="R15" t="s">
        <v>384</v>
      </c>
      <c r="V15" s="223" t="s">
        <v>337</v>
      </c>
      <c r="W15" s="224"/>
      <c r="X15" s="224"/>
      <c r="Y15" s="224"/>
      <c r="Z15" s="224"/>
      <c r="AA15" s="224"/>
      <c r="AB15" s="224"/>
      <c r="AC15" s="225"/>
    </row>
    <row r="16" spans="1:31" ht="20.100000000000001" customHeight="1" thickBot="1" x14ac:dyDescent="0.3">
      <c r="A16" s="194"/>
      <c r="B16" s="26" t="s">
        <v>183</v>
      </c>
      <c r="C16" s="34">
        <v>2</v>
      </c>
      <c r="D16" s="34">
        <v>15</v>
      </c>
      <c r="E16" s="44" t="s">
        <v>184</v>
      </c>
      <c r="F16" s="14" t="s">
        <v>382</v>
      </c>
      <c r="G16" s="26" t="s">
        <v>384</v>
      </c>
      <c r="L16" s="230"/>
      <c r="M16" s="26" t="s">
        <v>183</v>
      </c>
      <c r="N16" s="47">
        <v>3</v>
      </c>
      <c r="O16" s="47">
        <v>15</v>
      </c>
      <c r="P16" s="50" t="s">
        <v>353</v>
      </c>
      <c r="Q16" s="41" t="s">
        <v>382</v>
      </c>
      <c r="R16" t="s">
        <v>384</v>
      </c>
      <c r="S16" s="31"/>
      <c r="V16" s="87" t="s">
        <v>19</v>
      </c>
      <c r="W16" s="88"/>
      <c r="X16" s="88"/>
      <c r="Y16" s="88"/>
      <c r="Z16" s="88"/>
      <c r="AA16" s="88"/>
      <c r="AB16" s="88"/>
      <c r="AC16" s="108"/>
    </row>
    <row r="17" spans="1:30" ht="20.100000000000001" customHeight="1" thickBot="1" x14ac:dyDescent="0.3">
      <c r="A17" s="199"/>
      <c r="B17" s="77" t="s">
        <v>185</v>
      </c>
      <c r="C17" s="102">
        <v>5</v>
      </c>
      <c r="D17" s="102">
        <v>20</v>
      </c>
      <c r="E17" s="103" t="s">
        <v>188</v>
      </c>
      <c r="F17" s="14" t="s">
        <v>382</v>
      </c>
      <c r="G17" s="26" t="s">
        <v>384</v>
      </c>
      <c r="L17" s="230"/>
      <c r="M17" s="26" t="s">
        <v>185</v>
      </c>
      <c r="N17" s="47">
        <v>4</v>
      </c>
      <c r="O17" s="47">
        <v>20</v>
      </c>
      <c r="P17" s="50" t="s">
        <v>354</v>
      </c>
      <c r="Q17" s="41" t="s">
        <v>382</v>
      </c>
      <c r="R17" t="s">
        <v>384</v>
      </c>
      <c r="V17" s="91" t="s">
        <v>220</v>
      </c>
      <c r="W17" s="85" t="s">
        <v>221</v>
      </c>
      <c r="X17" s="85" t="s">
        <v>222</v>
      </c>
      <c r="Y17" s="85"/>
      <c r="Z17" s="85"/>
      <c r="AA17" s="85"/>
      <c r="AB17" s="85"/>
      <c r="AC17" s="89"/>
    </row>
    <row r="18" spans="1:30" ht="15" customHeight="1" thickBot="1" x14ac:dyDescent="0.3">
      <c r="A18" s="200" t="s">
        <v>199</v>
      </c>
      <c r="B18" s="139" t="s">
        <v>189</v>
      </c>
      <c r="C18" s="140">
        <v>1</v>
      </c>
      <c r="D18" s="140">
        <v>5</v>
      </c>
      <c r="E18" s="141" t="s">
        <v>190</v>
      </c>
      <c r="F18" s="14" t="s">
        <v>382</v>
      </c>
      <c r="L18" s="230"/>
      <c r="M18" s="26" t="s">
        <v>355</v>
      </c>
      <c r="N18" s="47">
        <v>1</v>
      </c>
      <c r="O18" s="47">
        <v>5</v>
      </c>
      <c r="P18" s="50" t="s">
        <v>310</v>
      </c>
      <c r="Q18" s="41" t="s">
        <v>382</v>
      </c>
      <c r="R18" t="s">
        <v>384</v>
      </c>
      <c r="V18" s="91" t="s">
        <v>223</v>
      </c>
      <c r="W18" s="85" t="s">
        <v>238</v>
      </c>
      <c r="X18" s="93" t="s">
        <v>229</v>
      </c>
      <c r="Y18" s="85"/>
      <c r="Z18" s="85"/>
      <c r="AA18" s="85"/>
      <c r="AB18" s="85"/>
      <c r="AC18" s="92"/>
    </row>
    <row r="19" spans="1:30" ht="15" customHeight="1" thickBot="1" x14ac:dyDescent="0.3">
      <c r="A19" s="194"/>
      <c r="B19" s="139" t="s">
        <v>191</v>
      </c>
      <c r="C19" s="140">
        <v>1</v>
      </c>
      <c r="D19" s="140">
        <v>5</v>
      </c>
      <c r="E19" s="141" t="s">
        <v>192</v>
      </c>
      <c r="F19" s="100" t="s">
        <v>382</v>
      </c>
      <c r="L19" s="231"/>
      <c r="M19" s="77" t="s">
        <v>356</v>
      </c>
      <c r="N19" s="67">
        <v>1</v>
      </c>
      <c r="O19" s="67">
        <v>5</v>
      </c>
      <c r="P19" s="68" t="s">
        <v>303</v>
      </c>
      <c r="Q19" s="41" t="s">
        <v>382</v>
      </c>
      <c r="R19" t="s">
        <v>384</v>
      </c>
      <c r="V19" s="91" t="s">
        <v>230</v>
      </c>
      <c r="W19" s="85" t="s">
        <v>238</v>
      </c>
      <c r="X19" s="93" t="s">
        <v>229</v>
      </c>
      <c r="Y19" s="85"/>
      <c r="Z19" s="85"/>
      <c r="AA19" s="85"/>
      <c r="AB19" s="85"/>
      <c r="AC19" s="92"/>
    </row>
    <row r="20" spans="1:30" ht="15" customHeight="1" thickBot="1" x14ac:dyDescent="0.3">
      <c r="A20" s="194"/>
      <c r="B20" s="139" t="s">
        <v>193</v>
      </c>
      <c r="C20" s="140">
        <v>1</v>
      </c>
      <c r="D20" s="140">
        <v>4</v>
      </c>
      <c r="E20" s="141" t="s">
        <v>194</v>
      </c>
      <c r="F20" s="100" t="s">
        <v>382</v>
      </c>
      <c r="L20" s="229" t="s">
        <v>200</v>
      </c>
      <c r="M20" s="26" t="s">
        <v>373</v>
      </c>
      <c r="N20" s="47">
        <v>1</v>
      </c>
      <c r="O20" s="47">
        <v>1</v>
      </c>
      <c r="P20" s="50" t="s">
        <v>268</v>
      </c>
      <c r="Q20" s="41" t="s">
        <v>382</v>
      </c>
      <c r="V20" s="91"/>
      <c r="W20" s="85"/>
      <c r="X20" s="85"/>
      <c r="Y20" s="85"/>
      <c r="Z20" s="85"/>
      <c r="AA20" s="85"/>
      <c r="AB20" s="85"/>
      <c r="AC20" s="92"/>
    </row>
    <row r="21" spans="1:30" ht="15" customHeight="1" thickBot="1" x14ac:dyDescent="0.3">
      <c r="A21" s="194"/>
      <c r="B21" s="139" t="s">
        <v>195</v>
      </c>
      <c r="C21" s="140">
        <v>1</v>
      </c>
      <c r="D21" s="140">
        <v>5</v>
      </c>
      <c r="E21" s="141" t="s">
        <v>196</v>
      </c>
      <c r="F21" s="100" t="s">
        <v>382</v>
      </c>
      <c r="L21" s="230"/>
      <c r="M21" s="26" t="s">
        <v>374</v>
      </c>
      <c r="N21" s="47">
        <v>2</v>
      </c>
      <c r="O21" s="47">
        <v>5</v>
      </c>
      <c r="P21" s="50" t="s">
        <v>358</v>
      </c>
      <c r="Q21" s="41" t="s">
        <v>382</v>
      </c>
      <c r="V21" s="94" t="s">
        <v>36</v>
      </c>
      <c r="W21" s="85"/>
      <c r="X21" s="85"/>
      <c r="Y21" s="85"/>
      <c r="Z21" s="85"/>
      <c r="AA21" s="85"/>
      <c r="AB21" s="85"/>
      <c r="AC21" s="92"/>
    </row>
    <row r="22" spans="1:30" ht="15.75" customHeight="1" thickBot="1" x14ac:dyDescent="0.3">
      <c r="A22" s="199"/>
      <c r="B22" s="144" t="s">
        <v>197</v>
      </c>
      <c r="C22" s="145">
        <v>1</v>
      </c>
      <c r="D22" s="145">
        <v>4</v>
      </c>
      <c r="E22" s="146" t="s">
        <v>198</v>
      </c>
      <c r="F22" s="100" t="s">
        <v>382</v>
      </c>
      <c r="L22" s="230"/>
      <c r="M22" s="26" t="s">
        <v>375</v>
      </c>
      <c r="N22" s="47">
        <v>1</v>
      </c>
      <c r="O22" s="47">
        <v>4</v>
      </c>
      <c r="P22" s="50" t="s">
        <v>210</v>
      </c>
      <c r="Q22" s="41" t="s">
        <v>382</v>
      </c>
      <c r="V22" s="91" t="s">
        <v>220</v>
      </c>
      <c r="W22" s="85" t="s">
        <v>221</v>
      </c>
      <c r="X22" s="85" t="s">
        <v>222</v>
      </c>
      <c r="Y22" s="85"/>
      <c r="Z22" s="85"/>
      <c r="AA22" s="85"/>
      <c r="AB22" s="85"/>
      <c r="AC22" s="92"/>
    </row>
    <row r="23" spans="1:30" ht="15" customHeight="1" thickBot="1" x14ac:dyDescent="0.3">
      <c r="A23" s="200" t="s">
        <v>200</v>
      </c>
      <c r="B23" s="149" t="s">
        <v>201</v>
      </c>
      <c r="C23" s="150">
        <v>1</v>
      </c>
      <c r="D23" s="150">
        <v>0</v>
      </c>
      <c r="E23" s="151" t="s">
        <v>202</v>
      </c>
      <c r="F23" s="100" t="s">
        <v>382</v>
      </c>
      <c r="L23" s="230"/>
      <c r="M23" s="26" t="s">
        <v>359</v>
      </c>
      <c r="N23" s="47">
        <v>1</v>
      </c>
      <c r="O23" s="47">
        <v>3</v>
      </c>
      <c r="P23" s="50" t="s">
        <v>208</v>
      </c>
      <c r="Q23" s="41" t="s">
        <v>382</v>
      </c>
      <c r="V23" s="91" t="s">
        <v>245</v>
      </c>
      <c r="W23" s="85" t="s">
        <v>255</v>
      </c>
      <c r="X23" s="93" t="s">
        <v>247</v>
      </c>
      <c r="Y23" s="85"/>
      <c r="Z23" s="85"/>
      <c r="AA23" s="85"/>
      <c r="AB23" s="85"/>
      <c r="AC23" s="92"/>
    </row>
    <row r="24" spans="1:30" ht="15" customHeight="1" thickBot="1" x14ac:dyDescent="0.3">
      <c r="A24" s="194"/>
      <c r="B24" s="26" t="s">
        <v>203</v>
      </c>
      <c r="C24" s="34">
        <v>1</v>
      </c>
      <c r="D24" s="34">
        <v>2</v>
      </c>
      <c r="E24" s="44" t="s">
        <v>204</v>
      </c>
      <c r="F24" s="100" t="s">
        <v>382</v>
      </c>
      <c r="L24" s="230"/>
      <c r="M24" s="26" t="s">
        <v>360</v>
      </c>
      <c r="N24" s="47">
        <v>1</v>
      </c>
      <c r="O24" s="47">
        <v>4</v>
      </c>
      <c r="P24" s="50" t="s">
        <v>212</v>
      </c>
      <c r="Q24" s="41" t="s">
        <v>382</v>
      </c>
      <c r="V24" s="91" t="s">
        <v>248</v>
      </c>
      <c r="W24" s="85" t="s">
        <v>255</v>
      </c>
      <c r="X24" s="93" t="s">
        <v>247</v>
      </c>
      <c r="Y24" s="85"/>
      <c r="Z24" s="85"/>
      <c r="AA24" s="85"/>
      <c r="AB24" s="85"/>
      <c r="AC24" s="92"/>
    </row>
    <row r="25" spans="1:30" ht="15" customHeight="1" thickBot="1" x14ac:dyDescent="0.3">
      <c r="A25" s="194"/>
      <c r="B25" s="139" t="s">
        <v>205</v>
      </c>
      <c r="C25" s="140">
        <v>2</v>
      </c>
      <c r="D25" s="140">
        <v>5</v>
      </c>
      <c r="E25" s="141" t="s">
        <v>206</v>
      </c>
      <c r="F25" s="100" t="s">
        <v>382</v>
      </c>
      <c r="L25" s="230"/>
      <c r="M25" s="85" t="s">
        <v>361</v>
      </c>
      <c r="N25" s="47">
        <v>1</v>
      </c>
      <c r="O25" s="47">
        <v>2</v>
      </c>
      <c r="P25" s="50" t="s">
        <v>277</v>
      </c>
      <c r="Q25" s="41" t="s">
        <v>389</v>
      </c>
      <c r="V25" s="91"/>
      <c r="W25" s="85"/>
      <c r="X25" s="85"/>
      <c r="Y25" s="85"/>
      <c r="Z25" s="85"/>
      <c r="AA25" s="85"/>
      <c r="AB25" s="85"/>
      <c r="AC25" s="92"/>
    </row>
    <row r="26" spans="1:30" ht="15" customHeight="1" thickBot="1" x14ac:dyDescent="0.3">
      <c r="A26" s="194"/>
      <c r="B26" s="26" t="s">
        <v>207</v>
      </c>
      <c r="C26" s="34">
        <v>1</v>
      </c>
      <c r="D26" s="34">
        <v>1</v>
      </c>
      <c r="E26" s="44" t="s">
        <v>208</v>
      </c>
      <c r="F26" s="100" t="s">
        <v>382</v>
      </c>
      <c r="L26" s="231"/>
      <c r="M26" s="131" t="s">
        <v>362</v>
      </c>
      <c r="N26" s="67">
        <v>1</v>
      </c>
      <c r="O26" s="67">
        <v>4</v>
      </c>
      <c r="P26" s="68" t="s">
        <v>327</v>
      </c>
      <c r="Q26" s="41" t="s">
        <v>382</v>
      </c>
      <c r="V26" s="91" t="s">
        <v>200</v>
      </c>
      <c r="W26" s="85"/>
      <c r="X26" s="85"/>
      <c r="Y26" s="85"/>
      <c r="Z26" s="85"/>
      <c r="AA26" s="85"/>
      <c r="AB26" s="85"/>
      <c r="AC26" s="92"/>
    </row>
    <row r="27" spans="1:30" ht="15" customHeight="1" thickBot="1" x14ac:dyDescent="0.3">
      <c r="A27" s="194"/>
      <c r="B27" s="26" t="s">
        <v>209</v>
      </c>
      <c r="C27" s="34">
        <v>1</v>
      </c>
      <c r="D27" s="34">
        <v>4</v>
      </c>
      <c r="E27" s="44" t="s">
        <v>210</v>
      </c>
      <c r="F27" s="100" t="s">
        <v>382</v>
      </c>
      <c r="L27" s="232" t="s">
        <v>213</v>
      </c>
      <c r="M27" s="70" t="s">
        <v>363</v>
      </c>
      <c r="N27" s="71">
        <v>1</v>
      </c>
      <c r="O27" s="71">
        <v>4</v>
      </c>
      <c r="P27" s="72" t="s">
        <v>286</v>
      </c>
      <c r="Q27" s="41" t="s">
        <v>382</v>
      </c>
      <c r="S27" t="s">
        <v>386</v>
      </c>
      <c r="V27" s="91" t="s">
        <v>220</v>
      </c>
      <c r="W27" s="85" t="s">
        <v>221</v>
      </c>
      <c r="X27" s="85" t="s">
        <v>222</v>
      </c>
      <c r="Y27" s="85"/>
      <c r="Z27" s="85"/>
      <c r="AA27" s="85"/>
      <c r="AB27" s="85"/>
      <c r="AC27" s="92"/>
    </row>
    <row r="28" spans="1:30" ht="15" customHeight="1" thickBot="1" x14ac:dyDescent="0.3">
      <c r="A28" s="194"/>
      <c r="B28" s="118" t="s">
        <v>376</v>
      </c>
      <c r="C28" s="119">
        <v>1</v>
      </c>
      <c r="D28" s="119">
        <v>0</v>
      </c>
      <c r="E28" s="120" t="s">
        <v>268</v>
      </c>
      <c r="F28" s="100"/>
      <c r="L28" s="233"/>
      <c r="M28" s="26"/>
      <c r="N28" s="47"/>
      <c r="O28" s="47"/>
      <c r="P28" s="50"/>
      <c r="Q28" s="41"/>
      <c r="V28" s="91" t="s">
        <v>202</v>
      </c>
      <c r="W28" s="85" t="s">
        <v>131</v>
      </c>
      <c r="X28" s="85" t="s">
        <v>131</v>
      </c>
      <c r="Y28" s="85"/>
      <c r="Z28" s="85"/>
      <c r="AA28" s="85"/>
      <c r="AB28" s="85"/>
      <c r="AC28" s="92"/>
    </row>
    <row r="29" spans="1:30" ht="15.75" customHeight="1" thickBot="1" x14ac:dyDescent="0.3">
      <c r="A29" s="199"/>
      <c r="B29" s="142" t="s">
        <v>377</v>
      </c>
      <c r="C29" s="130">
        <v>1</v>
      </c>
      <c r="D29" s="130">
        <v>4</v>
      </c>
      <c r="E29" s="143" t="s">
        <v>212</v>
      </c>
      <c r="F29" s="100" t="s">
        <v>382</v>
      </c>
      <c r="L29" s="234"/>
      <c r="M29" s="132" t="s">
        <v>364</v>
      </c>
      <c r="N29" s="127">
        <v>1</v>
      </c>
      <c r="O29" s="127">
        <v>4</v>
      </c>
      <c r="P29" s="128" t="s">
        <v>219</v>
      </c>
      <c r="Q29" s="41" t="s">
        <v>382</v>
      </c>
      <c r="S29" t="s">
        <v>387</v>
      </c>
      <c r="V29" s="91"/>
      <c r="W29" s="85"/>
      <c r="X29" s="85"/>
      <c r="Y29" s="85"/>
      <c r="Z29" s="85"/>
      <c r="AA29" s="85"/>
      <c r="AB29" s="85"/>
      <c r="AC29" s="92"/>
    </row>
    <row r="30" spans="1:30" ht="15" customHeight="1" thickBot="1" x14ac:dyDescent="0.3">
      <c r="A30" s="194" t="s">
        <v>213</v>
      </c>
      <c r="B30" s="26" t="s">
        <v>214</v>
      </c>
      <c r="C30" s="34">
        <v>1</v>
      </c>
      <c r="D30" s="34">
        <v>4</v>
      </c>
      <c r="E30" s="44" t="s">
        <v>215</v>
      </c>
      <c r="F30" s="100" t="s">
        <v>382</v>
      </c>
      <c r="K30" s="31"/>
      <c r="L30" s="33"/>
      <c r="M30" s="26"/>
      <c r="N30" s="47"/>
      <c r="O30" s="47"/>
      <c r="P30" s="51"/>
      <c r="Q30" s="41"/>
      <c r="S30" t="s">
        <v>388</v>
      </c>
      <c r="V30" s="91" t="s">
        <v>213</v>
      </c>
      <c r="W30" s="85"/>
      <c r="X30" s="85"/>
      <c r="Y30" s="85"/>
      <c r="Z30" s="85"/>
      <c r="AA30" s="85"/>
      <c r="AB30" s="85"/>
      <c r="AC30" s="92"/>
    </row>
    <row r="31" spans="1:30" ht="15" customHeight="1" thickBot="1" x14ac:dyDescent="0.3">
      <c r="A31" s="194"/>
      <c r="B31" s="26" t="s">
        <v>216</v>
      </c>
      <c r="C31" s="34">
        <v>1</v>
      </c>
      <c r="D31" s="32" t="s">
        <v>217</v>
      </c>
      <c r="E31" s="44" t="s">
        <v>218</v>
      </c>
      <c r="F31" s="100" t="s">
        <v>382</v>
      </c>
      <c r="K31" s="31"/>
      <c r="L31" s="33"/>
      <c r="M31" s="26"/>
      <c r="N31" s="47"/>
      <c r="O31" s="46"/>
      <c r="P31" s="51"/>
      <c r="Q31" s="41"/>
      <c r="V31" s="91" t="s">
        <v>220</v>
      </c>
      <c r="W31" s="85" t="s">
        <v>221</v>
      </c>
      <c r="X31" s="85" t="s">
        <v>222</v>
      </c>
      <c r="Y31" s="85"/>
      <c r="Z31" s="85"/>
      <c r="AA31" s="85"/>
      <c r="AB31" s="85"/>
      <c r="AC31" s="92"/>
    </row>
    <row r="32" spans="1:30" ht="15" customHeight="1" x14ac:dyDescent="0.25">
      <c r="A32" s="194"/>
      <c r="B32" s="38" t="s">
        <v>364</v>
      </c>
      <c r="C32" s="34">
        <v>1</v>
      </c>
      <c r="D32" s="34">
        <v>4</v>
      </c>
      <c r="E32" s="26" t="s">
        <v>219</v>
      </c>
      <c r="F32" s="42" t="s">
        <v>382</v>
      </c>
      <c r="K32" s="31"/>
      <c r="L32" s="33"/>
      <c r="M32" s="38"/>
      <c r="N32" s="47"/>
      <c r="O32" s="47"/>
      <c r="P32" s="51"/>
      <c r="Q32" s="41"/>
      <c r="U32" s="79"/>
      <c r="V32" s="122" t="s">
        <v>278</v>
      </c>
      <c r="W32" s="123" t="s">
        <v>335</v>
      </c>
      <c r="X32" s="124" t="s">
        <v>336</v>
      </c>
      <c r="Y32" s="123"/>
      <c r="Z32" s="123"/>
      <c r="AA32" s="123"/>
      <c r="AB32" s="123"/>
      <c r="AC32" s="125"/>
      <c r="AD32" s="79"/>
    </row>
    <row r="33" spans="1:30" ht="15" customHeight="1" x14ac:dyDescent="0.25">
      <c r="A33" s="129"/>
      <c r="B33" s="69" t="s">
        <v>392</v>
      </c>
      <c r="C33" s="148">
        <v>0</v>
      </c>
      <c r="D33" s="148">
        <v>0</v>
      </c>
      <c r="E33" s="148" t="s">
        <v>291</v>
      </c>
      <c r="F33" s="26"/>
      <c r="G33" s="26"/>
      <c r="H33" s="26"/>
      <c r="I33" s="44"/>
      <c r="K33" s="31"/>
      <c r="L33" s="33"/>
      <c r="M33" s="38"/>
      <c r="N33" s="47"/>
      <c r="O33" s="47"/>
      <c r="P33" s="51"/>
      <c r="Q33" s="41"/>
      <c r="U33" s="79"/>
      <c r="V33" s="110"/>
      <c r="W33" s="110"/>
      <c r="X33" s="78"/>
      <c r="Y33" s="110"/>
      <c r="Z33" s="110"/>
      <c r="AA33" s="110"/>
      <c r="AB33" s="110"/>
      <c r="AC33" s="110"/>
      <c r="AD33" s="79"/>
    </row>
    <row r="34" spans="1:30" x14ac:dyDescent="0.25">
      <c r="A34" s="35"/>
      <c r="B34" s="152" t="s">
        <v>391</v>
      </c>
      <c r="C34" s="153">
        <v>1</v>
      </c>
      <c r="D34" s="153">
        <v>0</v>
      </c>
      <c r="E34" s="154" t="s">
        <v>286</v>
      </c>
      <c r="F34" s="100" t="s">
        <v>382</v>
      </c>
      <c r="K34" s="31"/>
      <c r="L34" s="35"/>
      <c r="M34" s="38"/>
      <c r="N34" s="47"/>
      <c r="O34" s="47"/>
      <c r="P34" s="51"/>
      <c r="Q34" s="39"/>
      <c r="U34" s="79"/>
      <c r="V34" s="79"/>
      <c r="W34" s="79"/>
      <c r="X34" s="79"/>
      <c r="Y34" s="79"/>
      <c r="Z34" s="79"/>
      <c r="AA34" s="79"/>
      <c r="AB34" s="79"/>
      <c r="AC34" s="110"/>
      <c r="AD34" s="79"/>
    </row>
    <row r="35" spans="1:30" ht="15.75" thickBot="1" x14ac:dyDescent="0.3">
      <c r="B35" s="38"/>
      <c r="C35" s="34"/>
      <c r="D35" s="34"/>
      <c r="E35" s="26"/>
      <c r="F35" s="40"/>
      <c r="J35" s="105"/>
      <c r="L35" s="226" t="s">
        <v>338</v>
      </c>
      <c r="M35" s="227"/>
      <c r="N35" s="227"/>
      <c r="O35" s="227"/>
      <c r="P35" s="227"/>
      <c r="Q35" s="227"/>
      <c r="R35" s="227"/>
      <c r="S35" s="228"/>
      <c r="U35" s="79"/>
      <c r="V35" s="79"/>
      <c r="W35" s="79"/>
      <c r="X35" s="79"/>
      <c r="Y35" s="79"/>
      <c r="Z35" s="79"/>
      <c r="AA35" s="79"/>
      <c r="AB35" s="79"/>
      <c r="AC35" s="79"/>
      <c r="AD35" s="26"/>
    </row>
    <row r="36" spans="1:30" ht="30.75" thickBot="1" x14ac:dyDescent="0.3">
      <c r="B36" s="182" t="s">
        <v>295</v>
      </c>
      <c r="C36" s="183"/>
      <c r="D36" s="183"/>
      <c r="E36" s="183"/>
      <c r="F36" s="183"/>
      <c r="G36" s="183"/>
      <c r="H36" s="183"/>
      <c r="I36" s="184"/>
      <c r="J36" s="31"/>
      <c r="L36" s="63" t="s">
        <v>19</v>
      </c>
      <c r="M36" s="64"/>
      <c r="N36" s="64"/>
      <c r="O36" s="64"/>
      <c r="P36" s="64"/>
      <c r="Q36" s="64"/>
      <c r="R36" s="64"/>
      <c r="S36" s="65"/>
      <c r="T36" s="57"/>
      <c r="U36" s="79"/>
      <c r="V36" s="79"/>
      <c r="W36" s="79"/>
      <c r="X36" s="79"/>
      <c r="Y36" s="79"/>
      <c r="Z36" s="79"/>
      <c r="AA36" s="79"/>
      <c r="AB36" s="79"/>
      <c r="AC36" s="79"/>
      <c r="AD36" s="109"/>
    </row>
    <row r="37" spans="1:30" ht="15.75" thickBot="1" x14ac:dyDescent="0.3">
      <c r="B37" s="30" t="s">
        <v>19</v>
      </c>
      <c r="C37" s="31"/>
      <c r="D37" s="31"/>
      <c r="E37" s="31"/>
      <c r="F37" s="31"/>
      <c r="G37" s="31"/>
      <c r="H37" s="31"/>
      <c r="I37" s="28"/>
      <c r="J37" s="31"/>
      <c r="L37" s="91" t="s">
        <v>220</v>
      </c>
      <c r="M37" s="85" t="s">
        <v>221</v>
      </c>
      <c r="N37" s="85" t="s">
        <v>222</v>
      </c>
      <c r="O37" s="85"/>
      <c r="P37" s="85"/>
      <c r="Q37" s="85"/>
      <c r="R37" s="85"/>
      <c r="S37" s="92"/>
      <c r="T37" s="90"/>
      <c r="U37" s="79"/>
      <c r="AC37" s="79"/>
      <c r="AD37" s="90"/>
    </row>
    <row r="38" spans="1:30" ht="15.75" thickBot="1" x14ac:dyDescent="0.3">
      <c r="B38" s="30" t="s">
        <v>220</v>
      </c>
      <c r="C38" s="31" t="s">
        <v>221</v>
      </c>
      <c r="D38" s="31" t="s">
        <v>222</v>
      </c>
      <c r="E38" s="31"/>
      <c r="F38" s="31"/>
      <c r="G38" s="31"/>
      <c r="H38" s="31"/>
      <c r="I38" s="28"/>
      <c r="J38" s="26"/>
      <c r="L38" s="91" t="s">
        <v>223</v>
      </c>
      <c r="M38" s="85" t="s">
        <v>231</v>
      </c>
      <c r="N38" s="93" t="s">
        <v>229</v>
      </c>
      <c r="O38" s="85"/>
      <c r="P38" s="85"/>
      <c r="Q38" s="85"/>
      <c r="R38" s="85"/>
      <c r="S38" s="92"/>
      <c r="T38" s="90"/>
      <c r="U38" s="79"/>
      <c r="AD38" s="90"/>
    </row>
    <row r="39" spans="1:30" ht="15.75" thickBot="1" x14ac:dyDescent="0.3">
      <c r="B39" s="73" t="s">
        <v>223</v>
      </c>
      <c r="C39" s="26" t="s">
        <v>224</v>
      </c>
      <c r="D39" s="26" t="s">
        <v>225</v>
      </c>
      <c r="E39" s="26"/>
      <c r="F39" s="26"/>
      <c r="G39" s="26"/>
      <c r="H39" s="26"/>
      <c r="I39" s="44"/>
      <c r="J39" s="26"/>
      <c r="L39" s="91" t="s">
        <v>226</v>
      </c>
      <c r="M39" s="85" t="s">
        <v>231</v>
      </c>
      <c r="N39" s="93" t="s">
        <v>229</v>
      </c>
      <c r="O39" s="85"/>
      <c r="P39" s="85"/>
      <c r="Q39" s="85"/>
      <c r="R39" s="85"/>
      <c r="S39" s="92"/>
      <c r="T39" s="90"/>
      <c r="U39" s="79"/>
      <c r="AD39" s="90"/>
    </row>
    <row r="40" spans="1:30" ht="15.75" thickBot="1" x14ac:dyDescent="0.3">
      <c r="B40" s="73" t="s">
        <v>226</v>
      </c>
      <c r="C40" s="26" t="s">
        <v>224</v>
      </c>
      <c r="D40" s="26" t="s">
        <v>225</v>
      </c>
      <c r="E40" s="26"/>
      <c r="F40" s="26"/>
      <c r="G40" s="26"/>
      <c r="H40" s="26"/>
      <c r="I40" s="44"/>
      <c r="J40" s="26"/>
      <c r="K40" s="79"/>
      <c r="L40" s="91" t="s">
        <v>227</v>
      </c>
      <c r="M40" s="85" t="s">
        <v>297</v>
      </c>
      <c r="N40" s="93" t="s">
        <v>229</v>
      </c>
      <c r="O40" s="85"/>
      <c r="P40" s="85"/>
      <c r="Q40" s="85"/>
      <c r="R40" s="85"/>
      <c r="S40" s="92"/>
      <c r="T40" s="90"/>
      <c r="U40" s="79"/>
      <c r="AD40" s="90"/>
    </row>
    <row r="41" spans="1:30" ht="15.75" thickBot="1" x14ac:dyDescent="0.3">
      <c r="B41" s="73" t="s">
        <v>227</v>
      </c>
      <c r="C41" s="26" t="s">
        <v>228</v>
      </c>
      <c r="D41" s="26" t="s">
        <v>229</v>
      </c>
      <c r="E41" s="26"/>
      <c r="F41" s="26"/>
      <c r="G41" s="26"/>
      <c r="H41" s="26"/>
      <c r="I41" s="44"/>
      <c r="J41" s="26"/>
      <c r="K41" s="79"/>
      <c r="L41" s="91" t="s">
        <v>230</v>
      </c>
      <c r="M41" s="85" t="s">
        <v>298</v>
      </c>
      <c r="N41" s="93" t="s">
        <v>229</v>
      </c>
      <c r="O41" s="85"/>
      <c r="P41" s="85"/>
      <c r="Q41" s="85"/>
      <c r="R41" s="85"/>
      <c r="S41" s="92"/>
      <c r="T41" s="90"/>
      <c r="U41" s="79"/>
      <c r="AD41" s="90"/>
    </row>
    <row r="42" spans="1:30" ht="15.75" thickBot="1" x14ac:dyDescent="0.3">
      <c r="B42" s="73" t="s">
        <v>230</v>
      </c>
      <c r="C42" s="26" t="s">
        <v>228</v>
      </c>
      <c r="D42" s="26" t="s">
        <v>229</v>
      </c>
      <c r="E42" s="26"/>
      <c r="F42" s="26"/>
      <c r="G42" s="26"/>
      <c r="H42" s="26"/>
      <c r="I42" s="44"/>
      <c r="J42" s="26"/>
      <c r="K42" s="79"/>
      <c r="L42" s="91" t="s">
        <v>179</v>
      </c>
      <c r="M42" s="85" t="s">
        <v>298</v>
      </c>
      <c r="N42" s="93" t="s">
        <v>229</v>
      </c>
      <c r="O42" s="85"/>
      <c r="P42" s="85"/>
      <c r="Q42" s="85"/>
      <c r="R42" s="85"/>
      <c r="S42" s="92"/>
      <c r="T42" s="90"/>
      <c r="U42" s="79"/>
      <c r="AD42" s="90"/>
    </row>
    <row r="43" spans="1:30" ht="15.75" thickBot="1" x14ac:dyDescent="0.3">
      <c r="B43" s="73" t="s">
        <v>179</v>
      </c>
      <c r="C43" s="26" t="s">
        <v>231</v>
      </c>
      <c r="D43" s="26" t="s">
        <v>229</v>
      </c>
      <c r="E43" s="26"/>
      <c r="F43" s="26"/>
      <c r="G43" s="26"/>
      <c r="H43" s="26"/>
      <c r="I43" s="44"/>
      <c r="J43" s="26"/>
      <c r="K43" s="79"/>
      <c r="L43" s="91" t="s">
        <v>232</v>
      </c>
      <c r="M43" s="85" t="s">
        <v>298</v>
      </c>
      <c r="N43" s="93" t="s">
        <v>229</v>
      </c>
      <c r="O43" s="85"/>
      <c r="P43" s="85"/>
      <c r="Q43" s="85"/>
      <c r="R43" s="85"/>
      <c r="S43" s="92"/>
      <c r="T43" s="57"/>
      <c r="U43" s="79"/>
      <c r="AD43" s="90"/>
    </row>
    <row r="44" spans="1:30" ht="15.75" thickBot="1" x14ac:dyDescent="0.3">
      <c r="B44" s="73" t="s">
        <v>232</v>
      </c>
      <c r="C44" s="26" t="s">
        <v>233</v>
      </c>
      <c r="D44" s="26" t="s">
        <v>229</v>
      </c>
      <c r="E44" s="26"/>
      <c r="F44" s="26"/>
      <c r="G44" s="26"/>
      <c r="H44" s="26"/>
      <c r="I44" s="44"/>
      <c r="J44" s="26"/>
      <c r="K44" s="79"/>
      <c r="L44" s="91" t="s">
        <v>234</v>
      </c>
      <c r="M44" s="85" t="s">
        <v>298</v>
      </c>
      <c r="N44" s="93" t="s">
        <v>229</v>
      </c>
      <c r="O44" s="85"/>
      <c r="P44" s="85"/>
      <c r="Q44" s="85"/>
      <c r="R44" s="85"/>
      <c r="S44" s="92"/>
      <c r="T44" s="57"/>
      <c r="U44" s="79"/>
      <c r="AD44" s="90"/>
    </row>
    <row r="45" spans="1:30" ht="15.75" thickBot="1" x14ac:dyDescent="0.3">
      <c r="B45" s="73" t="s">
        <v>234</v>
      </c>
      <c r="C45" s="26" t="s">
        <v>228</v>
      </c>
      <c r="D45" s="26" t="s">
        <v>229</v>
      </c>
      <c r="E45" s="26"/>
      <c r="F45" s="26"/>
      <c r="G45" s="26"/>
      <c r="H45" s="26"/>
      <c r="I45" s="44"/>
      <c r="J45" s="26"/>
      <c r="K45" s="79"/>
      <c r="L45" s="91" t="s">
        <v>235</v>
      </c>
      <c r="M45" s="85" t="s">
        <v>297</v>
      </c>
      <c r="N45" s="93" t="s">
        <v>229</v>
      </c>
      <c r="O45" s="85"/>
      <c r="P45" s="85"/>
      <c r="Q45" s="85"/>
      <c r="R45" s="85"/>
      <c r="S45" s="92"/>
      <c r="T45" s="57"/>
      <c r="U45" s="79"/>
      <c r="AD45" s="90"/>
    </row>
    <row r="46" spans="1:30" ht="15.75" thickBot="1" x14ac:dyDescent="0.3">
      <c r="B46" s="73" t="s">
        <v>235</v>
      </c>
      <c r="C46" s="26" t="s">
        <v>228</v>
      </c>
      <c r="D46" s="26" t="s">
        <v>229</v>
      </c>
      <c r="E46" s="26"/>
      <c r="F46" s="26"/>
      <c r="G46" s="26"/>
      <c r="H46" s="26"/>
      <c r="I46" s="44"/>
      <c r="J46" s="26"/>
      <c r="K46" s="79"/>
      <c r="L46" s="91" t="s">
        <v>174</v>
      </c>
      <c r="M46" s="85" t="s">
        <v>228</v>
      </c>
      <c r="N46" s="93" t="s">
        <v>229</v>
      </c>
      <c r="O46" s="85"/>
      <c r="P46" s="85"/>
      <c r="Q46" s="85"/>
      <c r="R46" s="85"/>
      <c r="S46" s="92"/>
      <c r="T46" s="57"/>
      <c r="U46" s="79"/>
      <c r="AD46" s="90"/>
    </row>
    <row r="47" spans="1:30" ht="15.75" thickBot="1" x14ac:dyDescent="0.3">
      <c r="B47" s="73" t="s">
        <v>174</v>
      </c>
      <c r="C47" s="26" t="s">
        <v>236</v>
      </c>
      <c r="D47" s="26" t="s">
        <v>229</v>
      </c>
      <c r="E47" s="26"/>
      <c r="F47" s="26"/>
      <c r="G47" s="26"/>
      <c r="H47" s="26"/>
      <c r="I47" s="44"/>
      <c r="J47" s="26"/>
      <c r="K47" s="79"/>
      <c r="L47" s="91" t="s">
        <v>237</v>
      </c>
      <c r="M47" s="85" t="s">
        <v>299</v>
      </c>
      <c r="N47" s="93" t="s">
        <v>225</v>
      </c>
      <c r="O47" s="85"/>
      <c r="P47" s="85"/>
      <c r="Q47" s="85"/>
      <c r="R47" s="85"/>
      <c r="S47" s="92"/>
      <c r="T47" s="57"/>
      <c r="U47" s="79"/>
      <c r="AD47" s="90"/>
    </row>
    <row r="48" spans="1:30" ht="15.75" thickBot="1" x14ac:dyDescent="0.3">
      <c r="B48" s="73" t="s">
        <v>237</v>
      </c>
      <c r="C48" s="26" t="s">
        <v>238</v>
      </c>
      <c r="D48" s="26" t="s">
        <v>229</v>
      </c>
      <c r="E48" s="26"/>
      <c r="F48" s="26"/>
      <c r="G48" s="26"/>
      <c r="H48" s="26"/>
      <c r="I48" s="44"/>
      <c r="J48" s="26"/>
      <c r="K48" s="79"/>
      <c r="L48" s="91" t="s">
        <v>239</v>
      </c>
      <c r="M48" s="85" t="s">
        <v>300</v>
      </c>
      <c r="N48" s="93" t="s">
        <v>229</v>
      </c>
      <c r="O48" s="85"/>
      <c r="P48" s="85"/>
      <c r="Q48" s="85"/>
      <c r="R48" s="85"/>
      <c r="S48" s="92"/>
      <c r="T48" s="57"/>
      <c r="U48" s="79"/>
      <c r="AD48" s="90"/>
    </row>
    <row r="49" spans="2:30" ht="15.75" thickBot="1" x14ac:dyDescent="0.3">
      <c r="B49" s="73" t="s">
        <v>239</v>
      </c>
      <c r="C49" s="26" t="s">
        <v>238</v>
      </c>
      <c r="D49" s="26" t="s">
        <v>229</v>
      </c>
      <c r="E49" s="26"/>
      <c r="F49" s="26"/>
      <c r="G49" s="26"/>
      <c r="H49" s="26"/>
      <c r="I49" s="44"/>
      <c r="J49" s="26"/>
      <c r="K49" s="79"/>
      <c r="L49" s="91" t="s">
        <v>240</v>
      </c>
      <c r="M49" s="85" t="s">
        <v>238</v>
      </c>
      <c r="N49" s="93" t="s">
        <v>229</v>
      </c>
      <c r="O49" s="85"/>
      <c r="P49" s="85"/>
      <c r="Q49" s="85"/>
      <c r="R49" s="85"/>
      <c r="S49" s="92"/>
      <c r="T49" s="57"/>
      <c r="U49" s="79"/>
      <c r="AD49" s="90"/>
    </row>
    <row r="50" spans="2:30" ht="15.75" thickBot="1" x14ac:dyDescent="0.3">
      <c r="B50" s="73" t="s">
        <v>240</v>
      </c>
      <c r="C50" s="26" t="s">
        <v>241</v>
      </c>
      <c r="D50" s="26" t="s">
        <v>229</v>
      </c>
      <c r="E50" s="26"/>
      <c r="F50" s="26"/>
      <c r="G50" s="26"/>
      <c r="H50" s="26"/>
      <c r="I50" s="44"/>
      <c r="J50" s="26"/>
      <c r="K50" s="79"/>
      <c r="L50" s="91" t="s">
        <v>242</v>
      </c>
      <c r="M50" s="85" t="s">
        <v>238</v>
      </c>
      <c r="N50" s="93" t="s">
        <v>229</v>
      </c>
      <c r="O50" s="85"/>
      <c r="P50" s="85"/>
      <c r="Q50" s="85"/>
      <c r="R50" s="85"/>
      <c r="S50" s="92"/>
      <c r="T50" s="57"/>
      <c r="U50" s="79"/>
      <c r="AD50" s="90"/>
    </row>
    <row r="51" spans="2:30" ht="15.75" thickBot="1" x14ac:dyDescent="0.3">
      <c r="B51" s="73" t="s">
        <v>242</v>
      </c>
      <c r="C51" s="26" t="s">
        <v>241</v>
      </c>
      <c r="D51" s="26" t="s">
        <v>229</v>
      </c>
      <c r="E51" s="26"/>
      <c r="F51" s="26"/>
      <c r="G51" s="26"/>
      <c r="H51" s="26"/>
      <c r="I51" s="44"/>
      <c r="J51" s="26"/>
      <c r="K51" s="79"/>
      <c r="L51" s="91" t="s">
        <v>243</v>
      </c>
      <c r="M51" s="85" t="s">
        <v>228</v>
      </c>
      <c r="N51" s="93" t="s">
        <v>229</v>
      </c>
      <c r="O51" s="85"/>
      <c r="P51" s="85"/>
      <c r="Q51" s="85"/>
      <c r="R51" s="85"/>
      <c r="S51" s="92"/>
      <c r="T51" s="57"/>
      <c r="U51" s="79"/>
      <c r="AD51" s="90"/>
    </row>
    <row r="52" spans="2:30" ht="15.75" thickBot="1" x14ac:dyDescent="0.3">
      <c r="B52" s="73" t="s">
        <v>243</v>
      </c>
      <c r="C52" s="26" t="s">
        <v>233</v>
      </c>
      <c r="D52" s="26" t="s">
        <v>229</v>
      </c>
      <c r="E52" s="26"/>
      <c r="F52" s="26"/>
      <c r="G52" s="26"/>
      <c r="H52" s="26"/>
      <c r="I52" s="44"/>
      <c r="J52" s="26"/>
      <c r="K52" s="79"/>
      <c r="L52" s="91" t="s">
        <v>244</v>
      </c>
      <c r="M52" s="85" t="s">
        <v>301</v>
      </c>
      <c r="N52" s="93" t="s">
        <v>229</v>
      </c>
      <c r="O52" s="85"/>
      <c r="P52" s="85"/>
      <c r="Q52" s="85"/>
      <c r="R52" s="85"/>
      <c r="S52" s="92"/>
      <c r="T52" s="57"/>
      <c r="U52" s="79"/>
      <c r="AD52" s="90"/>
    </row>
    <row r="53" spans="2:30" ht="15.75" thickBot="1" x14ac:dyDescent="0.3">
      <c r="B53" s="73" t="s">
        <v>244</v>
      </c>
      <c r="C53" s="26" t="s">
        <v>233</v>
      </c>
      <c r="D53" s="26" t="s">
        <v>229</v>
      </c>
      <c r="E53" s="26"/>
      <c r="F53" s="26"/>
      <c r="G53" s="26"/>
      <c r="H53" s="26"/>
      <c r="I53" s="44"/>
      <c r="J53" s="26"/>
      <c r="K53" s="79"/>
      <c r="L53" s="91" t="s">
        <v>170</v>
      </c>
      <c r="M53" s="85" t="s">
        <v>238</v>
      </c>
      <c r="N53" s="93" t="s">
        <v>229</v>
      </c>
      <c r="O53" s="85"/>
      <c r="P53" s="85"/>
      <c r="Q53" s="85"/>
      <c r="R53" s="85"/>
      <c r="S53" s="92"/>
      <c r="T53" s="57"/>
      <c r="U53" s="79"/>
      <c r="AD53" s="79"/>
    </row>
    <row r="54" spans="2:30" ht="15.75" thickBot="1" x14ac:dyDescent="0.3">
      <c r="B54" s="73" t="s">
        <v>170</v>
      </c>
      <c r="C54" s="26" t="s">
        <v>224</v>
      </c>
      <c r="D54" s="26" t="s">
        <v>229</v>
      </c>
      <c r="E54" s="26"/>
      <c r="F54" s="26"/>
      <c r="G54" s="26"/>
      <c r="H54" s="26"/>
      <c r="I54" s="44"/>
      <c r="J54" s="26"/>
      <c r="K54" s="79"/>
      <c r="L54" s="91"/>
      <c r="M54" s="85"/>
      <c r="N54" s="85"/>
      <c r="O54" s="85"/>
      <c r="P54" s="85"/>
      <c r="Q54" s="85"/>
      <c r="R54" s="85"/>
      <c r="S54" s="92"/>
      <c r="T54" s="57"/>
      <c r="U54" s="79"/>
      <c r="AD54" s="79"/>
    </row>
    <row r="55" spans="2:30" ht="15.75" thickBot="1" x14ac:dyDescent="0.3">
      <c r="B55" s="73"/>
      <c r="C55" s="26"/>
      <c r="D55" s="26"/>
      <c r="E55" s="26"/>
      <c r="F55" s="26"/>
      <c r="G55" s="26"/>
      <c r="H55" s="26"/>
      <c r="I55" s="44"/>
      <c r="J55" s="26"/>
      <c r="K55" s="79"/>
      <c r="L55" s="94" t="s">
        <v>36</v>
      </c>
      <c r="M55" s="85"/>
      <c r="N55" s="85"/>
      <c r="O55" s="85"/>
      <c r="P55" s="85"/>
      <c r="Q55" s="85"/>
      <c r="R55" s="85"/>
      <c r="S55" s="92"/>
      <c r="T55" s="57"/>
      <c r="U55" s="79"/>
      <c r="AD55" s="79"/>
    </row>
    <row r="56" spans="2:30" ht="15.75" thickBot="1" x14ac:dyDescent="0.3">
      <c r="B56" s="73" t="s">
        <v>36</v>
      </c>
      <c r="C56" s="26"/>
      <c r="D56" s="26"/>
      <c r="E56" s="26"/>
      <c r="F56" s="26"/>
      <c r="G56" s="26"/>
      <c r="H56" s="26"/>
      <c r="I56" s="44"/>
      <c r="J56" s="26"/>
      <c r="K56" s="79"/>
      <c r="L56" s="91" t="s">
        <v>220</v>
      </c>
      <c r="M56" s="85" t="s">
        <v>221</v>
      </c>
      <c r="N56" s="85" t="s">
        <v>302</v>
      </c>
      <c r="O56" s="85"/>
      <c r="P56" s="85"/>
      <c r="Q56" s="85"/>
      <c r="R56" s="85"/>
      <c r="S56" s="92"/>
      <c r="T56" s="57"/>
    </row>
    <row r="57" spans="2:30" ht="15.75" thickBot="1" x14ac:dyDescent="0.3">
      <c r="B57" s="73" t="s">
        <v>220</v>
      </c>
      <c r="C57" s="26" t="s">
        <v>221</v>
      </c>
      <c r="D57" s="26" t="s">
        <v>222</v>
      </c>
      <c r="E57" s="26"/>
      <c r="F57" s="26"/>
      <c r="G57" s="26"/>
      <c r="H57" s="26"/>
      <c r="I57" s="44"/>
      <c r="J57" s="26"/>
      <c r="K57" s="79"/>
      <c r="L57" s="91" t="s">
        <v>245</v>
      </c>
      <c r="M57" s="85" t="s">
        <v>249</v>
      </c>
      <c r="N57" s="93" t="s">
        <v>247</v>
      </c>
      <c r="O57" s="85"/>
      <c r="P57" s="85"/>
      <c r="Q57" s="85"/>
      <c r="R57" s="85"/>
      <c r="S57" s="92"/>
      <c r="T57" s="57"/>
    </row>
    <row r="58" spans="2:30" ht="15.75" thickBot="1" x14ac:dyDescent="0.3">
      <c r="B58" s="73" t="s">
        <v>245</v>
      </c>
      <c r="C58" s="26" t="s">
        <v>246</v>
      </c>
      <c r="D58" s="26" t="s">
        <v>247</v>
      </c>
      <c r="E58" s="26"/>
      <c r="F58" s="26"/>
      <c r="G58" s="26"/>
      <c r="H58" s="26"/>
      <c r="I58" s="44"/>
      <c r="J58" s="26"/>
      <c r="K58" s="79"/>
      <c r="L58" s="91" t="s">
        <v>250</v>
      </c>
      <c r="M58" s="85" t="s">
        <v>255</v>
      </c>
      <c r="N58" s="93" t="s">
        <v>247</v>
      </c>
      <c r="O58" s="85"/>
      <c r="P58" s="85"/>
      <c r="Q58" s="85"/>
      <c r="R58" s="85"/>
      <c r="S58" s="92"/>
      <c r="T58" s="57"/>
    </row>
    <row r="59" spans="2:30" ht="15.75" thickBot="1" x14ac:dyDescent="0.3">
      <c r="B59" s="73" t="s">
        <v>248</v>
      </c>
      <c r="C59" s="26" t="s">
        <v>249</v>
      </c>
      <c r="D59" s="26" t="s">
        <v>247</v>
      </c>
      <c r="E59" s="26"/>
      <c r="F59" s="26"/>
      <c r="G59" s="26"/>
      <c r="H59" s="26"/>
      <c r="I59" s="44"/>
      <c r="J59" s="26"/>
      <c r="K59" s="79"/>
      <c r="L59" s="91" t="s">
        <v>251</v>
      </c>
      <c r="M59" s="85" t="s">
        <v>255</v>
      </c>
      <c r="N59" s="93" t="s">
        <v>247</v>
      </c>
      <c r="O59" s="85"/>
      <c r="P59" s="85"/>
      <c r="Q59" s="85"/>
      <c r="R59" s="85"/>
      <c r="S59" s="92"/>
      <c r="T59" s="57"/>
    </row>
    <row r="60" spans="2:30" ht="15.75" thickBot="1" x14ac:dyDescent="0.3">
      <c r="B60" s="73" t="s">
        <v>250</v>
      </c>
      <c r="C60" s="26" t="s">
        <v>249</v>
      </c>
      <c r="D60" s="26" t="s">
        <v>247</v>
      </c>
      <c r="E60" s="26"/>
      <c r="F60" s="26"/>
      <c r="G60" s="26"/>
      <c r="H60" s="26"/>
      <c r="I60" s="44"/>
      <c r="J60" s="26"/>
      <c r="K60" s="79"/>
      <c r="L60" s="91" t="s">
        <v>252</v>
      </c>
      <c r="M60" s="85" t="s">
        <v>255</v>
      </c>
      <c r="N60" s="93" t="s">
        <v>247</v>
      </c>
      <c r="O60" s="85"/>
      <c r="P60" s="85"/>
      <c r="Q60" s="85"/>
      <c r="R60" s="85"/>
      <c r="S60" s="92"/>
      <c r="T60" s="57"/>
    </row>
    <row r="61" spans="2:30" ht="15.75" thickBot="1" x14ac:dyDescent="0.3">
      <c r="B61" s="73" t="s">
        <v>251</v>
      </c>
      <c r="C61" s="26" t="s">
        <v>249</v>
      </c>
      <c r="D61" s="26" t="s">
        <v>247</v>
      </c>
      <c r="E61" s="26"/>
      <c r="F61" s="26"/>
      <c r="G61" s="26"/>
      <c r="H61" s="26"/>
      <c r="I61" s="44"/>
      <c r="J61" s="26"/>
      <c r="K61" s="79"/>
      <c r="L61" s="91" t="s">
        <v>253</v>
      </c>
      <c r="M61" s="85" t="s">
        <v>255</v>
      </c>
      <c r="N61" s="93" t="s">
        <v>247</v>
      </c>
      <c r="O61" s="85"/>
      <c r="P61" s="85"/>
      <c r="Q61" s="85"/>
      <c r="R61" s="85"/>
      <c r="S61" s="92"/>
      <c r="T61" s="57"/>
    </row>
    <row r="62" spans="2:30" ht="15.75" thickBot="1" x14ac:dyDescent="0.3">
      <c r="B62" s="73" t="s">
        <v>252</v>
      </c>
      <c r="C62" s="26" t="s">
        <v>249</v>
      </c>
      <c r="D62" s="26" t="s">
        <v>247</v>
      </c>
      <c r="E62" s="26"/>
      <c r="F62" s="26"/>
      <c r="G62" s="26"/>
      <c r="H62" s="26"/>
      <c r="I62" s="44"/>
      <c r="J62" s="26"/>
      <c r="K62" s="79"/>
      <c r="L62" s="91" t="s">
        <v>254</v>
      </c>
      <c r="M62" s="85" t="s">
        <v>255</v>
      </c>
      <c r="N62" s="93" t="s">
        <v>247</v>
      </c>
      <c r="O62" s="85"/>
      <c r="P62" s="85"/>
      <c r="Q62" s="85"/>
      <c r="R62" s="85"/>
      <c r="S62" s="92"/>
      <c r="T62" s="90"/>
    </row>
    <row r="63" spans="2:30" ht="15.75" thickBot="1" x14ac:dyDescent="0.3">
      <c r="B63" s="73" t="s">
        <v>253</v>
      </c>
      <c r="C63" s="26" t="s">
        <v>246</v>
      </c>
      <c r="D63" s="26" t="s">
        <v>247</v>
      </c>
      <c r="E63" s="26"/>
      <c r="F63" s="26"/>
      <c r="G63" s="26"/>
      <c r="H63" s="26"/>
      <c r="I63" s="44"/>
      <c r="J63" s="26"/>
      <c r="K63" s="79"/>
      <c r="L63" s="91" t="s">
        <v>187</v>
      </c>
      <c r="M63" s="85" t="s">
        <v>255</v>
      </c>
      <c r="N63" s="93" t="s">
        <v>247</v>
      </c>
      <c r="O63" s="85"/>
      <c r="P63" s="85"/>
      <c r="Q63" s="85"/>
      <c r="R63" s="85"/>
      <c r="S63" s="92"/>
      <c r="T63" s="90"/>
    </row>
    <row r="64" spans="2:30" ht="15.75" thickBot="1" x14ac:dyDescent="0.3">
      <c r="B64" s="73" t="s">
        <v>254</v>
      </c>
      <c r="C64" s="26" t="s">
        <v>249</v>
      </c>
      <c r="D64" s="26" t="s">
        <v>247</v>
      </c>
      <c r="E64" s="26"/>
      <c r="F64" s="26"/>
      <c r="G64" s="26"/>
      <c r="H64" s="26"/>
      <c r="I64" s="44"/>
      <c r="J64" s="26"/>
      <c r="K64" s="79"/>
      <c r="L64" s="91" t="s">
        <v>303</v>
      </c>
      <c r="M64" s="85" t="s">
        <v>304</v>
      </c>
      <c r="N64" s="93" t="s">
        <v>247</v>
      </c>
      <c r="O64" s="85"/>
      <c r="P64" s="85"/>
      <c r="Q64" s="85"/>
      <c r="R64" s="85"/>
      <c r="S64" s="92"/>
      <c r="T64" s="90"/>
    </row>
    <row r="65" spans="2:20" ht="15.75" thickBot="1" x14ac:dyDescent="0.3">
      <c r="B65" s="73" t="s">
        <v>187</v>
      </c>
      <c r="C65" s="26" t="s">
        <v>255</v>
      </c>
      <c r="D65" s="26" t="s">
        <v>247</v>
      </c>
      <c r="E65" s="26"/>
      <c r="F65" s="26"/>
      <c r="G65" s="26"/>
      <c r="H65" s="26"/>
      <c r="I65" s="44"/>
      <c r="J65" s="31"/>
      <c r="K65" s="79"/>
      <c r="L65" s="91" t="s">
        <v>305</v>
      </c>
      <c r="M65" s="85" t="s">
        <v>255</v>
      </c>
      <c r="N65" s="93" t="s">
        <v>247</v>
      </c>
      <c r="O65" s="85"/>
      <c r="P65" s="85"/>
      <c r="Q65" s="85"/>
      <c r="R65" s="85"/>
      <c r="S65" s="92"/>
      <c r="T65" s="90"/>
    </row>
    <row r="66" spans="2:20" ht="15.75" thickBot="1" x14ac:dyDescent="0.3">
      <c r="B66" s="30"/>
      <c r="C66" s="31"/>
      <c r="D66" s="31"/>
      <c r="E66" s="31"/>
      <c r="F66" s="31"/>
      <c r="G66" s="31"/>
      <c r="H66" s="31"/>
      <c r="I66" s="28"/>
      <c r="J66" s="31"/>
      <c r="K66" s="79"/>
      <c r="L66" s="91" t="s">
        <v>306</v>
      </c>
      <c r="M66" s="85" t="s">
        <v>255</v>
      </c>
      <c r="N66" s="93" t="s">
        <v>247</v>
      </c>
      <c r="O66" s="85"/>
      <c r="P66" s="85"/>
      <c r="Q66" s="85"/>
      <c r="R66" s="85"/>
      <c r="S66" s="92"/>
      <c r="T66" s="90"/>
    </row>
    <row r="67" spans="2:20" ht="15.75" thickBot="1" x14ac:dyDescent="0.3">
      <c r="B67" s="30" t="s">
        <v>256</v>
      </c>
      <c r="C67" s="31"/>
      <c r="D67" s="31"/>
      <c r="E67" s="31"/>
      <c r="F67" s="31"/>
      <c r="G67" s="31"/>
      <c r="H67" s="31"/>
      <c r="I67" s="28"/>
      <c r="J67" s="31"/>
      <c r="K67" s="79"/>
      <c r="L67" s="91" t="s">
        <v>307</v>
      </c>
      <c r="M67" s="85" t="s">
        <v>255</v>
      </c>
      <c r="N67" s="93" t="s">
        <v>247</v>
      </c>
      <c r="O67" s="85"/>
      <c r="P67" s="85"/>
      <c r="Q67" s="85"/>
      <c r="R67" s="85"/>
      <c r="S67" s="92"/>
      <c r="T67" s="90"/>
    </row>
    <row r="68" spans="2:20" ht="15.75" thickBot="1" x14ac:dyDescent="0.3">
      <c r="B68" s="30" t="s">
        <v>220</v>
      </c>
      <c r="C68" s="31" t="s">
        <v>221</v>
      </c>
      <c r="D68" s="31" t="s">
        <v>222</v>
      </c>
      <c r="E68" s="31"/>
      <c r="F68" s="31"/>
      <c r="G68" s="31"/>
      <c r="H68" s="31"/>
      <c r="I68" s="28"/>
      <c r="J68" s="31"/>
      <c r="K68" s="79"/>
      <c r="L68" s="91" t="s">
        <v>308</v>
      </c>
      <c r="M68" s="85" t="s">
        <v>255</v>
      </c>
      <c r="N68" s="93" t="s">
        <v>247</v>
      </c>
      <c r="O68" s="85"/>
      <c r="P68" s="85"/>
      <c r="Q68" s="85"/>
      <c r="R68" s="85"/>
      <c r="S68" s="92"/>
      <c r="T68" s="90"/>
    </row>
    <row r="69" spans="2:20" ht="15.75" thickBot="1" x14ac:dyDescent="0.3">
      <c r="B69" s="30" t="s">
        <v>190</v>
      </c>
      <c r="C69" s="31" t="s">
        <v>257</v>
      </c>
      <c r="D69" s="31" t="s">
        <v>258</v>
      </c>
      <c r="E69" s="31"/>
      <c r="F69" s="31"/>
      <c r="G69" s="31"/>
      <c r="H69" s="31"/>
      <c r="I69" s="28"/>
      <c r="J69" s="31"/>
      <c r="K69" s="79"/>
      <c r="L69" s="91" t="s">
        <v>309</v>
      </c>
      <c r="M69" s="85" t="s">
        <v>249</v>
      </c>
      <c r="N69" s="93" t="s">
        <v>247</v>
      </c>
      <c r="O69" s="85"/>
      <c r="P69" s="85"/>
      <c r="Q69" s="85"/>
      <c r="R69" s="85"/>
      <c r="S69" s="92"/>
      <c r="T69" s="90"/>
    </row>
    <row r="70" spans="2:20" ht="15.75" thickBot="1" x14ac:dyDescent="0.3">
      <c r="B70" s="30" t="s">
        <v>194</v>
      </c>
      <c r="C70" s="31" t="s">
        <v>259</v>
      </c>
      <c r="D70" s="31" t="s">
        <v>260</v>
      </c>
      <c r="E70" s="31"/>
      <c r="F70" s="31"/>
      <c r="G70" s="31"/>
      <c r="H70" s="31"/>
      <c r="I70" s="28"/>
      <c r="J70" s="31"/>
      <c r="K70" s="79"/>
      <c r="L70" s="91" t="s">
        <v>310</v>
      </c>
      <c r="M70" s="85" t="s">
        <v>311</v>
      </c>
      <c r="N70" s="93" t="s">
        <v>247</v>
      </c>
      <c r="O70" s="85"/>
      <c r="P70" s="85"/>
      <c r="Q70" s="85"/>
      <c r="R70" s="85"/>
      <c r="S70" s="92"/>
      <c r="T70" s="90"/>
    </row>
    <row r="71" spans="2:20" ht="15.75" thickBot="1" x14ac:dyDescent="0.3">
      <c r="B71" s="30" t="s">
        <v>192</v>
      </c>
      <c r="C71" s="31" t="s">
        <v>261</v>
      </c>
      <c r="D71" s="31" t="s">
        <v>262</v>
      </c>
      <c r="E71" s="31"/>
      <c r="F71" s="31"/>
      <c r="G71" s="31"/>
      <c r="H71" s="31"/>
      <c r="I71" s="28"/>
      <c r="J71" s="31"/>
      <c r="K71" s="79"/>
      <c r="L71" s="91" t="s">
        <v>312</v>
      </c>
      <c r="M71" s="85" t="s">
        <v>249</v>
      </c>
      <c r="N71" s="93" t="s">
        <v>247</v>
      </c>
      <c r="O71" s="85"/>
      <c r="P71" s="85"/>
      <c r="Q71" s="85"/>
      <c r="R71" s="85"/>
      <c r="S71" s="92"/>
      <c r="T71" s="90"/>
    </row>
    <row r="72" spans="2:20" ht="15.75" thickBot="1" x14ac:dyDescent="0.3">
      <c r="B72" s="30" t="s">
        <v>198</v>
      </c>
      <c r="C72" s="31" t="s">
        <v>263</v>
      </c>
      <c r="D72" s="31" t="s">
        <v>264</v>
      </c>
      <c r="E72" s="31"/>
      <c r="F72" s="31"/>
      <c r="G72" s="31"/>
      <c r="H72" s="31"/>
      <c r="I72" s="28"/>
      <c r="J72" s="31"/>
      <c r="K72" s="79"/>
      <c r="L72" s="91" t="s">
        <v>313</v>
      </c>
      <c r="M72" s="85" t="s">
        <v>249</v>
      </c>
      <c r="N72" s="93" t="s">
        <v>247</v>
      </c>
      <c r="O72" s="85"/>
      <c r="P72" s="85"/>
      <c r="Q72" s="85"/>
      <c r="R72" s="85"/>
      <c r="S72" s="92"/>
      <c r="T72" s="90"/>
    </row>
    <row r="73" spans="2:20" ht="15.75" thickBot="1" x14ac:dyDescent="0.3">
      <c r="B73" s="30" t="s">
        <v>196</v>
      </c>
      <c r="C73" s="31" t="s">
        <v>265</v>
      </c>
      <c r="D73" s="31" t="s">
        <v>266</v>
      </c>
      <c r="E73" s="31"/>
      <c r="F73" s="31"/>
      <c r="G73" s="31"/>
      <c r="H73" s="31"/>
      <c r="I73" s="28"/>
      <c r="J73" s="31"/>
      <c r="K73" s="79"/>
      <c r="L73" s="91" t="s">
        <v>314</v>
      </c>
      <c r="M73" s="85" t="s">
        <v>315</v>
      </c>
      <c r="N73" s="93" t="s">
        <v>247</v>
      </c>
      <c r="O73" s="85"/>
      <c r="P73" s="85"/>
      <c r="Q73" s="85"/>
      <c r="R73" s="85"/>
      <c r="S73" s="92"/>
      <c r="T73" s="90"/>
    </row>
    <row r="74" spans="2:20" ht="15.75" thickBot="1" x14ac:dyDescent="0.3">
      <c r="B74" s="30"/>
      <c r="C74" s="31"/>
      <c r="D74" s="31"/>
      <c r="E74" s="31"/>
      <c r="F74" s="31"/>
      <c r="G74" s="31"/>
      <c r="H74" s="31"/>
      <c r="I74" s="28"/>
      <c r="J74" s="31"/>
      <c r="K74" s="79"/>
      <c r="L74" s="91" t="s">
        <v>316</v>
      </c>
      <c r="M74" s="85" t="s">
        <v>315</v>
      </c>
      <c r="N74" s="93" t="s">
        <v>247</v>
      </c>
      <c r="O74" s="85"/>
      <c r="P74" s="85"/>
      <c r="Q74" s="85"/>
      <c r="R74" s="85"/>
      <c r="S74" s="92"/>
      <c r="T74" s="90"/>
    </row>
    <row r="75" spans="2:20" ht="15.75" thickBot="1" x14ac:dyDescent="0.3">
      <c r="B75" s="30" t="s">
        <v>200</v>
      </c>
      <c r="C75" s="31"/>
      <c r="D75" s="31"/>
      <c r="E75" s="31"/>
      <c r="F75" s="31"/>
      <c r="G75" s="31"/>
      <c r="H75" s="31"/>
      <c r="I75" s="28"/>
      <c r="J75" s="31"/>
      <c r="K75" s="79"/>
      <c r="L75" s="91" t="s">
        <v>317</v>
      </c>
      <c r="M75" s="85" t="s">
        <v>315</v>
      </c>
      <c r="N75" s="93" t="s">
        <v>247</v>
      </c>
      <c r="O75" s="85"/>
      <c r="P75" s="85"/>
      <c r="Q75" s="85"/>
      <c r="R75" s="85"/>
      <c r="S75" s="92"/>
      <c r="T75" s="90"/>
    </row>
    <row r="76" spans="2:20" ht="15.75" thickBot="1" x14ac:dyDescent="0.3">
      <c r="B76" s="30" t="s">
        <v>220</v>
      </c>
      <c r="C76" s="31" t="s">
        <v>221</v>
      </c>
      <c r="D76" s="31" t="s">
        <v>222</v>
      </c>
      <c r="E76" s="31"/>
      <c r="F76" s="31"/>
      <c r="G76" s="31"/>
      <c r="H76" s="31"/>
      <c r="I76" s="28"/>
      <c r="J76" s="31"/>
      <c r="K76" s="79"/>
      <c r="L76" s="91"/>
      <c r="M76" s="85"/>
      <c r="N76" s="85"/>
      <c r="O76" s="85"/>
      <c r="P76" s="85"/>
      <c r="Q76" s="85"/>
      <c r="R76" s="85"/>
      <c r="S76" s="92"/>
      <c r="T76" s="90"/>
    </row>
    <row r="77" spans="2:20" ht="15.75" thickBot="1" x14ac:dyDescent="0.3">
      <c r="B77" s="30" t="s">
        <v>202</v>
      </c>
      <c r="C77" s="31" t="s">
        <v>201</v>
      </c>
      <c r="D77" s="31" t="s">
        <v>267</v>
      </c>
      <c r="E77" s="31"/>
      <c r="F77" s="31"/>
      <c r="G77" s="31"/>
      <c r="H77" s="31"/>
      <c r="I77" s="28"/>
      <c r="J77" s="26"/>
      <c r="K77" s="79"/>
      <c r="L77" s="91" t="s">
        <v>200</v>
      </c>
      <c r="M77" s="85"/>
      <c r="N77" s="85"/>
      <c r="O77" s="85"/>
      <c r="P77" s="85"/>
      <c r="Q77" s="85"/>
      <c r="R77" s="85"/>
      <c r="S77" s="92"/>
      <c r="T77" s="90"/>
    </row>
    <row r="78" spans="2:20" ht="15.75" thickBot="1" x14ac:dyDescent="0.3">
      <c r="B78" s="116" t="s">
        <v>268</v>
      </c>
      <c r="C78" s="115" t="s">
        <v>269</v>
      </c>
      <c r="D78" s="115" t="s">
        <v>270</v>
      </c>
      <c r="E78" s="115"/>
      <c r="F78" s="115"/>
      <c r="G78" s="115"/>
      <c r="H78" s="115"/>
      <c r="I78" s="117"/>
      <c r="J78" s="26"/>
      <c r="K78" s="79"/>
      <c r="L78" s="91" t="s">
        <v>220</v>
      </c>
      <c r="M78" s="85" t="s">
        <v>221</v>
      </c>
      <c r="N78" s="85" t="s">
        <v>302</v>
      </c>
      <c r="O78" s="85"/>
      <c r="P78" s="85"/>
      <c r="Q78" s="85"/>
      <c r="R78" s="85"/>
      <c r="S78" s="92"/>
      <c r="T78" s="90"/>
    </row>
    <row r="79" spans="2:20" ht="15.75" thickBot="1" x14ac:dyDescent="0.3">
      <c r="B79" s="147" t="s">
        <v>204</v>
      </c>
      <c r="C79" s="118" t="s">
        <v>271</v>
      </c>
      <c r="D79" s="118" t="s">
        <v>271</v>
      </c>
      <c r="E79" s="118"/>
      <c r="F79" s="118"/>
      <c r="G79" s="118"/>
      <c r="H79" s="118"/>
      <c r="I79" s="120"/>
      <c r="J79" s="26"/>
      <c r="K79" s="79"/>
      <c r="L79" s="91" t="s">
        <v>268</v>
      </c>
      <c r="M79" s="85" t="s">
        <v>318</v>
      </c>
      <c r="N79" s="93" t="s">
        <v>319</v>
      </c>
      <c r="O79" s="85"/>
      <c r="P79" s="85"/>
      <c r="Q79" s="85"/>
      <c r="R79" s="85"/>
      <c r="S79" s="92"/>
      <c r="T79" s="90"/>
    </row>
    <row r="80" spans="2:20" ht="15.75" thickBot="1" x14ac:dyDescent="0.3">
      <c r="B80" s="30" t="s">
        <v>272</v>
      </c>
      <c r="C80" s="31" t="s">
        <v>273</v>
      </c>
      <c r="D80" s="31" t="s">
        <v>274</v>
      </c>
      <c r="E80" s="31"/>
      <c r="F80" s="31"/>
      <c r="G80" s="31"/>
      <c r="H80" s="31"/>
      <c r="I80" s="28"/>
      <c r="J80" s="26"/>
      <c r="K80" s="79"/>
      <c r="L80" s="91" t="s">
        <v>204</v>
      </c>
      <c r="M80" s="85" t="s">
        <v>320</v>
      </c>
      <c r="N80" s="85" t="s">
        <v>320</v>
      </c>
      <c r="O80" s="85"/>
      <c r="P80" s="85"/>
      <c r="Q80" s="85"/>
      <c r="R80" s="85"/>
      <c r="S80" s="92"/>
      <c r="T80" s="90"/>
    </row>
    <row r="81" spans="2:20" ht="15.75" thickBot="1" x14ac:dyDescent="0.3">
      <c r="B81" s="30" t="s">
        <v>210</v>
      </c>
      <c r="C81" s="31" t="s">
        <v>275</v>
      </c>
      <c r="D81" s="31" t="s">
        <v>270</v>
      </c>
      <c r="E81" s="31"/>
      <c r="F81" s="31"/>
      <c r="G81" s="31"/>
      <c r="H81" s="31"/>
      <c r="I81" s="28"/>
      <c r="J81" s="26"/>
      <c r="K81" s="79"/>
      <c r="L81" s="91" t="s">
        <v>272</v>
      </c>
      <c r="M81" s="85" t="s">
        <v>320</v>
      </c>
      <c r="N81" s="85" t="s">
        <v>320</v>
      </c>
      <c r="O81" s="85"/>
      <c r="P81" s="85"/>
      <c r="Q81" s="85"/>
      <c r="R81" s="85"/>
      <c r="S81" s="92"/>
      <c r="T81" s="90"/>
    </row>
    <row r="82" spans="2:20" ht="15.75" thickBot="1" x14ac:dyDescent="0.3">
      <c r="B82" s="30" t="s">
        <v>208</v>
      </c>
      <c r="C82" s="31" t="s">
        <v>207</v>
      </c>
      <c r="D82" s="31" t="s">
        <v>207</v>
      </c>
      <c r="E82" s="31"/>
      <c r="F82" s="31"/>
      <c r="G82" s="31"/>
      <c r="H82" s="31"/>
      <c r="I82" s="28"/>
      <c r="J82" s="26"/>
      <c r="K82" s="79"/>
      <c r="L82" s="91" t="s">
        <v>210</v>
      </c>
      <c r="M82" s="85" t="s">
        <v>321</v>
      </c>
      <c r="N82" s="93" t="s">
        <v>322</v>
      </c>
      <c r="O82" s="85"/>
      <c r="P82" s="85"/>
      <c r="Q82" s="85"/>
      <c r="R82" s="85"/>
      <c r="S82" s="92"/>
      <c r="T82" s="90"/>
    </row>
    <row r="83" spans="2:20" ht="15.75" thickBot="1" x14ac:dyDescent="0.3">
      <c r="B83" s="30" t="s">
        <v>212</v>
      </c>
      <c r="C83" s="31" t="s">
        <v>211</v>
      </c>
      <c r="D83" s="31" t="s">
        <v>276</v>
      </c>
      <c r="E83" s="31"/>
      <c r="F83" s="31"/>
      <c r="G83" s="31"/>
      <c r="H83" s="31"/>
      <c r="I83" s="28"/>
      <c r="J83" s="26"/>
      <c r="K83" s="79"/>
      <c r="L83" s="91" t="s">
        <v>208</v>
      </c>
      <c r="M83" s="85" t="s">
        <v>323</v>
      </c>
      <c r="N83" s="93" t="s">
        <v>324</v>
      </c>
      <c r="O83" s="85"/>
      <c r="P83" s="85"/>
      <c r="Q83" s="85"/>
      <c r="R83" s="85"/>
      <c r="S83" s="92"/>
      <c r="T83" s="90"/>
    </row>
    <row r="84" spans="2:20" ht="15.75" thickBot="1" x14ac:dyDescent="0.3">
      <c r="B84" s="30" t="s">
        <v>277</v>
      </c>
      <c r="C84" s="31" t="s">
        <v>273</v>
      </c>
      <c r="D84" s="31" t="s">
        <v>274</v>
      </c>
      <c r="E84" s="31"/>
      <c r="F84" s="31"/>
      <c r="G84" s="31"/>
      <c r="H84" s="31"/>
      <c r="I84" s="28"/>
      <c r="J84" s="26"/>
      <c r="K84" s="79"/>
      <c r="L84" s="91" t="s">
        <v>212</v>
      </c>
      <c r="M84" s="85" t="s">
        <v>325</v>
      </c>
      <c r="N84" s="93" t="s">
        <v>322</v>
      </c>
      <c r="O84" s="85"/>
      <c r="P84" s="85"/>
      <c r="Q84" s="85"/>
      <c r="R84" s="85"/>
      <c r="S84" s="92"/>
      <c r="T84" s="90"/>
    </row>
    <row r="85" spans="2:20" ht="15.75" thickBot="1" x14ac:dyDescent="0.3">
      <c r="B85" s="30"/>
      <c r="C85" s="31"/>
      <c r="D85" s="31"/>
      <c r="E85" s="31"/>
      <c r="F85" s="31"/>
      <c r="G85" s="31"/>
      <c r="H85" s="31"/>
      <c r="I85" s="28"/>
      <c r="J85" s="26"/>
      <c r="K85" s="79"/>
      <c r="L85" s="91" t="s">
        <v>277</v>
      </c>
      <c r="M85" s="85" t="s">
        <v>326</v>
      </c>
      <c r="N85" s="93" t="s">
        <v>326</v>
      </c>
      <c r="O85" s="85"/>
      <c r="P85" s="85"/>
      <c r="Q85" s="85"/>
      <c r="R85" s="85"/>
      <c r="S85" s="92"/>
      <c r="T85" s="90"/>
    </row>
    <row r="86" spans="2:20" ht="15.75" thickBot="1" x14ac:dyDescent="0.3">
      <c r="B86" s="30" t="s">
        <v>213</v>
      </c>
      <c r="C86" s="31"/>
      <c r="D86" s="31"/>
      <c r="E86" s="31"/>
      <c r="F86" s="31"/>
      <c r="G86" s="31"/>
      <c r="H86" s="31"/>
      <c r="I86" s="28"/>
      <c r="J86" s="26"/>
      <c r="L86" s="56" t="s">
        <v>327</v>
      </c>
      <c r="M86" s="53" t="s">
        <v>328</v>
      </c>
      <c r="N86" s="54" t="s">
        <v>329</v>
      </c>
      <c r="O86" s="53"/>
      <c r="P86" s="53"/>
      <c r="Q86" s="53"/>
      <c r="R86" s="53"/>
      <c r="S86" s="58"/>
      <c r="T86" s="57"/>
    </row>
    <row r="87" spans="2:20" ht="15.75" thickBot="1" x14ac:dyDescent="0.3">
      <c r="B87" s="30" t="s">
        <v>220</v>
      </c>
      <c r="C87" s="31" t="s">
        <v>221</v>
      </c>
      <c r="D87" s="31" t="s">
        <v>222</v>
      </c>
      <c r="E87" s="31"/>
      <c r="F87" s="31"/>
      <c r="G87" s="31"/>
      <c r="H87" s="31"/>
      <c r="I87" s="28"/>
      <c r="J87" s="26"/>
      <c r="L87" s="56"/>
      <c r="M87" s="53"/>
      <c r="N87" s="53"/>
      <c r="O87" s="53"/>
      <c r="P87" s="53"/>
      <c r="Q87" s="53"/>
      <c r="R87" s="53"/>
      <c r="S87" s="58"/>
      <c r="T87" s="57"/>
    </row>
    <row r="88" spans="2:20" ht="15.75" thickBot="1" x14ac:dyDescent="0.3">
      <c r="B88" s="147" t="s">
        <v>278</v>
      </c>
      <c r="C88" s="118" t="s">
        <v>279</v>
      </c>
      <c r="D88" s="118" t="s">
        <v>280</v>
      </c>
      <c r="E88" s="118"/>
      <c r="F88" s="118"/>
      <c r="G88" s="118"/>
      <c r="H88" s="118"/>
      <c r="I88" s="120"/>
      <c r="J88" s="26"/>
      <c r="L88" s="56" t="s">
        <v>213</v>
      </c>
      <c r="M88" s="53"/>
      <c r="N88" s="53"/>
      <c r="O88" s="53"/>
      <c r="P88" s="53"/>
      <c r="Q88" s="53"/>
      <c r="R88" s="53"/>
      <c r="S88" s="58"/>
      <c r="T88" s="57"/>
    </row>
    <row r="89" spans="2:20" ht="15.75" thickBot="1" x14ac:dyDescent="0.3">
      <c r="B89" s="73" t="s">
        <v>281</v>
      </c>
      <c r="C89" s="26" t="s">
        <v>282</v>
      </c>
      <c r="D89" s="26" t="s">
        <v>283</v>
      </c>
      <c r="E89" s="26"/>
      <c r="F89" s="26"/>
      <c r="G89" s="26"/>
      <c r="H89" s="26"/>
      <c r="I89" s="44"/>
      <c r="J89" s="26"/>
      <c r="L89" s="56" t="s">
        <v>220</v>
      </c>
      <c r="M89" s="53" t="s">
        <v>221</v>
      </c>
      <c r="N89" s="53" t="s">
        <v>302</v>
      </c>
      <c r="O89" s="53"/>
      <c r="P89" s="53"/>
      <c r="Q89" s="53"/>
      <c r="R89" s="53"/>
      <c r="S89" s="58"/>
      <c r="T89" s="57"/>
    </row>
    <row r="90" spans="2:20" ht="15.75" thickBot="1" x14ac:dyDescent="0.3">
      <c r="B90" s="73" t="s">
        <v>215</v>
      </c>
      <c r="C90" s="26" t="s">
        <v>284</v>
      </c>
      <c r="D90" s="26" t="s">
        <v>285</v>
      </c>
      <c r="E90" s="26"/>
      <c r="F90" s="26"/>
      <c r="G90" s="26"/>
      <c r="H90" s="26"/>
      <c r="I90" s="44"/>
      <c r="J90" s="26"/>
      <c r="L90" s="91" t="s">
        <v>278</v>
      </c>
      <c r="M90" s="85" t="s">
        <v>282</v>
      </c>
      <c r="N90" s="93" t="s">
        <v>283</v>
      </c>
      <c r="O90" s="85"/>
      <c r="P90" s="85"/>
      <c r="Q90" s="85"/>
      <c r="R90" s="85"/>
      <c r="S90" s="92"/>
      <c r="T90" s="57"/>
    </row>
    <row r="91" spans="2:20" ht="15.75" thickBot="1" x14ac:dyDescent="0.3">
      <c r="B91" s="147" t="s">
        <v>286</v>
      </c>
      <c r="C91" s="118" t="s">
        <v>287</v>
      </c>
      <c r="D91" s="118" t="s">
        <v>288</v>
      </c>
      <c r="E91" s="118"/>
      <c r="F91" s="118"/>
      <c r="G91" s="118"/>
      <c r="H91" s="118"/>
      <c r="I91" s="120"/>
      <c r="J91" s="26"/>
      <c r="L91" s="91" t="s">
        <v>281</v>
      </c>
      <c r="M91" s="85" t="s">
        <v>330</v>
      </c>
      <c r="N91" s="93" t="s">
        <v>280</v>
      </c>
      <c r="O91" s="85"/>
      <c r="P91" s="85"/>
      <c r="Q91" s="85"/>
      <c r="R91" s="85"/>
      <c r="S91" s="92"/>
      <c r="T91" s="57"/>
    </row>
    <row r="92" spans="2:20" ht="15.75" thickBot="1" x14ac:dyDescent="0.3">
      <c r="B92" s="30" t="s">
        <v>218</v>
      </c>
      <c r="C92" s="31" t="s">
        <v>289</v>
      </c>
      <c r="D92" s="31" t="s">
        <v>290</v>
      </c>
      <c r="E92" s="31"/>
      <c r="F92" s="31"/>
      <c r="G92" s="31"/>
      <c r="H92" s="31"/>
      <c r="I92" s="28"/>
      <c r="J92" s="26"/>
      <c r="L92" s="91" t="s">
        <v>215</v>
      </c>
      <c r="M92" s="85" t="s">
        <v>331</v>
      </c>
      <c r="N92" s="93" t="s">
        <v>280</v>
      </c>
      <c r="O92" s="85"/>
      <c r="P92" s="85"/>
      <c r="Q92" s="85"/>
      <c r="R92" s="85"/>
      <c r="S92" s="92"/>
      <c r="T92" s="57"/>
    </row>
    <row r="93" spans="2:20" ht="15.75" thickBot="1" x14ac:dyDescent="0.3">
      <c r="B93" s="73" t="s">
        <v>291</v>
      </c>
      <c r="C93" s="26" t="s">
        <v>292</v>
      </c>
      <c r="D93" s="26" t="s">
        <v>292</v>
      </c>
      <c r="E93" s="26"/>
      <c r="F93" s="26"/>
      <c r="G93" s="26"/>
      <c r="H93" s="26"/>
      <c r="I93" s="44"/>
      <c r="J93" s="26"/>
      <c r="L93" s="56" t="s">
        <v>286</v>
      </c>
      <c r="M93" s="53" t="s">
        <v>332</v>
      </c>
      <c r="N93" s="54" t="s">
        <v>333</v>
      </c>
      <c r="O93" s="53"/>
      <c r="P93" s="53"/>
      <c r="Q93" s="53"/>
      <c r="R93" s="53"/>
      <c r="S93" s="58"/>
      <c r="T93" s="57"/>
    </row>
    <row r="94" spans="2:20" ht="15.75" thickBot="1" x14ac:dyDescent="0.3">
      <c r="B94" s="55" t="s">
        <v>219</v>
      </c>
      <c r="C94" s="12" t="s">
        <v>293</v>
      </c>
      <c r="D94" s="12" t="s">
        <v>294</v>
      </c>
      <c r="E94" s="12"/>
      <c r="F94" s="12"/>
      <c r="G94" s="12"/>
      <c r="H94" s="12"/>
      <c r="I94" s="29"/>
      <c r="L94" s="59" t="s">
        <v>219</v>
      </c>
      <c r="M94" s="60" t="s">
        <v>334</v>
      </c>
      <c r="N94" s="61" t="s">
        <v>294</v>
      </c>
      <c r="O94" s="60"/>
      <c r="P94" s="60"/>
      <c r="Q94" s="60"/>
      <c r="R94" s="60"/>
      <c r="S94" s="62"/>
      <c r="T94" s="57"/>
    </row>
  </sheetData>
  <mergeCells count="22">
    <mergeCell ref="L4:P5"/>
    <mergeCell ref="L7:L14"/>
    <mergeCell ref="V4:Z5"/>
    <mergeCell ref="V15:AC15"/>
    <mergeCell ref="L35:S35"/>
    <mergeCell ref="L15:L19"/>
    <mergeCell ref="L20:L26"/>
    <mergeCell ref="L27:L29"/>
    <mergeCell ref="AA6:AE6"/>
    <mergeCell ref="B36:I36"/>
    <mergeCell ref="A1:F3"/>
    <mergeCell ref="A30:A32"/>
    <mergeCell ref="A4:E5"/>
    <mergeCell ref="A7:A14"/>
    <mergeCell ref="A15:A17"/>
    <mergeCell ref="A18:A22"/>
    <mergeCell ref="A23:A29"/>
    <mergeCell ref="I2:J2"/>
    <mergeCell ref="I3:J3"/>
    <mergeCell ref="I4:J4"/>
    <mergeCell ref="H1:J1"/>
    <mergeCell ref="I5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5474-F043-4296-889A-83661C2C84CE}">
  <dimension ref="A1:B11"/>
  <sheetViews>
    <sheetView workbookViewId="0">
      <selection activeCell="H26" sqref="H26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393</v>
      </c>
      <c r="B1" t="s">
        <v>394</v>
      </c>
    </row>
    <row r="2" spans="1:2" x14ac:dyDescent="0.25">
      <c r="A2" t="s">
        <v>398</v>
      </c>
      <c r="B2">
        <v>3</v>
      </c>
    </row>
    <row r="3" spans="1:2" x14ac:dyDescent="0.25">
      <c r="A3" t="s">
        <v>399</v>
      </c>
      <c r="B3">
        <v>3</v>
      </c>
    </row>
    <row r="4" spans="1:2" x14ac:dyDescent="0.25">
      <c r="A4" t="s">
        <v>400</v>
      </c>
      <c r="B4">
        <v>2</v>
      </c>
    </row>
    <row r="5" spans="1:2" x14ac:dyDescent="0.25">
      <c r="A5" t="s">
        <v>404</v>
      </c>
      <c r="B5">
        <v>1</v>
      </c>
    </row>
    <row r="6" spans="1:2" x14ac:dyDescent="0.25">
      <c r="A6" t="s">
        <v>401</v>
      </c>
      <c r="B6">
        <v>2</v>
      </c>
    </row>
    <row r="7" spans="1:2" x14ac:dyDescent="0.25">
      <c r="A7" t="s">
        <v>405</v>
      </c>
      <c r="B7">
        <v>1</v>
      </c>
    </row>
    <row r="8" spans="1:2" x14ac:dyDescent="0.25">
      <c r="A8" t="s">
        <v>402</v>
      </c>
      <c r="B8">
        <v>2</v>
      </c>
    </row>
    <row r="9" spans="1:2" x14ac:dyDescent="0.25">
      <c r="A9" t="s">
        <v>406</v>
      </c>
      <c r="B9">
        <v>1</v>
      </c>
    </row>
    <row r="10" spans="1:2" x14ac:dyDescent="0.25">
      <c r="A10" t="s">
        <v>403</v>
      </c>
      <c r="B10">
        <v>1</v>
      </c>
    </row>
    <row r="11" spans="1:2" x14ac:dyDescent="0.25">
      <c r="A11" t="s">
        <v>407</v>
      </c>
      <c r="B11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9C66-1455-44D0-A321-27231B372C5D}">
  <dimension ref="A1:AE94"/>
  <sheetViews>
    <sheetView topLeftCell="A61" workbookViewId="0">
      <selection activeCell="E86" sqref="E86"/>
    </sheetView>
  </sheetViews>
  <sheetFormatPr defaultRowHeight="15" x14ac:dyDescent="0.25"/>
  <cols>
    <col min="1" max="1" width="8.7109375" customWidth="1"/>
    <col min="2" max="2" width="35.7109375" customWidth="1"/>
    <col min="5" max="5" width="15.7109375" customWidth="1"/>
    <col min="12" max="12" width="8.7109375" style="5" customWidth="1"/>
    <col min="13" max="13" width="40.7109375" customWidth="1"/>
    <col min="14" max="15" width="9.140625" style="5"/>
    <col min="16" max="16" width="15.7109375" style="48" customWidth="1"/>
    <col min="22" max="22" width="12.7109375" customWidth="1"/>
    <col min="23" max="23" width="35.7109375" customWidth="1"/>
    <col min="26" max="26" width="15.7109375" customWidth="1"/>
  </cols>
  <sheetData>
    <row r="1" spans="1:31" x14ac:dyDescent="0.25">
      <c r="A1" s="185" t="s">
        <v>296</v>
      </c>
      <c r="B1" s="186"/>
      <c r="C1" s="186"/>
      <c r="D1" s="186"/>
      <c r="E1" s="186"/>
      <c r="F1" s="187"/>
      <c r="H1" s="203" t="s">
        <v>369</v>
      </c>
      <c r="I1" s="204"/>
      <c r="J1" s="205"/>
      <c r="K1" s="3"/>
    </row>
    <row r="2" spans="1:31" ht="26.25" customHeight="1" x14ac:dyDescent="0.25">
      <c r="A2" s="188"/>
      <c r="B2" s="189"/>
      <c r="C2" s="189"/>
      <c r="D2" s="189"/>
      <c r="E2" s="189"/>
      <c r="F2" s="190"/>
      <c r="H2" s="147"/>
      <c r="I2" s="201" t="s">
        <v>385</v>
      </c>
      <c r="J2" s="202"/>
      <c r="K2" s="3"/>
    </row>
    <row r="3" spans="1:31" ht="26.25" customHeight="1" thickBot="1" x14ac:dyDescent="0.3">
      <c r="A3" s="191"/>
      <c r="B3" s="192"/>
      <c r="C3" s="192"/>
      <c r="D3" s="192"/>
      <c r="E3" s="192"/>
      <c r="F3" s="193"/>
      <c r="H3" s="159"/>
      <c r="I3" s="206" t="s">
        <v>370</v>
      </c>
      <c r="J3" s="207"/>
      <c r="K3" s="3"/>
    </row>
    <row r="4" spans="1:31" ht="15.75" customHeight="1" x14ac:dyDescent="0.25">
      <c r="A4" s="195" t="s">
        <v>395</v>
      </c>
      <c r="B4" s="195"/>
      <c r="C4" s="195"/>
      <c r="D4" s="195"/>
      <c r="E4" s="196"/>
      <c r="F4" s="41"/>
      <c r="G4" s="31"/>
      <c r="H4" s="26"/>
      <c r="I4" s="201"/>
      <c r="J4" s="201"/>
      <c r="K4" s="106"/>
      <c r="L4" s="208" t="s">
        <v>396</v>
      </c>
      <c r="M4" s="209"/>
      <c r="N4" s="209"/>
      <c r="O4" s="209"/>
      <c r="P4" s="210"/>
      <c r="Q4" s="41"/>
      <c r="R4" s="79"/>
      <c r="U4" s="79"/>
      <c r="V4" s="217" t="s">
        <v>397</v>
      </c>
      <c r="W4" s="218"/>
      <c r="X4" s="218"/>
      <c r="Y4" s="218"/>
      <c r="Z4" s="219"/>
      <c r="AA4" s="79"/>
      <c r="AB4" s="31"/>
    </row>
    <row r="5" spans="1:31" ht="15.75" customHeight="1" x14ac:dyDescent="0.25">
      <c r="A5" s="197"/>
      <c r="B5" s="197"/>
      <c r="C5" s="197"/>
      <c r="D5" s="197"/>
      <c r="E5" s="198"/>
      <c r="F5" s="41"/>
      <c r="G5" s="31"/>
      <c r="H5" s="26"/>
      <c r="I5" s="201"/>
      <c r="J5" s="201"/>
      <c r="L5" s="211"/>
      <c r="M5" s="212"/>
      <c r="N5" s="212"/>
      <c r="O5" s="212"/>
      <c r="P5" s="213"/>
      <c r="Q5" s="41"/>
      <c r="R5" s="79"/>
      <c r="U5" s="79"/>
      <c r="V5" s="220"/>
      <c r="W5" s="221"/>
      <c r="X5" s="221"/>
      <c r="Y5" s="221"/>
      <c r="Z5" s="222"/>
      <c r="AA5" s="79"/>
    </row>
    <row r="6" spans="1:31" ht="15.75" customHeight="1" x14ac:dyDescent="0.25">
      <c r="A6" s="101" t="s">
        <v>3</v>
      </c>
      <c r="B6" s="27" t="s">
        <v>162</v>
      </c>
      <c r="C6" s="2" t="s">
        <v>163</v>
      </c>
      <c r="D6" s="2" t="s">
        <v>168</v>
      </c>
      <c r="E6" s="43" t="s">
        <v>164</v>
      </c>
      <c r="F6" s="31"/>
      <c r="G6" s="113"/>
      <c r="H6" s="31"/>
      <c r="I6" s="31"/>
      <c r="J6" s="31"/>
      <c r="L6" s="155" t="s">
        <v>3</v>
      </c>
      <c r="M6" s="27" t="s">
        <v>162</v>
      </c>
      <c r="N6" s="2" t="s">
        <v>163</v>
      </c>
      <c r="O6" s="2" t="s">
        <v>168</v>
      </c>
      <c r="P6" s="49" t="s">
        <v>164</v>
      </c>
      <c r="Q6" s="41"/>
      <c r="U6" s="79"/>
      <c r="V6" s="80" t="s">
        <v>3</v>
      </c>
      <c r="W6" s="81" t="s">
        <v>162</v>
      </c>
      <c r="X6" s="82" t="s">
        <v>163</v>
      </c>
      <c r="Y6" s="82" t="s">
        <v>168</v>
      </c>
      <c r="Z6" s="52" t="s">
        <v>164</v>
      </c>
      <c r="AA6" s="235"/>
      <c r="AB6" s="236"/>
      <c r="AC6" s="236"/>
      <c r="AD6" s="236"/>
      <c r="AE6" s="236"/>
    </row>
    <row r="7" spans="1:31" ht="15.75" customHeight="1" x14ac:dyDescent="0.25">
      <c r="A7" s="194" t="s">
        <v>19</v>
      </c>
      <c r="B7" s="74" t="s">
        <v>165</v>
      </c>
      <c r="C7" s="34">
        <v>2</v>
      </c>
      <c r="D7" s="34">
        <v>3</v>
      </c>
      <c r="E7" s="26" t="s">
        <v>166</v>
      </c>
      <c r="F7" s="156"/>
      <c r="G7" s="31"/>
      <c r="L7" s="214" t="s">
        <v>339</v>
      </c>
      <c r="M7" s="74" t="s">
        <v>340</v>
      </c>
      <c r="N7" s="75">
        <v>1</v>
      </c>
      <c r="O7" s="75">
        <v>4</v>
      </c>
      <c r="P7" s="76" t="s">
        <v>237</v>
      </c>
      <c r="Q7" s="41"/>
      <c r="U7" s="79"/>
      <c r="V7" s="83" t="s">
        <v>19</v>
      </c>
      <c r="W7" s="133" t="s">
        <v>342</v>
      </c>
      <c r="X7" s="134">
        <v>2</v>
      </c>
      <c r="Y7" s="134">
        <v>11</v>
      </c>
      <c r="Z7" s="135" t="s">
        <v>343</v>
      </c>
      <c r="AA7" s="79"/>
    </row>
    <row r="8" spans="1:31" ht="15.75" customHeight="1" x14ac:dyDescent="0.25">
      <c r="A8" s="194"/>
      <c r="B8" s="26" t="s">
        <v>167</v>
      </c>
      <c r="C8" s="34">
        <v>1</v>
      </c>
      <c r="D8" s="34">
        <v>4</v>
      </c>
      <c r="E8" s="26" t="s">
        <v>170</v>
      </c>
      <c r="F8" s="156"/>
      <c r="G8" s="31"/>
      <c r="L8" s="215"/>
      <c r="M8" s="26" t="s">
        <v>341</v>
      </c>
      <c r="N8" s="47">
        <v>1</v>
      </c>
      <c r="O8" s="47">
        <v>4</v>
      </c>
      <c r="P8" s="50" t="s">
        <v>239</v>
      </c>
      <c r="Q8" s="41"/>
      <c r="U8" s="79"/>
      <c r="V8" s="84" t="s">
        <v>36</v>
      </c>
      <c r="W8" s="136" t="s">
        <v>351</v>
      </c>
      <c r="X8" s="137">
        <v>2</v>
      </c>
      <c r="Y8" s="137">
        <v>14</v>
      </c>
      <c r="Z8" s="138" t="s">
        <v>366</v>
      </c>
      <c r="AA8" s="79"/>
    </row>
    <row r="9" spans="1:31" ht="15.75" customHeight="1" x14ac:dyDescent="0.25">
      <c r="A9" s="194"/>
      <c r="B9" s="26" t="s">
        <v>169</v>
      </c>
      <c r="C9" s="34">
        <v>3</v>
      </c>
      <c r="D9" s="34">
        <v>7</v>
      </c>
      <c r="E9" s="44" t="s">
        <v>171</v>
      </c>
      <c r="F9" s="14"/>
      <c r="G9" s="31"/>
      <c r="L9" s="215"/>
      <c r="M9" s="26" t="s">
        <v>173</v>
      </c>
      <c r="N9" s="47">
        <v>3</v>
      </c>
      <c r="O9" s="47">
        <v>11</v>
      </c>
      <c r="P9" s="50" t="s">
        <v>344</v>
      </c>
      <c r="Q9" s="41"/>
      <c r="U9" s="79"/>
      <c r="V9" s="96" t="s">
        <v>200</v>
      </c>
      <c r="W9" s="97" t="s">
        <v>367</v>
      </c>
      <c r="X9" s="98">
        <v>1</v>
      </c>
      <c r="Y9" s="98">
        <v>3</v>
      </c>
      <c r="Z9" s="99" t="s">
        <v>202</v>
      </c>
      <c r="AA9" s="79"/>
    </row>
    <row r="10" spans="1:31" ht="15" customHeight="1" x14ac:dyDescent="0.25">
      <c r="A10" s="194"/>
      <c r="B10" s="26" t="s">
        <v>172</v>
      </c>
      <c r="C10" s="34">
        <v>1</v>
      </c>
      <c r="D10" s="34">
        <v>4</v>
      </c>
      <c r="E10" s="44" t="s">
        <v>174</v>
      </c>
      <c r="F10" s="14"/>
      <c r="G10" s="26"/>
      <c r="L10" s="215"/>
      <c r="M10" s="26" t="s">
        <v>178</v>
      </c>
      <c r="N10" s="47">
        <v>2</v>
      </c>
      <c r="O10" s="47">
        <v>7</v>
      </c>
      <c r="P10" s="50" t="s">
        <v>166</v>
      </c>
      <c r="Q10" s="41"/>
      <c r="U10" s="79"/>
      <c r="V10" s="95" t="s">
        <v>213</v>
      </c>
      <c r="W10" s="126" t="s">
        <v>368</v>
      </c>
      <c r="X10" s="127" t="s">
        <v>14</v>
      </c>
      <c r="Y10" s="127" t="s">
        <v>14</v>
      </c>
      <c r="Z10" s="128" t="s">
        <v>278</v>
      </c>
      <c r="AA10" s="79"/>
    </row>
    <row r="11" spans="1:31" ht="15" customHeight="1" x14ac:dyDescent="0.25">
      <c r="A11" s="194"/>
      <c r="B11" s="26" t="s">
        <v>173</v>
      </c>
      <c r="C11" s="34">
        <v>2</v>
      </c>
      <c r="D11" s="34">
        <v>11</v>
      </c>
      <c r="E11" s="44" t="s">
        <v>175</v>
      </c>
      <c r="F11" s="14"/>
      <c r="G11" s="26"/>
      <c r="L11" s="215"/>
      <c r="M11" s="26" t="s">
        <v>345</v>
      </c>
      <c r="N11" s="47">
        <v>2</v>
      </c>
      <c r="O11" s="47">
        <v>3</v>
      </c>
      <c r="P11" s="50" t="s">
        <v>346</v>
      </c>
      <c r="Q11" s="41"/>
      <c r="U11" s="26"/>
      <c r="V11" s="33"/>
      <c r="W11" s="26"/>
      <c r="X11" s="47"/>
      <c r="Y11" s="47"/>
      <c r="Z11" s="51"/>
      <c r="AA11" s="31"/>
    </row>
    <row r="12" spans="1:31" ht="15" customHeight="1" x14ac:dyDescent="0.25">
      <c r="A12" s="194"/>
      <c r="B12" s="26" t="s">
        <v>176</v>
      </c>
      <c r="C12" s="34">
        <v>2</v>
      </c>
      <c r="D12" s="34">
        <v>3</v>
      </c>
      <c r="E12" s="44" t="s">
        <v>177</v>
      </c>
      <c r="F12" s="14"/>
      <c r="G12" s="26"/>
      <c r="L12" s="215"/>
      <c r="M12" s="26" t="s">
        <v>348</v>
      </c>
      <c r="N12" s="47">
        <v>4</v>
      </c>
      <c r="O12" s="47">
        <v>5</v>
      </c>
      <c r="P12" s="50" t="s">
        <v>347</v>
      </c>
      <c r="Q12" s="41"/>
      <c r="U12" s="79"/>
      <c r="V12" s="33"/>
      <c r="W12" s="26"/>
      <c r="X12" s="47"/>
      <c r="Y12" s="47"/>
      <c r="Z12" s="51"/>
      <c r="AA12" s="31"/>
    </row>
    <row r="13" spans="1:31" ht="15" customHeight="1" x14ac:dyDescent="0.25">
      <c r="A13" s="194"/>
      <c r="B13" s="26" t="s">
        <v>178</v>
      </c>
      <c r="C13" s="34">
        <v>1</v>
      </c>
      <c r="D13" s="34">
        <v>7</v>
      </c>
      <c r="E13" s="44" t="s">
        <v>179</v>
      </c>
      <c r="F13" s="14"/>
      <c r="G13" s="26"/>
      <c r="L13" s="215"/>
      <c r="M13" s="26" t="s">
        <v>181</v>
      </c>
      <c r="N13" s="47">
        <v>2</v>
      </c>
      <c r="O13" s="47">
        <v>12</v>
      </c>
      <c r="P13" s="50" t="s">
        <v>349</v>
      </c>
      <c r="Q13" s="41"/>
      <c r="V13" s="86"/>
      <c r="W13" s="38"/>
      <c r="X13" s="47"/>
      <c r="Y13" s="47"/>
      <c r="Z13" s="51"/>
      <c r="AA13" s="26"/>
      <c r="AB13" s="79"/>
    </row>
    <row r="14" spans="1:31" ht="15.75" customHeight="1" x14ac:dyDescent="0.25">
      <c r="A14" s="199"/>
      <c r="B14" s="77" t="s">
        <v>181</v>
      </c>
      <c r="C14" s="102">
        <v>4</v>
      </c>
      <c r="D14" s="102">
        <v>12</v>
      </c>
      <c r="E14" s="103" t="s">
        <v>182</v>
      </c>
      <c r="F14" s="14"/>
      <c r="G14" s="26"/>
      <c r="L14" s="216"/>
      <c r="M14" s="77" t="s">
        <v>350</v>
      </c>
      <c r="N14" s="67">
        <v>1</v>
      </c>
      <c r="O14" s="67">
        <v>4</v>
      </c>
      <c r="P14" s="68" t="s">
        <v>244</v>
      </c>
      <c r="Q14" s="41"/>
      <c r="V14" s="79"/>
      <c r="W14" s="79"/>
      <c r="X14" s="79"/>
      <c r="Y14" s="79"/>
      <c r="Z14" s="79"/>
      <c r="AA14" s="79"/>
      <c r="AB14" s="79"/>
      <c r="AC14" s="79"/>
    </row>
    <row r="15" spans="1:31" ht="20.100000000000001" customHeight="1" x14ac:dyDescent="0.25">
      <c r="A15" s="200" t="s">
        <v>36</v>
      </c>
      <c r="B15" s="78" t="s">
        <v>186</v>
      </c>
      <c r="C15" s="47">
        <v>1</v>
      </c>
      <c r="D15" s="47">
        <v>14</v>
      </c>
      <c r="E15" s="104" t="s">
        <v>187</v>
      </c>
      <c r="F15" s="14"/>
      <c r="G15" s="26"/>
      <c r="L15" s="229" t="s">
        <v>36</v>
      </c>
      <c r="M15" s="78" t="s">
        <v>351</v>
      </c>
      <c r="N15" s="47">
        <v>10</v>
      </c>
      <c r="O15" s="47">
        <v>14</v>
      </c>
      <c r="P15" s="50" t="s">
        <v>352</v>
      </c>
      <c r="Q15" s="41"/>
      <c r="V15" s="223" t="s">
        <v>337</v>
      </c>
      <c r="W15" s="224"/>
      <c r="X15" s="224"/>
      <c r="Y15" s="224"/>
      <c r="Z15" s="224"/>
      <c r="AA15" s="224"/>
      <c r="AB15" s="224"/>
      <c r="AC15" s="225"/>
    </row>
    <row r="16" spans="1:31" ht="20.100000000000001" customHeight="1" thickBot="1" x14ac:dyDescent="0.3">
      <c r="A16" s="194"/>
      <c r="B16" s="26" t="s">
        <v>183</v>
      </c>
      <c r="C16" s="34">
        <v>2</v>
      </c>
      <c r="D16" s="34">
        <v>9</v>
      </c>
      <c r="E16" s="44" t="s">
        <v>184</v>
      </c>
      <c r="F16" s="14"/>
      <c r="G16" s="26"/>
      <c r="L16" s="230"/>
      <c r="M16" s="26" t="s">
        <v>183</v>
      </c>
      <c r="N16" s="47">
        <v>3</v>
      </c>
      <c r="O16" s="47">
        <v>9</v>
      </c>
      <c r="P16" s="50" t="s">
        <v>353</v>
      </c>
      <c r="Q16" s="41"/>
      <c r="S16" s="31"/>
      <c r="V16" s="87" t="s">
        <v>19</v>
      </c>
      <c r="W16" s="88"/>
      <c r="X16" s="88"/>
      <c r="Y16" s="88"/>
      <c r="Z16" s="88"/>
      <c r="AA16" s="88"/>
      <c r="AB16" s="88"/>
      <c r="AC16" s="108"/>
    </row>
    <row r="17" spans="1:30" ht="20.100000000000001" customHeight="1" thickBot="1" x14ac:dyDescent="0.3">
      <c r="A17" s="199"/>
      <c r="B17" s="161" t="s">
        <v>185</v>
      </c>
      <c r="C17" s="162">
        <v>5</v>
      </c>
      <c r="D17" s="162">
        <v>11</v>
      </c>
      <c r="E17" s="163" t="s">
        <v>188</v>
      </c>
      <c r="F17" s="14"/>
      <c r="G17" s="26"/>
      <c r="L17" s="230"/>
      <c r="M17" s="26" t="s">
        <v>185</v>
      </c>
      <c r="N17" s="47">
        <v>4</v>
      </c>
      <c r="O17" s="47">
        <v>11</v>
      </c>
      <c r="P17" s="50" t="s">
        <v>354</v>
      </c>
      <c r="Q17" s="41"/>
      <c r="V17" s="91" t="s">
        <v>220</v>
      </c>
      <c r="W17" s="85" t="s">
        <v>221</v>
      </c>
      <c r="X17" s="85" t="s">
        <v>222</v>
      </c>
      <c r="Y17" s="85"/>
      <c r="Z17" s="85"/>
      <c r="AA17" s="85"/>
      <c r="AB17" s="85"/>
      <c r="AC17" s="89"/>
    </row>
    <row r="18" spans="1:30" ht="15" customHeight="1" thickBot="1" x14ac:dyDescent="0.3">
      <c r="A18" s="200" t="s">
        <v>199</v>
      </c>
      <c r="B18" s="38" t="s">
        <v>189</v>
      </c>
      <c r="C18" s="164">
        <v>1</v>
      </c>
      <c r="D18" s="164">
        <v>4</v>
      </c>
      <c r="E18" s="165" t="s">
        <v>190</v>
      </c>
      <c r="F18" s="14"/>
      <c r="L18" s="230"/>
      <c r="M18" s="26" t="s">
        <v>355</v>
      </c>
      <c r="N18" s="47">
        <v>1</v>
      </c>
      <c r="O18" s="47">
        <v>4</v>
      </c>
      <c r="P18" s="50" t="s">
        <v>310</v>
      </c>
      <c r="Q18" s="41"/>
      <c r="V18" s="91" t="s">
        <v>223</v>
      </c>
      <c r="W18" s="85" t="s">
        <v>238</v>
      </c>
      <c r="X18" s="93" t="s">
        <v>229</v>
      </c>
      <c r="Y18" s="85"/>
      <c r="Z18" s="85"/>
      <c r="AA18" s="85"/>
      <c r="AB18" s="85"/>
      <c r="AC18" s="92"/>
    </row>
    <row r="19" spans="1:30" ht="15" customHeight="1" thickBot="1" x14ac:dyDescent="0.3">
      <c r="A19" s="194"/>
      <c r="B19" s="38" t="s">
        <v>191</v>
      </c>
      <c r="C19" s="164">
        <v>1</v>
      </c>
      <c r="D19" s="164">
        <v>4</v>
      </c>
      <c r="E19" s="165" t="s">
        <v>192</v>
      </c>
      <c r="F19" s="100"/>
      <c r="L19" s="231"/>
      <c r="M19" s="77" t="s">
        <v>356</v>
      </c>
      <c r="N19" s="67">
        <v>1</v>
      </c>
      <c r="O19" s="67">
        <v>4</v>
      </c>
      <c r="P19" s="68" t="s">
        <v>303</v>
      </c>
      <c r="Q19" s="41"/>
      <c r="V19" s="91" t="s">
        <v>230</v>
      </c>
      <c r="W19" s="85" t="s">
        <v>238</v>
      </c>
      <c r="X19" s="93" t="s">
        <v>229</v>
      </c>
      <c r="Y19" s="85"/>
      <c r="Z19" s="85"/>
      <c r="AA19" s="85"/>
      <c r="AB19" s="85"/>
      <c r="AC19" s="92"/>
    </row>
    <row r="20" spans="1:30" ht="15" customHeight="1" thickBot="1" x14ac:dyDescent="0.3">
      <c r="A20" s="194"/>
      <c r="B20" s="38" t="s">
        <v>193</v>
      </c>
      <c r="C20" s="164">
        <v>1</v>
      </c>
      <c r="D20" s="164">
        <v>3</v>
      </c>
      <c r="E20" s="165" t="s">
        <v>194</v>
      </c>
      <c r="F20" s="100"/>
      <c r="L20" s="229" t="s">
        <v>200</v>
      </c>
      <c r="M20" s="26" t="s">
        <v>373</v>
      </c>
      <c r="N20" s="47">
        <v>1</v>
      </c>
      <c r="O20" s="47">
        <v>2</v>
      </c>
      <c r="P20" s="50" t="s">
        <v>268</v>
      </c>
      <c r="Q20" s="41"/>
      <c r="V20" s="91"/>
      <c r="W20" s="85"/>
      <c r="X20" s="85"/>
      <c r="Y20" s="85"/>
      <c r="Z20" s="85"/>
      <c r="AA20" s="85"/>
      <c r="AB20" s="85"/>
      <c r="AC20" s="92"/>
    </row>
    <row r="21" spans="1:30" ht="15" customHeight="1" thickBot="1" x14ac:dyDescent="0.3">
      <c r="A21" s="194"/>
      <c r="B21" s="38" t="s">
        <v>195</v>
      </c>
      <c r="C21" s="164">
        <v>1</v>
      </c>
      <c r="D21" s="164">
        <v>4</v>
      </c>
      <c r="E21" s="165" t="s">
        <v>196</v>
      </c>
      <c r="F21" s="100"/>
      <c r="L21" s="230"/>
      <c r="M21" s="26" t="s">
        <v>374</v>
      </c>
      <c r="N21" s="47">
        <v>2</v>
      </c>
      <c r="O21" s="47">
        <v>1</v>
      </c>
      <c r="P21" s="50" t="s">
        <v>358</v>
      </c>
      <c r="Q21" s="41"/>
      <c r="V21" s="94" t="s">
        <v>36</v>
      </c>
      <c r="W21" s="85"/>
      <c r="X21" s="85"/>
      <c r="Y21" s="85"/>
      <c r="Z21" s="85"/>
      <c r="AA21" s="85"/>
      <c r="AB21" s="85"/>
      <c r="AC21" s="92"/>
    </row>
    <row r="22" spans="1:30" ht="15.75" customHeight="1" thickBot="1" x14ac:dyDescent="0.3">
      <c r="A22" s="199"/>
      <c r="B22" s="161" t="s">
        <v>197</v>
      </c>
      <c r="C22" s="162">
        <v>1</v>
      </c>
      <c r="D22" s="162">
        <v>3</v>
      </c>
      <c r="E22" s="163" t="s">
        <v>198</v>
      </c>
      <c r="F22" s="100"/>
      <c r="L22" s="230"/>
      <c r="M22" s="26" t="s">
        <v>375</v>
      </c>
      <c r="N22" s="47">
        <v>1</v>
      </c>
      <c r="O22" s="47">
        <v>2</v>
      </c>
      <c r="P22" s="50" t="s">
        <v>210</v>
      </c>
      <c r="Q22" s="41"/>
      <c r="V22" s="91" t="s">
        <v>220</v>
      </c>
      <c r="W22" s="85" t="s">
        <v>221</v>
      </c>
      <c r="X22" s="85" t="s">
        <v>222</v>
      </c>
      <c r="Y22" s="85"/>
      <c r="Z22" s="85"/>
      <c r="AA22" s="85"/>
      <c r="AB22" s="85"/>
      <c r="AC22" s="92"/>
    </row>
    <row r="23" spans="1:30" ht="15" customHeight="1" thickBot="1" x14ac:dyDescent="0.3">
      <c r="A23" s="200" t="s">
        <v>200</v>
      </c>
      <c r="B23" s="149" t="s">
        <v>201</v>
      </c>
      <c r="C23" s="150">
        <v>1</v>
      </c>
      <c r="D23" s="150">
        <v>2</v>
      </c>
      <c r="E23" s="151" t="s">
        <v>202</v>
      </c>
      <c r="F23" s="100"/>
      <c r="L23" s="230"/>
      <c r="M23" s="148" t="s">
        <v>359</v>
      </c>
      <c r="N23" s="157">
        <v>1</v>
      </c>
      <c r="O23" s="157">
        <v>0</v>
      </c>
      <c r="P23" s="158" t="s">
        <v>208</v>
      </c>
      <c r="Q23" s="41"/>
      <c r="V23" s="91" t="s">
        <v>245</v>
      </c>
      <c r="W23" s="85" t="s">
        <v>255</v>
      </c>
      <c r="X23" s="93" t="s">
        <v>247</v>
      </c>
      <c r="Y23" s="85"/>
      <c r="Z23" s="85"/>
      <c r="AA23" s="85"/>
      <c r="AB23" s="85"/>
      <c r="AC23" s="92"/>
    </row>
    <row r="24" spans="1:30" ht="15" customHeight="1" thickBot="1" x14ac:dyDescent="0.3">
      <c r="A24" s="194"/>
      <c r="B24" s="166" t="s">
        <v>203</v>
      </c>
      <c r="C24" s="167">
        <v>1</v>
      </c>
      <c r="D24" s="167">
        <v>0</v>
      </c>
      <c r="E24" s="168" t="s">
        <v>204</v>
      </c>
      <c r="F24" s="100"/>
      <c r="L24" s="230"/>
      <c r="M24" s="26" t="s">
        <v>360</v>
      </c>
      <c r="N24" s="47">
        <v>1</v>
      </c>
      <c r="O24" s="47">
        <v>4</v>
      </c>
      <c r="P24" s="50" t="s">
        <v>212</v>
      </c>
      <c r="Q24" s="41"/>
      <c r="V24" s="91" t="s">
        <v>248</v>
      </c>
      <c r="W24" s="85" t="s">
        <v>255</v>
      </c>
      <c r="X24" s="93" t="s">
        <v>247</v>
      </c>
      <c r="Y24" s="85"/>
      <c r="Z24" s="85"/>
      <c r="AA24" s="85"/>
      <c r="AB24" s="85"/>
      <c r="AC24" s="92"/>
    </row>
    <row r="25" spans="1:30" ht="15" customHeight="1" thickBot="1" x14ac:dyDescent="0.3">
      <c r="A25" s="194"/>
      <c r="B25" s="38" t="s">
        <v>205</v>
      </c>
      <c r="C25" s="164">
        <v>2</v>
      </c>
      <c r="D25" s="164">
        <v>3</v>
      </c>
      <c r="E25" s="165" t="s">
        <v>206</v>
      </c>
      <c r="F25" s="100"/>
      <c r="L25" s="230"/>
      <c r="M25" s="85" t="s">
        <v>361</v>
      </c>
      <c r="N25" s="47">
        <v>1</v>
      </c>
      <c r="O25" s="47">
        <v>1</v>
      </c>
      <c r="P25" s="50" t="s">
        <v>277</v>
      </c>
      <c r="Q25" s="41"/>
      <c r="V25" s="91"/>
      <c r="W25" s="85"/>
      <c r="X25" s="85"/>
      <c r="Y25" s="85"/>
      <c r="Z25" s="85"/>
      <c r="AA25" s="85"/>
      <c r="AB25" s="85"/>
      <c r="AC25" s="92"/>
    </row>
    <row r="26" spans="1:30" ht="15" customHeight="1" thickBot="1" x14ac:dyDescent="0.3">
      <c r="A26" s="194"/>
      <c r="B26" s="166" t="s">
        <v>207</v>
      </c>
      <c r="C26" s="167">
        <v>1</v>
      </c>
      <c r="D26" s="167">
        <v>0</v>
      </c>
      <c r="E26" s="168" t="s">
        <v>208</v>
      </c>
      <c r="F26" s="100"/>
      <c r="L26" s="231"/>
      <c r="M26" s="131" t="s">
        <v>362</v>
      </c>
      <c r="N26" s="67">
        <v>1</v>
      </c>
      <c r="O26" s="67">
        <v>3</v>
      </c>
      <c r="P26" s="68" t="s">
        <v>327</v>
      </c>
      <c r="Q26" s="41"/>
      <c r="V26" s="91" t="s">
        <v>200</v>
      </c>
      <c r="W26" s="85"/>
      <c r="X26" s="85"/>
      <c r="Y26" s="85"/>
      <c r="Z26" s="85"/>
      <c r="AA26" s="85"/>
      <c r="AB26" s="85"/>
      <c r="AC26" s="92"/>
    </row>
    <row r="27" spans="1:30" ht="15" customHeight="1" thickBot="1" x14ac:dyDescent="0.3">
      <c r="A27" s="194"/>
      <c r="B27" s="38" t="s">
        <v>209</v>
      </c>
      <c r="C27" s="164">
        <v>1</v>
      </c>
      <c r="D27" s="164">
        <v>3</v>
      </c>
      <c r="E27" s="165" t="s">
        <v>210</v>
      </c>
      <c r="F27" s="100"/>
      <c r="L27" s="232" t="s">
        <v>213</v>
      </c>
      <c r="M27" s="70" t="s">
        <v>363</v>
      </c>
      <c r="N27" s="71">
        <v>1</v>
      </c>
      <c r="O27" s="71">
        <v>3</v>
      </c>
      <c r="P27" s="72" t="s">
        <v>286</v>
      </c>
      <c r="Q27" s="41"/>
      <c r="V27" s="91" t="s">
        <v>220</v>
      </c>
      <c r="W27" s="85" t="s">
        <v>221</v>
      </c>
      <c r="X27" s="85" t="s">
        <v>222</v>
      </c>
      <c r="Y27" s="85"/>
      <c r="Z27" s="85"/>
      <c r="AA27" s="85"/>
      <c r="AB27" s="85"/>
      <c r="AC27" s="92"/>
    </row>
    <row r="28" spans="1:30" ht="15" customHeight="1" thickBot="1" x14ac:dyDescent="0.3">
      <c r="A28" s="194"/>
      <c r="B28" s="169" t="s">
        <v>376</v>
      </c>
      <c r="C28" s="170">
        <v>1</v>
      </c>
      <c r="D28" s="170">
        <v>0</v>
      </c>
      <c r="E28" s="171" t="s">
        <v>268</v>
      </c>
      <c r="F28" s="100"/>
      <c r="L28" s="233"/>
      <c r="M28" s="26"/>
      <c r="N28" s="47"/>
      <c r="O28" s="47"/>
      <c r="P28" s="50"/>
      <c r="Q28" s="41"/>
      <c r="V28" s="91" t="s">
        <v>202</v>
      </c>
      <c r="W28" s="85" t="s">
        <v>131</v>
      </c>
      <c r="X28" s="85" t="s">
        <v>131</v>
      </c>
      <c r="Y28" s="85"/>
      <c r="Z28" s="85"/>
      <c r="AA28" s="85"/>
      <c r="AB28" s="85"/>
      <c r="AC28" s="92"/>
    </row>
    <row r="29" spans="1:30" ht="15.75" customHeight="1" thickBot="1" x14ac:dyDescent="0.3">
      <c r="A29" s="199"/>
      <c r="B29" s="172" t="s">
        <v>377</v>
      </c>
      <c r="C29" s="173">
        <v>1</v>
      </c>
      <c r="D29" s="173">
        <v>3</v>
      </c>
      <c r="E29" s="174" t="s">
        <v>212</v>
      </c>
      <c r="F29" s="100"/>
      <c r="L29" s="234"/>
      <c r="M29" s="132" t="s">
        <v>364</v>
      </c>
      <c r="N29" s="127">
        <v>1</v>
      </c>
      <c r="O29" s="127">
        <v>1</v>
      </c>
      <c r="P29" s="128" t="s">
        <v>219</v>
      </c>
      <c r="Q29" s="41"/>
      <c r="V29" s="91"/>
      <c r="W29" s="85"/>
      <c r="X29" s="85"/>
      <c r="Y29" s="85"/>
      <c r="Z29" s="85"/>
      <c r="AA29" s="85"/>
      <c r="AB29" s="85"/>
      <c r="AC29" s="92"/>
    </row>
    <row r="30" spans="1:30" ht="15" customHeight="1" thickBot="1" x14ac:dyDescent="0.3">
      <c r="A30" s="194" t="s">
        <v>213</v>
      </c>
      <c r="B30" s="38" t="s">
        <v>214</v>
      </c>
      <c r="C30" s="164">
        <v>1</v>
      </c>
      <c r="D30" s="164">
        <v>2</v>
      </c>
      <c r="E30" s="165" t="s">
        <v>215</v>
      </c>
      <c r="F30" s="100"/>
      <c r="K30" s="31"/>
      <c r="L30" s="33"/>
      <c r="M30" s="26"/>
      <c r="N30" s="47"/>
      <c r="O30" s="47"/>
      <c r="P30" s="51"/>
      <c r="Q30" s="41"/>
      <c r="V30" s="91" t="s">
        <v>213</v>
      </c>
      <c r="W30" s="85"/>
      <c r="X30" s="85"/>
      <c r="Y30" s="85"/>
      <c r="Z30" s="85"/>
      <c r="AA30" s="85"/>
      <c r="AB30" s="85"/>
      <c r="AC30" s="92"/>
    </row>
    <row r="31" spans="1:30" ht="15" customHeight="1" thickBot="1" x14ac:dyDescent="0.3">
      <c r="A31" s="194"/>
      <c r="B31" s="38" t="s">
        <v>216</v>
      </c>
      <c r="C31" s="164">
        <v>1</v>
      </c>
      <c r="D31" s="25" t="s">
        <v>217</v>
      </c>
      <c r="E31" s="165" t="s">
        <v>218</v>
      </c>
      <c r="F31" s="100"/>
      <c r="K31" s="31"/>
      <c r="L31" s="33"/>
      <c r="M31" s="26"/>
      <c r="N31" s="47"/>
      <c r="O31" s="46"/>
      <c r="P31" s="51"/>
      <c r="Q31" s="41"/>
      <c r="V31" s="91" t="s">
        <v>220</v>
      </c>
      <c r="W31" s="85" t="s">
        <v>221</v>
      </c>
      <c r="X31" s="85" t="s">
        <v>222</v>
      </c>
      <c r="Y31" s="85"/>
      <c r="Z31" s="85"/>
      <c r="AA31" s="85"/>
      <c r="AB31" s="85"/>
      <c r="AC31" s="92"/>
    </row>
    <row r="32" spans="1:30" ht="15" customHeight="1" x14ac:dyDescent="0.25">
      <c r="A32" s="194"/>
      <c r="B32" s="38" t="s">
        <v>364</v>
      </c>
      <c r="C32" s="164">
        <v>1</v>
      </c>
      <c r="D32" s="164">
        <v>1</v>
      </c>
      <c r="E32" s="38" t="s">
        <v>219</v>
      </c>
      <c r="F32" s="42"/>
      <c r="K32" s="31"/>
      <c r="L32" s="33"/>
      <c r="M32" s="38"/>
      <c r="N32" s="47"/>
      <c r="O32" s="47"/>
      <c r="P32" s="51"/>
      <c r="Q32" s="41"/>
      <c r="U32" s="79"/>
      <c r="V32" s="122" t="s">
        <v>278</v>
      </c>
      <c r="W32" s="123" t="s">
        <v>335</v>
      </c>
      <c r="X32" s="124" t="s">
        <v>336</v>
      </c>
      <c r="Y32" s="123"/>
      <c r="Z32" s="123"/>
      <c r="AA32" s="123"/>
      <c r="AB32" s="123"/>
      <c r="AC32" s="125"/>
      <c r="AD32" s="79"/>
    </row>
    <row r="33" spans="1:30" ht="15" customHeight="1" x14ac:dyDescent="0.25">
      <c r="A33" s="129"/>
      <c r="B33" s="175" t="s">
        <v>408</v>
      </c>
      <c r="C33" s="176">
        <v>1</v>
      </c>
      <c r="D33" s="176">
        <v>2</v>
      </c>
      <c r="E33" s="38" t="s">
        <v>291</v>
      </c>
      <c r="F33" s="160"/>
      <c r="G33" s="26"/>
      <c r="H33" s="26"/>
      <c r="I33" s="44"/>
      <c r="K33" s="31"/>
      <c r="L33" s="33"/>
      <c r="M33" s="38"/>
      <c r="N33" s="47"/>
      <c r="O33" s="47"/>
      <c r="P33" s="51"/>
      <c r="Q33" s="41"/>
      <c r="U33" s="79"/>
      <c r="V33" s="110"/>
      <c r="W33" s="110"/>
      <c r="X33" s="78"/>
      <c r="Y33" s="110"/>
      <c r="Z33" s="110"/>
      <c r="AA33" s="110"/>
      <c r="AB33" s="110"/>
      <c r="AC33" s="110"/>
      <c r="AD33" s="79"/>
    </row>
    <row r="34" spans="1:30" x14ac:dyDescent="0.25">
      <c r="A34" s="35"/>
      <c r="B34" s="152" t="s">
        <v>391</v>
      </c>
      <c r="C34" s="153">
        <v>1</v>
      </c>
      <c r="D34" s="153">
        <v>4</v>
      </c>
      <c r="E34" s="154" t="s">
        <v>286</v>
      </c>
      <c r="F34" s="100"/>
      <c r="K34" s="31"/>
      <c r="L34" s="35"/>
      <c r="M34" s="38"/>
      <c r="N34" s="47"/>
      <c r="O34" s="47"/>
      <c r="P34" s="51"/>
      <c r="Q34" s="39"/>
      <c r="U34" s="79"/>
      <c r="V34" s="79"/>
      <c r="W34" s="79"/>
      <c r="X34" s="79"/>
      <c r="Y34" s="79"/>
      <c r="Z34" s="79"/>
      <c r="AA34" s="79"/>
      <c r="AB34" s="79"/>
      <c r="AC34" s="110"/>
      <c r="AD34" s="79"/>
    </row>
    <row r="35" spans="1:30" ht="15.75" thickBot="1" x14ac:dyDescent="0.3">
      <c r="B35" s="38"/>
      <c r="C35" s="34"/>
      <c r="D35" s="34"/>
      <c r="E35" s="26"/>
      <c r="F35" s="40"/>
      <c r="J35" s="105"/>
      <c r="L35" s="226" t="s">
        <v>338</v>
      </c>
      <c r="M35" s="227"/>
      <c r="N35" s="227"/>
      <c r="O35" s="227"/>
      <c r="P35" s="227"/>
      <c r="Q35" s="227"/>
      <c r="R35" s="227"/>
      <c r="S35" s="228"/>
      <c r="U35" s="79"/>
      <c r="V35" s="79"/>
      <c r="W35" s="79"/>
      <c r="X35" s="79"/>
      <c r="Y35" s="79"/>
      <c r="Z35" s="79"/>
      <c r="AA35" s="79"/>
      <c r="AB35" s="79"/>
      <c r="AC35" s="79"/>
      <c r="AD35" s="26"/>
    </row>
    <row r="36" spans="1:30" ht="30.75" thickBot="1" x14ac:dyDescent="0.3">
      <c r="B36" s="182" t="s">
        <v>295</v>
      </c>
      <c r="C36" s="183"/>
      <c r="D36" s="183"/>
      <c r="E36" s="183"/>
      <c r="F36" s="183"/>
      <c r="G36" s="183"/>
      <c r="H36" s="183"/>
      <c r="I36" s="184"/>
      <c r="J36" s="31"/>
      <c r="L36" s="63" t="s">
        <v>19</v>
      </c>
      <c r="M36" s="64"/>
      <c r="N36" s="64"/>
      <c r="O36" s="64"/>
      <c r="P36" s="64"/>
      <c r="Q36" s="64"/>
      <c r="R36" s="64"/>
      <c r="S36" s="65"/>
      <c r="T36" s="57"/>
      <c r="U36" s="79"/>
      <c r="V36" s="79"/>
      <c r="W36" s="79"/>
      <c r="X36" s="79"/>
      <c r="Y36" s="79"/>
      <c r="Z36" s="79"/>
      <c r="AA36" s="79"/>
      <c r="AB36" s="79"/>
      <c r="AC36" s="79"/>
      <c r="AD36" s="109"/>
    </row>
    <row r="37" spans="1:30" ht="15.75" thickBot="1" x14ac:dyDescent="0.3">
      <c r="B37" s="30" t="s">
        <v>19</v>
      </c>
      <c r="C37" s="31"/>
      <c r="D37" s="31"/>
      <c r="E37" s="31"/>
      <c r="F37" s="31"/>
      <c r="G37" s="31"/>
      <c r="H37" s="31"/>
      <c r="I37" s="28"/>
      <c r="J37" s="31"/>
      <c r="L37" s="91" t="s">
        <v>220</v>
      </c>
      <c r="M37" s="85" t="s">
        <v>221</v>
      </c>
      <c r="N37" s="85" t="s">
        <v>222</v>
      </c>
      <c r="O37" s="85"/>
      <c r="P37" s="85"/>
      <c r="Q37" s="85"/>
      <c r="R37" s="85"/>
      <c r="S37" s="92"/>
      <c r="T37" s="90"/>
      <c r="U37" s="79"/>
      <c r="AC37" s="79"/>
      <c r="AD37" s="90"/>
    </row>
    <row r="38" spans="1:30" ht="15.75" thickBot="1" x14ac:dyDescent="0.3">
      <c r="B38" s="30" t="s">
        <v>220</v>
      </c>
      <c r="C38" s="31" t="s">
        <v>221</v>
      </c>
      <c r="D38" s="31" t="s">
        <v>222</v>
      </c>
      <c r="E38" s="31"/>
      <c r="F38" s="31"/>
      <c r="G38" s="31"/>
      <c r="H38" s="31"/>
      <c r="I38" s="28"/>
      <c r="J38" s="26"/>
      <c r="L38" s="91" t="s">
        <v>223</v>
      </c>
      <c r="M38" s="85" t="s">
        <v>231</v>
      </c>
      <c r="N38" s="93" t="s">
        <v>229</v>
      </c>
      <c r="O38" s="85"/>
      <c r="P38" s="85"/>
      <c r="Q38" s="85"/>
      <c r="R38" s="85"/>
      <c r="S38" s="92"/>
      <c r="T38" s="90"/>
      <c r="U38" s="79"/>
      <c r="AD38" s="90"/>
    </row>
    <row r="39" spans="1:30" ht="15.75" thickBot="1" x14ac:dyDescent="0.3">
      <c r="B39" s="73" t="s">
        <v>223</v>
      </c>
      <c r="C39" s="26" t="s">
        <v>224</v>
      </c>
      <c r="D39" s="26" t="s">
        <v>225</v>
      </c>
      <c r="E39" s="26"/>
      <c r="F39" s="26"/>
      <c r="G39" s="26"/>
      <c r="H39" s="26"/>
      <c r="I39" s="44"/>
      <c r="J39" s="26"/>
      <c r="L39" s="91" t="s">
        <v>226</v>
      </c>
      <c r="M39" s="85" t="s">
        <v>231</v>
      </c>
      <c r="N39" s="93" t="s">
        <v>229</v>
      </c>
      <c r="O39" s="85"/>
      <c r="P39" s="85"/>
      <c r="Q39" s="85"/>
      <c r="R39" s="85"/>
      <c r="S39" s="92"/>
      <c r="T39" s="90"/>
      <c r="U39" s="79"/>
      <c r="AD39" s="90"/>
    </row>
    <row r="40" spans="1:30" ht="15.75" thickBot="1" x14ac:dyDescent="0.3">
      <c r="B40" s="73" t="s">
        <v>226</v>
      </c>
      <c r="C40" s="26" t="s">
        <v>224</v>
      </c>
      <c r="D40" s="26" t="s">
        <v>225</v>
      </c>
      <c r="E40" s="26"/>
      <c r="F40" s="26"/>
      <c r="G40" s="26"/>
      <c r="H40" s="26"/>
      <c r="I40" s="44"/>
      <c r="J40" s="26"/>
      <c r="K40" s="79"/>
      <c r="L40" s="91" t="s">
        <v>227</v>
      </c>
      <c r="M40" s="85" t="s">
        <v>297</v>
      </c>
      <c r="N40" s="93" t="s">
        <v>229</v>
      </c>
      <c r="O40" s="85"/>
      <c r="P40" s="85"/>
      <c r="Q40" s="85"/>
      <c r="R40" s="85"/>
      <c r="S40" s="92"/>
      <c r="T40" s="90"/>
      <c r="U40" s="79"/>
      <c r="AD40" s="90"/>
    </row>
    <row r="41" spans="1:30" ht="15.75" thickBot="1" x14ac:dyDescent="0.3">
      <c r="B41" s="73" t="s">
        <v>227</v>
      </c>
      <c r="C41" s="26" t="s">
        <v>228</v>
      </c>
      <c r="D41" s="26" t="s">
        <v>229</v>
      </c>
      <c r="E41" s="26"/>
      <c r="F41" s="26"/>
      <c r="G41" s="26"/>
      <c r="H41" s="26"/>
      <c r="I41" s="44"/>
      <c r="J41" s="26"/>
      <c r="K41" s="79"/>
      <c r="L41" s="91" t="s">
        <v>230</v>
      </c>
      <c r="M41" s="85" t="s">
        <v>298</v>
      </c>
      <c r="N41" s="93" t="s">
        <v>229</v>
      </c>
      <c r="O41" s="85"/>
      <c r="P41" s="85"/>
      <c r="Q41" s="85"/>
      <c r="R41" s="85"/>
      <c r="S41" s="92"/>
      <c r="T41" s="90"/>
      <c r="U41" s="79"/>
      <c r="AD41" s="90"/>
    </row>
    <row r="42" spans="1:30" ht="15.75" thickBot="1" x14ac:dyDescent="0.3">
      <c r="B42" s="73" t="s">
        <v>230</v>
      </c>
      <c r="C42" s="26" t="s">
        <v>228</v>
      </c>
      <c r="D42" s="26" t="s">
        <v>229</v>
      </c>
      <c r="E42" s="26"/>
      <c r="F42" s="26"/>
      <c r="G42" s="26"/>
      <c r="H42" s="26"/>
      <c r="I42" s="44"/>
      <c r="J42" s="26"/>
      <c r="K42" s="79"/>
      <c r="L42" s="91" t="s">
        <v>179</v>
      </c>
      <c r="M42" s="85" t="s">
        <v>298</v>
      </c>
      <c r="N42" s="93" t="s">
        <v>229</v>
      </c>
      <c r="O42" s="85"/>
      <c r="P42" s="85"/>
      <c r="Q42" s="85"/>
      <c r="R42" s="85"/>
      <c r="S42" s="92"/>
      <c r="T42" s="90"/>
      <c r="U42" s="79"/>
      <c r="AD42" s="90"/>
    </row>
    <row r="43" spans="1:30" ht="15.75" thickBot="1" x14ac:dyDescent="0.3">
      <c r="B43" s="73" t="s">
        <v>179</v>
      </c>
      <c r="C43" s="26" t="s">
        <v>231</v>
      </c>
      <c r="D43" s="26" t="s">
        <v>229</v>
      </c>
      <c r="E43" s="26"/>
      <c r="F43" s="26"/>
      <c r="G43" s="26"/>
      <c r="H43" s="26"/>
      <c r="I43" s="44"/>
      <c r="J43" s="26"/>
      <c r="K43" s="79"/>
      <c r="L43" s="91" t="s">
        <v>232</v>
      </c>
      <c r="M43" s="85" t="s">
        <v>298</v>
      </c>
      <c r="N43" s="93" t="s">
        <v>229</v>
      </c>
      <c r="O43" s="85"/>
      <c r="P43" s="85"/>
      <c r="Q43" s="85"/>
      <c r="R43" s="85"/>
      <c r="S43" s="92"/>
      <c r="T43" s="57"/>
      <c r="U43" s="79"/>
      <c r="AD43" s="90"/>
    </row>
    <row r="44" spans="1:30" ht="15.75" thickBot="1" x14ac:dyDescent="0.3">
      <c r="B44" s="73" t="s">
        <v>232</v>
      </c>
      <c r="C44" s="26" t="s">
        <v>233</v>
      </c>
      <c r="D44" s="26" t="s">
        <v>229</v>
      </c>
      <c r="E44" s="26"/>
      <c r="F44" s="26"/>
      <c r="G44" s="26"/>
      <c r="H44" s="26"/>
      <c r="I44" s="44"/>
      <c r="J44" s="26"/>
      <c r="K44" s="79"/>
      <c r="L44" s="91" t="s">
        <v>234</v>
      </c>
      <c r="M44" s="85" t="s">
        <v>298</v>
      </c>
      <c r="N44" s="93" t="s">
        <v>229</v>
      </c>
      <c r="O44" s="85"/>
      <c r="P44" s="85"/>
      <c r="Q44" s="85"/>
      <c r="R44" s="85"/>
      <c r="S44" s="92"/>
      <c r="T44" s="57"/>
      <c r="U44" s="79"/>
      <c r="AD44" s="90"/>
    </row>
    <row r="45" spans="1:30" ht="15.75" thickBot="1" x14ac:dyDescent="0.3">
      <c r="B45" s="73" t="s">
        <v>234</v>
      </c>
      <c r="C45" s="26" t="s">
        <v>228</v>
      </c>
      <c r="D45" s="26" t="s">
        <v>229</v>
      </c>
      <c r="E45" s="26"/>
      <c r="F45" s="26"/>
      <c r="G45" s="26"/>
      <c r="H45" s="26"/>
      <c r="I45" s="44"/>
      <c r="J45" s="26"/>
      <c r="K45" s="79"/>
      <c r="L45" s="91" t="s">
        <v>235</v>
      </c>
      <c r="M45" s="85" t="s">
        <v>297</v>
      </c>
      <c r="N45" s="93" t="s">
        <v>229</v>
      </c>
      <c r="O45" s="85"/>
      <c r="P45" s="85"/>
      <c r="Q45" s="85"/>
      <c r="R45" s="85"/>
      <c r="S45" s="92"/>
      <c r="T45" s="57"/>
      <c r="U45" s="79"/>
      <c r="AD45" s="90"/>
    </row>
    <row r="46" spans="1:30" ht="15.75" thickBot="1" x14ac:dyDescent="0.3">
      <c r="B46" s="73" t="s">
        <v>235</v>
      </c>
      <c r="C46" s="26" t="s">
        <v>228</v>
      </c>
      <c r="D46" s="26" t="s">
        <v>229</v>
      </c>
      <c r="E46" s="26"/>
      <c r="F46" s="26"/>
      <c r="G46" s="26"/>
      <c r="H46" s="26"/>
      <c r="I46" s="44"/>
      <c r="J46" s="26"/>
      <c r="K46" s="79"/>
      <c r="L46" s="91" t="s">
        <v>174</v>
      </c>
      <c r="M46" s="85" t="s">
        <v>228</v>
      </c>
      <c r="N46" s="93" t="s">
        <v>229</v>
      </c>
      <c r="O46" s="85"/>
      <c r="P46" s="85"/>
      <c r="Q46" s="85"/>
      <c r="R46" s="85"/>
      <c r="S46" s="92"/>
      <c r="T46" s="57"/>
      <c r="U46" s="79"/>
      <c r="AD46" s="90"/>
    </row>
    <row r="47" spans="1:30" ht="15.75" thickBot="1" x14ac:dyDescent="0.3">
      <c r="B47" s="73" t="s">
        <v>174</v>
      </c>
      <c r="C47" s="26" t="s">
        <v>236</v>
      </c>
      <c r="D47" s="26" t="s">
        <v>229</v>
      </c>
      <c r="E47" s="26"/>
      <c r="F47" s="26"/>
      <c r="G47" s="26"/>
      <c r="H47" s="26"/>
      <c r="I47" s="44"/>
      <c r="J47" s="26"/>
      <c r="K47" s="79"/>
      <c r="L47" s="91" t="s">
        <v>237</v>
      </c>
      <c r="M47" s="85" t="s">
        <v>299</v>
      </c>
      <c r="N47" s="93" t="s">
        <v>225</v>
      </c>
      <c r="O47" s="85"/>
      <c r="P47" s="85"/>
      <c r="Q47" s="85"/>
      <c r="R47" s="85"/>
      <c r="S47" s="92"/>
      <c r="T47" s="57"/>
      <c r="U47" s="79"/>
      <c r="AD47" s="90"/>
    </row>
    <row r="48" spans="1:30" ht="15.75" thickBot="1" x14ac:dyDescent="0.3">
      <c r="B48" s="73" t="s">
        <v>237</v>
      </c>
      <c r="C48" s="26" t="s">
        <v>238</v>
      </c>
      <c r="D48" s="26" t="s">
        <v>229</v>
      </c>
      <c r="E48" s="26"/>
      <c r="F48" s="26"/>
      <c r="G48" s="26"/>
      <c r="H48" s="26"/>
      <c r="I48" s="44"/>
      <c r="J48" s="26"/>
      <c r="K48" s="79"/>
      <c r="L48" s="91" t="s">
        <v>239</v>
      </c>
      <c r="M48" s="85" t="s">
        <v>300</v>
      </c>
      <c r="N48" s="93" t="s">
        <v>229</v>
      </c>
      <c r="O48" s="85"/>
      <c r="P48" s="85"/>
      <c r="Q48" s="85"/>
      <c r="R48" s="85"/>
      <c r="S48" s="92"/>
      <c r="T48" s="57"/>
      <c r="U48" s="79"/>
      <c r="AD48" s="90"/>
    </row>
    <row r="49" spans="2:30" ht="15.75" thickBot="1" x14ac:dyDescent="0.3">
      <c r="B49" s="73" t="s">
        <v>239</v>
      </c>
      <c r="C49" s="26" t="s">
        <v>238</v>
      </c>
      <c r="D49" s="26" t="s">
        <v>229</v>
      </c>
      <c r="E49" s="26"/>
      <c r="F49" s="26"/>
      <c r="G49" s="26"/>
      <c r="H49" s="26"/>
      <c r="I49" s="44"/>
      <c r="J49" s="26"/>
      <c r="K49" s="79"/>
      <c r="L49" s="91" t="s">
        <v>240</v>
      </c>
      <c r="M49" s="85" t="s">
        <v>238</v>
      </c>
      <c r="N49" s="93" t="s">
        <v>229</v>
      </c>
      <c r="O49" s="85"/>
      <c r="P49" s="85"/>
      <c r="Q49" s="85"/>
      <c r="R49" s="85"/>
      <c r="S49" s="92"/>
      <c r="T49" s="57"/>
      <c r="U49" s="79"/>
      <c r="AD49" s="90"/>
    </row>
    <row r="50" spans="2:30" ht="15.75" thickBot="1" x14ac:dyDescent="0.3">
      <c r="B50" s="73" t="s">
        <v>240</v>
      </c>
      <c r="C50" s="26" t="s">
        <v>241</v>
      </c>
      <c r="D50" s="26" t="s">
        <v>229</v>
      </c>
      <c r="E50" s="26"/>
      <c r="F50" s="26"/>
      <c r="G50" s="26"/>
      <c r="H50" s="26"/>
      <c r="I50" s="44"/>
      <c r="J50" s="26"/>
      <c r="K50" s="79"/>
      <c r="L50" s="91" t="s">
        <v>242</v>
      </c>
      <c r="M50" s="85" t="s">
        <v>238</v>
      </c>
      <c r="N50" s="93" t="s">
        <v>229</v>
      </c>
      <c r="O50" s="85"/>
      <c r="P50" s="85"/>
      <c r="Q50" s="85"/>
      <c r="R50" s="85"/>
      <c r="S50" s="92"/>
      <c r="T50" s="57"/>
      <c r="U50" s="79"/>
      <c r="AD50" s="90"/>
    </row>
    <row r="51" spans="2:30" ht="15.75" thickBot="1" x14ac:dyDescent="0.3">
      <c r="B51" s="73" t="s">
        <v>242</v>
      </c>
      <c r="C51" s="26" t="s">
        <v>241</v>
      </c>
      <c r="D51" s="26" t="s">
        <v>229</v>
      </c>
      <c r="E51" s="26"/>
      <c r="F51" s="26"/>
      <c r="G51" s="26"/>
      <c r="H51" s="26"/>
      <c r="I51" s="44"/>
      <c r="J51" s="26"/>
      <c r="K51" s="79"/>
      <c r="L51" s="91" t="s">
        <v>243</v>
      </c>
      <c r="M51" s="85" t="s">
        <v>228</v>
      </c>
      <c r="N51" s="93" t="s">
        <v>229</v>
      </c>
      <c r="O51" s="85"/>
      <c r="P51" s="85"/>
      <c r="Q51" s="85"/>
      <c r="R51" s="85"/>
      <c r="S51" s="92"/>
      <c r="T51" s="57"/>
      <c r="U51" s="79"/>
      <c r="AD51" s="90"/>
    </row>
    <row r="52" spans="2:30" ht="15.75" thickBot="1" x14ac:dyDescent="0.3">
      <c r="B52" s="73" t="s">
        <v>243</v>
      </c>
      <c r="C52" s="26" t="s">
        <v>233</v>
      </c>
      <c r="D52" s="26" t="s">
        <v>229</v>
      </c>
      <c r="E52" s="26"/>
      <c r="F52" s="26"/>
      <c r="G52" s="26"/>
      <c r="H52" s="26"/>
      <c r="I52" s="44"/>
      <c r="J52" s="26"/>
      <c r="K52" s="79"/>
      <c r="L52" s="91" t="s">
        <v>244</v>
      </c>
      <c r="M52" s="85" t="s">
        <v>301</v>
      </c>
      <c r="N52" s="93" t="s">
        <v>229</v>
      </c>
      <c r="O52" s="85"/>
      <c r="P52" s="85"/>
      <c r="Q52" s="85"/>
      <c r="R52" s="85"/>
      <c r="S52" s="92"/>
      <c r="T52" s="57"/>
      <c r="U52" s="79"/>
      <c r="AD52" s="90"/>
    </row>
    <row r="53" spans="2:30" ht="15.75" thickBot="1" x14ac:dyDescent="0.3">
      <c r="B53" s="73" t="s">
        <v>244</v>
      </c>
      <c r="C53" s="26" t="s">
        <v>233</v>
      </c>
      <c r="D53" s="26" t="s">
        <v>229</v>
      </c>
      <c r="E53" s="26"/>
      <c r="F53" s="26"/>
      <c r="G53" s="26"/>
      <c r="H53" s="26"/>
      <c r="I53" s="44"/>
      <c r="J53" s="26"/>
      <c r="K53" s="79"/>
      <c r="L53" s="91" t="s">
        <v>170</v>
      </c>
      <c r="M53" s="85" t="s">
        <v>238</v>
      </c>
      <c r="N53" s="93" t="s">
        <v>229</v>
      </c>
      <c r="O53" s="85"/>
      <c r="P53" s="85"/>
      <c r="Q53" s="85"/>
      <c r="R53" s="85"/>
      <c r="S53" s="92"/>
      <c r="T53" s="57"/>
      <c r="U53" s="79"/>
      <c r="AD53" s="79"/>
    </row>
    <row r="54" spans="2:30" ht="15.75" thickBot="1" x14ac:dyDescent="0.3">
      <c r="B54" s="73" t="s">
        <v>170</v>
      </c>
      <c r="C54" s="26" t="s">
        <v>224</v>
      </c>
      <c r="D54" s="26" t="s">
        <v>229</v>
      </c>
      <c r="E54" s="26"/>
      <c r="F54" s="26"/>
      <c r="G54" s="26"/>
      <c r="H54" s="26"/>
      <c r="I54" s="44"/>
      <c r="J54" s="26"/>
      <c r="K54" s="79"/>
      <c r="L54" s="91"/>
      <c r="M54" s="85"/>
      <c r="N54" s="85"/>
      <c r="O54" s="85"/>
      <c r="P54" s="85"/>
      <c r="Q54" s="85"/>
      <c r="R54" s="85"/>
      <c r="S54" s="92"/>
      <c r="T54" s="57"/>
      <c r="U54" s="79"/>
      <c r="AD54" s="79"/>
    </row>
    <row r="55" spans="2:30" ht="15.75" thickBot="1" x14ac:dyDescent="0.3">
      <c r="B55" s="73"/>
      <c r="C55" s="26"/>
      <c r="D55" s="26"/>
      <c r="E55" s="26"/>
      <c r="F55" s="26"/>
      <c r="G55" s="26"/>
      <c r="H55" s="26"/>
      <c r="I55" s="44"/>
      <c r="J55" s="26"/>
      <c r="K55" s="79"/>
      <c r="L55" s="94" t="s">
        <v>36</v>
      </c>
      <c r="M55" s="85"/>
      <c r="N55" s="85"/>
      <c r="O55" s="85"/>
      <c r="P55" s="85"/>
      <c r="Q55" s="85"/>
      <c r="R55" s="85"/>
      <c r="S55" s="92"/>
      <c r="T55" s="57"/>
      <c r="U55" s="79"/>
      <c r="AD55" s="79"/>
    </row>
    <row r="56" spans="2:30" ht="15.75" thickBot="1" x14ac:dyDescent="0.3">
      <c r="B56" s="73" t="s">
        <v>36</v>
      </c>
      <c r="C56" s="26"/>
      <c r="D56" s="26"/>
      <c r="E56" s="26"/>
      <c r="F56" s="26"/>
      <c r="G56" s="26"/>
      <c r="H56" s="26"/>
      <c r="I56" s="44"/>
      <c r="J56" s="26"/>
      <c r="K56" s="79"/>
      <c r="L56" s="91" t="s">
        <v>220</v>
      </c>
      <c r="M56" s="85" t="s">
        <v>221</v>
      </c>
      <c r="N56" s="85" t="s">
        <v>302</v>
      </c>
      <c r="O56" s="85"/>
      <c r="P56" s="85"/>
      <c r="Q56" s="85"/>
      <c r="R56" s="85"/>
      <c r="S56" s="92"/>
      <c r="T56" s="57"/>
    </row>
    <row r="57" spans="2:30" ht="15.75" thickBot="1" x14ac:dyDescent="0.3">
      <c r="B57" s="73" t="s">
        <v>220</v>
      </c>
      <c r="C57" s="26" t="s">
        <v>221</v>
      </c>
      <c r="D57" s="26" t="s">
        <v>222</v>
      </c>
      <c r="E57" s="26"/>
      <c r="F57" s="26"/>
      <c r="G57" s="26"/>
      <c r="H57" s="26"/>
      <c r="I57" s="44"/>
      <c r="J57" s="26"/>
      <c r="K57" s="79"/>
      <c r="L57" s="91" t="s">
        <v>245</v>
      </c>
      <c r="M57" s="85" t="s">
        <v>249</v>
      </c>
      <c r="N57" s="93" t="s">
        <v>247</v>
      </c>
      <c r="O57" s="85"/>
      <c r="P57" s="85"/>
      <c r="Q57" s="85"/>
      <c r="R57" s="85"/>
      <c r="S57" s="92"/>
      <c r="T57" s="57"/>
    </row>
    <row r="58" spans="2:30" ht="15.75" thickBot="1" x14ac:dyDescent="0.3">
      <c r="B58" s="73" t="s">
        <v>245</v>
      </c>
      <c r="C58" s="26" t="s">
        <v>246</v>
      </c>
      <c r="D58" s="26" t="s">
        <v>247</v>
      </c>
      <c r="E58" s="26"/>
      <c r="F58" s="26"/>
      <c r="G58" s="26"/>
      <c r="H58" s="26"/>
      <c r="I58" s="44"/>
      <c r="J58" s="26"/>
      <c r="K58" s="79"/>
      <c r="L58" s="91" t="s">
        <v>250</v>
      </c>
      <c r="M58" s="85" t="s">
        <v>255</v>
      </c>
      <c r="N58" s="93" t="s">
        <v>247</v>
      </c>
      <c r="O58" s="85"/>
      <c r="P58" s="85"/>
      <c r="Q58" s="85"/>
      <c r="R58" s="85"/>
      <c r="S58" s="92"/>
      <c r="T58" s="57"/>
    </row>
    <row r="59" spans="2:30" ht="15.75" thickBot="1" x14ac:dyDescent="0.3">
      <c r="B59" s="73" t="s">
        <v>248</v>
      </c>
      <c r="C59" s="26" t="s">
        <v>249</v>
      </c>
      <c r="D59" s="26" t="s">
        <v>247</v>
      </c>
      <c r="E59" s="26"/>
      <c r="F59" s="26"/>
      <c r="G59" s="26"/>
      <c r="H59" s="26"/>
      <c r="I59" s="44"/>
      <c r="J59" s="26"/>
      <c r="K59" s="79"/>
      <c r="L59" s="91" t="s">
        <v>251</v>
      </c>
      <c r="M59" s="85" t="s">
        <v>255</v>
      </c>
      <c r="N59" s="93" t="s">
        <v>247</v>
      </c>
      <c r="O59" s="85"/>
      <c r="P59" s="85"/>
      <c r="Q59" s="85"/>
      <c r="R59" s="85"/>
      <c r="S59" s="92"/>
      <c r="T59" s="57"/>
    </row>
    <row r="60" spans="2:30" ht="15.75" thickBot="1" x14ac:dyDescent="0.3">
      <c r="B60" s="73" t="s">
        <v>250</v>
      </c>
      <c r="C60" s="26" t="s">
        <v>249</v>
      </c>
      <c r="D60" s="26" t="s">
        <v>247</v>
      </c>
      <c r="E60" s="26"/>
      <c r="F60" s="26"/>
      <c r="G60" s="26"/>
      <c r="H60" s="26"/>
      <c r="I60" s="44"/>
      <c r="J60" s="26"/>
      <c r="K60" s="79"/>
      <c r="L60" s="91" t="s">
        <v>252</v>
      </c>
      <c r="M60" s="85" t="s">
        <v>255</v>
      </c>
      <c r="N60" s="93" t="s">
        <v>247</v>
      </c>
      <c r="O60" s="85"/>
      <c r="P60" s="85"/>
      <c r="Q60" s="85"/>
      <c r="R60" s="85"/>
      <c r="S60" s="92"/>
      <c r="T60" s="57"/>
    </row>
    <row r="61" spans="2:30" ht="15.75" thickBot="1" x14ac:dyDescent="0.3">
      <c r="B61" s="73" t="s">
        <v>251</v>
      </c>
      <c r="C61" s="26" t="s">
        <v>249</v>
      </c>
      <c r="D61" s="26" t="s">
        <v>247</v>
      </c>
      <c r="E61" s="26"/>
      <c r="F61" s="26"/>
      <c r="G61" s="26"/>
      <c r="H61" s="26"/>
      <c r="I61" s="44"/>
      <c r="J61" s="26"/>
      <c r="K61" s="79"/>
      <c r="L61" s="91" t="s">
        <v>253</v>
      </c>
      <c r="M61" s="85" t="s">
        <v>255</v>
      </c>
      <c r="N61" s="93" t="s">
        <v>247</v>
      </c>
      <c r="O61" s="85"/>
      <c r="P61" s="85"/>
      <c r="Q61" s="85"/>
      <c r="R61" s="85"/>
      <c r="S61" s="92"/>
      <c r="T61" s="57"/>
    </row>
    <row r="62" spans="2:30" ht="15.75" thickBot="1" x14ac:dyDescent="0.3">
      <c r="B62" s="73" t="s">
        <v>252</v>
      </c>
      <c r="C62" s="26" t="s">
        <v>249</v>
      </c>
      <c r="D62" s="26" t="s">
        <v>247</v>
      </c>
      <c r="E62" s="26"/>
      <c r="F62" s="26"/>
      <c r="G62" s="26"/>
      <c r="H62" s="26"/>
      <c r="I62" s="44"/>
      <c r="J62" s="26"/>
      <c r="K62" s="79"/>
      <c r="L62" s="91" t="s">
        <v>254</v>
      </c>
      <c r="M62" s="85" t="s">
        <v>255</v>
      </c>
      <c r="N62" s="93" t="s">
        <v>247</v>
      </c>
      <c r="O62" s="85"/>
      <c r="P62" s="85"/>
      <c r="Q62" s="85"/>
      <c r="R62" s="85"/>
      <c r="S62" s="92"/>
      <c r="T62" s="90"/>
    </row>
    <row r="63" spans="2:30" ht="15.75" thickBot="1" x14ac:dyDescent="0.3">
      <c r="B63" s="73" t="s">
        <v>253</v>
      </c>
      <c r="C63" s="26" t="s">
        <v>246</v>
      </c>
      <c r="D63" s="26" t="s">
        <v>247</v>
      </c>
      <c r="E63" s="26"/>
      <c r="F63" s="26"/>
      <c r="G63" s="26"/>
      <c r="H63" s="26"/>
      <c r="I63" s="44"/>
      <c r="J63" s="26"/>
      <c r="K63" s="79"/>
      <c r="L63" s="91" t="s">
        <v>187</v>
      </c>
      <c r="M63" s="85" t="s">
        <v>255</v>
      </c>
      <c r="N63" s="93" t="s">
        <v>247</v>
      </c>
      <c r="O63" s="85"/>
      <c r="P63" s="85"/>
      <c r="Q63" s="85"/>
      <c r="R63" s="85"/>
      <c r="S63" s="92"/>
      <c r="T63" s="90"/>
    </row>
    <row r="64" spans="2:30" ht="15.75" thickBot="1" x14ac:dyDescent="0.3">
      <c r="B64" s="73" t="s">
        <v>254</v>
      </c>
      <c r="C64" s="26" t="s">
        <v>249</v>
      </c>
      <c r="D64" s="26" t="s">
        <v>247</v>
      </c>
      <c r="E64" s="26"/>
      <c r="F64" s="26"/>
      <c r="G64" s="26"/>
      <c r="H64" s="26"/>
      <c r="I64" s="44"/>
      <c r="J64" s="26"/>
      <c r="K64" s="79"/>
      <c r="L64" s="91" t="s">
        <v>303</v>
      </c>
      <c r="M64" s="85" t="s">
        <v>304</v>
      </c>
      <c r="N64" s="93" t="s">
        <v>247</v>
      </c>
      <c r="O64" s="85"/>
      <c r="P64" s="85"/>
      <c r="Q64" s="85"/>
      <c r="R64" s="85"/>
      <c r="S64" s="92"/>
      <c r="T64" s="90"/>
    </row>
    <row r="65" spans="2:20" ht="15.75" thickBot="1" x14ac:dyDescent="0.3">
      <c r="B65" s="73" t="s">
        <v>187</v>
      </c>
      <c r="C65" s="26" t="s">
        <v>255</v>
      </c>
      <c r="D65" s="26" t="s">
        <v>247</v>
      </c>
      <c r="E65" s="26"/>
      <c r="F65" s="26"/>
      <c r="G65" s="26"/>
      <c r="H65" s="26"/>
      <c r="I65" s="44"/>
      <c r="J65" s="31"/>
      <c r="K65" s="79"/>
      <c r="L65" s="91" t="s">
        <v>305</v>
      </c>
      <c r="M65" s="85" t="s">
        <v>255</v>
      </c>
      <c r="N65" s="93" t="s">
        <v>247</v>
      </c>
      <c r="O65" s="85"/>
      <c r="P65" s="85"/>
      <c r="Q65" s="85"/>
      <c r="R65" s="85"/>
      <c r="S65" s="92"/>
      <c r="T65" s="90"/>
    </row>
    <row r="66" spans="2:20" ht="15.75" thickBot="1" x14ac:dyDescent="0.3">
      <c r="B66" s="30"/>
      <c r="C66" s="31"/>
      <c r="D66" s="31"/>
      <c r="E66" s="31"/>
      <c r="F66" s="31"/>
      <c r="G66" s="31"/>
      <c r="H66" s="31"/>
      <c r="I66" s="28"/>
      <c r="J66" s="31"/>
      <c r="K66" s="79"/>
      <c r="L66" s="91" t="s">
        <v>306</v>
      </c>
      <c r="M66" s="85" t="s">
        <v>255</v>
      </c>
      <c r="N66" s="93" t="s">
        <v>247</v>
      </c>
      <c r="O66" s="85"/>
      <c r="P66" s="85"/>
      <c r="Q66" s="85"/>
      <c r="R66" s="85"/>
      <c r="S66" s="92"/>
      <c r="T66" s="90"/>
    </row>
    <row r="67" spans="2:20" ht="15.75" thickBot="1" x14ac:dyDescent="0.3">
      <c r="B67" s="30" t="s">
        <v>256</v>
      </c>
      <c r="C67" s="31"/>
      <c r="D67" s="31"/>
      <c r="E67" s="31"/>
      <c r="F67" s="31"/>
      <c r="G67" s="31"/>
      <c r="H67" s="31"/>
      <c r="I67" s="28"/>
      <c r="J67" s="31"/>
      <c r="K67" s="79"/>
      <c r="L67" s="91" t="s">
        <v>307</v>
      </c>
      <c r="M67" s="85" t="s">
        <v>255</v>
      </c>
      <c r="N67" s="93" t="s">
        <v>247</v>
      </c>
      <c r="O67" s="85"/>
      <c r="P67" s="85"/>
      <c r="Q67" s="85"/>
      <c r="R67" s="85"/>
      <c r="S67" s="92"/>
      <c r="T67" s="90"/>
    </row>
    <row r="68" spans="2:20" ht="15.75" thickBot="1" x14ac:dyDescent="0.3">
      <c r="B68" s="30" t="s">
        <v>220</v>
      </c>
      <c r="C68" s="31" t="s">
        <v>221</v>
      </c>
      <c r="D68" s="31" t="s">
        <v>222</v>
      </c>
      <c r="E68" s="31"/>
      <c r="F68" s="31"/>
      <c r="G68" s="31"/>
      <c r="H68" s="31"/>
      <c r="I68" s="28"/>
      <c r="J68" s="31"/>
      <c r="K68" s="79"/>
      <c r="L68" s="91" t="s">
        <v>308</v>
      </c>
      <c r="M68" s="85" t="s">
        <v>255</v>
      </c>
      <c r="N68" s="93" t="s">
        <v>247</v>
      </c>
      <c r="O68" s="85"/>
      <c r="P68" s="85"/>
      <c r="Q68" s="85"/>
      <c r="R68" s="85"/>
      <c r="S68" s="92"/>
      <c r="T68" s="90"/>
    </row>
    <row r="69" spans="2:20" ht="15.75" thickBot="1" x14ac:dyDescent="0.3">
      <c r="B69" s="30" t="s">
        <v>190</v>
      </c>
      <c r="C69" s="31" t="s">
        <v>257</v>
      </c>
      <c r="D69" s="31" t="s">
        <v>258</v>
      </c>
      <c r="E69" s="31"/>
      <c r="F69" s="31"/>
      <c r="G69" s="31"/>
      <c r="H69" s="31"/>
      <c r="I69" s="28"/>
      <c r="J69" s="31"/>
      <c r="K69" s="79"/>
      <c r="L69" s="91" t="s">
        <v>309</v>
      </c>
      <c r="M69" s="85" t="s">
        <v>249</v>
      </c>
      <c r="N69" s="93" t="s">
        <v>247</v>
      </c>
      <c r="O69" s="85"/>
      <c r="P69" s="85"/>
      <c r="Q69" s="85"/>
      <c r="R69" s="85"/>
      <c r="S69" s="92"/>
      <c r="T69" s="90"/>
    </row>
    <row r="70" spans="2:20" ht="15.75" thickBot="1" x14ac:dyDescent="0.3">
      <c r="B70" s="30" t="s">
        <v>194</v>
      </c>
      <c r="C70" s="31" t="s">
        <v>259</v>
      </c>
      <c r="D70" s="31" t="s">
        <v>260</v>
      </c>
      <c r="E70" s="31"/>
      <c r="F70" s="31"/>
      <c r="G70" s="31"/>
      <c r="H70" s="31"/>
      <c r="I70" s="28"/>
      <c r="J70" s="31"/>
      <c r="K70" s="79"/>
      <c r="L70" s="91" t="s">
        <v>310</v>
      </c>
      <c r="M70" s="85" t="s">
        <v>311</v>
      </c>
      <c r="N70" s="93" t="s">
        <v>247</v>
      </c>
      <c r="O70" s="85"/>
      <c r="P70" s="85"/>
      <c r="Q70" s="85"/>
      <c r="R70" s="85"/>
      <c r="S70" s="92"/>
      <c r="T70" s="90"/>
    </row>
    <row r="71" spans="2:20" ht="15.75" thickBot="1" x14ac:dyDescent="0.3">
      <c r="B71" s="30" t="s">
        <v>192</v>
      </c>
      <c r="C71" s="31" t="s">
        <v>261</v>
      </c>
      <c r="D71" s="31" t="s">
        <v>262</v>
      </c>
      <c r="E71" s="31"/>
      <c r="F71" s="31"/>
      <c r="G71" s="31"/>
      <c r="H71" s="31"/>
      <c r="I71" s="28"/>
      <c r="J71" s="31"/>
      <c r="K71" s="79"/>
      <c r="L71" s="91" t="s">
        <v>312</v>
      </c>
      <c r="M71" s="85" t="s">
        <v>249</v>
      </c>
      <c r="N71" s="93" t="s">
        <v>247</v>
      </c>
      <c r="O71" s="85"/>
      <c r="P71" s="85"/>
      <c r="Q71" s="85"/>
      <c r="R71" s="85"/>
      <c r="S71" s="92"/>
      <c r="T71" s="90"/>
    </row>
    <row r="72" spans="2:20" ht="15.75" thickBot="1" x14ac:dyDescent="0.3">
      <c r="B72" s="30" t="s">
        <v>198</v>
      </c>
      <c r="C72" s="31" t="s">
        <v>263</v>
      </c>
      <c r="D72" s="31" t="s">
        <v>264</v>
      </c>
      <c r="E72" s="31"/>
      <c r="F72" s="31"/>
      <c r="G72" s="31"/>
      <c r="H72" s="31"/>
      <c r="I72" s="28"/>
      <c r="J72" s="31"/>
      <c r="K72" s="79"/>
      <c r="L72" s="91" t="s">
        <v>313</v>
      </c>
      <c r="M72" s="85" t="s">
        <v>249</v>
      </c>
      <c r="N72" s="93" t="s">
        <v>247</v>
      </c>
      <c r="O72" s="85"/>
      <c r="P72" s="85"/>
      <c r="Q72" s="85"/>
      <c r="R72" s="85"/>
      <c r="S72" s="92"/>
      <c r="T72" s="90"/>
    </row>
    <row r="73" spans="2:20" ht="15.75" thickBot="1" x14ac:dyDescent="0.3">
      <c r="B73" s="30" t="s">
        <v>196</v>
      </c>
      <c r="C73" s="31" t="s">
        <v>265</v>
      </c>
      <c r="D73" s="31" t="s">
        <v>266</v>
      </c>
      <c r="E73" s="31"/>
      <c r="F73" s="31"/>
      <c r="G73" s="31"/>
      <c r="H73" s="31"/>
      <c r="I73" s="28"/>
      <c r="J73" s="31"/>
      <c r="K73" s="79"/>
      <c r="L73" s="91" t="s">
        <v>314</v>
      </c>
      <c r="M73" s="85" t="s">
        <v>315</v>
      </c>
      <c r="N73" s="93" t="s">
        <v>247</v>
      </c>
      <c r="O73" s="85"/>
      <c r="P73" s="85"/>
      <c r="Q73" s="85"/>
      <c r="R73" s="85"/>
      <c r="S73" s="92"/>
      <c r="T73" s="90"/>
    </row>
    <row r="74" spans="2:20" ht="15.75" thickBot="1" x14ac:dyDescent="0.3">
      <c r="B74" s="30"/>
      <c r="C74" s="31"/>
      <c r="D74" s="31"/>
      <c r="E74" s="31"/>
      <c r="F74" s="31"/>
      <c r="G74" s="31"/>
      <c r="H74" s="31"/>
      <c r="I74" s="28"/>
      <c r="J74" s="31"/>
      <c r="K74" s="79"/>
      <c r="L74" s="91" t="s">
        <v>316</v>
      </c>
      <c r="M74" s="85" t="s">
        <v>315</v>
      </c>
      <c r="N74" s="93" t="s">
        <v>247</v>
      </c>
      <c r="O74" s="85"/>
      <c r="P74" s="85"/>
      <c r="Q74" s="85"/>
      <c r="R74" s="85"/>
      <c r="S74" s="92"/>
      <c r="T74" s="90"/>
    </row>
    <row r="75" spans="2:20" ht="15.75" thickBot="1" x14ac:dyDescent="0.3">
      <c r="B75" s="30" t="s">
        <v>200</v>
      </c>
      <c r="C75" s="31"/>
      <c r="D75" s="31"/>
      <c r="E75" s="31"/>
      <c r="F75" s="31"/>
      <c r="G75" s="31"/>
      <c r="H75" s="31"/>
      <c r="I75" s="28"/>
      <c r="J75" s="31"/>
      <c r="K75" s="79"/>
      <c r="L75" s="91" t="s">
        <v>317</v>
      </c>
      <c r="M75" s="85" t="s">
        <v>315</v>
      </c>
      <c r="N75" s="93" t="s">
        <v>247</v>
      </c>
      <c r="O75" s="85"/>
      <c r="P75" s="85"/>
      <c r="Q75" s="85"/>
      <c r="R75" s="85"/>
      <c r="S75" s="92"/>
      <c r="T75" s="90"/>
    </row>
    <row r="76" spans="2:20" ht="15.75" thickBot="1" x14ac:dyDescent="0.3">
      <c r="B76" s="30" t="s">
        <v>220</v>
      </c>
      <c r="C76" s="31" t="s">
        <v>221</v>
      </c>
      <c r="D76" s="31" t="s">
        <v>222</v>
      </c>
      <c r="E76" s="31"/>
      <c r="F76" s="31"/>
      <c r="G76" s="31"/>
      <c r="H76" s="31"/>
      <c r="I76" s="28"/>
      <c r="J76" s="31"/>
      <c r="K76" s="79"/>
      <c r="L76" s="91"/>
      <c r="M76" s="85"/>
      <c r="N76" s="85"/>
      <c r="O76" s="85"/>
      <c r="P76" s="85"/>
      <c r="Q76" s="85"/>
      <c r="R76" s="85"/>
      <c r="S76" s="92"/>
      <c r="T76" s="90"/>
    </row>
    <row r="77" spans="2:20" ht="15.75" thickBot="1" x14ac:dyDescent="0.3">
      <c r="B77" s="30" t="s">
        <v>202</v>
      </c>
      <c r="C77" s="31" t="s">
        <v>201</v>
      </c>
      <c r="D77" s="31" t="s">
        <v>267</v>
      </c>
      <c r="E77" s="31"/>
      <c r="F77" s="31"/>
      <c r="G77" s="31"/>
      <c r="H77" s="31"/>
      <c r="I77" s="28"/>
      <c r="J77" s="26"/>
      <c r="K77" s="79"/>
      <c r="L77" s="91" t="s">
        <v>200</v>
      </c>
      <c r="M77" s="85"/>
      <c r="N77" s="85"/>
      <c r="O77" s="85"/>
      <c r="P77" s="85"/>
      <c r="Q77" s="85"/>
      <c r="R77" s="85"/>
      <c r="S77" s="92"/>
      <c r="T77" s="90"/>
    </row>
    <row r="78" spans="2:20" ht="15.75" thickBot="1" x14ac:dyDescent="0.3">
      <c r="B78" s="116" t="s">
        <v>268</v>
      </c>
      <c r="C78" s="115" t="s">
        <v>269</v>
      </c>
      <c r="D78" s="115" t="s">
        <v>270</v>
      </c>
      <c r="E78" s="115"/>
      <c r="F78" s="115"/>
      <c r="G78" s="115"/>
      <c r="H78" s="115"/>
      <c r="I78" s="117"/>
      <c r="J78" s="26"/>
      <c r="K78" s="79"/>
      <c r="L78" s="91" t="s">
        <v>220</v>
      </c>
      <c r="M78" s="85" t="s">
        <v>221</v>
      </c>
      <c r="N78" s="85" t="s">
        <v>302</v>
      </c>
      <c r="O78" s="85"/>
      <c r="P78" s="85"/>
      <c r="Q78" s="85"/>
      <c r="R78" s="85"/>
      <c r="S78" s="92"/>
      <c r="T78" s="90"/>
    </row>
    <row r="79" spans="2:20" ht="15.75" thickBot="1" x14ac:dyDescent="0.3">
      <c r="B79" s="73" t="s">
        <v>204</v>
      </c>
      <c r="C79" s="26" t="s">
        <v>271</v>
      </c>
      <c r="D79" s="26" t="s">
        <v>271</v>
      </c>
      <c r="E79" s="26"/>
      <c r="F79" s="26"/>
      <c r="G79" s="26"/>
      <c r="H79" s="26"/>
      <c r="I79" s="44"/>
      <c r="J79" s="26"/>
      <c r="K79" s="79"/>
      <c r="L79" s="91" t="s">
        <v>268</v>
      </c>
      <c r="M79" s="85" t="s">
        <v>318</v>
      </c>
      <c r="N79" s="93" t="s">
        <v>319</v>
      </c>
      <c r="O79" s="85"/>
      <c r="P79" s="85"/>
      <c r="Q79" s="85"/>
      <c r="R79" s="85"/>
      <c r="S79" s="92"/>
      <c r="T79" s="90"/>
    </row>
    <row r="80" spans="2:20" ht="15.75" thickBot="1" x14ac:dyDescent="0.3">
      <c r="B80" s="30" t="s">
        <v>272</v>
      </c>
      <c r="C80" s="31" t="s">
        <v>273</v>
      </c>
      <c r="D80" s="31" t="s">
        <v>274</v>
      </c>
      <c r="E80" s="31"/>
      <c r="F80" s="31"/>
      <c r="G80" s="31"/>
      <c r="H80" s="31"/>
      <c r="I80" s="28"/>
      <c r="J80" s="26"/>
      <c r="K80" s="79"/>
      <c r="L80" s="91" t="s">
        <v>204</v>
      </c>
      <c r="M80" s="85" t="s">
        <v>320</v>
      </c>
      <c r="N80" s="85" t="s">
        <v>320</v>
      </c>
      <c r="O80" s="85"/>
      <c r="P80" s="85"/>
      <c r="Q80" s="85"/>
      <c r="R80" s="85"/>
      <c r="S80" s="92"/>
      <c r="T80" s="90"/>
    </row>
    <row r="81" spans="2:20" ht="15.75" thickBot="1" x14ac:dyDescent="0.3">
      <c r="B81" s="30" t="s">
        <v>210</v>
      </c>
      <c r="C81" s="31" t="s">
        <v>275</v>
      </c>
      <c r="D81" s="31" t="s">
        <v>270</v>
      </c>
      <c r="E81" s="31"/>
      <c r="F81" s="31"/>
      <c r="G81" s="31"/>
      <c r="H81" s="31"/>
      <c r="I81" s="28"/>
      <c r="J81" s="26"/>
      <c r="K81" s="79"/>
      <c r="L81" s="91" t="s">
        <v>272</v>
      </c>
      <c r="M81" s="85" t="s">
        <v>320</v>
      </c>
      <c r="N81" s="85" t="s">
        <v>320</v>
      </c>
      <c r="O81" s="85"/>
      <c r="P81" s="85"/>
      <c r="Q81" s="85"/>
      <c r="R81" s="85"/>
      <c r="S81" s="92"/>
      <c r="T81" s="90"/>
    </row>
    <row r="82" spans="2:20" ht="15.75" thickBot="1" x14ac:dyDescent="0.3">
      <c r="B82" s="30" t="s">
        <v>208</v>
      </c>
      <c r="C82" s="31" t="s">
        <v>207</v>
      </c>
      <c r="D82" s="31" t="s">
        <v>207</v>
      </c>
      <c r="E82" s="31"/>
      <c r="F82" s="31"/>
      <c r="G82" s="31"/>
      <c r="H82" s="31"/>
      <c r="I82" s="28"/>
      <c r="J82" s="26"/>
      <c r="K82" s="79"/>
      <c r="L82" s="91" t="s">
        <v>210</v>
      </c>
      <c r="M82" s="85" t="s">
        <v>321</v>
      </c>
      <c r="N82" s="93" t="s">
        <v>322</v>
      </c>
      <c r="O82" s="85"/>
      <c r="P82" s="85"/>
      <c r="Q82" s="85"/>
      <c r="R82" s="85"/>
      <c r="S82" s="92"/>
      <c r="T82" s="90"/>
    </row>
    <row r="83" spans="2:20" ht="15.75" thickBot="1" x14ac:dyDescent="0.3">
      <c r="B83" s="30" t="s">
        <v>212</v>
      </c>
      <c r="C83" s="31" t="s">
        <v>211</v>
      </c>
      <c r="D83" s="31" t="s">
        <v>276</v>
      </c>
      <c r="E83" s="31"/>
      <c r="F83" s="31"/>
      <c r="G83" s="31"/>
      <c r="H83" s="31"/>
      <c r="I83" s="28"/>
      <c r="J83" s="26"/>
      <c r="K83" s="79"/>
      <c r="L83" s="91" t="s">
        <v>208</v>
      </c>
      <c r="M83" s="85" t="s">
        <v>323</v>
      </c>
      <c r="N83" s="93" t="s">
        <v>324</v>
      </c>
      <c r="O83" s="85"/>
      <c r="P83" s="85"/>
      <c r="Q83" s="85"/>
      <c r="R83" s="85"/>
      <c r="S83" s="92"/>
      <c r="T83" s="90"/>
    </row>
    <row r="84" spans="2:20" ht="15.75" thickBot="1" x14ac:dyDescent="0.3">
      <c r="B84" s="30" t="s">
        <v>277</v>
      </c>
      <c r="C84" s="31" t="s">
        <v>273</v>
      </c>
      <c r="D84" s="31" t="s">
        <v>274</v>
      </c>
      <c r="E84" s="31"/>
      <c r="F84" s="31"/>
      <c r="G84" s="31"/>
      <c r="H84" s="31"/>
      <c r="I84" s="28"/>
      <c r="J84" s="26"/>
      <c r="K84" s="79"/>
      <c r="L84" s="91" t="s">
        <v>212</v>
      </c>
      <c r="M84" s="85" t="s">
        <v>325</v>
      </c>
      <c r="N84" s="93" t="s">
        <v>322</v>
      </c>
      <c r="O84" s="85"/>
      <c r="P84" s="85"/>
      <c r="Q84" s="85"/>
      <c r="R84" s="85"/>
      <c r="S84" s="92"/>
      <c r="T84" s="90"/>
    </row>
    <row r="85" spans="2:20" ht="15.75" thickBot="1" x14ac:dyDescent="0.3">
      <c r="B85" s="30"/>
      <c r="C85" s="31"/>
      <c r="D85" s="31"/>
      <c r="E85" s="31"/>
      <c r="F85" s="31"/>
      <c r="G85" s="31"/>
      <c r="H85" s="31"/>
      <c r="I85" s="28"/>
      <c r="J85" s="26"/>
      <c r="K85" s="79"/>
      <c r="L85" s="91" t="s">
        <v>277</v>
      </c>
      <c r="M85" s="85" t="s">
        <v>326</v>
      </c>
      <c r="N85" s="93" t="s">
        <v>326</v>
      </c>
      <c r="O85" s="85"/>
      <c r="P85" s="85"/>
      <c r="Q85" s="85"/>
      <c r="R85" s="85"/>
      <c r="S85" s="92"/>
      <c r="T85" s="90"/>
    </row>
    <row r="86" spans="2:20" ht="15.75" thickBot="1" x14ac:dyDescent="0.3">
      <c r="B86" s="30" t="s">
        <v>213</v>
      </c>
      <c r="C86" s="31"/>
      <c r="D86" s="31"/>
      <c r="E86" s="31"/>
      <c r="F86" s="31"/>
      <c r="G86" s="31"/>
      <c r="H86" s="31"/>
      <c r="I86" s="28"/>
      <c r="J86" s="26"/>
      <c r="L86" s="56" t="s">
        <v>327</v>
      </c>
      <c r="M86" s="53" t="s">
        <v>328</v>
      </c>
      <c r="N86" s="54" t="s">
        <v>329</v>
      </c>
      <c r="O86" s="53"/>
      <c r="P86" s="53"/>
      <c r="Q86" s="53"/>
      <c r="R86" s="53"/>
      <c r="S86" s="58"/>
      <c r="T86" s="57"/>
    </row>
    <row r="87" spans="2:20" ht="15.75" thickBot="1" x14ac:dyDescent="0.3">
      <c r="B87" s="30" t="s">
        <v>220</v>
      </c>
      <c r="C87" s="31" t="s">
        <v>221</v>
      </c>
      <c r="D87" s="31" t="s">
        <v>222</v>
      </c>
      <c r="E87" s="31"/>
      <c r="F87" s="31"/>
      <c r="G87" s="31"/>
      <c r="H87" s="31"/>
      <c r="I87" s="28"/>
      <c r="J87" s="26"/>
      <c r="L87" s="56"/>
      <c r="M87" s="53"/>
      <c r="N87" s="53"/>
      <c r="O87" s="53"/>
      <c r="P87" s="53"/>
      <c r="Q87" s="53"/>
      <c r="R87" s="53"/>
      <c r="S87" s="58"/>
      <c r="T87" s="57"/>
    </row>
    <row r="88" spans="2:20" ht="15.75" thickBot="1" x14ac:dyDescent="0.3">
      <c r="B88" s="73" t="s">
        <v>278</v>
      </c>
      <c r="C88" s="26" t="s">
        <v>279</v>
      </c>
      <c r="D88" s="26" t="s">
        <v>280</v>
      </c>
      <c r="E88" s="26"/>
      <c r="F88" s="26"/>
      <c r="G88" s="26"/>
      <c r="H88" s="26"/>
      <c r="I88" s="44"/>
      <c r="J88" s="26"/>
      <c r="L88" s="56" t="s">
        <v>213</v>
      </c>
      <c r="M88" s="53"/>
      <c r="N88" s="53"/>
      <c r="O88" s="53"/>
      <c r="P88" s="53"/>
      <c r="Q88" s="53"/>
      <c r="R88" s="53"/>
      <c r="S88" s="58"/>
      <c r="T88" s="57"/>
    </row>
    <row r="89" spans="2:20" ht="15.75" thickBot="1" x14ac:dyDescent="0.3">
      <c r="B89" s="73" t="s">
        <v>281</v>
      </c>
      <c r="C89" s="26" t="s">
        <v>282</v>
      </c>
      <c r="D89" s="26" t="s">
        <v>283</v>
      </c>
      <c r="E89" s="26"/>
      <c r="F89" s="26"/>
      <c r="G89" s="26"/>
      <c r="H89" s="26"/>
      <c r="I89" s="44"/>
      <c r="J89" s="26"/>
      <c r="L89" s="56" t="s">
        <v>220</v>
      </c>
      <c r="M89" s="53" t="s">
        <v>221</v>
      </c>
      <c r="N89" s="53" t="s">
        <v>302</v>
      </c>
      <c r="O89" s="53"/>
      <c r="P89" s="53"/>
      <c r="Q89" s="53"/>
      <c r="R89" s="53"/>
      <c r="S89" s="58"/>
      <c r="T89" s="57"/>
    </row>
    <row r="90" spans="2:20" ht="15.75" thickBot="1" x14ac:dyDescent="0.3">
      <c r="B90" s="73" t="s">
        <v>215</v>
      </c>
      <c r="C90" s="26" t="s">
        <v>284</v>
      </c>
      <c r="D90" s="26" t="s">
        <v>285</v>
      </c>
      <c r="E90" s="26"/>
      <c r="F90" s="26"/>
      <c r="G90" s="26"/>
      <c r="H90" s="26"/>
      <c r="I90" s="44"/>
      <c r="J90" s="26"/>
      <c r="L90" s="91" t="s">
        <v>278</v>
      </c>
      <c r="M90" s="85" t="s">
        <v>282</v>
      </c>
      <c r="N90" s="93" t="s">
        <v>283</v>
      </c>
      <c r="O90" s="85"/>
      <c r="P90" s="85"/>
      <c r="Q90" s="85"/>
      <c r="R90" s="85"/>
      <c r="S90" s="92"/>
      <c r="T90" s="57"/>
    </row>
    <row r="91" spans="2:20" ht="15.75" thickBot="1" x14ac:dyDescent="0.3">
      <c r="B91" s="73" t="s">
        <v>286</v>
      </c>
      <c r="C91" s="26" t="s">
        <v>287</v>
      </c>
      <c r="D91" s="26" t="s">
        <v>288</v>
      </c>
      <c r="E91" s="26"/>
      <c r="F91" s="26"/>
      <c r="G91" s="26"/>
      <c r="H91" s="26"/>
      <c r="I91" s="44"/>
      <c r="J91" s="26"/>
      <c r="L91" s="91" t="s">
        <v>281</v>
      </c>
      <c r="M91" s="85" t="s">
        <v>330</v>
      </c>
      <c r="N91" s="93" t="s">
        <v>280</v>
      </c>
      <c r="O91" s="85"/>
      <c r="P91" s="85"/>
      <c r="Q91" s="85"/>
      <c r="R91" s="85"/>
      <c r="S91" s="92"/>
      <c r="T91" s="57"/>
    </row>
    <row r="92" spans="2:20" ht="15.75" thickBot="1" x14ac:dyDescent="0.3">
      <c r="B92" s="30" t="s">
        <v>218</v>
      </c>
      <c r="C92" s="31" t="s">
        <v>289</v>
      </c>
      <c r="D92" s="31" t="s">
        <v>290</v>
      </c>
      <c r="E92" s="31"/>
      <c r="F92" s="31"/>
      <c r="G92" s="31"/>
      <c r="H92" s="31"/>
      <c r="I92" s="28"/>
      <c r="J92" s="26"/>
      <c r="L92" s="91" t="s">
        <v>215</v>
      </c>
      <c r="M92" s="85" t="s">
        <v>331</v>
      </c>
      <c r="N92" s="93" t="s">
        <v>280</v>
      </c>
      <c r="O92" s="85"/>
      <c r="P92" s="85"/>
      <c r="Q92" s="85"/>
      <c r="R92" s="85"/>
      <c r="S92" s="92"/>
      <c r="T92" s="57"/>
    </row>
    <row r="93" spans="2:20" ht="15.75" thickBot="1" x14ac:dyDescent="0.3">
      <c r="B93" s="73" t="s">
        <v>291</v>
      </c>
      <c r="C93" s="26" t="s">
        <v>292</v>
      </c>
      <c r="D93" s="26" t="s">
        <v>292</v>
      </c>
      <c r="E93" s="26"/>
      <c r="F93" s="26"/>
      <c r="G93" s="26"/>
      <c r="H93" s="26"/>
      <c r="I93" s="44"/>
      <c r="J93" s="26"/>
      <c r="L93" s="56" t="s">
        <v>286</v>
      </c>
      <c r="M93" s="53" t="s">
        <v>332</v>
      </c>
      <c r="N93" s="54" t="s">
        <v>333</v>
      </c>
      <c r="O93" s="53"/>
      <c r="P93" s="53"/>
      <c r="Q93" s="53"/>
      <c r="R93" s="53"/>
      <c r="S93" s="58"/>
      <c r="T93" s="57"/>
    </row>
    <row r="94" spans="2:20" ht="15.75" thickBot="1" x14ac:dyDescent="0.3">
      <c r="B94" s="55" t="s">
        <v>219</v>
      </c>
      <c r="C94" s="12" t="s">
        <v>293</v>
      </c>
      <c r="D94" s="12" t="s">
        <v>294</v>
      </c>
      <c r="E94" s="12"/>
      <c r="F94" s="12"/>
      <c r="G94" s="12"/>
      <c r="H94" s="12"/>
      <c r="I94" s="29"/>
      <c r="L94" s="59" t="s">
        <v>219</v>
      </c>
      <c r="M94" s="60" t="s">
        <v>334</v>
      </c>
      <c r="N94" s="61" t="s">
        <v>294</v>
      </c>
      <c r="O94" s="60"/>
      <c r="P94" s="60"/>
      <c r="Q94" s="60"/>
      <c r="R94" s="60"/>
      <c r="S94" s="62"/>
      <c r="T94" s="57"/>
    </row>
  </sheetData>
  <mergeCells count="22">
    <mergeCell ref="A1:F3"/>
    <mergeCell ref="H1:J1"/>
    <mergeCell ref="I2:J2"/>
    <mergeCell ref="I3:J3"/>
    <mergeCell ref="A4:E5"/>
    <mergeCell ref="I4:J4"/>
    <mergeCell ref="L4:P5"/>
    <mergeCell ref="V4:Z5"/>
    <mergeCell ref="I5:J5"/>
    <mergeCell ref="AA6:AE6"/>
    <mergeCell ref="A7:A14"/>
    <mergeCell ref="L7:L14"/>
    <mergeCell ref="V15:AC15"/>
    <mergeCell ref="A18:A22"/>
    <mergeCell ref="L20:L26"/>
    <mergeCell ref="A23:A29"/>
    <mergeCell ref="L27:L29"/>
    <mergeCell ref="A30:A32"/>
    <mergeCell ref="L35:S35"/>
    <mergeCell ref="B36:I36"/>
    <mergeCell ref="A15:A17"/>
    <mergeCell ref="L15:L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0183-41F9-48EE-8085-F0A5786E0B95}">
  <dimension ref="A1:J50"/>
  <sheetViews>
    <sheetView zoomScale="140" zoomScaleNormal="140" workbookViewId="0">
      <selection activeCell="G11" sqref="G11"/>
    </sheetView>
  </sheetViews>
  <sheetFormatPr defaultRowHeight="15" x14ac:dyDescent="0.25"/>
  <cols>
    <col min="1" max="1" width="30.7109375" style="31" bestFit="1" customWidth="1"/>
    <col min="2" max="4" width="9.140625" style="46"/>
    <col min="5" max="5" width="20.5703125" style="237" customWidth="1"/>
    <col min="6" max="6" width="17.140625" style="46" customWidth="1"/>
    <col min="7" max="7" width="14.42578125" style="237" customWidth="1"/>
    <col min="8" max="8" width="9.140625" style="47"/>
    <col min="9" max="16384" width="9.140625" style="31"/>
  </cols>
  <sheetData>
    <row r="1" spans="1:9" ht="45" x14ac:dyDescent="0.25">
      <c r="A1" s="46" t="s">
        <v>393</v>
      </c>
      <c r="B1" s="46" t="s">
        <v>409</v>
      </c>
      <c r="C1" s="46" t="s">
        <v>410</v>
      </c>
      <c r="D1" s="46" t="s">
        <v>411</v>
      </c>
      <c r="E1" s="237" t="s">
        <v>413</v>
      </c>
      <c r="F1" s="237" t="s">
        <v>414</v>
      </c>
      <c r="G1" s="237" t="s">
        <v>415</v>
      </c>
      <c r="H1" s="238" t="s">
        <v>416</v>
      </c>
      <c r="I1" s="239" t="s">
        <v>417</v>
      </c>
    </row>
    <row r="2" spans="1:9" x14ac:dyDescent="0.25">
      <c r="A2" s="240" t="s">
        <v>19</v>
      </c>
      <c r="B2" s="240"/>
      <c r="C2" s="240"/>
      <c r="D2" s="240"/>
      <c r="E2" s="240"/>
      <c r="F2" s="240"/>
      <c r="G2" s="240"/>
      <c r="H2" s="240"/>
      <c r="I2" s="240"/>
    </row>
    <row r="3" spans="1:9" ht="13.5" customHeight="1" x14ac:dyDescent="0.25">
      <c r="A3" s="26" t="s">
        <v>340</v>
      </c>
      <c r="B3" s="46">
        <v>0</v>
      </c>
      <c r="C3" s="46">
        <v>1</v>
      </c>
      <c r="D3" s="46">
        <v>0</v>
      </c>
      <c r="E3" s="237">
        <v>1</v>
      </c>
      <c r="F3" s="46">
        <v>3</v>
      </c>
      <c r="G3" s="237">
        <v>0</v>
      </c>
      <c r="H3" s="47">
        <v>4</v>
      </c>
      <c r="I3" s="31">
        <f xml:space="preserve"> (F3 + 3) + G3 - H3</f>
        <v>2</v>
      </c>
    </row>
    <row r="4" spans="1:9" x14ac:dyDescent="0.25">
      <c r="A4" s="26" t="s">
        <v>165</v>
      </c>
      <c r="B4" s="46">
        <v>2</v>
      </c>
      <c r="C4" s="46">
        <v>0</v>
      </c>
      <c r="D4" s="46">
        <v>0</v>
      </c>
      <c r="E4" s="237">
        <v>2</v>
      </c>
      <c r="F4" s="46">
        <v>6</v>
      </c>
      <c r="G4" s="237">
        <v>0</v>
      </c>
      <c r="H4" s="47">
        <v>3</v>
      </c>
      <c r="I4" s="31">
        <f t="shared" ref="I4:I15" si="0" xml:space="preserve"> (F4 + 3) + G4 - H4</f>
        <v>6</v>
      </c>
    </row>
    <row r="5" spans="1:9" x14ac:dyDescent="0.25">
      <c r="A5" s="26" t="s">
        <v>167</v>
      </c>
      <c r="B5" s="46">
        <v>1</v>
      </c>
      <c r="C5" s="46">
        <v>0</v>
      </c>
      <c r="D5" s="46">
        <v>0</v>
      </c>
      <c r="E5" s="237">
        <v>1</v>
      </c>
      <c r="F5" s="46">
        <v>3</v>
      </c>
      <c r="G5" s="237">
        <v>0</v>
      </c>
      <c r="H5" s="47">
        <v>4</v>
      </c>
      <c r="I5" s="31">
        <f t="shared" si="0"/>
        <v>2</v>
      </c>
    </row>
    <row r="6" spans="1:9" x14ac:dyDescent="0.25">
      <c r="A6" s="26" t="s">
        <v>341</v>
      </c>
      <c r="B6" s="46">
        <v>0</v>
      </c>
      <c r="C6" s="46">
        <v>1</v>
      </c>
      <c r="D6" s="46">
        <v>0</v>
      </c>
      <c r="E6" s="237">
        <v>1</v>
      </c>
      <c r="F6" s="46">
        <v>3</v>
      </c>
      <c r="G6" s="237">
        <v>0</v>
      </c>
      <c r="H6" s="47">
        <v>4</v>
      </c>
      <c r="I6" s="31">
        <f t="shared" si="0"/>
        <v>2</v>
      </c>
    </row>
    <row r="7" spans="1:9" x14ac:dyDescent="0.25">
      <c r="A7" s="26" t="s">
        <v>169</v>
      </c>
      <c r="B7" s="46">
        <v>3</v>
      </c>
      <c r="C7" s="46">
        <v>0</v>
      </c>
      <c r="D7" s="46">
        <v>0</v>
      </c>
      <c r="E7" s="237">
        <v>3</v>
      </c>
      <c r="F7" s="46">
        <v>9</v>
      </c>
      <c r="G7" s="237">
        <v>0</v>
      </c>
      <c r="H7" s="47">
        <v>7</v>
      </c>
      <c r="I7" s="31">
        <f t="shared" si="0"/>
        <v>5</v>
      </c>
    </row>
    <row r="8" spans="1:9" x14ac:dyDescent="0.25">
      <c r="A8" s="26" t="s">
        <v>172</v>
      </c>
      <c r="B8" s="46">
        <v>1</v>
      </c>
      <c r="C8" s="46">
        <v>0</v>
      </c>
      <c r="D8" s="46">
        <v>0</v>
      </c>
      <c r="E8" s="237">
        <v>1</v>
      </c>
      <c r="F8" s="46">
        <v>3</v>
      </c>
      <c r="G8" s="237">
        <v>0</v>
      </c>
      <c r="H8" s="47">
        <v>4</v>
      </c>
      <c r="I8" s="31">
        <f t="shared" si="0"/>
        <v>2</v>
      </c>
    </row>
    <row r="9" spans="1:9" x14ac:dyDescent="0.25">
      <c r="A9" s="26" t="s">
        <v>173</v>
      </c>
      <c r="B9" s="46">
        <v>2</v>
      </c>
      <c r="C9" s="46">
        <v>3</v>
      </c>
      <c r="D9" s="46">
        <v>2</v>
      </c>
      <c r="E9" s="237">
        <v>7</v>
      </c>
      <c r="F9" s="46">
        <v>21</v>
      </c>
      <c r="G9" s="237">
        <v>0</v>
      </c>
      <c r="H9" s="47">
        <v>11</v>
      </c>
      <c r="I9" s="31">
        <f t="shared" si="0"/>
        <v>13</v>
      </c>
    </row>
    <row r="10" spans="1:9" x14ac:dyDescent="0.25">
      <c r="A10" s="26" t="s">
        <v>176</v>
      </c>
      <c r="B10" s="46">
        <v>2</v>
      </c>
      <c r="C10" s="46">
        <v>0</v>
      </c>
      <c r="D10" s="46">
        <v>0</v>
      </c>
      <c r="E10" s="237">
        <v>2</v>
      </c>
      <c r="F10" s="46">
        <v>6</v>
      </c>
      <c r="G10" s="237">
        <v>0</v>
      </c>
      <c r="H10" s="47">
        <v>3</v>
      </c>
      <c r="I10" s="31">
        <f t="shared" si="0"/>
        <v>6</v>
      </c>
    </row>
    <row r="11" spans="1:9" x14ac:dyDescent="0.25">
      <c r="A11" s="26" t="s">
        <v>178</v>
      </c>
      <c r="B11" s="46">
        <v>1</v>
      </c>
      <c r="C11" s="46">
        <v>2</v>
      </c>
      <c r="D11" s="46">
        <v>0</v>
      </c>
      <c r="E11" s="237">
        <v>3</v>
      </c>
      <c r="F11" s="46">
        <v>9</v>
      </c>
      <c r="G11" s="237">
        <v>0</v>
      </c>
      <c r="H11" s="47">
        <v>7</v>
      </c>
      <c r="I11" s="31">
        <f t="shared" si="0"/>
        <v>5</v>
      </c>
    </row>
    <row r="12" spans="1:9" x14ac:dyDescent="0.25">
      <c r="A12" s="26" t="s">
        <v>345</v>
      </c>
      <c r="B12" s="46">
        <v>0</v>
      </c>
      <c r="C12" s="46">
        <v>2</v>
      </c>
      <c r="D12" s="46">
        <v>0</v>
      </c>
      <c r="E12" s="237">
        <v>2</v>
      </c>
      <c r="F12" s="46">
        <v>6</v>
      </c>
      <c r="G12" s="237">
        <v>0</v>
      </c>
      <c r="H12" s="47">
        <v>3</v>
      </c>
      <c r="I12" s="31">
        <f t="shared" si="0"/>
        <v>6</v>
      </c>
    </row>
    <row r="13" spans="1:9" x14ac:dyDescent="0.25">
      <c r="A13" s="26" t="s">
        <v>348</v>
      </c>
      <c r="B13" s="46">
        <v>0</v>
      </c>
      <c r="C13" s="46">
        <v>4</v>
      </c>
      <c r="D13" s="46">
        <v>0</v>
      </c>
      <c r="E13" s="237">
        <v>4</v>
      </c>
      <c r="F13" s="46">
        <v>12</v>
      </c>
      <c r="G13" s="237">
        <v>0</v>
      </c>
      <c r="H13" s="47">
        <v>5</v>
      </c>
      <c r="I13" s="31">
        <f t="shared" si="0"/>
        <v>10</v>
      </c>
    </row>
    <row r="14" spans="1:9" x14ac:dyDescent="0.25">
      <c r="A14" s="26" t="s">
        <v>181</v>
      </c>
      <c r="B14" s="46">
        <v>4</v>
      </c>
      <c r="C14" s="46">
        <v>2</v>
      </c>
      <c r="D14" s="46">
        <v>0</v>
      </c>
      <c r="E14" s="237">
        <v>6</v>
      </c>
      <c r="F14" s="46">
        <v>18</v>
      </c>
      <c r="G14" s="237">
        <v>0</v>
      </c>
      <c r="H14" s="47">
        <v>12</v>
      </c>
      <c r="I14" s="31">
        <f t="shared" si="0"/>
        <v>9</v>
      </c>
    </row>
    <row r="15" spans="1:9" x14ac:dyDescent="0.25">
      <c r="A15" s="26" t="s">
        <v>350</v>
      </c>
      <c r="B15" s="46">
        <v>0</v>
      </c>
      <c r="C15" s="46">
        <v>1</v>
      </c>
      <c r="D15" s="46">
        <v>0</v>
      </c>
      <c r="E15" s="237">
        <v>1</v>
      </c>
      <c r="F15" s="46">
        <v>3</v>
      </c>
      <c r="G15" s="237">
        <v>0</v>
      </c>
      <c r="H15" s="47">
        <v>4</v>
      </c>
      <c r="I15" s="31">
        <f t="shared" si="0"/>
        <v>2</v>
      </c>
    </row>
    <row r="16" spans="1:9" x14ac:dyDescent="0.25">
      <c r="A16" s="240" t="s">
        <v>36</v>
      </c>
      <c r="B16" s="240"/>
      <c r="C16" s="240"/>
      <c r="D16" s="240"/>
      <c r="E16" s="240"/>
      <c r="F16" s="240"/>
      <c r="G16" s="240"/>
      <c r="H16" s="240"/>
      <c r="I16" s="240"/>
    </row>
    <row r="17" spans="1:10" x14ac:dyDescent="0.25">
      <c r="A17" s="78" t="s">
        <v>351</v>
      </c>
      <c r="B17" s="46">
        <v>1</v>
      </c>
      <c r="C17" s="46">
        <v>10</v>
      </c>
      <c r="D17" s="46">
        <v>2</v>
      </c>
      <c r="E17" s="237">
        <v>13</v>
      </c>
      <c r="F17" s="46">
        <v>39</v>
      </c>
      <c r="G17" s="237">
        <v>0</v>
      </c>
      <c r="H17" s="47">
        <v>14</v>
      </c>
      <c r="I17" s="31">
        <f xml:space="preserve"> (F17+ 3) + G17- H17</f>
        <v>28</v>
      </c>
      <c r="J17" s="26"/>
    </row>
    <row r="18" spans="1:10" x14ac:dyDescent="0.25">
      <c r="A18" s="26" t="s">
        <v>183</v>
      </c>
      <c r="B18" s="46">
        <v>2</v>
      </c>
      <c r="C18" s="46">
        <v>3</v>
      </c>
      <c r="D18" s="46">
        <v>0</v>
      </c>
      <c r="E18" s="237">
        <v>5</v>
      </c>
      <c r="F18" s="46">
        <v>15</v>
      </c>
      <c r="G18" s="237">
        <v>0</v>
      </c>
      <c r="H18" s="47">
        <v>9</v>
      </c>
      <c r="I18" s="31">
        <f t="shared" ref="I18:I21" si="1" xml:space="preserve"> (F18+ 3) + G18- H18</f>
        <v>9</v>
      </c>
    </row>
    <row r="19" spans="1:10" x14ac:dyDescent="0.25">
      <c r="A19" s="26" t="s">
        <v>185</v>
      </c>
      <c r="B19" s="46">
        <v>5</v>
      </c>
      <c r="C19" s="46">
        <v>4</v>
      </c>
      <c r="D19" s="46">
        <v>0</v>
      </c>
      <c r="E19" s="237">
        <v>9</v>
      </c>
      <c r="F19" s="46">
        <v>27</v>
      </c>
      <c r="G19" s="237">
        <v>0</v>
      </c>
      <c r="H19" s="47">
        <v>11</v>
      </c>
      <c r="I19" s="31">
        <f t="shared" si="1"/>
        <v>19</v>
      </c>
    </row>
    <row r="20" spans="1:10" x14ac:dyDescent="0.25">
      <c r="A20" s="26" t="s">
        <v>355</v>
      </c>
      <c r="B20" s="46">
        <v>0</v>
      </c>
      <c r="C20" s="46">
        <v>1</v>
      </c>
      <c r="D20" s="46">
        <v>0</v>
      </c>
      <c r="E20" s="237">
        <v>1</v>
      </c>
      <c r="F20" s="46">
        <v>3</v>
      </c>
      <c r="G20" s="237">
        <v>0</v>
      </c>
      <c r="H20" s="47">
        <v>4</v>
      </c>
      <c r="I20" s="31">
        <f t="shared" si="1"/>
        <v>2</v>
      </c>
    </row>
    <row r="21" spans="1:10" x14ac:dyDescent="0.25">
      <c r="A21" s="26" t="s">
        <v>356</v>
      </c>
      <c r="B21" s="46">
        <v>0</v>
      </c>
      <c r="C21" s="46">
        <v>1</v>
      </c>
      <c r="D21" s="46">
        <v>0</v>
      </c>
      <c r="E21" s="237">
        <v>1</v>
      </c>
      <c r="F21" s="46">
        <v>3</v>
      </c>
      <c r="G21" s="237">
        <v>0</v>
      </c>
      <c r="H21" s="47">
        <v>4</v>
      </c>
      <c r="I21" s="31">
        <f t="shared" si="1"/>
        <v>2</v>
      </c>
    </row>
    <row r="22" spans="1:10" x14ac:dyDescent="0.25">
      <c r="A22" s="240" t="s">
        <v>199</v>
      </c>
      <c r="B22" s="240"/>
      <c r="C22" s="240"/>
      <c r="D22" s="240"/>
      <c r="E22" s="240"/>
      <c r="F22" s="240"/>
      <c r="G22" s="240"/>
      <c r="H22" s="240"/>
      <c r="I22" s="240"/>
    </row>
    <row r="23" spans="1:10" x14ac:dyDescent="0.25">
      <c r="A23" s="38" t="s">
        <v>189</v>
      </c>
      <c r="B23" s="46">
        <v>1</v>
      </c>
      <c r="C23" s="46">
        <v>0</v>
      </c>
      <c r="D23" s="46">
        <v>0</v>
      </c>
      <c r="E23" s="237">
        <v>1</v>
      </c>
      <c r="F23" s="46">
        <v>3</v>
      </c>
      <c r="G23" s="237">
        <v>0</v>
      </c>
      <c r="H23" s="47">
        <v>4</v>
      </c>
      <c r="I23" s="26">
        <f xml:space="preserve"> (F23 + 3) +G23 - H23</f>
        <v>2</v>
      </c>
    </row>
    <row r="24" spans="1:10" x14ac:dyDescent="0.25">
      <c r="A24" s="38" t="s">
        <v>191</v>
      </c>
      <c r="B24" s="46">
        <v>1</v>
      </c>
      <c r="C24" s="46">
        <v>0</v>
      </c>
      <c r="D24" s="46">
        <v>0</v>
      </c>
      <c r="E24" s="237">
        <v>1</v>
      </c>
      <c r="F24" s="46">
        <v>3</v>
      </c>
      <c r="G24" s="237">
        <v>0</v>
      </c>
      <c r="H24" s="47">
        <v>4</v>
      </c>
      <c r="I24" s="26">
        <f t="shared" ref="I24:I27" si="2" xml:space="preserve"> (F24 + 3) +G24 - H24</f>
        <v>2</v>
      </c>
    </row>
    <row r="25" spans="1:10" x14ac:dyDescent="0.25">
      <c r="A25" s="38" t="s">
        <v>193</v>
      </c>
      <c r="B25" s="46">
        <v>1</v>
      </c>
      <c r="C25" s="46">
        <v>0</v>
      </c>
      <c r="D25" s="46">
        <v>0</v>
      </c>
      <c r="E25" s="237">
        <v>1</v>
      </c>
      <c r="F25" s="46">
        <v>3</v>
      </c>
      <c r="G25" s="237">
        <v>0</v>
      </c>
      <c r="H25" s="47">
        <v>3</v>
      </c>
      <c r="I25" s="26">
        <f t="shared" si="2"/>
        <v>3</v>
      </c>
    </row>
    <row r="26" spans="1:10" x14ac:dyDescent="0.25">
      <c r="A26" s="38" t="s">
        <v>195</v>
      </c>
      <c r="B26" s="46">
        <v>1</v>
      </c>
      <c r="C26" s="46">
        <v>0</v>
      </c>
      <c r="D26" s="46">
        <v>0</v>
      </c>
      <c r="E26" s="237">
        <v>1</v>
      </c>
      <c r="F26" s="46">
        <v>3</v>
      </c>
      <c r="G26" s="237">
        <v>0</v>
      </c>
      <c r="H26" s="47">
        <v>4</v>
      </c>
      <c r="I26" s="26">
        <f t="shared" si="2"/>
        <v>2</v>
      </c>
    </row>
    <row r="27" spans="1:10" x14ac:dyDescent="0.25">
      <c r="A27" s="38" t="s">
        <v>197</v>
      </c>
      <c r="B27" s="46">
        <v>1</v>
      </c>
      <c r="C27" s="46">
        <v>0</v>
      </c>
      <c r="D27" s="46">
        <v>0</v>
      </c>
      <c r="E27" s="237">
        <v>1</v>
      </c>
      <c r="F27" s="46">
        <v>3</v>
      </c>
      <c r="G27" s="237">
        <v>0</v>
      </c>
      <c r="H27" s="47">
        <v>3</v>
      </c>
      <c r="I27" s="26">
        <f t="shared" si="2"/>
        <v>3</v>
      </c>
    </row>
    <row r="28" spans="1:10" x14ac:dyDescent="0.25">
      <c r="A28" s="240" t="s">
        <v>200</v>
      </c>
      <c r="B28" s="240"/>
      <c r="C28" s="240"/>
      <c r="D28" s="240"/>
      <c r="E28" s="240"/>
      <c r="F28" s="240"/>
      <c r="G28" s="240"/>
      <c r="H28" s="240"/>
      <c r="I28" s="240"/>
    </row>
    <row r="29" spans="1:10" x14ac:dyDescent="0.25">
      <c r="A29" s="149" t="s">
        <v>201</v>
      </c>
      <c r="B29" s="46">
        <v>1</v>
      </c>
      <c r="C29" s="46">
        <v>0</v>
      </c>
      <c r="D29" s="46">
        <v>0</v>
      </c>
      <c r="E29" s="237">
        <v>1</v>
      </c>
      <c r="F29" s="46">
        <v>3</v>
      </c>
      <c r="G29" s="237">
        <v>0</v>
      </c>
      <c r="H29" s="47">
        <v>2</v>
      </c>
      <c r="I29" s="26">
        <f>(F29 + 3)+G29-H29</f>
        <v>4</v>
      </c>
    </row>
    <row r="30" spans="1:10" x14ac:dyDescent="0.25">
      <c r="A30" s="38" t="s">
        <v>203</v>
      </c>
      <c r="B30" s="46">
        <v>1</v>
      </c>
      <c r="C30" s="46">
        <v>0</v>
      </c>
      <c r="D30" s="46">
        <v>0</v>
      </c>
      <c r="E30" s="237">
        <v>1</v>
      </c>
      <c r="F30" s="46">
        <v>3</v>
      </c>
      <c r="G30" s="237">
        <v>1</v>
      </c>
      <c r="H30" s="176">
        <v>0</v>
      </c>
      <c r="I30" s="26">
        <f t="shared" ref="I30:I43" si="3">(F30 + 3)+G30-H30</f>
        <v>7</v>
      </c>
    </row>
    <row r="31" spans="1:10" x14ac:dyDescent="0.25">
      <c r="A31" s="38" t="s">
        <v>205</v>
      </c>
      <c r="B31" s="46">
        <v>2</v>
      </c>
      <c r="C31" s="46">
        <v>0</v>
      </c>
      <c r="D31" s="46">
        <v>0</v>
      </c>
      <c r="E31" s="237">
        <v>2</v>
      </c>
      <c r="F31" s="46">
        <v>6</v>
      </c>
      <c r="G31" s="237">
        <v>0</v>
      </c>
      <c r="H31" s="176">
        <v>3</v>
      </c>
      <c r="I31" s="26">
        <f t="shared" si="3"/>
        <v>6</v>
      </c>
    </row>
    <row r="32" spans="1:10" x14ac:dyDescent="0.25">
      <c r="A32" s="38" t="s">
        <v>207</v>
      </c>
      <c r="B32" s="46">
        <v>1</v>
      </c>
      <c r="C32" s="46">
        <v>0</v>
      </c>
      <c r="D32" s="46">
        <v>0</v>
      </c>
      <c r="E32" s="237">
        <v>1</v>
      </c>
      <c r="F32" s="46">
        <v>3</v>
      </c>
      <c r="G32" s="237">
        <v>1</v>
      </c>
      <c r="H32" s="176">
        <v>0</v>
      </c>
      <c r="I32" s="26">
        <f t="shared" si="3"/>
        <v>7</v>
      </c>
    </row>
    <row r="33" spans="1:9" x14ac:dyDescent="0.25">
      <c r="A33" s="38" t="s">
        <v>209</v>
      </c>
      <c r="B33" s="46">
        <v>1</v>
      </c>
      <c r="C33" s="46">
        <v>0</v>
      </c>
      <c r="D33" s="46">
        <v>0</v>
      </c>
      <c r="E33" s="237">
        <v>1</v>
      </c>
      <c r="F33" s="46">
        <v>3</v>
      </c>
      <c r="G33" s="237">
        <v>0</v>
      </c>
      <c r="H33" s="176">
        <v>3</v>
      </c>
      <c r="I33" s="26">
        <f t="shared" si="3"/>
        <v>3</v>
      </c>
    </row>
    <row r="34" spans="1:9" x14ac:dyDescent="0.25">
      <c r="A34" s="38" t="s">
        <v>376</v>
      </c>
      <c r="B34" s="46">
        <v>1</v>
      </c>
      <c r="C34" s="46">
        <v>0</v>
      </c>
      <c r="D34" s="46">
        <v>0</v>
      </c>
      <c r="E34" s="237">
        <v>1</v>
      </c>
      <c r="F34" s="46">
        <v>3</v>
      </c>
      <c r="G34" s="237">
        <v>0</v>
      </c>
      <c r="H34" s="176">
        <v>0</v>
      </c>
      <c r="I34" s="26">
        <f t="shared" si="3"/>
        <v>6</v>
      </c>
    </row>
    <row r="35" spans="1:9" x14ac:dyDescent="0.25">
      <c r="A35" s="38" t="s">
        <v>377</v>
      </c>
      <c r="B35" s="46">
        <v>1</v>
      </c>
      <c r="C35" s="46">
        <v>0</v>
      </c>
      <c r="D35" s="46">
        <v>0</v>
      </c>
      <c r="E35" s="237">
        <v>1</v>
      </c>
      <c r="F35" s="46">
        <v>3</v>
      </c>
      <c r="G35" s="237">
        <v>0</v>
      </c>
      <c r="H35" s="176">
        <v>3</v>
      </c>
      <c r="I35" s="26">
        <f t="shared" si="3"/>
        <v>3</v>
      </c>
    </row>
    <row r="36" spans="1:9" x14ac:dyDescent="0.25">
      <c r="A36" s="26" t="s">
        <v>373</v>
      </c>
      <c r="B36" s="46">
        <v>0</v>
      </c>
      <c r="C36" s="46">
        <v>1</v>
      </c>
      <c r="D36" s="46">
        <v>0</v>
      </c>
      <c r="E36" s="237">
        <v>1</v>
      </c>
      <c r="F36" s="46">
        <v>3</v>
      </c>
      <c r="G36" s="237">
        <v>0</v>
      </c>
      <c r="H36" s="47">
        <v>2</v>
      </c>
      <c r="I36" s="26">
        <f t="shared" si="3"/>
        <v>4</v>
      </c>
    </row>
    <row r="37" spans="1:9" x14ac:dyDescent="0.25">
      <c r="A37" s="26" t="s">
        <v>374</v>
      </c>
      <c r="B37" s="46">
        <v>0</v>
      </c>
      <c r="C37" s="46">
        <v>2</v>
      </c>
      <c r="D37" s="46">
        <v>0</v>
      </c>
      <c r="E37" s="237">
        <v>2</v>
      </c>
      <c r="F37" s="46">
        <v>6</v>
      </c>
      <c r="G37" s="237">
        <v>0</v>
      </c>
      <c r="H37" s="47">
        <v>1</v>
      </c>
      <c r="I37" s="26">
        <f t="shared" si="3"/>
        <v>8</v>
      </c>
    </row>
    <row r="38" spans="1:9" x14ac:dyDescent="0.25">
      <c r="A38" s="26" t="s">
        <v>375</v>
      </c>
      <c r="B38" s="46">
        <v>0</v>
      </c>
      <c r="C38" s="46">
        <v>1</v>
      </c>
      <c r="D38" s="46">
        <v>0</v>
      </c>
      <c r="E38" s="237">
        <v>1</v>
      </c>
      <c r="F38" s="46">
        <v>3</v>
      </c>
      <c r="G38" s="237">
        <v>0</v>
      </c>
      <c r="H38" s="47">
        <v>2</v>
      </c>
      <c r="I38" s="26">
        <f t="shared" si="3"/>
        <v>4</v>
      </c>
    </row>
    <row r="39" spans="1:9" x14ac:dyDescent="0.25">
      <c r="A39" s="26" t="s">
        <v>359</v>
      </c>
      <c r="B39" s="46">
        <v>0</v>
      </c>
      <c r="C39" s="46">
        <v>1</v>
      </c>
      <c r="D39" s="46">
        <v>0</v>
      </c>
      <c r="E39" s="237">
        <v>1</v>
      </c>
      <c r="F39" s="46">
        <v>3</v>
      </c>
      <c r="G39" s="237">
        <v>1</v>
      </c>
      <c r="H39" s="47">
        <v>0</v>
      </c>
      <c r="I39" s="26">
        <f t="shared" si="3"/>
        <v>7</v>
      </c>
    </row>
    <row r="40" spans="1:9" x14ac:dyDescent="0.25">
      <c r="A40" s="26" t="s">
        <v>360</v>
      </c>
      <c r="B40" s="46">
        <v>0</v>
      </c>
      <c r="C40" s="46">
        <v>1</v>
      </c>
      <c r="D40" s="46">
        <v>0</v>
      </c>
      <c r="E40" s="237">
        <v>1</v>
      </c>
      <c r="F40" s="46">
        <v>3</v>
      </c>
      <c r="G40" s="237">
        <v>0</v>
      </c>
      <c r="H40" s="47">
        <v>4</v>
      </c>
      <c r="I40" s="26">
        <f t="shared" si="3"/>
        <v>2</v>
      </c>
    </row>
    <row r="41" spans="1:9" x14ac:dyDescent="0.25">
      <c r="A41" s="110" t="s">
        <v>361</v>
      </c>
      <c r="B41" s="46">
        <v>0</v>
      </c>
      <c r="C41" s="46">
        <v>1</v>
      </c>
      <c r="D41" s="46">
        <v>0</v>
      </c>
      <c r="E41" s="237">
        <v>1</v>
      </c>
      <c r="F41" s="46">
        <v>3</v>
      </c>
      <c r="G41" s="237">
        <v>0</v>
      </c>
      <c r="H41" s="47">
        <v>1</v>
      </c>
      <c r="I41" s="26">
        <f t="shared" si="3"/>
        <v>5</v>
      </c>
    </row>
    <row r="42" spans="1:9" ht="30" x14ac:dyDescent="0.25">
      <c r="A42" s="110" t="s">
        <v>362</v>
      </c>
      <c r="B42" s="46">
        <v>0</v>
      </c>
      <c r="C42" s="46">
        <v>1</v>
      </c>
      <c r="D42" s="46">
        <v>0</v>
      </c>
      <c r="E42" s="237">
        <v>1</v>
      </c>
      <c r="F42" s="46">
        <v>3</v>
      </c>
      <c r="G42" s="237">
        <v>0</v>
      </c>
      <c r="H42" s="47">
        <v>3</v>
      </c>
      <c r="I42" s="26">
        <f t="shared" si="3"/>
        <v>3</v>
      </c>
    </row>
    <row r="43" spans="1:9" x14ac:dyDescent="0.25">
      <c r="A43" s="38" t="s">
        <v>367</v>
      </c>
      <c r="B43" s="46">
        <v>0</v>
      </c>
      <c r="C43" s="46">
        <v>0</v>
      </c>
      <c r="D43" s="46">
        <v>1</v>
      </c>
      <c r="E43" s="237">
        <v>1</v>
      </c>
      <c r="F43" s="46">
        <v>3</v>
      </c>
      <c r="G43" s="237">
        <v>0</v>
      </c>
      <c r="H43" s="47">
        <v>3</v>
      </c>
      <c r="I43" s="26">
        <f t="shared" si="3"/>
        <v>3</v>
      </c>
    </row>
    <row r="44" spans="1:9" x14ac:dyDescent="0.25">
      <c r="A44" s="240" t="s">
        <v>412</v>
      </c>
      <c r="B44" s="240"/>
      <c r="C44" s="240"/>
      <c r="D44" s="240"/>
      <c r="E44" s="240"/>
      <c r="F44" s="240"/>
      <c r="G44" s="240"/>
      <c r="H44" s="240"/>
      <c r="I44" s="240"/>
    </row>
    <row r="45" spans="1:9" x14ac:dyDescent="0.25">
      <c r="A45" s="38" t="s">
        <v>214</v>
      </c>
      <c r="B45" s="46">
        <v>1</v>
      </c>
      <c r="C45" s="46">
        <v>0</v>
      </c>
      <c r="D45" s="46">
        <v>0</v>
      </c>
      <c r="E45" s="237">
        <v>1</v>
      </c>
      <c r="F45" s="46">
        <v>3</v>
      </c>
      <c r="G45" s="237">
        <v>0</v>
      </c>
      <c r="H45" s="176">
        <v>2</v>
      </c>
      <c r="I45" s="26">
        <f>(F45 +3) +G45 - H45</f>
        <v>4</v>
      </c>
    </row>
    <row r="46" spans="1:9" x14ac:dyDescent="0.25">
      <c r="A46" s="38" t="s">
        <v>216</v>
      </c>
      <c r="B46" s="46">
        <v>1</v>
      </c>
      <c r="C46" s="46">
        <v>0</v>
      </c>
      <c r="D46" s="46">
        <v>0</v>
      </c>
      <c r="E46" s="237">
        <v>1</v>
      </c>
      <c r="F46" s="46">
        <v>3</v>
      </c>
      <c r="G46" s="237">
        <v>0</v>
      </c>
      <c r="H46" s="176" t="s">
        <v>217</v>
      </c>
      <c r="I46" s="26">
        <v>0</v>
      </c>
    </row>
    <row r="47" spans="1:9" x14ac:dyDescent="0.25">
      <c r="A47" s="38" t="s">
        <v>364</v>
      </c>
      <c r="B47" s="46">
        <v>1</v>
      </c>
      <c r="C47" s="46">
        <v>1</v>
      </c>
      <c r="D47" s="46">
        <v>0</v>
      </c>
      <c r="E47" s="237">
        <v>2</v>
      </c>
      <c r="F47" s="46">
        <v>6</v>
      </c>
      <c r="G47" s="237">
        <v>0</v>
      </c>
      <c r="H47" s="176">
        <v>1</v>
      </c>
      <c r="I47" s="26">
        <f t="shared" ref="I46:I50" si="4">(F47 +3) +G47 - H47</f>
        <v>8</v>
      </c>
    </row>
    <row r="48" spans="1:9" x14ac:dyDescent="0.25">
      <c r="A48" s="38" t="s">
        <v>408</v>
      </c>
      <c r="B48" s="46">
        <v>1</v>
      </c>
      <c r="C48" s="46">
        <v>0</v>
      </c>
      <c r="D48" s="46">
        <v>0</v>
      </c>
      <c r="E48" s="237">
        <v>1</v>
      </c>
      <c r="F48" s="46">
        <v>3</v>
      </c>
      <c r="G48" s="237">
        <v>0</v>
      </c>
      <c r="H48" s="176">
        <v>2</v>
      </c>
      <c r="I48" s="26">
        <f t="shared" si="4"/>
        <v>4</v>
      </c>
    </row>
    <row r="49" spans="1:9" x14ac:dyDescent="0.25">
      <c r="A49" s="38" t="s">
        <v>391</v>
      </c>
      <c r="B49" s="46">
        <v>1</v>
      </c>
      <c r="C49" s="46">
        <v>0</v>
      </c>
      <c r="D49" s="46">
        <v>0</v>
      </c>
      <c r="E49" s="237">
        <v>1</v>
      </c>
      <c r="F49" s="46">
        <v>3</v>
      </c>
      <c r="G49" s="237">
        <v>0</v>
      </c>
      <c r="H49" s="47">
        <v>4</v>
      </c>
      <c r="I49" s="26">
        <f t="shared" si="4"/>
        <v>2</v>
      </c>
    </row>
    <row r="50" spans="1:9" x14ac:dyDescent="0.25">
      <c r="A50" s="26" t="s">
        <v>363</v>
      </c>
      <c r="B50" s="46">
        <v>0</v>
      </c>
      <c r="C50" s="46">
        <v>1</v>
      </c>
      <c r="D50" s="46">
        <v>0</v>
      </c>
      <c r="E50" s="237">
        <v>1</v>
      </c>
      <c r="F50" s="46">
        <v>3</v>
      </c>
      <c r="G50" s="237">
        <v>0</v>
      </c>
      <c r="H50" s="47">
        <v>3</v>
      </c>
      <c r="I50" s="26">
        <f t="shared" si="4"/>
        <v>3</v>
      </c>
    </row>
  </sheetData>
  <mergeCells count="5">
    <mergeCell ref="A2:I2"/>
    <mergeCell ref="A16:I16"/>
    <mergeCell ref="A22:I22"/>
    <mergeCell ref="A28:I28"/>
    <mergeCell ref="A44:I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Inventory</vt:lpstr>
      <vt:lpstr>PCB Inv. Checks</vt:lpstr>
      <vt:lpstr>4-28 Inv. Etc.</vt:lpstr>
      <vt:lpstr>4-28 PCB Inv.</vt:lpstr>
      <vt:lpstr>4-30 Order Count</vt:lpstr>
      <vt:lpstr>_200151011034HC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Costa</dc:creator>
  <cp:lastModifiedBy>Ryan Costa</cp:lastModifiedBy>
  <cp:lastPrinted>2021-03-02T01:51:35Z</cp:lastPrinted>
  <dcterms:created xsi:type="dcterms:W3CDTF">2021-02-26T17:09:43Z</dcterms:created>
  <dcterms:modified xsi:type="dcterms:W3CDTF">2021-04-30T08:43:19Z</dcterms:modified>
</cp:coreProperties>
</file>