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wr\SEMESTR_5\PEA-AlgorytmGenetyczny\sprawozdanie\"/>
    </mc:Choice>
  </mc:AlternateContent>
  <xr:revisionPtr revIDLastSave="0" documentId="13_ncr:1_{A34E0447-2CB3-45DF-9972-EDB1D582CC6D}" xr6:coauthVersionLast="40" xr6:coauthVersionMax="40" xr10:uidLastSave="{00000000-0000-0000-0000-000000000000}"/>
  <bookViews>
    <workbookView xWindow="0" yWindow="0" windowWidth="28800" windowHeight="12165" activeTab="3" xr2:uid="{29E698DF-FF45-4B01-A50C-56E18897304C}"/>
  </bookViews>
  <sheets>
    <sheet name="47 (2)" sheetId="8" r:id="rId1"/>
    <sheet name="170 (2)" sheetId="11" r:id="rId2"/>
    <sheet name="403 (2)" sheetId="12" r:id="rId3"/>
    <sheet name="porownani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2" l="1"/>
  <c r="H39" i="12"/>
  <c r="H38" i="12"/>
  <c r="H37" i="12"/>
  <c r="H36" i="12"/>
  <c r="H35" i="12"/>
  <c r="H34" i="12"/>
  <c r="H33" i="12"/>
  <c r="H32" i="12"/>
  <c r="H31" i="12"/>
  <c r="H30" i="12"/>
  <c r="H25" i="12"/>
  <c r="H24" i="12"/>
  <c r="H23" i="12"/>
  <c r="H22" i="12"/>
  <c r="H21" i="12"/>
  <c r="H20" i="12"/>
  <c r="H19" i="12"/>
  <c r="H18" i="12"/>
  <c r="H17" i="12"/>
  <c r="H16" i="12"/>
  <c r="H11" i="12"/>
  <c r="H10" i="12"/>
  <c r="H9" i="12"/>
  <c r="H8" i="12"/>
  <c r="H7" i="12"/>
  <c r="H6" i="12"/>
  <c r="H5" i="12"/>
  <c r="H4" i="12"/>
  <c r="H3" i="12"/>
  <c r="H31" i="11"/>
  <c r="H32" i="11"/>
  <c r="H33" i="11"/>
  <c r="H34" i="11"/>
  <c r="H35" i="11"/>
  <c r="H36" i="11"/>
  <c r="H37" i="11"/>
  <c r="H38" i="11"/>
  <c r="H39" i="11"/>
  <c r="H30" i="11"/>
  <c r="H25" i="11"/>
  <c r="H24" i="11"/>
  <c r="H23" i="11"/>
  <c r="H22" i="11"/>
  <c r="H21" i="11"/>
  <c r="H20" i="11"/>
  <c r="H19" i="11"/>
  <c r="H18" i="11"/>
  <c r="H17" i="11"/>
  <c r="H16" i="11"/>
  <c r="H11" i="11"/>
  <c r="H10" i="11"/>
  <c r="H9" i="11"/>
  <c r="H8" i="11"/>
  <c r="H7" i="11"/>
  <c r="H6" i="11"/>
  <c r="H5" i="11"/>
  <c r="H4" i="11"/>
  <c r="H3" i="11"/>
  <c r="H2" i="11"/>
  <c r="H39" i="8"/>
  <c r="H38" i="8"/>
  <c r="H37" i="8"/>
  <c r="B37" i="8"/>
  <c r="H36" i="8"/>
  <c r="B36" i="8"/>
  <c r="H35" i="8"/>
  <c r="B35" i="8"/>
  <c r="H34" i="8"/>
  <c r="B34" i="8"/>
  <c r="H33" i="8"/>
  <c r="B33" i="8"/>
  <c r="H32" i="8"/>
  <c r="B32" i="8"/>
  <c r="H31" i="8"/>
  <c r="B31" i="8"/>
  <c r="H30" i="8"/>
  <c r="B30" i="8"/>
  <c r="H25" i="8"/>
  <c r="B25" i="8"/>
  <c r="H24" i="8"/>
  <c r="B24" i="8"/>
  <c r="H23" i="8"/>
  <c r="B23" i="8"/>
  <c r="H22" i="8"/>
  <c r="B22" i="8"/>
  <c r="H21" i="8"/>
  <c r="B21" i="8"/>
  <c r="H20" i="8"/>
  <c r="B20" i="8"/>
  <c r="H19" i="8"/>
  <c r="B19" i="8"/>
  <c r="H18" i="8"/>
  <c r="B18" i="8"/>
  <c r="H17" i="8"/>
  <c r="B17" i="8"/>
  <c r="H16" i="8"/>
  <c r="B16" i="8"/>
  <c r="H11" i="8"/>
  <c r="B11" i="8"/>
  <c r="H10" i="8"/>
  <c r="B10" i="8"/>
  <c r="H9" i="8"/>
  <c r="B9" i="8"/>
  <c r="H8" i="8"/>
  <c r="B8" i="8"/>
  <c r="H7" i="8"/>
  <c r="B7" i="8"/>
  <c r="H6" i="8"/>
  <c r="B6" i="8"/>
  <c r="H5" i="8"/>
  <c r="B5" i="8"/>
  <c r="H4" i="8"/>
  <c r="B4" i="8"/>
  <c r="H3" i="8"/>
  <c r="B3" i="8"/>
  <c r="H2" i="8"/>
  <c r="B2" i="8"/>
</calcChain>
</file>

<file path=xl/sharedStrings.xml><?xml version="1.0" encoding="utf-8"?>
<sst xmlns="http://schemas.openxmlformats.org/spreadsheetml/2006/main" count="96" uniqueCount="12">
  <si>
    <t>Liczba iteracji</t>
  </si>
  <si>
    <t>Najkrótsza ścieżka</t>
  </si>
  <si>
    <t>Wartość optymalna</t>
  </si>
  <si>
    <t>Błąd [%]</t>
  </si>
  <si>
    <t>Średni czas [s]</t>
  </si>
  <si>
    <t>Współczynnik mutacji</t>
  </si>
  <si>
    <t>Wspołczynnik krzyżowania</t>
  </si>
  <si>
    <t>Koszt</t>
  </si>
  <si>
    <t>Populacja</t>
  </si>
  <si>
    <t>Kolumna1</t>
  </si>
  <si>
    <t>Tabu Search</t>
  </si>
  <si>
    <t>Algorytm Genetyczny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</si>
</sst>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1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165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/>
    </xf>
  </cellXfs>
  <cellStyles count="1">
    <cellStyle name="Normalny" xfId="0" builtinId="0"/>
  </cellStyles>
  <dxfs count="34">
    <dxf>
      <numFmt numFmtId="0" formatCode="General"/>
    </dxf>
    <dxf>
      <numFmt numFmtId="165" formatCode="0.0000"/>
    </dxf>
    <dxf>
      <alignment horizontal="center" vertical="bottom" textRotation="0" wrapText="1" indent="0" justifyLastLine="0" shrinkToFit="0" readingOrder="0"/>
    </dxf>
    <dxf>
      <numFmt numFmtId="0" formatCode="General"/>
    </dxf>
    <dxf>
      <numFmt numFmtId="165" formatCode="0.0000"/>
    </dxf>
    <dxf>
      <alignment horizontal="center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numFmt numFmtId="165" formatCode="0.0000"/>
    </dxf>
    <dxf>
      <alignment horizontal="center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numFmt numFmtId="165" formatCode="0.0000"/>
    </dxf>
    <dxf>
      <alignment horizontal="center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numFmt numFmtId="165" formatCode="0.0000"/>
    </dxf>
    <dxf>
      <alignment horizontal="center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numFmt numFmtId="165" formatCode="0.0000"/>
    </dxf>
    <dxf>
      <alignment horizontal="center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numFmt numFmtId="165" formatCode="0.0000"/>
    </dxf>
    <dxf>
      <alignment horizontal="center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numFmt numFmtId="165" formatCode="0.0000"/>
    </dxf>
    <dxf>
      <alignment horizontal="center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numFmt numFmtId="165" formatCode="0.000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Drogi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Populacja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'47 (2)'!$A$2:$A$11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'47 (2)'!$F$2:$F$11</c:f>
              <c:numCache>
                <c:formatCode>General</c:formatCode>
                <c:ptCount val="10"/>
                <c:pt idx="0">
                  <c:v>3879</c:v>
                </c:pt>
                <c:pt idx="1">
                  <c:v>3856</c:v>
                </c:pt>
                <c:pt idx="2">
                  <c:v>3856</c:v>
                </c:pt>
                <c:pt idx="3">
                  <c:v>3797</c:v>
                </c:pt>
                <c:pt idx="4">
                  <c:v>3666</c:v>
                </c:pt>
                <c:pt idx="5">
                  <c:v>3650</c:v>
                </c:pt>
                <c:pt idx="6">
                  <c:v>3481</c:v>
                </c:pt>
                <c:pt idx="7">
                  <c:v>3211</c:v>
                </c:pt>
                <c:pt idx="8">
                  <c:v>3199</c:v>
                </c:pt>
                <c:pt idx="9">
                  <c:v>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E-433D-9BF7-4850A7E00A0B}"/>
            </c:ext>
          </c:extLst>
        </c:ser>
        <c:ser>
          <c:idx val="0"/>
          <c:order val="1"/>
          <c:tx>
            <c:v>Populacja 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'47 (2)'!$A$16:$A$25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'47 (2)'!$F$16:$F$25</c:f>
              <c:numCache>
                <c:formatCode>General</c:formatCode>
                <c:ptCount val="10"/>
                <c:pt idx="0">
                  <c:v>3143</c:v>
                </c:pt>
                <c:pt idx="1">
                  <c:v>3139</c:v>
                </c:pt>
                <c:pt idx="2">
                  <c:v>3071</c:v>
                </c:pt>
                <c:pt idx="3">
                  <c:v>3007</c:v>
                </c:pt>
                <c:pt idx="4">
                  <c:v>2974</c:v>
                </c:pt>
                <c:pt idx="5">
                  <c:v>2877</c:v>
                </c:pt>
                <c:pt idx="6">
                  <c:v>2864</c:v>
                </c:pt>
                <c:pt idx="7">
                  <c:v>2796</c:v>
                </c:pt>
                <c:pt idx="8">
                  <c:v>2796</c:v>
                </c:pt>
                <c:pt idx="9">
                  <c:v>2741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E-433D-9BF7-4850A7E00A0B}"/>
            </c:ext>
          </c:extLst>
        </c:ser>
        <c:ser>
          <c:idx val="1"/>
          <c:order val="2"/>
          <c:tx>
            <c:v>Populacja 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'47 (2)'!$A$30:$A$39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'47 (2)'!$F$30:$F$39</c:f>
              <c:numCache>
                <c:formatCode>General</c:formatCode>
                <c:ptCount val="10"/>
                <c:pt idx="0">
                  <c:v>3035</c:v>
                </c:pt>
                <c:pt idx="1">
                  <c:v>2948</c:v>
                </c:pt>
                <c:pt idx="2">
                  <c:v>2899</c:v>
                </c:pt>
                <c:pt idx="3">
                  <c:v>2880</c:v>
                </c:pt>
                <c:pt idx="4">
                  <c:v>2862</c:v>
                </c:pt>
                <c:pt idx="5">
                  <c:v>2817</c:v>
                </c:pt>
                <c:pt idx="6">
                  <c:v>2811</c:v>
                </c:pt>
                <c:pt idx="7">
                  <c:v>2803</c:v>
                </c:pt>
                <c:pt idx="8">
                  <c:v>2797</c:v>
                </c:pt>
                <c:pt idx="9">
                  <c:v>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AE-433D-9BF7-4850A7E00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21904"/>
        <c:axId val="675926168"/>
      </c:scatterChart>
      <c:valAx>
        <c:axId val="675921904"/>
        <c:scaling>
          <c:logBase val="2"/>
          <c:orientation val="minMax"/>
          <c:max val="307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6168"/>
        <c:crosses val="autoZero"/>
        <c:crossBetween val="midCat"/>
      </c:valAx>
      <c:valAx>
        <c:axId val="6759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drogi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Populacja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'403 (2)'!$B$2:$B$11</c:f>
              <c:numCache>
                <c:formatCode>0.0000</c:formatCode>
                <c:ptCount val="10"/>
                <c:pt idx="0">
                  <c:v>31.648</c:v>
                </c:pt>
                <c:pt idx="1">
                  <c:v>51.662599999999998</c:v>
                </c:pt>
                <c:pt idx="2">
                  <c:v>84.647800000000004</c:v>
                </c:pt>
                <c:pt idx="3">
                  <c:v>123.44199999999999</c:v>
                </c:pt>
                <c:pt idx="4">
                  <c:v>223.41300000000001</c:v>
                </c:pt>
                <c:pt idx="5">
                  <c:v>433.62900000000002</c:v>
                </c:pt>
                <c:pt idx="6">
                  <c:v>848.73</c:v>
                </c:pt>
                <c:pt idx="7">
                  <c:v>1020.11</c:v>
                </c:pt>
                <c:pt idx="8">
                  <c:v>1020.16</c:v>
                </c:pt>
                <c:pt idx="9">
                  <c:v>1020.02</c:v>
                </c:pt>
              </c:numCache>
            </c:numRef>
          </c:cat>
          <c:val>
            <c:numRef>
              <c:f>'403 (2)'!$H$2:$H$11</c:f>
              <c:numCache>
                <c:formatCode>General</c:formatCode>
                <c:ptCount val="10"/>
                <c:pt idx="0">
                  <c:v>209</c:v>
                </c:pt>
                <c:pt idx="1">
                  <c:v>202</c:v>
                </c:pt>
                <c:pt idx="2">
                  <c:v>201</c:v>
                </c:pt>
                <c:pt idx="3">
                  <c:v>197</c:v>
                </c:pt>
                <c:pt idx="4">
                  <c:v>196</c:v>
                </c:pt>
                <c:pt idx="5">
                  <c:v>193</c:v>
                </c:pt>
                <c:pt idx="6">
                  <c:v>193</c:v>
                </c:pt>
                <c:pt idx="7">
                  <c:v>192</c:v>
                </c:pt>
                <c:pt idx="8">
                  <c:v>190</c:v>
                </c:pt>
                <c:pt idx="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0-4D20-B9BE-B80CD08CEEFA}"/>
            </c:ext>
          </c:extLst>
        </c:ser>
        <c:ser>
          <c:idx val="0"/>
          <c:order val="1"/>
          <c:tx>
            <c:v>Populacja 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'403 (2)'!$B$16:$B$25</c:f>
              <c:numCache>
                <c:formatCode>0.0000</c:formatCode>
                <c:ptCount val="10"/>
                <c:pt idx="0">
                  <c:v>111.62</c:v>
                </c:pt>
                <c:pt idx="1">
                  <c:v>180.12700000000001</c:v>
                </c:pt>
                <c:pt idx="2">
                  <c:v>289.92399999999998</c:v>
                </c:pt>
                <c:pt idx="3">
                  <c:v>498.95299999999997</c:v>
                </c:pt>
                <c:pt idx="4">
                  <c:v>894.36</c:v>
                </c:pt>
                <c:pt idx="5">
                  <c:v>1020.31</c:v>
                </c:pt>
                <c:pt idx="6">
                  <c:v>1020.34</c:v>
                </c:pt>
                <c:pt idx="7">
                  <c:v>1020.36</c:v>
                </c:pt>
                <c:pt idx="8">
                  <c:v>1020.27</c:v>
                </c:pt>
                <c:pt idx="9">
                  <c:v>1020.35</c:v>
                </c:pt>
              </c:numCache>
            </c:numRef>
          </c:cat>
          <c:val>
            <c:numRef>
              <c:f>'403 (2)'!$H$16:$H$25</c:f>
              <c:numCache>
                <c:formatCode>General</c:formatCode>
                <c:ptCount val="10"/>
                <c:pt idx="0">
                  <c:v>180</c:v>
                </c:pt>
                <c:pt idx="1">
                  <c:v>168</c:v>
                </c:pt>
                <c:pt idx="2">
                  <c:v>163</c:v>
                </c:pt>
                <c:pt idx="3">
                  <c:v>160</c:v>
                </c:pt>
                <c:pt idx="4">
                  <c:v>167</c:v>
                </c:pt>
                <c:pt idx="5">
                  <c:v>160</c:v>
                </c:pt>
                <c:pt idx="6">
                  <c:v>165</c:v>
                </c:pt>
                <c:pt idx="7">
                  <c:v>161</c:v>
                </c:pt>
                <c:pt idx="8">
                  <c:v>167</c:v>
                </c:pt>
                <c:pt idx="9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0-4D20-B9BE-B80CD08CEEFA}"/>
            </c:ext>
          </c:extLst>
        </c:ser>
        <c:ser>
          <c:idx val="1"/>
          <c:order val="2"/>
          <c:tx>
            <c:v>Populacja 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'403 (2)'!$B$30:$B$39</c:f>
              <c:numCache>
                <c:formatCode>0.0000</c:formatCode>
                <c:ptCount val="10"/>
                <c:pt idx="0">
                  <c:v>258.76299999999998</c:v>
                </c:pt>
                <c:pt idx="1">
                  <c:v>415.08199999999999</c:v>
                </c:pt>
                <c:pt idx="2">
                  <c:v>666.47</c:v>
                </c:pt>
                <c:pt idx="3">
                  <c:v>1021.09</c:v>
                </c:pt>
                <c:pt idx="4">
                  <c:v>1022</c:v>
                </c:pt>
                <c:pt idx="5">
                  <c:v>1020.82</c:v>
                </c:pt>
                <c:pt idx="6">
                  <c:v>1020.71</c:v>
                </c:pt>
                <c:pt idx="7">
                  <c:v>1021.06</c:v>
                </c:pt>
                <c:pt idx="8">
                  <c:v>1021.03</c:v>
                </c:pt>
                <c:pt idx="9">
                  <c:v>1021</c:v>
                </c:pt>
              </c:numCache>
            </c:numRef>
          </c:cat>
          <c:val>
            <c:numRef>
              <c:f>'403 (2)'!$H$30:$H$39</c:f>
              <c:numCache>
                <c:formatCode>General</c:formatCode>
                <c:ptCount val="10"/>
                <c:pt idx="0">
                  <c:v>161</c:v>
                </c:pt>
                <c:pt idx="1">
                  <c:v>148</c:v>
                </c:pt>
                <c:pt idx="2">
                  <c:v>154</c:v>
                </c:pt>
                <c:pt idx="3">
                  <c:v>154</c:v>
                </c:pt>
                <c:pt idx="4">
                  <c:v>148</c:v>
                </c:pt>
                <c:pt idx="5">
                  <c:v>137</c:v>
                </c:pt>
                <c:pt idx="6">
                  <c:v>150</c:v>
                </c:pt>
                <c:pt idx="7">
                  <c:v>156</c:v>
                </c:pt>
                <c:pt idx="8">
                  <c:v>156</c:v>
                </c:pt>
                <c:pt idx="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0-4D20-B9BE-B80CD08CE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921904"/>
        <c:axId val="675926168"/>
      </c:lineChart>
      <c:catAx>
        <c:axId val="6759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6168"/>
        <c:crosses val="autoZero"/>
        <c:auto val="1"/>
        <c:lblAlgn val="ctr"/>
        <c:lblOffset val="100"/>
        <c:noMultiLvlLbl val="0"/>
      </c:catAx>
      <c:valAx>
        <c:axId val="6759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Populacja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'403 (2)'!$A$2:$A$11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'403 (2)'!$B$2:$B$11</c:f>
              <c:numCache>
                <c:formatCode>0.0000</c:formatCode>
                <c:ptCount val="10"/>
                <c:pt idx="0">
                  <c:v>31.648</c:v>
                </c:pt>
                <c:pt idx="1">
                  <c:v>51.662599999999998</c:v>
                </c:pt>
                <c:pt idx="2">
                  <c:v>84.647800000000004</c:v>
                </c:pt>
                <c:pt idx="3">
                  <c:v>123.44199999999999</c:v>
                </c:pt>
                <c:pt idx="4">
                  <c:v>223.41300000000001</c:v>
                </c:pt>
                <c:pt idx="5">
                  <c:v>433.62900000000002</c:v>
                </c:pt>
                <c:pt idx="6">
                  <c:v>848.73</c:v>
                </c:pt>
                <c:pt idx="7">
                  <c:v>1020.11</c:v>
                </c:pt>
                <c:pt idx="8">
                  <c:v>1020.16</c:v>
                </c:pt>
                <c:pt idx="9">
                  <c:v>1020.02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6-4052-A2C2-3DDEE0F41D67}"/>
            </c:ext>
          </c:extLst>
        </c:ser>
        <c:ser>
          <c:idx val="0"/>
          <c:order val="1"/>
          <c:tx>
            <c:v>Populacja 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'403 (2)'!$A$16:$A$25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'403 (2)'!$B$16:$B$25</c:f>
              <c:numCache>
                <c:formatCode>0.0000</c:formatCode>
                <c:ptCount val="10"/>
                <c:pt idx="0">
                  <c:v>111.62</c:v>
                </c:pt>
                <c:pt idx="1">
                  <c:v>180.12700000000001</c:v>
                </c:pt>
                <c:pt idx="2">
                  <c:v>289.92399999999998</c:v>
                </c:pt>
                <c:pt idx="3">
                  <c:v>498.95299999999997</c:v>
                </c:pt>
                <c:pt idx="4">
                  <c:v>894.36</c:v>
                </c:pt>
                <c:pt idx="5">
                  <c:v>1020.31</c:v>
                </c:pt>
                <c:pt idx="6">
                  <c:v>1020.34</c:v>
                </c:pt>
                <c:pt idx="7">
                  <c:v>1020.36</c:v>
                </c:pt>
                <c:pt idx="8">
                  <c:v>1020.27</c:v>
                </c:pt>
                <c:pt idx="9">
                  <c:v>1020.35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C6-4052-A2C2-3DDEE0F41D67}"/>
            </c:ext>
          </c:extLst>
        </c:ser>
        <c:ser>
          <c:idx val="1"/>
          <c:order val="2"/>
          <c:tx>
            <c:v>Populacja 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'403 (2)'!$A$30:$A$39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'403 (2)'!$B$30:$B$39</c:f>
              <c:numCache>
                <c:formatCode>0.0000</c:formatCode>
                <c:ptCount val="10"/>
                <c:pt idx="0">
                  <c:v>258.76299999999998</c:v>
                </c:pt>
                <c:pt idx="1">
                  <c:v>415.08199999999999</c:v>
                </c:pt>
                <c:pt idx="2">
                  <c:v>666.47</c:v>
                </c:pt>
                <c:pt idx="3">
                  <c:v>1021.09</c:v>
                </c:pt>
                <c:pt idx="4">
                  <c:v>1022</c:v>
                </c:pt>
                <c:pt idx="5">
                  <c:v>1020.82</c:v>
                </c:pt>
                <c:pt idx="6">
                  <c:v>1020.71</c:v>
                </c:pt>
                <c:pt idx="7">
                  <c:v>1021.06</c:v>
                </c:pt>
                <c:pt idx="8">
                  <c:v>1021.03</c:v>
                </c:pt>
                <c:pt idx="9">
                  <c:v>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C6-4052-A2C2-3DDEE0F41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21904"/>
        <c:axId val="675926168"/>
      </c:scatterChart>
      <c:valAx>
        <c:axId val="675921904"/>
        <c:scaling>
          <c:logBase val="2"/>
          <c:orientation val="minMax"/>
          <c:max val="307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6168"/>
        <c:crosses val="autoZero"/>
        <c:crossBetween val="midCat"/>
      </c:valAx>
      <c:valAx>
        <c:axId val="6759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Tabu Search z Algorytmem Genetycznym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Algorytm Genetyczny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'403 (2)'!$A$44:$A$53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'403 (2)'!$B$44:$B$53</c:f>
              <c:numCache>
                <c:formatCode>General</c:formatCode>
                <c:ptCount val="10"/>
                <c:pt idx="0">
                  <c:v>4649</c:v>
                </c:pt>
                <c:pt idx="1">
                  <c:v>4407</c:v>
                </c:pt>
                <c:pt idx="2">
                  <c:v>4513</c:v>
                </c:pt>
                <c:pt idx="3">
                  <c:v>4528</c:v>
                </c:pt>
                <c:pt idx="4">
                  <c:v>4406</c:v>
                </c:pt>
                <c:pt idx="5">
                  <c:v>4221</c:v>
                </c:pt>
                <c:pt idx="6">
                  <c:v>4451</c:v>
                </c:pt>
                <c:pt idx="7">
                  <c:v>4548</c:v>
                </c:pt>
                <c:pt idx="8">
                  <c:v>4563</c:v>
                </c:pt>
                <c:pt idx="9">
                  <c:v>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1-4AB0-839C-08CDAD9B1CD7}"/>
            </c:ext>
          </c:extLst>
        </c:ser>
        <c:ser>
          <c:idx val="1"/>
          <c:order val="1"/>
          <c:tx>
            <c:v>Tabu Search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'403 (2)'!$A$44:$A$53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'403 (2)'!$C$44:$C$50</c:f>
              <c:numCache>
                <c:formatCode>General</c:formatCode>
                <c:ptCount val="7"/>
                <c:pt idx="0">
                  <c:v>4470</c:v>
                </c:pt>
                <c:pt idx="1">
                  <c:v>3495</c:v>
                </c:pt>
                <c:pt idx="2">
                  <c:v>2756</c:v>
                </c:pt>
                <c:pt idx="3">
                  <c:v>2716</c:v>
                </c:pt>
                <c:pt idx="4">
                  <c:v>2685</c:v>
                </c:pt>
                <c:pt idx="5">
                  <c:v>2696</c:v>
                </c:pt>
                <c:pt idx="6">
                  <c:v>2709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81-4AB0-839C-08CDAD9B1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6360"/>
        <c:axId val="721452920"/>
      </c:scatterChart>
      <c:valAx>
        <c:axId val="721446360"/>
        <c:scaling>
          <c:logBase val="2"/>
          <c:orientation val="minMax"/>
          <c:max val="307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452920"/>
        <c:crosses val="autoZero"/>
        <c:crossBetween val="midCat"/>
        <c:majorUnit val="2"/>
        <c:minorUnit val="2"/>
      </c:valAx>
      <c:valAx>
        <c:axId val="7214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  <a:endParaRPr lang="pl-PL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44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Dla</a:t>
            </a:r>
            <a:r>
              <a:rPr lang="pl-PL" baseline="0"/>
              <a:t> 47 miast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Tabu Sarch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8714-4F59-9418-C7E94D5ED90F}"/>
            </c:ext>
          </c:extLst>
        </c:ser>
        <c:ser>
          <c:idx val="3"/>
          <c:order val="1"/>
          <c:tx>
            <c:v>Symulowane Wywarzanie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8714-4F59-9418-C7E94D5ED90F}"/>
            </c:ext>
          </c:extLst>
        </c:ser>
        <c:ser>
          <c:idx val="0"/>
          <c:order val="2"/>
          <c:tx>
            <c:v>Tabu Sarch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8714-4F59-9418-C7E94D5ED90F}"/>
            </c:ext>
          </c:extLst>
        </c:ser>
        <c:ser>
          <c:idx val="1"/>
          <c:order val="3"/>
          <c:tx>
            <c:v>Symulowane Wywarzanie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8714-4F59-9418-C7E94D5ED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711024"/>
        <c:axId val="715712992"/>
      </c:lineChart>
      <c:catAx>
        <c:axId val="7157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712992"/>
        <c:crosses val="autoZero"/>
        <c:auto val="1"/>
        <c:lblAlgn val="ctr"/>
        <c:lblOffset val="100"/>
        <c:noMultiLvlLbl val="0"/>
      </c:catAx>
      <c:valAx>
        <c:axId val="715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Ścieżka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71102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Dla</a:t>
            </a:r>
            <a:r>
              <a:rPr lang="pl-PL" baseline="0"/>
              <a:t> 170 miast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Tabu Sarch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BDA-4BA0-AA73-E1A14E693F16}"/>
            </c:ext>
          </c:extLst>
        </c:ser>
        <c:ser>
          <c:idx val="1"/>
          <c:order val="1"/>
          <c:tx>
            <c:v>Symulowane Wywarzanie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BDA-4BA0-AA73-E1A14E693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711024"/>
        <c:axId val="715712992"/>
      </c:lineChart>
      <c:catAx>
        <c:axId val="7157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712992"/>
        <c:crosses val="autoZero"/>
        <c:auto val="1"/>
        <c:lblAlgn val="ctr"/>
        <c:lblOffset val="100"/>
        <c:noMultiLvlLbl val="0"/>
      </c:catAx>
      <c:valAx>
        <c:axId val="715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Ścieżka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7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Dla</a:t>
            </a:r>
            <a:r>
              <a:rPr lang="pl-PL" baseline="0"/>
              <a:t> 403 miast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Tabu Sarch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4E9-4527-B7BC-8F0177A289EF}"/>
            </c:ext>
          </c:extLst>
        </c:ser>
        <c:ser>
          <c:idx val="1"/>
          <c:order val="1"/>
          <c:tx>
            <c:v>Symulowane Wywarzanie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4E9-4527-B7BC-8F0177A28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711024"/>
        <c:axId val="715712992"/>
      </c:lineChart>
      <c:catAx>
        <c:axId val="7157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712992"/>
        <c:crosses val="autoZero"/>
        <c:auto val="1"/>
        <c:lblAlgn val="ctr"/>
        <c:lblOffset val="100"/>
        <c:noMultiLvlLbl val="0"/>
      </c:catAx>
      <c:valAx>
        <c:axId val="715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Ścieżka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7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Populacja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'47 (2)'!$B$2:$B$11</c:f>
              <c:numCache>
                <c:formatCode>0.0000</c:formatCode>
                <c:ptCount val="10"/>
                <c:pt idx="0">
                  <c:v>2.4939119999999999</c:v>
                </c:pt>
                <c:pt idx="1">
                  <c:v>3.5991300000000002</c:v>
                </c:pt>
                <c:pt idx="2">
                  <c:v>7.2218099999999996</c:v>
                </c:pt>
                <c:pt idx="3">
                  <c:v>13.389990000000001</c:v>
                </c:pt>
                <c:pt idx="4">
                  <c:v>24.565860000000001</c:v>
                </c:pt>
                <c:pt idx="5">
                  <c:v>53.709299999999999</c:v>
                </c:pt>
                <c:pt idx="6">
                  <c:v>105.0321</c:v>
                </c:pt>
                <c:pt idx="7">
                  <c:v>179.3289</c:v>
                </c:pt>
                <c:pt idx="8">
                  <c:v>360.00300000000004</c:v>
                </c:pt>
                <c:pt idx="9">
                  <c:v>360.02699999999999</c:v>
                </c:pt>
              </c:numCache>
            </c:numRef>
          </c:cat>
          <c:val>
            <c:numRef>
              <c:f>'47 (2)'!$H$2:$H$11</c:f>
              <c:numCache>
                <c:formatCode>General</c:formatCode>
                <c:ptCount val="10"/>
                <c:pt idx="0">
                  <c:v>118</c:v>
                </c:pt>
                <c:pt idx="1">
                  <c:v>117</c:v>
                </c:pt>
                <c:pt idx="2">
                  <c:v>117</c:v>
                </c:pt>
                <c:pt idx="3">
                  <c:v>113</c:v>
                </c:pt>
                <c:pt idx="4">
                  <c:v>106</c:v>
                </c:pt>
                <c:pt idx="5">
                  <c:v>105</c:v>
                </c:pt>
                <c:pt idx="6">
                  <c:v>96</c:v>
                </c:pt>
                <c:pt idx="7">
                  <c:v>80</c:v>
                </c:pt>
                <c:pt idx="8">
                  <c:v>80</c:v>
                </c:pt>
                <c:pt idx="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2-49CA-A314-6AFECFAE8516}"/>
            </c:ext>
          </c:extLst>
        </c:ser>
        <c:ser>
          <c:idx val="0"/>
          <c:order val="1"/>
          <c:tx>
            <c:v>Populacja 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'47 (2)'!$B$16:$B$25</c:f>
              <c:numCache>
                <c:formatCode>0.0000</c:formatCode>
                <c:ptCount val="10"/>
                <c:pt idx="0">
                  <c:v>10.122810000000001</c:v>
                </c:pt>
                <c:pt idx="1">
                  <c:v>14.596529999999998</c:v>
                </c:pt>
                <c:pt idx="2">
                  <c:v>26.506949999999996</c:v>
                </c:pt>
                <c:pt idx="3">
                  <c:v>48.421499999999995</c:v>
                </c:pt>
                <c:pt idx="4">
                  <c:v>90.862500000000011</c:v>
                </c:pt>
                <c:pt idx="5">
                  <c:v>195.08459999999999</c:v>
                </c:pt>
                <c:pt idx="6">
                  <c:v>361.12800000000004</c:v>
                </c:pt>
                <c:pt idx="7">
                  <c:v>480.04200000000003</c:v>
                </c:pt>
                <c:pt idx="8">
                  <c:v>480.05700000000002</c:v>
                </c:pt>
                <c:pt idx="9">
                  <c:v>480.03</c:v>
                </c:pt>
              </c:numCache>
            </c:numRef>
          </c:cat>
          <c:val>
            <c:numRef>
              <c:f>'47 (2)'!$H$16:$H$25</c:f>
              <c:numCache>
                <c:formatCode>General</c:formatCode>
                <c:ptCount val="10"/>
                <c:pt idx="0">
                  <c:v>76</c:v>
                </c:pt>
                <c:pt idx="1">
                  <c:v>76</c:v>
                </c:pt>
                <c:pt idx="2">
                  <c:v>72</c:v>
                </c:pt>
                <c:pt idx="3">
                  <c:v>69</c:v>
                </c:pt>
                <c:pt idx="4">
                  <c:v>67</c:v>
                </c:pt>
                <c:pt idx="5">
                  <c:v>61</c:v>
                </c:pt>
                <c:pt idx="6">
                  <c:v>61</c:v>
                </c:pt>
                <c:pt idx="7">
                  <c:v>57</c:v>
                </c:pt>
                <c:pt idx="8">
                  <c:v>57</c:v>
                </c:pt>
                <c:pt idx="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2-49CA-A314-6AFECFAE8516}"/>
            </c:ext>
          </c:extLst>
        </c:ser>
        <c:ser>
          <c:idx val="1"/>
          <c:order val="2"/>
          <c:tx>
            <c:v>Populacja 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'47 (2)'!$B$30:$B$39</c:f>
              <c:numCache>
                <c:formatCode>0.0000</c:formatCode>
                <c:ptCount val="10"/>
                <c:pt idx="0">
                  <c:v>21.403679999999998</c:v>
                </c:pt>
                <c:pt idx="1">
                  <c:v>34.492800000000003</c:v>
                </c:pt>
                <c:pt idx="2">
                  <c:v>62.100299999999997</c:v>
                </c:pt>
                <c:pt idx="3">
                  <c:v>110.0022</c:v>
                </c:pt>
                <c:pt idx="4">
                  <c:v>237.37139999999999</c:v>
                </c:pt>
                <c:pt idx="5">
                  <c:v>471.65699999999998</c:v>
                </c:pt>
                <c:pt idx="6">
                  <c:v>480.21</c:v>
                </c:pt>
                <c:pt idx="7">
                  <c:v>480.024</c:v>
                </c:pt>
                <c:pt idx="8">
                  <c:v>480.06299999999999</c:v>
                </c:pt>
                <c:pt idx="9">
                  <c:v>480.21</c:v>
                </c:pt>
              </c:numCache>
            </c:numRef>
          </c:cat>
          <c:val>
            <c:numRef>
              <c:f>'47 (2)'!$H$30:$H$39</c:f>
              <c:numCache>
                <c:formatCode>General</c:formatCode>
                <c:ptCount val="10"/>
                <c:pt idx="0">
                  <c:v>70</c:v>
                </c:pt>
                <c:pt idx="1">
                  <c:v>65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58</c:v>
                </c:pt>
                <c:pt idx="6">
                  <c:v>58</c:v>
                </c:pt>
                <c:pt idx="7">
                  <c:v>57</c:v>
                </c:pt>
                <c:pt idx="8">
                  <c:v>57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2-49CA-A314-6AFECFAE8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921904"/>
        <c:axId val="675926168"/>
      </c:lineChart>
      <c:catAx>
        <c:axId val="6759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6168"/>
        <c:crosses val="autoZero"/>
        <c:auto val="1"/>
        <c:lblAlgn val="ctr"/>
        <c:lblOffset val="100"/>
        <c:noMultiLvlLbl val="0"/>
      </c:catAx>
      <c:valAx>
        <c:axId val="6759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Populacja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'47 (2)'!$A$2:$A$11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'47 (2)'!$B$2:$B$11</c:f>
              <c:numCache>
                <c:formatCode>0.0000</c:formatCode>
                <c:ptCount val="10"/>
                <c:pt idx="0">
                  <c:v>2.4939119999999999</c:v>
                </c:pt>
                <c:pt idx="1">
                  <c:v>3.5991300000000002</c:v>
                </c:pt>
                <c:pt idx="2">
                  <c:v>7.2218099999999996</c:v>
                </c:pt>
                <c:pt idx="3">
                  <c:v>13.389990000000001</c:v>
                </c:pt>
                <c:pt idx="4">
                  <c:v>24.565860000000001</c:v>
                </c:pt>
                <c:pt idx="5">
                  <c:v>53.709299999999999</c:v>
                </c:pt>
                <c:pt idx="6">
                  <c:v>105.0321</c:v>
                </c:pt>
                <c:pt idx="7">
                  <c:v>179.3289</c:v>
                </c:pt>
                <c:pt idx="8">
                  <c:v>360.00300000000004</c:v>
                </c:pt>
                <c:pt idx="9">
                  <c:v>360.02699999999999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4-481D-BA04-71A269F8940F}"/>
            </c:ext>
          </c:extLst>
        </c:ser>
        <c:ser>
          <c:idx val="0"/>
          <c:order val="1"/>
          <c:tx>
            <c:v>Populacja 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'47 (2)'!$A$16:$A$25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'47 (2)'!$B$16:$B$25</c:f>
              <c:numCache>
                <c:formatCode>0.0000</c:formatCode>
                <c:ptCount val="10"/>
                <c:pt idx="0">
                  <c:v>10.122810000000001</c:v>
                </c:pt>
                <c:pt idx="1">
                  <c:v>14.596529999999998</c:v>
                </c:pt>
                <c:pt idx="2">
                  <c:v>26.506949999999996</c:v>
                </c:pt>
                <c:pt idx="3">
                  <c:v>48.421499999999995</c:v>
                </c:pt>
                <c:pt idx="4">
                  <c:v>90.862500000000011</c:v>
                </c:pt>
                <c:pt idx="5">
                  <c:v>195.08459999999999</c:v>
                </c:pt>
                <c:pt idx="6">
                  <c:v>361.12800000000004</c:v>
                </c:pt>
                <c:pt idx="7">
                  <c:v>480.04200000000003</c:v>
                </c:pt>
                <c:pt idx="8">
                  <c:v>480.05700000000002</c:v>
                </c:pt>
                <c:pt idx="9">
                  <c:v>480.03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4-481D-BA04-71A269F8940F}"/>
            </c:ext>
          </c:extLst>
        </c:ser>
        <c:ser>
          <c:idx val="1"/>
          <c:order val="2"/>
          <c:tx>
            <c:v>Populacja 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'47 (2)'!$A$30:$A$39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'47 (2)'!$B$30:$B$39</c:f>
              <c:numCache>
                <c:formatCode>0.0000</c:formatCode>
                <c:ptCount val="10"/>
                <c:pt idx="0">
                  <c:v>21.403679999999998</c:v>
                </c:pt>
                <c:pt idx="1">
                  <c:v>34.492800000000003</c:v>
                </c:pt>
                <c:pt idx="2">
                  <c:v>62.100299999999997</c:v>
                </c:pt>
                <c:pt idx="3">
                  <c:v>110.0022</c:v>
                </c:pt>
                <c:pt idx="4">
                  <c:v>237.37139999999999</c:v>
                </c:pt>
                <c:pt idx="5">
                  <c:v>471.65699999999998</c:v>
                </c:pt>
                <c:pt idx="6">
                  <c:v>480.21</c:v>
                </c:pt>
                <c:pt idx="7">
                  <c:v>480.024</c:v>
                </c:pt>
                <c:pt idx="8">
                  <c:v>480.06299999999999</c:v>
                </c:pt>
                <c:pt idx="9">
                  <c:v>480.21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4-481D-BA04-71A269F89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21904"/>
        <c:axId val="675926168"/>
      </c:scatterChart>
      <c:valAx>
        <c:axId val="675921904"/>
        <c:scaling>
          <c:logBase val="2"/>
          <c:orientation val="minMax"/>
          <c:max val="307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6168"/>
        <c:crosses val="autoZero"/>
        <c:crossBetween val="midCat"/>
      </c:valAx>
      <c:valAx>
        <c:axId val="6759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Tabu Search z Algorytmem Genetycznym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Algorytm Genetyczny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'47 (2)'!$A$30:$A$39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'47 (2)'!$F$30:$F$39</c:f>
              <c:numCache>
                <c:formatCode>General</c:formatCode>
                <c:ptCount val="10"/>
                <c:pt idx="0">
                  <c:v>3035</c:v>
                </c:pt>
                <c:pt idx="1">
                  <c:v>2948</c:v>
                </c:pt>
                <c:pt idx="2">
                  <c:v>2899</c:v>
                </c:pt>
                <c:pt idx="3">
                  <c:v>2880</c:v>
                </c:pt>
                <c:pt idx="4">
                  <c:v>2862</c:v>
                </c:pt>
                <c:pt idx="5">
                  <c:v>2817</c:v>
                </c:pt>
                <c:pt idx="6">
                  <c:v>2811</c:v>
                </c:pt>
                <c:pt idx="7">
                  <c:v>2803</c:v>
                </c:pt>
                <c:pt idx="8">
                  <c:v>2797</c:v>
                </c:pt>
                <c:pt idx="9">
                  <c:v>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4-4868-9BC5-F8E16133B938}"/>
            </c:ext>
          </c:extLst>
        </c:ser>
        <c:ser>
          <c:idx val="1"/>
          <c:order val="1"/>
          <c:tx>
            <c:v>Tabu Search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'47 (2)'!$A$44:$A$53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'47 (2)'!$C$44:$C$53</c:f>
              <c:numCache>
                <c:formatCode>General</c:formatCode>
                <c:ptCount val="10"/>
                <c:pt idx="0">
                  <c:v>2402</c:v>
                </c:pt>
                <c:pt idx="1">
                  <c:v>2386</c:v>
                </c:pt>
                <c:pt idx="2">
                  <c:v>2282</c:v>
                </c:pt>
                <c:pt idx="3">
                  <c:v>2254</c:v>
                </c:pt>
                <c:pt idx="4">
                  <c:v>2235</c:v>
                </c:pt>
                <c:pt idx="5">
                  <c:v>2203</c:v>
                </c:pt>
                <c:pt idx="6">
                  <c:v>2191</c:v>
                </c:pt>
                <c:pt idx="7">
                  <c:v>2160</c:v>
                </c:pt>
                <c:pt idx="8">
                  <c:v>2119</c:v>
                </c:pt>
                <c:pt idx="9">
                  <c:v>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4-4868-9BC5-F8E16133B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6360"/>
        <c:axId val="721452920"/>
      </c:scatterChart>
      <c:valAx>
        <c:axId val="721446360"/>
        <c:scaling>
          <c:logBase val="2"/>
          <c:orientation val="minMax"/>
          <c:max val="307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452920"/>
        <c:crosses val="autoZero"/>
        <c:crossBetween val="midCat"/>
        <c:majorUnit val="2"/>
        <c:minorUnit val="2"/>
      </c:valAx>
      <c:valAx>
        <c:axId val="7214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  <a:endParaRPr lang="pl-PL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44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Drogi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Populacja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'170 (2)'!$A$2:$A$11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'170 (2)'!$F$2:$F$11</c:f>
              <c:numCache>
                <c:formatCode>General</c:formatCode>
                <c:ptCount val="10"/>
                <c:pt idx="0">
                  <c:v>16066</c:v>
                </c:pt>
                <c:pt idx="1">
                  <c:v>15927</c:v>
                </c:pt>
                <c:pt idx="2">
                  <c:v>15655</c:v>
                </c:pt>
                <c:pt idx="3">
                  <c:v>15246</c:v>
                </c:pt>
                <c:pt idx="4">
                  <c:v>15132</c:v>
                </c:pt>
                <c:pt idx="5">
                  <c:v>15081</c:v>
                </c:pt>
                <c:pt idx="6">
                  <c:v>13932</c:v>
                </c:pt>
                <c:pt idx="7">
                  <c:v>13166</c:v>
                </c:pt>
                <c:pt idx="8">
                  <c:v>12883</c:v>
                </c:pt>
                <c:pt idx="9">
                  <c:v>12651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4-4ADE-A185-D4E9B0B951F9}"/>
            </c:ext>
          </c:extLst>
        </c:ser>
        <c:ser>
          <c:idx val="0"/>
          <c:order val="1"/>
          <c:tx>
            <c:v>Populacja 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'170 (2)'!$A$16:$A$25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'170 (2)'!$F$16:$F$25</c:f>
              <c:numCache>
                <c:formatCode>General</c:formatCode>
                <c:ptCount val="10"/>
                <c:pt idx="0">
                  <c:v>13025</c:v>
                </c:pt>
                <c:pt idx="1">
                  <c:v>13006</c:v>
                </c:pt>
                <c:pt idx="2">
                  <c:v>12644</c:v>
                </c:pt>
                <c:pt idx="3">
                  <c:v>12617</c:v>
                </c:pt>
                <c:pt idx="4">
                  <c:v>12471</c:v>
                </c:pt>
                <c:pt idx="5">
                  <c:v>12375</c:v>
                </c:pt>
                <c:pt idx="6">
                  <c:v>11708</c:v>
                </c:pt>
                <c:pt idx="7">
                  <c:v>11576</c:v>
                </c:pt>
                <c:pt idx="8">
                  <c:v>11218</c:v>
                </c:pt>
                <c:pt idx="9">
                  <c:v>11195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14-4ADE-A185-D4E9B0B951F9}"/>
            </c:ext>
          </c:extLst>
        </c:ser>
        <c:ser>
          <c:idx val="1"/>
          <c:order val="2"/>
          <c:tx>
            <c:v>Populacja 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'170 (2)'!$A$30:$A$39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'170 (2)'!$F$30:$F$39</c:f>
              <c:numCache>
                <c:formatCode>General</c:formatCode>
                <c:ptCount val="10"/>
                <c:pt idx="0">
                  <c:v>12425</c:v>
                </c:pt>
                <c:pt idx="1">
                  <c:v>11831</c:v>
                </c:pt>
                <c:pt idx="2">
                  <c:v>11751</c:v>
                </c:pt>
                <c:pt idx="3">
                  <c:v>11569</c:v>
                </c:pt>
                <c:pt idx="4">
                  <c:v>11368</c:v>
                </c:pt>
                <c:pt idx="5">
                  <c:v>10990</c:v>
                </c:pt>
                <c:pt idx="6">
                  <c:v>10956</c:v>
                </c:pt>
                <c:pt idx="7">
                  <c:v>10695</c:v>
                </c:pt>
                <c:pt idx="8">
                  <c:v>10669</c:v>
                </c:pt>
                <c:pt idx="9">
                  <c:v>10642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14-4ADE-A185-D4E9B0B95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21904"/>
        <c:axId val="675926168"/>
      </c:scatterChart>
      <c:valAx>
        <c:axId val="675921904"/>
        <c:scaling>
          <c:logBase val="2"/>
          <c:orientation val="minMax"/>
          <c:max val="307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6168"/>
        <c:crosses val="autoZero"/>
        <c:crossBetween val="midCat"/>
      </c:valAx>
      <c:valAx>
        <c:axId val="6759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drogi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Populacja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'170 (2)'!$B$2:$B$11</c:f>
              <c:numCache>
                <c:formatCode>0.0000</c:formatCode>
                <c:ptCount val="10"/>
                <c:pt idx="0">
                  <c:v>10.919499999999999</c:v>
                </c:pt>
                <c:pt idx="1">
                  <c:v>15.905200000000001</c:v>
                </c:pt>
                <c:pt idx="2">
                  <c:v>27.5669</c:v>
                </c:pt>
                <c:pt idx="3">
                  <c:v>49.1447</c:v>
                </c:pt>
                <c:pt idx="4">
                  <c:v>92.229299999999995</c:v>
                </c:pt>
                <c:pt idx="5">
                  <c:v>179.821</c:v>
                </c:pt>
                <c:pt idx="6">
                  <c:v>351.26900000000001</c:v>
                </c:pt>
                <c:pt idx="7">
                  <c:v>480.04899999999998</c:v>
                </c:pt>
                <c:pt idx="8">
                  <c:v>480.06700000000001</c:v>
                </c:pt>
                <c:pt idx="9">
                  <c:v>480.03699999999998</c:v>
                </c:pt>
              </c:numCache>
            </c:numRef>
          </c:cat>
          <c:val>
            <c:numRef>
              <c:f>'170 (2)'!$H$2:$H$11</c:f>
              <c:numCache>
                <c:formatCode>General</c:formatCode>
                <c:ptCount val="10"/>
                <c:pt idx="0">
                  <c:v>804</c:v>
                </c:pt>
                <c:pt idx="1">
                  <c:v>796</c:v>
                </c:pt>
                <c:pt idx="2">
                  <c:v>781</c:v>
                </c:pt>
                <c:pt idx="3">
                  <c:v>758</c:v>
                </c:pt>
                <c:pt idx="4">
                  <c:v>752</c:v>
                </c:pt>
                <c:pt idx="5">
                  <c:v>749</c:v>
                </c:pt>
                <c:pt idx="6">
                  <c:v>684</c:v>
                </c:pt>
                <c:pt idx="7">
                  <c:v>641</c:v>
                </c:pt>
                <c:pt idx="8">
                  <c:v>625</c:v>
                </c:pt>
                <c:pt idx="9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F-4E04-958B-874157CAE0F9}"/>
            </c:ext>
          </c:extLst>
        </c:ser>
        <c:ser>
          <c:idx val="0"/>
          <c:order val="1"/>
          <c:tx>
            <c:v>Populacja 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'170 (2)'!$B$16:$B$25</c:f>
              <c:numCache>
                <c:formatCode>0.0000</c:formatCode>
                <c:ptCount val="10"/>
                <c:pt idx="0">
                  <c:v>48.5702</c:v>
                </c:pt>
                <c:pt idx="1">
                  <c:v>69.686099999999996</c:v>
                </c:pt>
                <c:pt idx="2">
                  <c:v>107.348</c:v>
                </c:pt>
                <c:pt idx="3">
                  <c:v>187.30199999999999</c:v>
                </c:pt>
                <c:pt idx="4">
                  <c:v>358.62099999999998</c:v>
                </c:pt>
                <c:pt idx="5">
                  <c:v>480.20600000000002</c:v>
                </c:pt>
                <c:pt idx="6">
                  <c:v>480.142</c:v>
                </c:pt>
                <c:pt idx="7">
                  <c:v>480.14</c:v>
                </c:pt>
                <c:pt idx="8">
                  <c:v>480.11599999999999</c:v>
                </c:pt>
                <c:pt idx="9">
                  <c:v>480.31900000000002</c:v>
                </c:pt>
              </c:numCache>
            </c:numRef>
          </c:cat>
          <c:val>
            <c:numRef>
              <c:f>'170 (2)'!$H$16:$H$25</c:f>
              <c:numCache>
                <c:formatCode>General</c:formatCode>
                <c:ptCount val="10"/>
                <c:pt idx="0">
                  <c:v>633</c:v>
                </c:pt>
                <c:pt idx="1">
                  <c:v>632</c:v>
                </c:pt>
                <c:pt idx="2">
                  <c:v>611</c:v>
                </c:pt>
                <c:pt idx="3">
                  <c:v>610</c:v>
                </c:pt>
                <c:pt idx="4">
                  <c:v>602</c:v>
                </c:pt>
                <c:pt idx="5">
                  <c:v>596</c:v>
                </c:pt>
                <c:pt idx="6">
                  <c:v>559</c:v>
                </c:pt>
                <c:pt idx="7">
                  <c:v>551</c:v>
                </c:pt>
                <c:pt idx="8">
                  <c:v>531</c:v>
                </c:pt>
                <c:pt idx="9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F-4E04-958B-874157CAE0F9}"/>
            </c:ext>
          </c:extLst>
        </c:ser>
        <c:ser>
          <c:idx val="1"/>
          <c:order val="2"/>
          <c:tx>
            <c:v>Populacja 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'170 (2)'!$B$30:$B$39</c:f>
              <c:numCache>
                <c:formatCode>0.0000</c:formatCode>
                <c:ptCount val="10"/>
                <c:pt idx="0">
                  <c:v>114.858</c:v>
                </c:pt>
                <c:pt idx="1">
                  <c:v>152.345</c:v>
                </c:pt>
                <c:pt idx="2">
                  <c:v>243.578</c:v>
                </c:pt>
                <c:pt idx="3">
                  <c:v>480.46499999999997</c:v>
                </c:pt>
                <c:pt idx="4">
                  <c:v>480.505</c:v>
                </c:pt>
                <c:pt idx="5">
                  <c:v>480.37200000000001</c:v>
                </c:pt>
                <c:pt idx="6">
                  <c:v>480.64800000000002</c:v>
                </c:pt>
                <c:pt idx="7">
                  <c:v>480.32600000000002</c:v>
                </c:pt>
                <c:pt idx="8">
                  <c:v>480.49700000000001</c:v>
                </c:pt>
                <c:pt idx="9">
                  <c:v>480.26900000000001</c:v>
                </c:pt>
              </c:numCache>
            </c:numRef>
          </c:cat>
          <c:val>
            <c:numRef>
              <c:f>'170 (2)'!$H$30:$H$39</c:f>
              <c:numCache>
                <c:formatCode>General</c:formatCode>
                <c:ptCount val="10"/>
                <c:pt idx="0">
                  <c:v>599</c:v>
                </c:pt>
                <c:pt idx="1">
                  <c:v>566</c:v>
                </c:pt>
                <c:pt idx="2">
                  <c:v>561</c:v>
                </c:pt>
                <c:pt idx="3">
                  <c:v>551</c:v>
                </c:pt>
                <c:pt idx="4">
                  <c:v>540</c:v>
                </c:pt>
                <c:pt idx="5">
                  <c:v>518</c:v>
                </c:pt>
                <c:pt idx="6">
                  <c:v>516</c:v>
                </c:pt>
                <c:pt idx="7">
                  <c:v>502</c:v>
                </c:pt>
                <c:pt idx="8">
                  <c:v>500</c:v>
                </c:pt>
                <c:pt idx="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F-4E04-958B-874157CAE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921904"/>
        <c:axId val="675926168"/>
      </c:lineChart>
      <c:catAx>
        <c:axId val="6759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6168"/>
        <c:crosses val="autoZero"/>
        <c:auto val="1"/>
        <c:lblAlgn val="ctr"/>
        <c:lblOffset val="100"/>
        <c:noMultiLvlLbl val="0"/>
      </c:catAx>
      <c:valAx>
        <c:axId val="6759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Populacja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'170 (2)'!$A$2:$A$11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'170 (2)'!$B$2:$B$11</c:f>
              <c:numCache>
                <c:formatCode>0.0000</c:formatCode>
                <c:ptCount val="10"/>
                <c:pt idx="0">
                  <c:v>10.919499999999999</c:v>
                </c:pt>
                <c:pt idx="1">
                  <c:v>15.905200000000001</c:v>
                </c:pt>
                <c:pt idx="2">
                  <c:v>27.5669</c:v>
                </c:pt>
                <c:pt idx="3">
                  <c:v>49.1447</c:v>
                </c:pt>
                <c:pt idx="4">
                  <c:v>92.229299999999995</c:v>
                </c:pt>
                <c:pt idx="5">
                  <c:v>179.821</c:v>
                </c:pt>
                <c:pt idx="6">
                  <c:v>351.26900000000001</c:v>
                </c:pt>
                <c:pt idx="7">
                  <c:v>480.04899999999998</c:v>
                </c:pt>
                <c:pt idx="8">
                  <c:v>480.06700000000001</c:v>
                </c:pt>
                <c:pt idx="9">
                  <c:v>480.03699999999998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C-40B9-9AC3-7AC0B799B1DF}"/>
            </c:ext>
          </c:extLst>
        </c:ser>
        <c:ser>
          <c:idx val="0"/>
          <c:order val="1"/>
          <c:tx>
            <c:v>Populacja 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'170 (2)'!$A$16:$A$25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'170 (2)'!$B$16:$B$25</c:f>
              <c:numCache>
                <c:formatCode>0.0000</c:formatCode>
                <c:ptCount val="10"/>
                <c:pt idx="0">
                  <c:v>48.5702</c:v>
                </c:pt>
                <c:pt idx="1">
                  <c:v>69.686099999999996</c:v>
                </c:pt>
                <c:pt idx="2">
                  <c:v>107.348</c:v>
                </c:pt>
                <c:pt idx="3">
                  <c:v>187.30199999999999</c:v>
                </c:pt>
                <c:pt idx="4">
                  <c:v>358.62099999999998</c:v>
                </c:pt>
                <c:pt idx="5">
                  <c:v>480.20600000000002</c:v>
                </c:pt>
                <c:pt idx="6">
                  <c:v>480.142</c:v>
                </c:pt>
                <c:pt idx="7">
                  <c:v>480.14</c:v>
                </c:pt>
                <c:pt idx="8">
                  <c:v>480.11599999999999</c:v>
                </c:pt>
                <c:pt idx="9">
                  <c:v>480.31900000000002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9C-40B9-9AC3-7AC0B799B1DF}"/>
            </c:ext>
          </c:extLst>
        </c:ser>
        <c:ser>
          <c:idx val="1"/>
          <c:order val="2"/>
          <c:tx>
            <c:v>Populacja 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'170 (2)'!$A$30:$A$39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'170 (2)'!$B$30:$B$39</c:f>
              <c:numCache>
                <c:formatCode>0.0000</c:formatCode>
                <c:ptCount val="10"/>
                <c:pt idx="0">
                  <c:v>114.858</c:v>
                </c:pt>
                <c:pt idx="1">
                  <c:v>152.345</c:v>
                </c:pt>
                <c:pt idx="2">
                  <c:v>243.578</c:v>
                </c:pt>
                <c:pt idx="3">
                  <c:v>480.46499999999997</c:v>
                </c:pt>
                <c:pt idx="4">
                  <c:v>480.505</c:v>
                </c:pt>
                <c:pt idx="5">
                  <c:v>480.37200000000001</c:v>
                </c:pt>
                <c:pt idx="6">
                  <c:v>480.64800000000002</c:v>
                </c:pt>
                <c:pt idx="7">
                  <c:v>480.32600000000002</c:v>
                </c:pt>
                <c:pt idx="8">
                  <c:v>480.49700000000001</c:v>
                </c:pt>
                <c:pt idx="9">
                  <c:v>480.26900000000001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9C-40B9-9AC3-7AC0B799B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21904"/>
        <c:axId val="675926168"/>
      </c:scatterChart>
      <c:valAx>
        <c:axId val="675921904"/>
        <c:scaling>
          <c:logBase val="2"/>
          <c:orientation val="minMax"/>
          <c:max val="307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6168"/>
        <c:crosses val="autoZero"/>
        <c:crossBetween val="midCat"/>
      </c:valAx>
      <c:valAx>
        <c:axId val="6759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Tabu Search z Algorytmem Genetycznym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Algorytm Genetyczny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'170 (2)'!$A$45:$A$54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'170 (2)'!$B$45:$B$54</c:f>
              <c:numCache>
                <c:formatCode>General</c:formatCode>
                <c:ptCount val="10"/>
                <c:pt idx="0">
                  <c:v>12425</c:v>
                </c:pt>
                <c:pt idx="1">
                  <c:v>11831</c:v>
                </c:pt>
                <c:pt idx="2">
                  <c:v>11751</c:v>
                </c:pt>
                <c:pt idx="3">
                  <c:v>11569</c:v>
                </c:pt>
                <c:pt idx="4">
                  <c:v>11368</c:v>
                </c:pt>
                <c:pt idx="5">
                  <c:v>10990</c:v>
                </c:pt>
                <c:pt idx="6">
                  <c:v>10956</c:v>
                </c:pt>
                <c:pt idx="7">
                  <c:v>10695</c:v>
                </c:pt>
                <c:pt idx="8">
                  <c:v>10669</c:v>
                </c:pt>
                <c:pt idx="9">
                  <c:v>10642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F-4805-A239-FB278CB49FB5}"/>
            </c:ext>
          </c:extLst>
        </c:ser>
        <c:ser>
          <c:idx val="1"/>
          <c:order val="1"/>
          <c:tx>
            <c:v>Tabu Search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'170 (2)'!$A$45:$A$54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'170 (2)'!$C$45:$C$53</c:f>
              <c:numCache>
                <c:formatCode>General</c:formatCode>
                <c:ptCount val="9"/>
                <c:pt idx="0">
                  <c:v>10110</c:v>
                </c:pt>
                <c:pt idx="1">
                  <c:v>7116</c:v>
                </c:pt>
                <c:pt idx="2">
                  <c:v>6974</c:v>
                </c:pt>
                <c:pt idx="3">
                  <c:v>6877</c:v>
                </c:pt>
                <c:pt idx="4">
                  <c:v>6528</c:v>
                </c:pt>
                <c:pt idx="5">
                  <c:v>6836</c:v>
                </c:pt>
                <c:pt idx="6">
                  <c:v>6237</c:v>
                </c:pt>
                <c:pt idx="7">
                  <c:v>6128</c:v>
                </c:pt>
                <c:pt idx="8">
                  <c:v>6267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F-4805-A239-FB278CB49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6360"/>
        <c:axId val="721452920"/>
      </c:scatterChart>
      <c:valAx>
        <c:axId val="721446360"/>
        <c:scaling>
          <c:logBase val="2"/>
          <c:orientation val="minMax"/>
          <c:max val="307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452920"/>
        <c:crosses val="autoZero"/>
        <c:crossBetween val="midCat"/>
        <c:majorUnit val="2"/>
        <c:minorUnit val="2"/>
      </c:valAx>
      <c:valAx>
        <c:axId val="7214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  <a:endParaRPr lang="pl-PL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44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Drogi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Populacja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'403 (2)'!$A$2:$A$11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'403 (2)'!$F$2:$F$11</c:f>
              <c:numCache>
                <c:formatCode>General</c:formatCode>
                <c:ptCount val="10"/>
                <c:pt idx="0">
                  <c:v>5491</c:v>
                </c:pt>
                <c:pt idx="1">
                  <c:v>5378</c:v>
                </c:pt>
                <c:pt idx="2">
                  <c:v>5356</c:v>
                </c:pt>
                <c:pt idx="3">
                  <c:v>5292</c:v>
                </c:pt>
                <c:pt idx="4">
                  <c:v>5263</c:v>
                </c:pt>
                <c:pt idx="5">
                  <c:v>5219</c:v>
                </c:pt>
                <c:pt idx="6">
                  <c:v>5216</c:v>
                </c:pt>
                <c:pt idx="7">
                  <c:v>5192</c:v>
                </c:pt>
                <c:pt idx="8">
                  <c:v>5165</c:v>
                </c:pt>
                <c:pt idx="9">
                  <c:v>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B-494B-9F90-48B9BB457FE7}"/>
            </c:ext>
          </c:extLst>
        </c:ser>
        <c:ser>
          <c:idx val="0"/>
          <c:order val="1"/>
          <c:tx>
            <c:v>Populacja 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'403 (2)'!$A$16:$A$25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'403 (2)'!$F$16:$F$25</c:f>
              <c:numCache>
                <c:formatCode>General</c:formatCode>
                <c:ptCount val="10"/>
                <c:pt idx="0">
                  <c:v>4986</c:v>
                </c:pt>
                <c:pt idx="1">
                  <c:v>4767</c:v>
                </c:pt>
                <c:pt idx="2">
                  <c:v>4675</c:v>
                </c:pt>
                <c:pt idx="3">
                  <c:v>4623</c:v>
                </c:pt>
                <c:pt idx="4">
                  <c:v>4758</c:v>
                </c:pt>
                <c:pt idx="5">
                  <c:v>4629</c:v>
                </c:pt>
                <c:pt idx="6">
                  <c:v>4708</c:v>
                </c:pt>
                <c:pt idx="7">
                  <c:v>4652</c:v>
                </c:pt>
                <c:pt idx="8">
                  <c:v>4742</c:v>
                </c:pt>
                <c:pt idx="9">
                  <c:v>4745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DB-494B-9F90-48B9BB457FE7}"/>
            </c:ext>
          </c:extLst>
        </c:ser>
        <c:ser>
          <c:idx val="1"/>
          <c:order val="2"/>
          <c:tx>
            <c:v>Populacja 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'403 (2)'!$A$30:$A$39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  <c:pt idx="6">
                  <c:v>3840</c:v>
                </c:pt>
                <c:pt idx="7">
                  <c:v>7680</c:v>
                </c:pt>
                <c:pt idx="8">
                  <c:v>15360</c:v>
                </c:pt>
                <c:pt idx="9">
                  <c:v>30720</c:v>
                </c:pt>
              </c:numCache>
            </c:numRef>
          </c:xVal>
          <c:yVal>
            <c:numRef>
              <c:f>'403 (2)'!$F$30:$F$39</c:f>
              <c:numCache>
                <c:formatCode>General</c:formatCode>
                <c:ptCount val="10"/>
                <c:pt idx="0">
                  <c:v>4649</c:v>
                </c:pt>
                <c:pt idx="1">
                  <c:v>4407</c:v>
                </c:pt>
                <c:pt idx="2">
                  <c:v>4513</c:v>
                </c:pt>
                <c:pt idx="3">
                  <c:v>4528</c:v>
                </c:pt>
                <c:pt idx="4">
                  <c:v>4406</c:v>
                </c:pt>
                <c:pt idx="5">
                  <c:v>4221</c:v>
                </c:pt>
                <c:pt idx="6">
                  <c:v>4451</c:v>
                </c:pt>
                <c:pt idx="7">
                  <c:v>4548</c:v>
                </c:pt>
                <c:pt idx="8">
                  <c:v>4563</c:v>
                </c:pt>
                <c:pt idx="9">
                  <c:v>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DB-494B-9F90-48B9BB45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21904"/>
        <c:axId val="675926168"/>
      </c:scatterChart>
      <c:valAx>
        <c:axId val="675921904"/>
        <c:scaling>
          <c:logBase val="2"/>
          <c:orientation val="minMax"/>
          <c:max val="307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6168"/>
        <c:crosses val="autoZero"/>
        <c:crossBetween val="midCat"/>
      </c:valAx>
      <c:valAx>
        <c:axId val="6759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drogi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92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5</xdr:row>
      <xdr:rowOff>185736</xdr:rowOff>
    </xdr:from>
    <xdr:to>
      <xdr:col>25</xdr:col>
      <xdr:colOff>133350</xdr:colOff>
      <xdr:row>27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D47A5FE-766E-49DD-A641-3AC326A06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28</xdr:row>
      <xdr:rowOff>314325</xdr:rowOff>
    </xdr:from>
    <xdr:to>
      <xdr:col>25</xdr:col>
      <xdr:colOff>171450</xdr:colOff>
      <xdr:row>51</xdr:row>
      <xdr:rowOff>109538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486949B-4931-4910-ABD8-254B40BEB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209550</xdr:colOff>
      <xdr:row>7</xdr:row>
      <xdr:rowOff>19050</xdr:rowOff>
    </xdr:from>
    <xdr:to>
      <xdr:col>40</xdr:col>
      <xdr:colOff>447675</xdr:colOff>
      <xdr:row>28</xdr:row>
      <xdr:rowOff>195263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3351E44-D051-4C0E-AA0E-2E0F1B679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152399</xdr:colOff>
      <xdr:row>32</xdr:row>
      <xdr:rowOff>109536</xdr:rowOff>
    </xdr:from>
    <xdr:to>
      <xdr:col>39</xdr:col>
      <xdr:colOff>276225</xdr:colOff>
      <xdr:row>53</xdr:row>
      <xdr:rowOff>123825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1448E2F-B717-4BC3-BAAC-6970036E9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5</xdr:row>
      <xdr:rowOff>185736</xdr:rowOff>
    </xdr:from>
    <xdr:to>
      <xdr:col>25</xdr:col>
      <xdr:colOff>133350</xdr:colOff>
      <xdr:row>27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7C4929E-857B-43BC-BA96-211E5FCA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28</xdr:row>
      <xdr:rowOff>314325</xdr:rowOff>
    </xdr:from>
    <xdr:to>
      <xdr:col>25</xdr:col>
      <xdr:colOff>171450</xdr:colOff>
      <xdr:row>51</xdr:row>
      <xdr:rowOff>109538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C4151E0-D5DD-4A58-B0DC-1F632C738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209550</xdr:colOff>
      <xdr:row>7</xdr:row>
      <xdr:rowOff>19050</xdr:rowOff>
    </xdr:from>
    <xdr:to>
      <xdr:col>40</xdr:col>
      <xdr:colOff>447675</xdr:colOff>
      <xdr:row>28</xdr:row>
      <xdr:rowOff>195263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820DB70-88CA-47D8-AAF9-53747EE0E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39</xdr:col>
      <xdr:colOff>123826</xdr:colOff>
      <xdr:row>52</xdr:row>
      <xdr:rowOff>176214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319CF9A-456E-45C4-B3B2-BB975A51E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5</xdr:row>
      <xdr:rowOff>185736</xdr:rowOff>
    </xdr:from>
    <xdr:to>
      <xdr:col>25</xdr:col>
      <xdr:colOff>133350</xdr:colOff>
      <xdr:row>27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4E0D880-3848-45A2-886B-68493760A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28</xdr:row>
      <xdr:rowOff>314325</xdr:rowOff>
    </xdr:from>
    <xdr:to>
      <xdr:col>25</xdr:col>
      <xdr:colOff>171450</xdr:colOff>
      <xdr:row>51</xdr:row>
      <xdr:rowOff>109538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12F3036-FCC1-4309-8797-C4DA27386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209550</xdr:colOff>
      <xdr:row>7</xdr:row>
      <xdr:rowOff>19050</xdr:rowOff>
    </xdr:from>
    <xdr:to>
      <xdr:col>40</xdr:col>
      <xdr:colOff>447675</xdr:colOff>
      <xdr:row>28</xdr:row>
      <xdr:rowOff>195263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A713FCA-5AD8-412E-9389-5C889EFF0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390525</xdr:colOff>
      <xdr:row>33</xdr:row>
      <xdr:rowOff>28575</xdr:rowOff>
    </xdr:from>
    <xdr:to>
      <xdr:col>39</xdr:col>
      <xdr:colOff>514351</xdr:colOff>
      <xdr:row>54</xdr:row>
      <xdr:rowOff>14289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DA3A9B2-56EF-4E56-8D26-F407E8BF5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23812</xdr:rowOff>
    </xdr:from>
    <xdr:to>
      <xdr:col>12</xdr:col>
      <xdr:colOff>466725</xdr:colOff>
      <xdr:row>22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C916E81-B1E8-4A54-83B9-89E8AEC70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2</xdr:row>
      <xdr:rowOff>104775</xdr:rowOff>
    </xdr:from>
    <xdr:to>
      <xdr:col>25</xdr:col>
      <xdr:colOff>152400</xdr:colOff>
      <xdr:row>22</xdr:row>
      <xdr:rowOff>176213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26FD5DF-5495-4E0E-9238-5342334AA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17</xdr:col>
      <xdr:colOff>438150</xdr:colOff>
      <xdr:row>46</xdr:row>
      <xdr:rowOff>71438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FDFCEF3-4F55-4075-AB88-DE73FA246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86F611-07A8-4C13-BF9E-541915BD9AEC}" name="Tabela17" displayName="Tabela17" ref="A1:H11" headerRowDxfId="33">
  <autoFilter ref="A1:H11" xr:uid="{255FEF98-0BB2-4CD1-B0BE-907C4A7CFD4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82E112D-8ED3-4BE0-BDE3-3EFC7AB8050B}" name="Liczba iteracji" totalsRowLabel="Suma"/>
    <tableColumn id="2" xr3:uid="{E425CEFB-004D-4D45-95A6-DB3CEC7D9DE2}" name="Średni czas [s]" dataDxfId="32">
      <calculatedColumnFormula>3*I2</calculatedColumnFormula>
    </tableColumn>
    <tableColumn id="3" xr3:uid="{DF9E89EE-0BEE-4ADD-9635-769878D0CCD6}" name="Populacja"/>
    <tableColumn id="4" xr3:uid="{2DE6E885-5000-42CB-95BD-65968400E4F2}" name="Współczynnik mutacji"/>
    <tableColumn id="5" xr3:uid="{35623E37-3246-49A9-A910-2DEE3AA5B25C}" name="Wspołczynnik krzyżowania"/>
    <tableColumn id="6" xr3:uid="{2BBE15B0-3666-4198-AE5F-CA61871CFD3D}" name="Koszt" dataDxfId="31"/>
    <tableColumn id="7" xr3:uid="{07FE754C-FE41-4AC1-92BD-0A032EBB1271}" name="Wartość optymalna" totalsRowFunction="sum">
      <calculatedColumnFormula>INT((ABS(C2-F2)/F2)*100)</calculatedColumnFormula>
    </tableColumn>
    <tableColumn id="8" xr3:uid="{5D4F8748-4B34-4E00-92A0-89C1F723AB37}" name="Błąd [%]" dataDxfId="30">
      <calculatedColumnFormula>INT((ABS(F2-G2)/G2)*100)</calculatedColumnFormula>
    </tableColumn>
  </tableColumns>
  <tableStyleInfo name="TableStyleLight13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20409F-F44A-483C-A8DC-D999E0B84C99}" name="Tabela158" displayName="Tabela158" ref="A15:H25" headerRowDxfId="29">
  <autoFilter ref="A15:H25" xr:uid="{D2FA6E3F-1DD6-43B5-905A-74D19C78F5D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xmlns:xlrd2="http://schemas.microsoft.com/office/spreadsheetml/2017/richdata2" ref="A16:H25">
    <sortCondition ref="A15:A25"/>
  </sortState>
  <tableColumns count="8">
    <tableColumn id="1" xr3:uid="{DDB48291-065E-48A7-9438-2D2AFBC146E9}" name="Liczba iteracji" totalsRowLabel="Suma"/>
    <tableColumn id="2" xr3:uid="{579A513B-FB5D-42EF-AB23-F23FFACCF0D4}" name="Średni czas [s]" dataDxfId="28">
      <calculatedColumnFormula>3*I16</calculatedColumnFormula>
    </tableColumn>
    <tableColumn id="3" xr3:uid="{A952314C-3AFB-48E4-993A-AB528AC336ED}" name="Populacja"/>
    <tableColumn id="4" xr3:uid="{E73CA942-F567-4B3B-AF96-D6CFFC5FF3C2}" name="Współczynnik mutacji"/>
    <tableColumn id="5" xr3:uid="{1A36B004-6D5B-4940-A09E-A4CCDDC8BD5A}" name="Wspołczynnik krzyżowania"/>
    <tableColumn id="6" xr3:uid="{374104BF-5265-40C5-9AF8-0B5CC4172B27}" name="Koszt" dataDxfId="27"/>
    <tableColumn id="7" xr3:uid="{455F68A3-1F7D-4FE0-958C-47A068993599}" name="Wartość optymalna" totalsRowFunction="sum">
      <calculatedColumnFormula>INT((ABS(C16-F16)/F16)*100)</calculatedColumnFormula>
    </tableColumn>
    <tableColumn id="8" xr3:uid="{4710B055-5B26-4247-84A9-14A1431E07E1}" name="Błąd [%]" dataDxfId="26">
      <calculatedColumnFormula>INT((ABS(F16-G16)/G16)*100)</calculatedColumnFormula>
    </tableColumn>
  </tableColumns>
  <tableStyleInfo name="TableStyleLight13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4C7D45-F0BD-4835-98A3-0990D9325EA4}" name="Tabela1569" displayName="Tabela1569" ref="A29:H39" headerRowDxfId="25">
  <autoFilter ref="A29:H39" xr:uid="{3AA3C2DE-2DC0-4685-ABA4-5ACD96B27D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C1D6F15-FC13-4FA6-B897-A9B314894564}" name="Liczba iteracji" totalsRowLabel="Suma"/>
    <tableColumn id="2" xr3:uid="{8792733A-1AFA-461F-9DDA-F3F08DBFBC90}" name="Średni czas [s]" dataDxfId="24"/>
    <tableColumn id="3" xr3:uid="{A001E286-02DD-42B3-8634-4FDC4D8F9C17}" name="Populacja"/>
    <tableColumn id="4" xr3:uid="{67F096A7-B54D-43C6-81EB-F4D58CDE536A}" name="Współczynnik mutacji"/>
    <tableColumn id="5" xr3:uid="{F23E4B96-080C-4648-8D8B-1EDB623F0891}" name="Wspołczynnik krzyżowania"/>
    <tableColumn id="6" xr3:uid="{F4AB1A28-E963-4266-9319-1D82E7E39E3E}" name="Koszt" dataDxfId="23"/>
    <tableColumn id="7" xr3:uid="{349D8949-BF28-4821-985C-282F0F867E2E}" name="Wartość optymalna" totalsRowFunction="sum">
      <calculatedColumnFormula>INT((ABS(C30-F30)/F30)*100)</calculatedColumnFormula>
    </tableColumn>
    <tableColumn id="8" xr3:uid="{4C341FE3-F039-466C-A05C-461C55AA35B5}" name="Błąd [%]" dataDxfId="22">
      <calculatedColumnFormula>INT((ABS(F30-G30)/G30)*100)</calculatedColumnFormula>
    </tableColumn>
  </tableColumns>
  <tableStyleInfo name="TableStyleLight13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9656E97-899C-478A-96C3-A9CA133E1508}" name="Tabela11016" displayName="Tabela11016" ref="A1:H11" headerRowDxfId="21">
  <autoFilter ref="A1:H11" xr:uid="{255FEF98-0BB2-4CD1-B0BE-907C4A7CFD4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344EC16-C7E7-4DA8-866A-CE3B42DE265A}" name="Liczba iteracji" totalsRowLabel="Suma"/>
    <tableColumn id="2" xr3:uid="{9596A382-A70F-4FB5-9526-E0F0053BFF18}" name="Średni czas [s]" dataDxfId="20"/>
    <tableColumn id="3" xr3:uid="{F80BF23A-A783-4941-A267-CF9DB0568587}" name="Populacja"/>
    <tableColumn id="4" xr3:uid="{7844E03E-FDE5-4307-86C7-9E8FB47A648F}" name="Współczynnik mutacji"/>
    <tableColumn id="5" xr3:uid="{CB23DD6E-7AFF-4F9C-972D-C4C160322E17}" name="Wspołczynnik krzyżowania"/>
    <tableColumn id="6" xr3:uid="{CC31D176-D38C-4D80-AF1D-9CE6EC1EC5B8}" name="Koszt" dataDxfId="19"/>
    <tableColumn id="7" xr3:uid="{01DA30A1-A4FF-47F9-8967-6E4ED3473DD1}" name="Wartość optymalna" totalsRowFunction="sum">
      <calculatedColumnFormula>INT((ABS(C2-F2)/F2)*100)</calculatedColumnFormula>
    </tableColumn>
    <tableColumn id="8" xr3:uid="{96027E52-E94F-4544-AF04-95220EC7029F}" name="Błąd [%]" dataDxfId="18">
      <calculatedColumnFormula>INT((ABS(F2-G2)/G2)*100)</calculatedColumnFormula>
    </tableColumn>
  </tableColumns>
  <tableStyleInfo name="TableStyleLight13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8CFFAAB-B2A5-4F06-8C92-A0BFE46BEF3D}" name="Tabela151117" displayName="Tabela151117" ref="A15:H25" headerRowDxfId="17">
  <autoFilter ref="A15:H25" xr:uid="{D2FA6E3F-1DD6-43B5-905A-74D19C78F5D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xmlns:xlrd2="http://schemas.microsoft.com/office/spreadsheetml/2017/richdata2" ref="A16:H25">
    <sortCondition ref="A15:A25"/>
  </sortState>
  <tableColumns count="8">
    <tableColumn id="1" xr3:uid="{B9C1B36B-76B7-44C5-B5C0-3D6DC5179AD2}" name="Liczba iteracji" totalsRowLabel="Suma"/>
    <tableColumn id="2" xr3:uid="{4138B2AF-34F0-40BC-ABFB-DE9FE40BA9A7}" name="Średni czas [s]" dataDxfId="16"/>
    <tableColumn id="3" xr3:uid="{CE81E363-84A6-48D1-BA92-1BDCCA47A9D0}" name="Populacja"/>
    <tableColumn id="4" xr3:uid="{2B4E3933-0040-485C-8687-9461E61F1F73}" name="Współczynnik mutacji"/>
    <tableColumn id="5" xr3:uid="{FA37989A-5A89-4684-A8E7-C0C37B76C70B}" name="Wspołczynnik krzyżowania"/>
    <tableColumn id="6" xr3:uid="{22E3D8C0-5F2D-4222-8A3E-0BA05ED346DA}" name="Koszt" dataDxfId="15"/>
    <tableColumn id="7" xr3:uid="{3EDF8170-7872-494B-8DA9-5F8741EBA64B}" name="Wartość optymalna" totalsRowFunction="sum">
      <calculatedColumnFormula>INT((ABS(C16-F16)/F16)*100)</calculatedColumnFormula>
    </tableColumn>
    <tableColumn id="8" xr3:uid="{D3A956E8-1575-4C70-BBCE-B09469549ACF}" name="Błąd [%]" dataDxfId="14">
      <calculatedColumnFormula>INT((ABS(F16-G16)/G16)*100)</calculatedColumnFormula>
    </tableColumn>
  </tableColumns>
  <tableStyleInfo name="TableStyleLight13" showFirstColumn="0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19B5EDE-733D-4C55-B39C-9B2B8E66AB0F}" name="Tabela1561218" displayName="Tabela1561218" ref="A29:H39" headerRowDxfId="13">
  <autoFilter ref="A29:H39" xr:uid="{3AA3C2DE-2DC0-4685-ABA4-5ACD96B27D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6C8425A-7243-4B01-9D9C-E881C40E1490}" name="Liczba iteracji" totalsRowLabel="Suma"/>
    <tableColumn id="2" xr3:uid="{CEC2CC89-97A8-499C-BE56-F69B0D5F5774}" name="Średni czas [s]" dataDxfId="12"/>
    <tableColumn id="3" xr3:uid="{AFD4CA20-5F01-4FEC-808B-100980491099}" name="Populacja"/>
    <tableColumn id="4" xr3:uid="{38BD53CC-5C49-4116-8C3A-04BFF1A41218}" name="Współczynnik mutacji"/>
    <tableColumn id="5" xr3:uid="{E566CCEC-63FB-4248-A4EA-0E10B79313C9}" name="Wspołczynnik krzyżowania"/>
    <tableColumn id="6" xr3:uid="{DDAC0A10-00EE-4EFF-BC31-54EB2DEC5B53}" name="Koszt" dataDxfId="11"/>
    <tableColumn id="7" xr3:uid="{5894E57E-6402-40B5-837C-540ACA998F0B}" name="Wartość optymalna" totalsRowFunction="sum">
      <calculatedColumnFormula>INT((ABS(C30-#REF!)/#REF!)*100)</calculatedColumnFormula>
    </tableColumn>
    <tableColumn id="8" xr3:uid="{6450401F-161C-4844-990F-F50735C4FF89}" name="Błąd [%]" dataDxfId="10">
      <calculatedColumnFormula>INT((ABS(Tabela1561218[[#This Row],[Koszt]]-G30)/G30)*100)</calculatedColumnFormula>
    </tableColumn>
  </tableColumns>
  <tableStyleInfo name="TableStyleLight13" showFirstColumn="0" showLastColumn="0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F25728D-BA2C-49D5-9C62-96CECA9322C9}" name="Tabela1101319" displayName="Tabela1101319" ref="A1:H11" headerRowDxfId="9">
  <autoFilter ref="A1:H11" xr:uid="{255FEF98-0BB2-4CD1-B0BE-907C4A7CFD4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F10FB46-EACC-445D-8799-DDA5F3F74892}" name="Liczba iteracji" totalsRowLabel="Suma"/>
    <tableColumn id="2" xr3:uid="{2BB98DC1-5DA4-461F-BD5D-D1C3AF955F31}" name="Średni czas [s]" dataDxfId="8"/>
    <tableColumn id="3" xr3:uid="{C1C0759C-5799-4756-BECF-58F9FC3264F2}" name="Populacja"/>
    <tableColumn id="4" xr3:uid="{6D1BAE81-94AE-414A-9636-037B9941BF98}" name="Współczynnik mutacji"/>
    <tableColumn id="5" xr3:uid="{38877FFB-D42A-43F0-BF12-F9D611A53523}" name="Wspołczynnik krzyżowania"/>
    <tableColumn id="6" xr3:uid="{F849E3B8-661D-4DEA-970E-83E62A187902}" name="Koszt" dataDxfId="7"/>
    <tableColumn id="7" xr3:uid="{846F29F5-DA38-4F44-AAC0-68196B9E700C}" name="Wartość optymalna" totalsRowFunction="sum">
      <calculatedColumnFormula>INT((ABS(C2-F2)/F2)*100)</calculatedColumnFormula>
    </tableColumn>
    <tableColumn id="8" xr3:uid="{2AB5C85B-6EB1-42DD-B55F-46C0880ADD8F}" name="Błąd [%]" dataDxfId="6">
      <calculatedColumnFormula>INT((ABS(F2-G2)/G2)*100)</calculatedColumnFormula>
    </tableColumn>
  </tableColumns>
  <tableStyleInfo name="TableStyleLight13" showFirstColumn="0" showLastColumn="0" showRowStripes="1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E93CEFB-422C-4733-9B10-D7C1362FE215}" name="Tabela15111420" displayName="Tabela15111420" ref="A15:H25" headerRowDxfId="5">
  <autoFilter ref="A15:H25" xr:uid="{D2FA6E3F-1DD6-43B5-905A-74D19C78F5D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xmlns:xlrd2="http://schemas.microsoft.com/office/spreadsheetml/2017/richdata2" ref="A16:H25">
    <sortCondition ref="A15:A25"/>
  </sortState>
  <tableColumns count="8">
    <tableColumn id="1" xr3:uid="{4B72B134-BB0D-4BEB-B1B6-931F53FCBD3F}" name="Liczba iteracji" totalsRowLabel="Suma"/>
    <tableColumn id="2" xr3:uid="{C333E5E4-FF76-4531-8F42-3E2AA809EF9E}" name="Średni czas [s]" dataDxfId="4"/>
    <tableColumn id="3" xr3:uid="{8C593F91-D96B-4AC1-9B00-DD67A2591003}" name="Populacja"/>
    <tableColumn id="4" xr3:uid="{E2C89B76-C573-4BED-8A75-09F044BD6222}" name="Współczynnik mutacji"/>
    <tableColumn id="5" xr3:uid="{C6013E27-EC87-4B28-9FF9-E445BC7CA993}" name="Wspołczynnik krzyżowania"/>
    <tableColumn id="6" xr3:uid="{0D24DC0F-04B6-41F7-9441-C333619D80F8}" name="Koszt"/>
    <tableColumn id="7" xr3:uid="{447892C6-B199-4005-9F14-6C1F574E9F20}" name="Wartość optymalna" totalsRowFunction="sum">
      <calculatedColumnFormula>INT((ABS(C16-F16)/F16)*100)</calculatedColumnFormula>
    </tableColumn>
    <tableColumn id="8" xr3:uid="{248651E7-0C64-40F9-8F82-8E01807AE256}" name="Błąd [%]" dataDxfId="3">
      <calculatedColumnFormula>INT((ABS(F16-G16)/G16)*100)</calculatedColumnFormula>
    </tableColumn>
  </tableColumns>
  <tableStyleInfo name="TableStyleLight13" showFirstColumn="0" showLastColumn="0" showRowStripes="1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69CDD80-890D-4954-ABCD-33BCB6FFDAC1}" name="Tabela156121521" displayName="Tabela156121521" ref="A29:H39" headerRowDxfId="2">
  <autoFilter ref="A29:H39" xr:uid="{3AA3C2DE-2DC0-4685-ABA4-5ACD96B27D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5BCED31-3CF5-49E5-BF2F-408CF42E8E46}" name="Liczba iteracji" totalsRowLabel="Suma"/>
    <tableColumn id="2" xr3:uid="{C02DFA34-14B0-4409-BA39-2B4ADAAA605B}" name="Średni czas [s]" dataDxfId="1"/>
    <tableColumn id="3" xr3:uid="{AE7E8F67-0939-4C50-B72C-745944574DD1}" name="Populacja"/>
    <tableColumn id="4" xr3:uid="{0F4CF07F-9415-43D5-9A53-9705FE8CF4D6}" name="Współczynnik mutacji"/>
    <tableColumn id="5" xr3:uid="{08CDA068-0EF0-4CCE-B19A-BC7CA8AC964B}" name="Wspołczynnik krzyżowania"/>
    <tableColumn id="6" xr3:uid="{8BFD6803-2448-4020-B236-1B29457E257F}" name="Koszt"/>
    <tableColumn id="7" xr3:uid="{AAC8BD47-058A-49DD-85B8-64AADA09E438}" name="Wartość optymalna" totalsRowFunction="sum">
      <calculatedColumnFormula>INT((ABS(C30-F30)/F30)*100)</calculatedColumnFormula>
    </tableColumn>
    <tableColumn id="8" xr3:uid="{3513397D-F4CA-48C9-B902-20E4B78CB333}" name="Błąd [%]" dataDxfId="0">
      <calculatedColumnFormula>INT((ABS(F30-G30)/G30)*100)</calculatedColumnFormula>
    </tableColumn>
  </tableColumns>
  <tableStyleInfo name="TableStyleLight13" showFirstColumn="0" showLastColumn="0" showRowStripes="1" showColumnStripes="1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3A9B4-F1B6-4B5E-80E8-648BB1A0D35B}">
  <dimension ref="A1:I55"/>
  <sheetViews>
    <sheetView topLeftCell="O1" workbookViewId="0">
      <selection activeCell="G51" sqref="G51"/>
    </sheetView>
  </sheetViews>
  <sheetFormatPr defaultRowHeight="15" x14ac:dyDescent="0.25"/>
  <cols>
    <col min="1" max="1" width="12.5703125" customWidth="1"/>
    <col min="2" max="2" width="21" customWidth="1"/>
    <col min="3" max="3" width="12.140625" customWidth="1"/>
    <col min="4" max="4" width="20.28515625" customWidth="1"/>
    <col min="5" max="5" width="15.7109375" customWidth="1"/>
    <col min="6" max="6" width="11" customWidth="1"/>
    <col min="7" max="7" width="10.42578125" customWidth="1"/>
    <col min="8" max="8" width="12.28515625" customWidth="1"/>
    <col min="9" max="9" width="16.140625" customWidth="1"/>
  </cols>
  <sheetData>
    <row r="1" spans="1:9" ht="30" customHeight="1" x14ac:dyDescent="0.25">
      <c r="A1" s="2" t="s">
        <v>0</v>
      </c>
      <c r="B1" s="2" t="s">
        <v>4</v>
      </c>
      <c r="C1" s="2" t="s">
        <v>8</v>
      </c>
      <c r="D1" s="2" t="s">
        <v>5</v>
      </c>
      <c r="E1" s="2" t="s">
        <v>6</v>
      </c>
      <c r="F1" s="2" t="s">
        <v>7</v>
      </c>
      <c r="G1" s="2" t="s">
        <v>2</v>
      </c>
      <c r="H1" s="2" t="s">
        <v>3</v>
      </c>
      <c r="I1" s="2" t="s">
        <v>9</v>
      </c>
    </row>
    <row r="2" spans="1:9" x14ac:dyDescent="0.25">
      <c r="A2">
        <v>60</v>
      </c>
      <c r="B2" s="8">
        <f t="shared" ref="B2:B11" si="0">3*I2</f>
        <v>2.4939119999999999</v>
      </c>
      <c r="C2">
        <v>30</v>
      </c>
      <c r="D2">
        <v>0.01</v>
      </c>
      <c r="E2">
        <v>0.8</v>
      </c>
      <c r="F2" s="4">
        <v>3879</v>
      </c>
      <c r="G2">
        <v>1776</v>
      </c>
      <c r="H2">
        <f>INT((ABS(F2-G2)/G2)*100)</f>
        <v>118</v>
      </c>
      <c r="I2" s="1">
        <v>0.83130400000000004</v>
      </c>
    </row>
    <row r="3" spans="1:9" x14ac:dyDescent="0.25">
      <c r="A3">
        <v>120</v>
      </c>
      <c r="B3" s="8">
        <f>3*I3</f>
        <v>3.5991300000000002</v>
      </c>
      <c r="C3">
        <v>30</v>
      </c>
      <c r="D3">
        <v>0.01</v>
      </c>
      <c r="E3">
        <v>0.8</v>
      </c>
      <c r="F3" s="4">
        <v>3856</v>
      </c>
      <c r="G3">
        <v>1776</v>
      </c>
      <c r="H3">
        <f t="shared" ref="H3:H11" si="1">INT((ABS(F3-G3)/G3)*100)</f>
        <v>117</v>
      </c>
      <c r="I3" s="1">
        <v>1.1997100000000001</v>
      </c>
    </row>
    <row r="4" spans="1:9" x14ac:dyDescent="0.25">
      <c r="A4">
        <v>240</v>
      </c>
      <c r="B4" s="8">
        <f t="shared" si="0"/>
        <v>7.2218099999999996</v>
      </c>
      <c r="C4">
        <v>30</v>
      </c>
      <c r="D4">
        <v>0.01</v>
      </c>
      <c r="E4">
        <v>0.8</v>
      </c>
      <c r="F4" s="4">
        <v>3856</v>
      </c>
      <c r="G4">
        <v>1776</v>
      </c>
      <c r="H4">
        <f t="shared" si="1"/>
        <v>117</v>
      </c>
      <c r="I4" s="1">
        <v>2.40727</v>
      </c>
    </row>
    <row r="5" spans="1:9" x14ac:dyDescent="0.25">
      <c r="A5">
        <v>480</v>
      </c>
      <c r="B5" s="8">
        <f t="shared" si="0"/>
        <v>13.389990000000001</v>
      </c>
      <c r="C5">
        <v>30</v>
      </c>
      <c r="D5">
        <v>0.01</v>
      </c>
      <c r="E5">
        <v>0.8</v>
      </c>
      <c r="F5" s="4">
        <v>3797</v>
      </c>
      <c r="G5">
        <v>1776</v>
      </c>
      <c r="H5">
        <f t="shared" si="1"/>
        <v>113</v>
      </c>
      <c r="I5" s="1">
        <v>4.46333</v>
      </c>
    </row>
    <row r="6" spans="1:9" x14ac:dyDescent="0.25">
      <c r="A6">
        <v>960</v>
      </c>
      <c r="B6" s="8">
        <f t="shared" si="0"/>
        <v>24.565860000000001</v>
      </c>
      <c r="C6">
        <v>30</v>
      </c>
      <c r="D6">
        <v>0.01</v>
      </c>
      <c r="E6">
        <v>0.8</v>
      </c>
      <c r="F6" s="4">
        <v>3666</v>
      </c>
      <c r="G6">
        <v>1776</v>
      </c>
      <c r="H6">
        <f t="shared" si="1"/>
        <v>106</v>
      </c>
      <c r="I6" s="1">
        <v>8.1886200000000002</v>
      </c>
    </row>
    <row r="7" spans="1:9" x14ac:dyDescent="0.25">
      <c r="A7">
        <v>1920</v>
      </c>
      <c r="B7" s="8">
        <f>3*I7</f>
        <v>53.709299999999999</v>
      </c>
      <c r="C7">
        <v>30</v>
      </c>
      <c r="D7">
        <v>0.01</v>
      </c>
      <c r="E7">
        <v>0.8</v>
      </c>
      <c r="F7" s="4">
        <v>3650</v>
      </c>
      <c r="G7">
        <v>1776</v>
      </c>
      <c r="H7">
        <f t="shared" si="1"/>
        <v>105</v>
      </c>
      <c r="I7" s="1">
        <v>17.903099999999998</v>
      </c>
    </row>
    <row r="8" spans="1:9" x14ac:dyDescent="0.25">
      <c r="A8">
        <v>3840</v>
      </c>
      <c r="B8" s="8">
        <f t="shared" si="0"/>
        <v>105.0321</v>
      </c>
      <c r="C8">
        <v>30</v>
      </c>
      <c r="D8">
        <v>0.01</v>
      </c>
      <c r="E8">
        <v>0.8</v>
      </c>
      <c r="F8" s="4">
        <v>3481</v>
      </c>
      <c r="G8">
        <v>1776</v>
      </c>
      <c r="H8">
        <f t="shared" si="1"/>
        <v>96</v>
      </c>
      <c r="I8" s="1">
        <v>35.0107</v>
      </c>
    </row>
    <row r="9" spans="1:9" x14ac:dyDescent="0.25">
      <c r="A9">
        <v>7680</v>
      </c>
      <c r="B9" s="8">
        <f t="shared" si="0"/>
        <v>179.3289</v>
      </c>
      <c r="C9">
        <v>30</v>
      </c>
      <c r="D9">
        <v>0.01</v>
      </c>
      <c r="E9">
        <v>0.8</v>
      </c>
      <c r="F9" s="4">
        <v>3211</v>
      </c>
      <c r="G9">
        <v>1776</v>
      </c>
      <c r="H9">
        <f t="shared" si="1"/>
        <v>80</v>
      </c>
      <c r="I9" s="1">
        <v>59.776299999999999</v>
      </c>
    </row>
    <row r="10" spans="1:9" x14ac:dyDescent="0.25">
      <c r="A10">
        <v>15360</v>
      </c>
      <c r="B10" s="8">
        <f t="shared" si="0"/>
        <v>360.00300000000004</v>
      </c>
      <c r="C10">
        <v>30</v>
      </c>
      <c r="D10">
        <v>0.01</v>
      </c>
      <c r="E10">
        <v>0.8</v>
      </c>
      <c r="F10" s="4">
        <v>3199</v>
      </c>
      <c r="G10">
        <v>1776</v>
      </c>
      <c r="H10">
        <f t="shared" si="1"/>
        <v>80</v>
      </c>
      <c r="I10" s="1">
        <v>120.001</v>
      </c>
    </row>
    <row r="11" spans="1:9" x14ac:dyDescent="0.25">
      <c r="A11">
        <v>30720</v>
      </c>
      <c r="B11" s="8">
        <f t="shared" si="0"/>
        <v>360.02699999999999</v>
      </c>
      <c r="C11">
        <v>30</v>
      </c>
      <c r="D11">
        <v>0.01</v>
      </c>
      <c r="E11">
        <v>0.8</v>
      </c>
      <c r="F11" s="6">
        <v>2901</v>
      </c>
      <c r="G11">
        <v>1776</v>
      </c>
      <c r="H11">
        <f t="shared" si="1"/>
        <v>63</v>
      </c>
      <c r="I11" s="1">
        <v>120.009</v>
      </c>
    </row>
    <row r="15" spans="1:9" ht="30" x14ac:dyDescent="0.25">
      <c r="A15" s="2" t="s">
        <v>0</v>
      </c>
      <c r="B15" s="2" t="s">
        <v>4</v>
      </c>
      <c r="C15" s="2" t="s">
        <v>8</v>
      </c>
      <c r="D15" s="2" t="s">
        <v>5</v>
      </c>
      <c r="E15" s="2" t="s">
        <v>6</v>
      </c>
      <c r="F15" s="2" t="s">
        <v>7</v>
      </c>
      <c r="G15" s="2" t="s">
        <v>2</v>
      </c>
      <c r="H15" s="2" t="s">
        <v>3</v>
      </c>
      <c r="I15" s="2" t="s">
        <v>9</v>
      </c>
    </row>
    <row r="16" spans="1:9" x14ac:dyDescent="0.25">
      <c r="A16">
        <v>60</v>
      </c>
      <c r="B16" s="8">
        <f t="shared" ref="B16:B25" si="2">3*I16</f>
        <v>10.122810000000001</v>
      </c>
      <c r="C16">
        <v>60</v>
      </c>
      <c r="D16">
        <v>0.01</v>
      </c>
      <c r="E16">
        <v>0.8</v>
      </c>
      <c r="F16" s="4">
        <v>3143</v>
      </c>
      <c r="G16">
        <v>1776</v>
      </c>
      <c r="H16">
        <f t="shared" ref="H16:H25" si="3">INT((ABS(F16-G16)/G16)*100)</f>
        <v>76</v>
      </c>
      <c r="I16" s="1">
        <v>3.3742700000000001</v>
      </c>
    </row>
    <row r="17" spans="1:9" x14ac:dyDescent="0.25">
      <c r="A17">
        <v>120</v>
      </c>
      <c r="B17" s="8">
        <f t="shared" si="2"/>
        <v>14.596529999999998</v>
      </c>
      <c r="C17">
        <v>60</v>
      </c>
      <c r="D17">
        <v>0.01</v>
      </c>
      <c r="E17">
        <v>0.8</v>
      </c>
      <c r="F17" s="4">
        <v>3139</v>
      </c>
      <c r="G17">
        <v>1776</v>
      </c>
      <c r="H17">
        <f t="shared" si="3"/>
        <v>76</v>
      </c>
      <c r="I17" s="1">
        <v>4.8655099999999996</v>
      </c>
    </row>
    <row r="18" spans="1:9" x14ac:dyDescent="0.25">
      <c r="A18">
        <v>240</v>
      </c>
      <c r="B18" s="8">
        <f t="shared" si="2"/>
        <v>26.506949999999996</v>
      </c>
      <c r="C18">
        <v>60</v>
      </c>
      <c r="D18">
        <v>0.01</v>
      </c>
      <c r="E18">
        <v>0.8</v>
      </c>
      <c r="F18" s="4">
        <v>3071</v>
      </c>
      <c r="G18">
        <v>1776</v>
      </c>
      <c r="H18">
        <f t="shared" si="3"/>
        <v>72</v>
      </c>
      <c r="I18" s="1">
        <v>8.8356499999999993</v>
      </c>
    </row>
    <row r="19" spans="1:9" x14ac:dyDescent="0.25">
      <c r="A19">
        <v>480</v>
      </c>
      <c r="B19" s="8">
        <f t="shared" si="2"/>
        <v>48.421499999999995</v>
      </c>
      <c r="C19">
        <v>60</v>
      </c>
      <c r="D19">
        <v>0.01</v>
      </c>
      <c r="E19">
        <v>0.8</v>
      </c>
      <c r="F19" s="4">
        <v>3007</v>
      </c>
      <c r="G19">
        <v>1776</v>
      </c>
      <c r="H19">
        <f t="shared" si="3"/>
        <v>69</v>
      </c>
      <c r="I19" s="1">
        <v>16.140499999999999</v>
      </c>
    </row>
    <row r="20" spans="1:9" x14ac:dyDescent="0.25">
      <c r="A20">
        <v>960</v>
      </c>
      <c r="B20" s="8">
        <f t="shared" si="2"/>
        <v>90.862500000000011</v>
      </c>
      <c r="C20">
        <v>60</v>
      </c>
      <c r="D20">
        <v>0.01</v>
      </c>
      <c r="E20">
        <v>0.8</v>
      </c>
      <c r="F20" s="4">
        <v>2974</v>
      </c>
      <c r="G20">
        <v>1776</v>
      </c>
      <c r="H20">
        <f t="shared" si="3"/>
        <v>67</v>
      </c>
      <c r="I20" s="1">
        <v>30.287500000000001</v>
      </c>
    </row>
    <row r="21" spans="1:9" x14ac:dyDescent="0.25">
      <c r="A21">
        <v>1920</v>
      </c>
      <c r="B21" s="8">
        <f t="shared" si="2"/>
        <v>195.08459999999999</v>
      </c>
      <c r="C21">
        <v>60</v>
      </c>
      <c r="D21">
        <v>0.01</v>
      </c>
      <c r="E21">
        <v>0.8</v>
      </c>
      <c r="F21" s="4">
        <v>2877</v>
      </c>
      <c r="G21">
        <v>1776</v>
      </c>
      <c r="H21">
        <f t="shared" si="3"/>
        <v>61</v>
      </c>
      <c r="I21" s="1">
        <v>65.028199999999998</v>
      </c>
    </row>
    <row r="22" spans="1:9" x14ac:dyDescent="0.25">
      <c r="A22">
        <v>3840</v>
      </c>
      <c r="B22" s="8">
        <f t="shared" si="2"/>
        <v>361.12800000000004</v>
      </c>
      <c r="C22">
        <v>60</v>
      </c>
      <c r="D22">
        <v>0.01</v>
      </c>
      <c r="E22">
        <v>0.8</v>
      </c>
      <c r="F22" s="4">
        <v>2864</v>
      </c>
      <c r="G22">
        <v>1776</v>
      </c>
      <c r="H22">
        <f t="shared" si="3"/>
        <v>61</v>
      </c>
      <c r="I22" s="1">
        <v>120.376</v>
      </c>
    </row>
    <row r="23" spans="1:9" x14ac:dyDescent="0.25">
      <c r="A23">
        <v>7680</v>
      </c>
      <c r="B23" s="8">
        <f t="shared" si="2"/>
        <v>480.04200000000003</v>
      </c>
      <c r="C23">
        <v>60</v>
      </c>
      <c r="D23">
        <v>0.01</v>
      </c>
      <c r="E23">
        <v>0.8</v>
      </c>
      <c r="F23" s="4">
        <v>2796</v>
      </c>
      <c r="G23">
        <v>1776</v>
      </c>
      <c r="H23">
        <f t="shared" si="3"/>
        <v>57</v>
      </c>
      <c r="I23" s="1">
        <v>160.01400000000001</v>
      </c>
    </row>
    <row r="24" spans="1:9" x14ac:dyDescent="0.25">
      <c r="A24">
        <v>15360</v>
      </c>
      <c r="B24" s="8">
        <f t="shared" si="2"/>
        <v>480.05700000000002</v>
      </c>
      <c r="C24">
        <v>60</v>
      </c>
      <c r="D24">
        <v>0.01</v>
      </c>
      <c r="E24">
        <v>0.8</v>
      </c>
      <c r="F24" s="4">
        <v>2796</v>
      </c>
      <c r="G24">
        <v>1776</v>
      </c>
      <c r="H24">
        <f t="shared" si="3"/>
        <v>57</v>
      </c>
      <c r="I24" s="1">
        <v>160.01900000000001</v>
      </c>
    </row>
    <row r="25" spans="1:9" x14ac:dyDescent="0.25">
      <c r="A25">
        <v>30720</v>
      </c>
      <c r="B25" s="8">
        <f t="shared" si="2"/>
        <v>480.03</v>
      </c>
      <c r="C25">
        <v>60</v>
      </c>
      <c r="D25">
        <v>0.01</v>
      </c>
      <c r="E25">
        <v>0.8</v>
      </c>
      <c r="F25" s="6">
        <v>2741</v>
      </c>
      <c r="G25">
        <v>1776</v>
      </c>
      <c r="H25">
        <f t="shared" si="3"/>
        <v>54</v>
      </c>
      <c r="I25" s="1">
        <v>160.01</v>
      </c>
    </row>
    <row r="28" spans="1:9" x14ac:dyDescent="0.25">
      <c r="A28" s="9"/>
      <c r="B28" s="9"/>
      <c r="C28" s="9"/>
      <c r="D28" s="9"/>
      <c r="E28" s="9"/>
      <c r="F28" s="9"/>
      <c r="G28" s="9"/>
    </row>
    <row r="29" spans="1:9" ht="30" x14ac:dyDescent="0.25">
      <c r="A29" s="2" t="s">
        <v>0</v>
      </c>
      <c r="B29" s="2" t="s">
        <v>4</v>
      </c>
      <c r="C29" s="2" t="s">
        <v>8</v>
      </c>
      <c r="D29" s="2" t="s">
        <v>5</v>
      </c>
      <c r="E29" s="2" t="s">
        <v>6</v>
      </c>
      <c r="F29" s="2" t="s">
        <v>7</v>
      </c>
      <c r="G29" s="2" t="s">
        <v>2</v>
      </c>
      <c r="H29" s="2" t="s">
        <v>3</v>
      </c>
      <c r="I29" s="2" t="s">
        <v>9</v>
      </c>
    </row>
    <row r="30" spans="1:9" x14ac:dyDescent="0.25">
      <c r="A30">
        <v>60</v>
      </c>
      <c r="B30" s="8">
        <f>3*I30</f>
        <v>21.403679999999998</v>
      </c>
      <c r="C30">
        <v>90</v>
      </c>
      <c r="D30">
        <v>0.01</v>
      </c>
      <c r="E30">
        <v>0.8</v>
      </c>
      <c r="F30" s="4">
        <v>3035</v>
      </c>
      <c r="G30">
        <v>1776</v>
      </c>
      <c r="H30">
        <f t="shared" ref="H30:H39" si="4">INT((ABS(F30-G30)/G30)*100)</f>
        <v>70</v>
      </c>
      <c r="I30" s="1">
        <v>7.1345599999999996</v>
      </c>
    </row>
    <row r="31" spans="1:9" x14ac:dyDescent="0.25">
      <c r="A31">
        <v>120</v>
      </c>
      <c r="B31" s="8">
        <f>3*I31</f>
        <v>34.492800000000003</v>
      </c>
      <c r="C31">
        <v>90</v>
      </c>
      <c r="D31">
        <v>0.01</v>
      </c>
      <c r="E31">
        <v>0.8</v>
      </c>
      <c r="F31" s="4">
        <v>2948</v>
      </c>
      <c r="G31">
        <v>1776</v>
      </c>
      <c r="H31">
        <f t="shared" si="4"/>
        <v>65</v>
      </c>
      <c r="I31" s="1">
        <v>11.4976</v>
      </c>
    </row>
    <row r="32" spans="1:9" x14ac:dyDescent="0.25">
      <c r="A32">
        <v>240</v>
      </c>
      <c r="B32" s="8">
        <f t="shared" ref="B32:B37" si="5">3*I32</f>
        <v>62.100299999999997</v>
      </c>
      <c r="C32">
        <v>90</v>
      </c>
      <c r="D32">
        <v>0.01</v>
      </c>
      <c r="E32">
        <v>0.8</v>
      </c>
      <c r="F32" s="4">
        <v>2899</v>
      </c>
      <c r="G32">
        <v>1776</v>
      </c>
      <c r="H32">
        <f t="shared" si="4"/>
        <v>63</v>
      </c>
      <c r="I32" s="1">
        <v>20.700099999999999</v>
      </c>
    </row>
    <row r="33" spans="1:9" x14ac:dyDescent="0.25">
      <c r="A33">
        <v>480</v>
      </c>
      <c r="B33" s="8">
        <f t="shared" si="5"/>
        <v>110.0022</v>
      </c>
      <c r="C33">
        <v>90</v>
      </c>
      <c r="D33">
        <v>0.01</v>
      </c>
      <c r="E33">
        <v>0.8</v>
      </c>
      <c r="F33" s="4">
        <v>2880</v>
      </c>
      <c r="G33">
        <v>1776</v>
      </c>
      <c r="H33">
        <f t="shared" si="4"/>
        <v>62</v>
      </c>
      <c r="I33" s="1">
        <v>36.667400000000001</v>
      </c>
    </row>
    <row r="34" spans="1:9" x14ac:dyDescent="0.25">
      <c r="A34">
        <v>960</v>
      </c>
      <c r="B34" s="8">
        <f t="shared" si="5"/>
        <v>237.37139999999999</v>
      </c>
      <c r="C34">
        <v>90</v>
      </c>
      <c r="D34">
        <v>0.01</v>
      </c>
      <c r="E34">
        <v>0.8</v>
      </c>
      <c r="F34" s="4">
        <v>2862</v>
      </c>
      <c r="G34">
        <v>1776</v>
      </c>
      <c r="H34">
        <f t="shared" si="4"/>
        <v>61</v>
      </c>
      <c r="I34" s="1">
        <v>79.123800000000003</v>
      </c>
    </row>
    <row r="35" spans="1:9" x14ac:dyDescent="0.25">
      <c r="A35">
        <v>1920</v>
      </c>
      <c r="B35" s="8">
        <f t="shared" si="5"/>
        <v>471.65699999999998</v>
      </c>
      <c r="C35">
        <v>90</v>
      </c>
      <c r="D35">
        <v>0.01</v>
      </c>
      <c r="E35">
        <v>0.8</v>
      </c>
      <c r="F35" s="4">
        <v>2817</v>
      </c>
      <c r="G35">
        <v>1776</v>
      </c>
      <c r="H35">
        <f t="shared" si="4"/>
        <v>58</v>
      </c>
      <c r="I35" s="1">
        <v>157.21899999999999</v>
      </c>
    </row>
    <row r="36" spans="1:9" x14ac:dyDescent="0.25">
      <c r="A36">
        <v>3840</v>
      </c>
      <c r="B36" s="8">
        <f t="shared" si="5"/>
        <v>480.21</v>
      </c>
      <c r="C36">
        <v>90</v>
      </c>
      <c r="D36">
        <v>0.01</v>
      </c>
      <c r="E36">
        <v>0.8</v>
      </c>
      <c r="F36" s="4">
        <v>2811</v>
      </c>
      <c r="G36">
        <v>1776</v>
      </c>
      <c r="H36">
        <f t="shared" si="4"/>
        <v>58</v>
      </c>
      <c r="I36" s="1">
        <v>160.07</v>
      </c>
    </row>
    <row r="37" spans="1:9" x14ac:dyDescent="0.25">
      <c r="A37">
        <v>7680</v>
      </c>
      <c r="B37" s="8">
        <f t="shared" si="5"/>
        <v>480.024</v>
      </c>
      <c r="C37">
        <v>90</v>
      </c>
      <c r="D37">
        <v>0.01</v>
      </c>
      <c r="E37">
        <v>0.8</v>
      </c>
      <c r="F37" s="4">
        <v>2803</v>
      </c>
      <c r="G37">
        <v>1776</v>
      </c>
      <c r="H37">
        <f t="shared" si="4"/>
        <v>57</v>
      </c>
      <c r="I37" s="1">
        <v>160.00800000000001</v>
      </c>
    </row>
    <row r="38" spans="1:9" x14ac:dyDescent="0.25">
      <c r="A38">
        <v>15360</v>
      </c>
      <c r="B38" s="8">
        <v>480.06299999999999</v>
      </c>
      <c r="C38">
        <v>90</v>
      </c>
      <c r="D38">
        <v>0.01</v>
      </c>
      <c r="E38">
        <v>0.8</v>
      </c>
      <c r="F38" s="4">
        <v>2797</v>
      </c>
      <c r="G38">
        <v>1776</v>
      </c>
      <c r="H38">
        <f t="shared" si="4"/>
        <v>57</v>
      </c>
    </row>
    <row r="39" spans="1:9" x14ac:dyDescent="0.25">
      <c r="A39">
        <v>30720</v>
      </c>
      <c r="B39" s="8">
        <v>480.21</v>
      </c>
      <c r="C39">
        <v>90</v>
      </c>
      <c r="D39">
        <v>0.01</v>
      </c>
      <c r="E39">
        <v>0.8</v>
      </c>
      <c r="F39" s="6">
        <v>2615</v>
      </c>
      <c r="G39">
        <v>1776</v>
      </c>
      <c r="H39">
        <f t="shared" si="4"/>
        <v>47</v>
      </c>
    </row>
    <row r="42" spans="1:9" ht="20.25" customHeight="1" x14ac:dyDescent="0.25">
      <c r="A42" s="10" t="s">
        <v>0</v>
      </c>
      <c r="B42" s="11" t="s">
        <v>1</v>
      </c>
      <c r="C42" s="11"/>
      <c r="D42" s="12" t="s">
        <v>3</v>
      </c>
      <c r="E42" s="12"/>
    </row>
    <row r="43" spans="1:9" ht="22.5" customHeight="1" x14ac:dyDescent="0.25">
      <c r="A43" s="11"/>
      <c r="B43" s="3" t="s">
        <v>11</v>
      </c>
      <c r="C43" s="3" t="s">
        <v>10</v>
      </c>
      <c r="D43" s="3" t="s">
        <v>11</v>
      </c>
      <c r="E43" s="3" t="s">
        <v>10</v>
      </c>
    </row>
    <row r="44" spans="1:9" x14ac:dyDescent="0.25">
      <c r="A44" s="4">
        <v>60</v>
      </c>
      <c r="B44" s="4">
        <v>3035</v>
      </c>
      <c r="C44" s="4">
        <v>2402</v>
      </c>
      <c r="D44" s="5">
        <v>70</v>
      </c>
      <c r="E44" s="5">
        <v>35</v>
      </c>
    </row>
    <row r="45" spans="1:9" x14ac:dyDescent="0.25">
      <c r="A45" s="4">
        <v>120</v>
      </c>
      <c r="B45" s="4">
        <v>2948</v>
      </c>
      <c r="C45" s="4">
        <v>2386</v>
      </c>
      <c r="D45" s="5">
        <v>65</v>
      </c>
      <c r="E45" s="5">
        <v>34</v>
      </c>
    </row>
    <row r="46" spans="1:9" x14ac:dyDescent="0.25">
      <c r="A46" s="4">
        <v>240</v>
      </c>
      <c r="B46" s="4">
        <v>2899</v>
      </c>
      <c r="C46" s="4">
        <v>2282</v>
      </c>
      <c r="D46" s="5">
        <v>63</v>
      </c>
      <c r="E46" s="5">
        <v>28</v>
      </c>
      <c r="G46" s="4"/>
    </row>
    <row r="47" spans="1:9" x14ac:dyDescent="0.25">
      <c r="A47" s="4">
        <v>480</v>
      </c>
      <c r="B47" s="4">
        <v>2880</v>
      </c>
      <c r="C47" s="4">
        <v>2254</v>
      </c>
      <c r="D47" s="5">
        <v>62</v>
      </c>
      <c r="E47" s="5">
        <v>26</v>
      </c>
      <c r="G47" s="4"/>
    </row>
    <row r="48" spans="1:9" x14ac:dyDescent="0.25">
      <c r="A48" s="4">
        <v>960</v>
      </c>
      <c r="B48" s="4">
        <v>2862</v>
      </c>
      <c r="C48" s="4">
        <v>2235</v>
      </c>
      <c r="D48" s="5">
        <v>61</v>
      </c>
      <c r="E48" s="5">
        <v>25</v>
      </c>
      <c r="G48" s="4"/>
    </row>
    <row r="49" spans="1:7" x14ac:dyDescent="0.25">
      <c r="A49" s="4">
        <v>1920</v>
      </c>
      <c r="B49" s="4">
        <v>2817</v>
      </c>
      <c r="C49" s="4">
        <v>2203</v>
      </c>
      <c r="D49" s="5">
        <v>58</v>
      </c>
      <c r="E49" s="5">
        <v>24</v>
      </c>
      <c r="G49" s="4"/>
    </row>
    <row r="50" spans="1:7" x14ac:dyDescent="0.25">
      <c r="A50" s="4">
        <v>3840</v>
      </c>
      <c r="B50" s="4">
        <v>2811</v>
      </c>
      <c r="C50" s="4">
        <v>2191</v>
      </c>
      <c r="D50" s="5">
        <v>58</v>
      </c>
      <c r="E50" s="5">
        <v>23</v>
      </c>
      <c r="G50" s="4"/>
    </row>
    <row r="51" spans="1:7" x14ac:dyDescent="0.25">
      <c r="A51" s="4">
        <v>7680</v>
      </c>
      <c r="B51" s="4">
        <v>2803</v>
      </c>
      <c r="C51" s="4">
        <v>2160</v>
      </c>
      <c r="D51" s="5">
        <v>57</v>
      </c>
      <c r="E51" s="5">
        <v>21</v>
      </c>
      <c r="G51" s="4"/>
    </row>
    <row r="52" spans="1:7" x14ac:dyDescent="0.25">
      <c r="A52" s="4">
        <v>15360</v>
      </c>
      <c r="B52" s="4">
        <v>2797</v>
      </c>
      <c r="C52" s="4">
        <v>2119</v>
      </c>
      <c r="D52" s="5">
        <v>57</v>
      </c>
      <c r="E52" s="5">
        <v>19</v>
      </c>
      <c r="G52" s="4"/>
    </row>
    <row r="53" spans="1:7" x14ac:dyDescent="0.25">
      <c r="A53" s="6">
        <v>30720</v>
      </c>
      <c r="B53" s="6">
        <v>2615</v>
      </c>
      <c r="C53" s="6">
        <v>2086</v>
      </c>
      <c r="D53" s="7">
        <v>47</v>
      </c>
      <c r="E53" s="7">
        <v>17</v>
      </c>
      <c r="G53" s="4"/>
    </row>
    <row r="54" spans="1:7" x14ac:dyDescent="0.25">
      <c r="G54" s="4"/>
    </row>
    <row r="55" spans="1:7" x14ac:dyDescent="0.25">
      <c r="G55" s="6"/>
    </row>
  </sheetData>
  <sortState xmlns:xlrd2="http://schemas.microsoft.com/office/spreadsheetml/2017/richdata2" ref="G46:G55">
    <sortCondition descending="1" ref="G46"/>
  </sortState>
  <mergeCells count="4">
    <mergeCell ref="A28:G28"/>
    <mergeCell ref="A42:A43"/>
    <mergeCell ref="B42:C42"/>
    <mergeCell ref="D42:E42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A3F0-6821-4BE6-ADDE-AFE8BDBD26A3}">
  <dimension ref="A1:J55"/>
  <sheetViews>
    <sheetView topLeftCell="J28" workbookViewId="0">
      <selection activeCell="A43" sqref="A43:E54"/>
    </sheetView>
  </sheetViews>
  <sheetFormatPr defaultRowHeight="15" x14ac:dyDescent="0.25"/>
  <cols>
    <col min="1" max="1" width="12.5703125" customWidth="1"/>
    <col min="2" max="2" width="13.5703125" customWidth="1"/>
    <col min="3" max="3" width="12.140625" customWidth="1"/>
    <col min="4" max="4" width="14.7109375" customWidth="1"/>
    <col min="5" max="5" width="15.7109375" customWidth="1"/>
    <col min="6" max="6" width="11" customWidth="1"/>
    <col min="7" max="7" width="10.42578125" customWidth="1"/>
    <col min="8" max="8" width="12.28515625" customWidth="1"/>
    <col min="9" max="9" width="16.140625" customWidth="1"/>
  </cols>
  <sheetData>
    <row r="1" spans="1:10" ht="30" customHeight="1" x14ac:dyDescent="0.25">
      <c r="A1" s="2" t="s">
        <v>0</v>
      </c>
      <c r="B1" s="2" t="s">
        <v>4</v>
      </c>
      <c r="C1" s="2" t="s">
        <v>8</v>
      </c>
      <c r="D1" s="2" t="s">
        <v>5</v>
      </c>
      <c r="E1" s="2" t="s">
        <v>6</v>
      </c>
      <c r="F1" s="2" t="s">
        <v>7</v>
      </c>
      <c r="G1" s="2" t="s">
        <v>2</v>
      </c>
      <c r="H1" s="2" t="s">
        <v>3</v>
      </c>
      <c r="I1" s="2"/>
    </row>
    <row r="2" spans="1:10" x14ac:dyDescent="0.25">
      <c r="A2">
        <v>60</v>
      </c>
      <c r="B2" s="8">
        <v>10.919499999999999</v>
      </c>
      <c r="C2">
        <v>30</v>
      </c>
      <c r="D2">
        <v>0.01</v>
      </c>
      <c r="E2">
        <v>0.8</v>
      </c>
      <c r="F2" s="4">
        <v>16066</v>
      </c>
      <c r="G2">
        <v>1776</v>
      </c>
      <c r="H2">
        <f>INT((ABS(F2-G2)/G2)*100)</f>
        <v>804</v>
      </c>
      <c r="I2" s="1"/>
    </row>
    <row r="3" spans="1:10" x14ac:dyDescent="0.25">
      <c r="A3">
        <v>120</v>
      </c>
      <c r="B3" s="8">
        <v>15.905200000000001</v>
      </c>
      <c r="C3">
        <v>30</v>
      </c>
      <c r="D3">
        <v>0.01</v>
      </c>
      <c r="E3">
        <v>0.8</v>
      </c>
      <c r="F3" s="4">
        <v>15927</v>
      </c>
      <c r="G3">
        <v>1776</v>
      </c>
      <c r="H3">
        <f t="shared" ref="H3:H11" si="0">INT((ABS(F3-G3)/G3)*100)</f>
        <v>796</v>
      </c>
      <c r="I3" s="1"/>
    </row>
    <row r="4" spans="1:10" x14ac:dyDescent="0.25">
      <c r="A4">
        <v>240</v>
      </c>
      <c r="B4" s="8">
        <v>27.5669</v>
      </c>
      <c r="C4">
        <v>30</v>
      </c>
      <c r="D4">
        <v>0.01</v>
      </c>
      <c r="E4">
        <v>0.8</v>
      </c>
      <c r="F4" s="4">
        <v>15655</v>
      </c>
      <c r="G4">
        <v>1776</v>
      </c>
      <c r="H4">
        <f t="shared" si="0"/>
        <v>781</v>
      </c>
      <c r="I4" s="1"/>
    </row>
    <row r="5" spans="1:10" x14ac:dyDescent="0.25">
      <c r="A5">
        <v>480</v>
      </c>
      <c r="B5" s="8">
        <v>49.1447</v>
      </c>
      <c r="C5">
        <v>30</v>
      </c>
      <c r="D5">
        <v>0.01</v>
      </c>
      <c r="E5">
        <v>0.8</v>
      </c>
      <c r="F5" s="4">
        <v>15246</v>
      </c>
      <c r="G5">
        <v>1776</v>
      </c>
      <c r="H5">
        <f t="shared" si="0"/>
        <v>758</v>
      </c>
      <c r="I5" s="1"/>
    </row>
    <row r="6" spans="1:10" x14ac:dyDescent="0.25">
      <c r="A6">
        <v>960</v>
      </c>
      <c r="B6" s="8">
        <v>92.229299999999995</v>
      </c>
      <c r="C6">
        <v>30</v>
      </c>
      <c r="D6">
        <v>0.01</v>
      </c>
      <c r="E6">
        <v>0.8</v>
      </c>
      <c r="F6" s="4">
        <v>15132</v>
      </c>
      <c r="G6">
        <v>1776</v>
      </c>
      <c r="H6">
        <f t="shared" si="0"/>
        <v>752</v>
      </c>
      <c r="I6" s="1"/>
      <c r="J6" s="4"/>
    </row>
    <row r="7" spans="1:10" x14ac:dyDescent="0.25">
      <c r="A7">
        <v>1920</v>
      </c>
      <c r="B7" s="8">
        <v>179.821</v>
      </c>
      <c r="C7">
        <v>30</v>
      </c>
      <c r="D7">
        <v>0.01</v>
      </c>
      <c r="E7">
        <v>0.8</v>
      </c>
      <c r="F7" s="4">
        <v>15081</v>
      </c>
      <c r="G7">
        <v>1776</v>
      </c>
      <c r="H7">
        <f t="shared" si="0"/>
        <v>749</v>
      </c>
      <c r="I7" s="1"/>
      <c r="J7" s="4"/>
    </row>
    <row r="8" spans="1:10" x14ac:dyDescent="0.25">
      <c r="A8">
        <v>3840</v>
      </c>
      <c r="B8" s="8">
        <v>351.26900000000001</v>
      </c>
      <c r="C8">
        <v>30</v>
      </c>
      <c r="D8">
        <v>0.01</v>
      </c>
      <c r="E8">
        <v>0.8</v>
      </c>
      <c r="F8" s="4">
        <v>13932</v>
      </c>
      <c r="G8">
        <v>1776</v>
      </c>
      <c r="H8">
        <f t="shared" si="0"/>
        <v>684</v>
      </c>
      <c r="I8" s="1"/>
      <c r="J8" s="4"/>
    </row>
    <row r="9" spans="1:10" x14ac:dyDescent="0.25">
      <c r="A9">
        <v>7680</v>
      </c>
      <c r="B9" s="8">
        <v>480.04899999999998</v>
      </c>
      <c r="C9">
        <v>30</v>
      </c>
      <c r="D9">
        <v>0.01</v>
      </c>
      <c r="E9">
        <v>0.8</v>
      </c>
      <c r="F9" s="4">
        <v>13166</v>
      </c>
      <c r="G9">
        <v>1776</v>
      </c>
      <c r="H9">
        <f t="shared" si="0"/>
        <v>641</v>
      </c>
      <c r="I9" s="1"/>
      <c r="J9" s="4"/>
    </row>
    <row r="10" spans="1:10" x14ac:dyDescent="0.25">
      <c r="A10">
        <v>15360</v>
      </c>
      <c r="B10" s="8">
        <v>480.06700000000001</v>
      </c>
      <c r="C10">
        <v>30</v>
      </c>
      <c r="D10">
        <v>0.01</v>
      </c>
      <c r="E10">
        <v>0.8</v>
      </c>
      <c r="F10" s="4">
        <v>12883</v>
      </c>
      <c r="G10">
        <v>1776</v>
      </c>
      <c r="H10">
        <f t="shared" si="0"/>
        <v>625</v>
      </c>
      <c r="I10" s="1"/>
      <c r="J10" s="4"/>
    </row>
    <row r="11" spans="1:10" x14ac:dyDescent="0.25">
      <c r="A11">
        <v>30720</v>
      </c>
      <c r="B11" s="8">
        <v>480.03699999999998</v>
      </c>
      <c r="C11">
        <v>30</v>
      </c>
      <c r="D11">
        <v>0.01</v>
      </c>
      <c r="E11">
        <v>0.8</v>
      </c>
      <c r="F11" s="6">
        <v>12651</v>
      </c>
      <c r="G11">
        <v>1776</v>
      </c>
      <c r="H11">
        <f t="shared" si="0"/>
        <v>612</v>
      </c>
      <c r="I11" s="1"/>
      <c r="J11" s="4"/>
    </row>
    <row r="12" spans="1:10" x14ac:dyDescent="0.25">
      <c r="J12" s="4"/>
    </row>
    <row r="13" spans="1:10" x14ac:dyDescent="0.25">
      <c r="J13" s="4"/>
    </row>
    <row r="14" spans="1:10" x14ac:dyDescent="0.25">
      <c r="J14" s="4"/>
    </row>
    <row r="15" spans="1:10" ht="30" x14ac:dyDescent="0.25">
      <c r="A15" s="2" t="s">
        <v>0</v>
      </c>
      <c r="B15" s="2" t="s">
        <v>4</v>
      </c>
      <c r="C15" s="2" t="s">
        <v>8</v>
      </c>
      <c r="D15" s="2" t="s">
        <v>5</v>
      </c>
      <c r="E15" s="2" t="s">
        <v>6</v>
      </c>
      <c r="F15" s="2" t="s">
        <v>7</v>
      </c>
      <c r="G15" s="2" t="s">
        <v>2</v>
      </c>
      <c r="H15" s="2" t="s">
        <v>3</v>
      </c>
      <c r="I15" s="2"/>
      <c r="J15" s="6"/>
    </row>
    <row r="16" spans="1:10" x14ac:dyDescent="0.25">
      <c r="A16">
        <v>60</v>
      </c>
      <c r="B16" s="8">
        <v>48.5702</v>
      </c>
      <c r="C16">
        <v>60</v>
      </c>
      <c r="D16">
        <v>0.01</v>
      </c>
      <c r="E16">
        <v>0.8</v>
      </c>
      <c r="F16" s="4">
        <v>13025</v>
      </c>
      <c r="G16">
        <v>1776</v>
      </c>
      <c r="H16">
        <f t="shared" ref="H16:H25" si="1">INT((ABS(F16-G16)/G16)*100)</f>
        <v>633</v>
      </c>
      <c r="I16" s="1"/>
    </row>
    <row r="17" spans="1:10" x14ac:dyDescent="0.25">
      <c r="A17">
        <v>120</v>
      </c>
      <c r="B17" s="8">
        <v>69.686099999999996</v>
      </c>
      <c r="C17">
        <v>60</v>
      </c>
      <c r="D17">
        <v>0.01</v>
      </c>
      <c r="E17">
        <v>0.8</v>
      </c>
      <c r="F17" s="4">
        <v>13006</v>
      </c>
      <c r="G17">
        <v>1776</v>
      </c>
      <c r="H17">
        <f t="shared" si="1"/>
        <v>632</v>
      </c>
      <c r="I17" s="1"/>
    </row>
    <row r="18" spans="1:10" x14ac:dyDescent="0.25">
      <c r="A18">
        <v>240</v>
      </c>
      <c r="B18" s="8">
        <v>107.348</v>
      </c>
      <c r="C18">
        <v>60</v>
      </c>
      <c r="D18">
        <v>0.01</v>
      </c>
      <c r="E18">
        <v>0.8</v>
      </c>
      <c r="F18" s="4">
        <v>12644</v>
      </c>
      <c r="G18">
        <v>1776</v>
      </c>
      <c r="H18">
        <f t="shared" si="1"/>
        <v>611</v>
      </c>
      <c r="I18" s="1"/>
    </row>
    <row r="19" spans="1:10" x14ac:dyDescent="0.25">
      <c r="A19">
        <v>480</v>
      </c>
      <c r="B19" s="8">
        <v>187.30199999999999</v>
      </c>
      <c r="C19">
        <v>60</v>
      </c>
      <c r="D19">
        <v>0.01</v>
      </c>
      <c r="E19">
        <v>0.8</v>
      </c>
      <c r="F19" s="4">
        <v>12617</v>
      </c>
      <c r="G19">
        <v>1776</v>
      </c>
      <c r="H19">
        <f t="shared" si="1"/>
        <v>610</v>
      </c>
      <c r="I19" s="1"/>
    </row>
    <row r="20" spans="1:10" x14ac:dyDescent="0.25">
      <c r="A20">
        <v>960</v>
      </c>
      <c r="B20" s="8">
        <v>358.62099999999998</v>
      </c>
      <c r="C20">
        <v>60</v>
      </c>
      <c r="D20">
        <v>0.01</v>
      </c>
      <c r="E20">
        <v>0.8</v>
      </c>
      <c r="F20" s="4">
        <v>12471</v>
      </c>
      <c r="G20">
        <v>1776</v>
      </c>
      <c r="H20">
        <f t="shared" si="1"/>
        <v>602</v>
      </c>
      <c r="I20" s="1"/>
    </row>
    <row r="21" spans="1:10" x14ac:dyDescent="0.25">
      <c r="A21">
        <v>1920</v>
      </c>
      <c r="B21" s="8">
        <v>480.20600000000002</v>
      </c>
      <c r="C21">
        <v>60</v>
      </c>
      <c r="D21">
        <v>0.01</v>
      </c>
      <c r="E21">
        <v>0.8</v>
      </c>
      <c r="F21" s="4">
        <v>12375</v>
      </c>
      <c r="G21">
        <v>1776</v>
      </c>
      <c r="H21">
        <f t="shared" si="1"/>
        <v>596</v>
      </c>
      <c r="I21" s="1"/>
      <c r="J21" s="4"/>
    </row>
    <row r="22" spans="1:10" x14ac:dyDescent="0.25">
      <c r="A22">
        <v>3840</v>
      </c>
      <c r="B22" s="8">
        <v>480.142</v>
      </c>
      <c r="C22">
        <v>60</v>
      </c>
      <c r="D22">
        <v>0.01</v>
      </c>
      <c r="E22">
        <v>0.8</v>
      </c>
      <c r="F22" s="4">
        <v>11708</v>
      </c>
      <c r="G22">
        <v>1776</v>
      </c>
      <c r="H22">
        <f t="shared" si="1"/>
        <v>559</v>
      </c>
      <c r="I22" s="1"/>
      <c r="J22" s="4"/>
    </row>
    <row r="23" spans="1:10" x14ac:dyDescent="0.25">
      <c r="A23">
        <v>7680</v>
      </c>
      <c r="B23" s="8">
        <v>480.14</v>
      </c>
      <c r="C23">
        <v>60</v>
      </c>
      <c r="D23">
        <v>0.01</v>
      </c>
      <c r="E23">
        <v>0.8</v>
      </c>
      <c r="F23" s="4">
        <v>11576</v>
      </c>
      <c r="G23">
        <v>1776</v>
      </c>
      <c r="H23">
        <f t="shared" si="1"/>
        <v>551</v>
      </c>
      <c r="I23" s="1"/>
      <c r="J23" s="4"/>
    </row>
    <row r="24" spans="1:10" x14ac:dyDescent="0.25">
      <c r="A24">
        <v>15360</v>
      </c>
      <c r="B24" s="8">
        <v>480.11599999999999</v>
      </c>
      <c r="C24">
        <v>60</v>
      </c>
      <c r="D24">
        <v>0.01</v>
      </c>
      <c r="E24">
        <v>0.8</v>
      </c>
      <c r="F24" s="4">
        <v>11218</v>
      </c>
      <c r="G24">
        <v>1776</v>
      </c>
      <c r="H24">
        <f t="shared" si="1"/>
        <v>531</v>
      </c>
      <c r="I24" s="1"/>
      <c r="J24" s="4"/>
    </row>
    <row r="25" spans="1:10" x14ac:dyDescent="0.25">
      <c r="A25">
        <v>30720</v>
      </c>
      <c r="B25" s="8">
        <v>480.31900000000002</v>
      </c>
      <c r="C25">
        <v>60</v>
      </c>
      <c r="D25">
        <v>0.01</v>
      </c>
      <c r="E25">
        <v>0.8</v>
      </c>
      <c r="F25" s="6">
        <v>11195</v>
      </c>
      <c r="G25">
        <v>1776</v>
      </c>
      <c r="H25">
        <f t="shared" si="1"/>
        <v>530</v>
      </c>
      <c r="I25" s="1"/>
      <c r="J25" s="4"/>
    </row>
    <row r="26" spans="1:10" x14ac:dyDescent="0.25">
      <c r="J26" s="4"/>
    </row>
    <row r="27" spans="1:10" x14ac:dyDescent="0.25">
      <c r="J27" s="4"/>
    </row>
    <row r="28" spans="1:10" x14ac:dyDescent="0.25">
      <c r="A28" s="9"/>
      <c r="B28" s="9"/>
      <c r="C28" s="9"/>
      <c r="D28" s="9"/>
      <c r="E28" s="9"/>
      <c r="F28" s="9"/>
      <c r="G28" s="9"/>
      <c r="J28" s="4"/>
    </row>
    <row r="29" spans="1:10" ht="30" x14ac:dyDescent="0.25">
      <c r="A29" s="2" t="s">
        <v>0</v>
      </c>
      <c r="B29" s="2" t="s">
        <v>4</v>
      </c>
      <c r="C29" s="2" t="s">
        <v>8</v>
      </c>
      <c r="D29" s="2" t="s">
        <v>5</v>
      </c>
      <c r="E29" s="2" t="s">
        <v>6</v>
      </c>
      <c r="F29" s="2" t="s">
        <v>7</v>
      </c>
      <c r="G29" s="2" t="s">
        <v>2</v>
      </c>
      <c r="H29" s="2" t="s">
        <v>3</v>
      </c>
      <c r="I29" s="2"/>
      <c r="J29" s="4"/>
    </row>
    <row r="30" spans="1:10" x14ac:dyDescent="0.25">
      <c r="A30">
        <v>60</v>
      </c>
      <c r="B30" s="8">
        <v>114.858</v>
      </c>
      <c r="C30">
        <v>90</v>
      </c>
      <c r="D30">
        <v>0.01</v>
      </c>
      <c r="E30">
        <v>0.8</v>
      </c>
      <c r="F30" s="4">
        <v>12425</v>
      </c>
      <c r="G30">
        <v>1776</v>
      </c>
      <c r="H30">
        <f>INT((ABS(Tabela1561218[[#This Row],[Koszt]]-G30)/G30)*100)</f>
        <v>599</v>
      </c>
      <c r="I30" s="1"/>
      <c r="J30" s="6"/>
    </row>
    <row r="31" spans="1:10" x14ac:dyDescent="0.25">
      <c r="A31">
        <v>120</v>
      </c>
      <c r="B31" s="8">
        <v>152.345</v>
      </c>
      <c r="C31">
        <v>90</v>
      </c>
      <c r="D31">
        <v>0.01</v>
      </c>
      <c r="E31">
        <v>0.8</v>
      </c>
      <c r="F31" s="4">
        <v>11831</v>
      </c>
      <c r="G31">
        <v>1776</v>
      </c>
      <c r="H31">
        <f>INT((ABS(Tabela1561218[[#This Row],[Koszt]]-G31)/G31)*100)</f>
        <v>566</v>
      </c>
      <c r="I31" s="1"/>
    </row>
    <row r="32" spans="1:10" x14ac:dyDescent="0.25">
      <c r="A32">
        <v>240</v>
      </c>
      <c r="B32" s="8">
        <v>243.578</v>
      </c>
      <c r="C32">
        <v>90</v>
      </c>
      <c r="D32">
        <v>0.01</v>
      </c>
      <c r="E32">
        <v>0.8</v>
      </c>
      <c r="F32" s="4">
        <v>11751</v>
      </c>
      <c r="G32">
        <v>1776</v>
      </c>
      <c r="H32">
        <f>INT((ABS(Tabela1561218[[#This Row],[Koszt]]-G32)/G32)*100)</f>
        <v>561</v>
      </c>
      <c r="I32" s="1"/>
    </row>
    <row r="33" spans="1:9" x14ac:dyDescent="0.25">
      <c r="A33">
        <v>480</v>
      </c>
      <c r="B33" s="8">
        <v>480.46499999999997</v>
      </c>
      <c r="C33">
        <v>90</v>
      </c>
      <c r="D33">
        <v>0.01</v>
      </c>
      <c r="E33">
        <v>0.8</v>
      </c>
      <c r="F33" s="4">
        <v>11569</v>
      </c>
      <c r="G33">
        <v>1776</v>
      </c>
      <c r="H33">
        <f>INT((ABS(Tabela1561218[[#This Row],[Koszt]]-G33)/G33)*100)</f>
        <v>551</v>
      </c>
      <c r="I33" s="1"/>
    </row>
    <row r="34" spans="1:9" x14ac:dyDescent="0.25">
      <c r="A34">
        <v>960</v>
      </c>
      <c r="B34" s="8">
        <v>480.505</v>
      </c>
      <c r="C34">
        <v>90</v>
      </c>
      <c r="D34">
        <v>0.01</v>
      </c>
      <c r="E34">
        <v>0.8</v>
      </c>
      <c r="F34" s="4">
        <v>11368</v>
      </c>
      <c r="G34">
        <v>1776</v>
      </c>
      <c r="H34">
        <f>INT((ABS(Tabela1561218[[#This Row],[Koszt]]-G34)/G34)*100)</f>
        <v>540</v>
      </c>
      <c r="I34" s="1"/>
    </row>
    <row r="35" spans="1:9" x14ac:dyDescent="0.25">
      <c r="A35">
        <v>1920</v>
      </c>
      <c r="B35" s="8">
        <v>480.37200000000001</v>
      </c>
      <c r="C35">
        <v>90</v>
      </c>
      <c r="D35">
        <v>0.01</v>
      </c>
      <c r="E35">
        <v>0.8</v>
      </c>
      <c r="F35" s="4">
        <v>10990</v>
      </c>
      <c r="G35">
        <v>1776</v>
      </c>
      <c r="H35">
        <f>INT((ABS(Tabela1561218[[#This Row],[Koszt]]-G35)/G35)*100)</f>
        <v>518</v>
      </c>
      <c r="I35" s="1"/>
    </row>
    <row r="36" spans="1:9" x14ac:dyDescent="0.25">
      <c r="A36">
        <v>3840</v>
      </c>
      <c r="B36" s="8">
        <v>480.64800000000002</v>
      </c>
      <c r="C36">
        <v>90</v>
      </c>
      <c r="D36">
        <v>0.01</v>
      </c>
      <c r="E36">
        <v>0.8</v>
      </c>
      <c r="F36" s="4">
        <v>10956</v>
      </c>
      <c r="G36">
        <v>1776</v>
      </c>
      <c r="H36">
        <f>INT((ABS(Tabela1561218[[#This Row],[Koszt]]-G36)/G36)*100)</f>
        <v>516</v>
      </c>
      <c r="I36" s="1"/>
    </row>
    <row r="37" spans="1:9" x14ac:dyDescent="0.25">
      <c r="A37">
        <v>7680</v>
      </c>
      <c r="B37" s="8">
        <v>480.32600000000002</v>
      </c>
      <c r="C37">
        <v>90</v>
      </c>
      <c r="D37">
        <v>0.01</v>
      </c>
      <c r="E37">
        <v>0.8</v>
      </c>
      <c r="F37" s="4">
        <v>10695</v>
      </c>
      <c r="G37">
        <v>1776</v>
      </c>
      <c r="H37">
        <f>INT((ABS(Tabela1561218[[#This Row],[Koszt]]-G37)/G37)*100)</f>
        <v>502</v>
      </c>
      <c r="I37" s="1"/>
    </row>
    <row r="38" spans="1:9" x14ac:dyDescent="0.25">
      <c r="A38">
        <v>15360</v>
      </c>
      <c r="B38" s="8">
        <v>480.49700000000001</v>
      </c>
      <c r="C38">
        <v>90</v>
      </c>
      <c r="D38">
        <v>0.01</v>
      </c>
      <c r="E38">
        <v>0.8</v>
      </c>
      <c r="F38" s="4">
        <v>10669</v>
      </c>
      <c r="G38">
        <v>1776</v>
      </c>
      <c r="H38">
        <f>INT((ABS(Tabela1561218[[#This Row],[Koszt]]-G38)/G38)*100)</f>
        <v>500</v>
      </c>
    </row>
    <row r="39" spans="1:9" x14ac:dyDescent="0.25">
      <c r="A39">
        <v>30720</v>
      </c>
      <c r="B39" s="8">
        <v>480.26900000000001</v>
      </c>
      <c r="C39">
        <v>90</v>
      </c>
      <c r="D39">
        <v>0.01</v>
      </c>
      <c r="E39">
        <v>0.8</v>
      </c>
      <c r="F39" s="6">
        <v>10642</v>
      </c>
      <c r="G39">
        <v>1776</v>
      </c>
      <c r="H39">
        <f>INT((ABS(Tabela1561218[[#This Row],[Koszt]]-G39)/G39)*100)</f>
        <v>499</v>
      </c>
    </row>
    <row r="43" spans="1:9" x14ac:dyDescent="0.25">
      <c r="A43" s="10" t="s">
        <v>0</v>
      </c>
      <c r="B43" s="11" t="s">
        <v>1</v>
      </c>
      <c r="C43" s="11"/>
      <c r="D43" s="12" t="s">
        <v>3</v>
      </c>
      <c r="E43" s="12"/>
    </row>
    <row r="44" spans="1:9" ht="30" x14ac:dyDescent="0.25">
      <c r="A44" s="11"/>
      <c r="B44" s="3" t="s">
        <v>11</v>
      </c>
      <c r="C44" s="3" t="s">
        <v>10</v>
      </c>
      <c r="D44" s="3" t="s">
        <v>11</v>
      </c>
      <c r="E44" s="3" t="s">
        <v>10</v>
      </c>
    </row>
    <row r="45" spans="1:9" x14ac:dyDescent="0.25">
      <c r="A45" s="4">
        <v>60</v>
      </c>
      <c r="B45" s="4">
        <v>12425</v>
      </c>
      <c r="C45" s="4">
        <v>10110</v>
      </c>
      <c r="D45" s="5">
        <v>599</v>
      </c>
      <c r="E45" s="5">
        <v>264</v>
      </c>
    </row>
    <row r="46" spans="1:9" x14ac:dyDescent="0.25">
      <c r="A46" s="4">
        <v>120</v>
      </c>
      <c r="B46" s="4">
        <v>11831</v>
      </c>
      <c r="C46" s="4">
        <v>7116</v>
      </c>
      <c r="D46" s="5">
        <v>566</v>
      </c>
      <c r="E46" s="5">
        <v>156</v>
      </c>
      <c r="G46" s="4"/>
    </row>
    <row r="47" spans="1:9" x14ac:dyDescent="0.25">
      <c r="A47" s="4">
        <v>240</v>
      </c>
      <c r="B47" s="4">
        <v>11751</v>
      </c>
      <c r="C47" s="4">
        <v>6974</v>
      </c>
      <c r="D47" s="5">
        <v>561</v>
      </c>
      <c r="E47" s="5">
        <v>151</v>
      </c>
      <c r="G47" s="4"/>
    </row>
    <row r="48" spans="1:9" x14ac:dyDescent="0.25">
      <c r="A48" s="4">
        <v>480</v>
      </c>
      <c r="B48" s="4">
        <v>11569</v>
      </c>
      <c r="C48" s="4">
        <v>6877</v>
      </c>
      <c r="D48" s="5">
        <v>551</v>
      </c>
      <c r="E48" s="5">
        <v>147</v>
      </c>
      <c r="G48" s="4"/>
    </row>
    <row r="49" spans="1:7" x14ac:dyDescent="0.25">
      <c r="A49" s="4">
        <v>960</v>
      </c>
      <c r="B49" s="4">
        <v>11368</v>
      </c>
      <c r="C49" s="4">
        <v>6528</v>
      </c>
      <c r="D49" s="5">
        <v>540</v>
      </c>
      <c r="E49" s="5">
        <v>135</v>
      </c>
      <c r="G49" s="4"/>
    </row>
    <row r="50" spans="1:7" x14ac:dyDescent="0.25">
      <c r="A50" s="4">
        <v>1920</v>
      </c>
      <c r="B50" s="4">
        <v>10990</v>
      </c>
      <c r="C50" s="4">
        <v>6836</v>
      </c>
      <c r="D50" s="5">
        <v>518</v>
      </c>
      <c r="E50" s="5">
        <v>146</v>
      </c>
      <c r="G50" s="4"/>
    </row>
    <row r="51" spans="1:7" x14ac:dyDescent="0.25">
      <c r="A51" s="4">
        <v>3840</v>
      </c>
      <c r="B51" s="4">
        <v>10956</v>
      </c>
      <c r="C51" s="4">
        <v>6237</v>
      </c>
      <c r="D51" s="5">
        <v>516</v>
      </c>
      <c r="E51" s="5">
        <v>124</v>
      </c>
      <c r="G51" s="4"/>
    </row>
    <row r="52" spans="1:7" x14ac:dyDescent="0.25">
      <c r="A52" s="4">
        <v>7680</v>
      </c>
      <c r="B52" s="4">
        <v>10695</v>
      </c>
      <c r="C52" s="4">
        <v>6128</v>
      </c>
      <c r="D52" s="5">
        <v>502</v>
      </c>
      <c r="E52" s="5">
        <v>120</v>
      </c>
      <c r="G52" s="4"/>
    </row>
    <row r="53" spans="1:7" x14ac:dyDescent="0.25">
      <c r="A53" s="4">
        <v>15360</v>
      </c>
      <c r="B53" s="4">
        <v>10669</v>
      </c>
      <c r="C53" s="4">
        <v>6267</v>
      </c>
      <c r="D53" s="5">
        <v>500</v>
      </c>
      <c r="E53" s="5">
        <v>125</v>
      </c>
      <c r="G53" s="4"/>
    </row>
    <row r="54" spans="1:7" x14ac:dyDescent="0.25">
      <c r="A54" s="6">
        <v>30720</v>
      </c>
      <c r="B54" s="6">
        <v>10642</v>
      </c>
      <c r="C54" s="6"/>
      <c r="D54" s="7">
        <v>499</v>
      </c>
      <c r="E54" s="7">
        <v>17</v>
      </c>
      <c r="G54" s="4"/>
    </row>
    <row r="55" spans="1:7" x14ac:dyDescent="0.25">
      <c r="G55" s="6"/>
    </row>
  </sheetData>
  <sortState xmlns:xlrd2="http://schemas.microsoft.com/office/spreadsheetml/2017/richdata2" ref="J6:J15">
    <sortCondition descending="1" ref="J6"/>
  </sortState>
  <mergeCells count="4">
    <mergeCell ref="A28:G28"/>
    <mergeCell ref="A43:A44"/>
    <mergeCell ref="B43:C43"/>
    <mergeCell ref="D43:E43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039F-2EE7-4248-ADAA-F29534C609DB}">
  <dimension ref="A1:J55"/>
  <sheetViews>
    <sheetView topLeftCell="T28" workbookViewId="0">
      <selection activeCell="A42" sqref="A42:E53"/>
    </sheetView>
  </sheetViews>
  <sheetFormatPr defaultRowHeight="15" x14ac:dyDescent="0.25"/>
  <cols>
    <col min="1" max="1" width="12.5703125" customWidth="1"/>
    <col min="2" max="2" width="13.5703125" customWidth="1"/>
    <col min="3" max="3" width="12.140625" customWidth="1"/>
    <col min="4" max="4" width="14.7109375" customWidth="1"/>
    <col min="5" max="5" width="15.7109375" customWidth="1"/>
    <col min="6" max="6" width="11" customWidth="1"/>
    <col min="7" max="7" width="10.42578125" customWidth="1"/>
    <col min="8" max="8" width="12.28515625" customWidth="1"/>
    <col min="9" max="9" width="16.140625" customWidth="1"/>
  </cols>
  <sheetData>
    <row r="1" spans="1:10" ht="30" customHeight="1" x14ac:dyDescent="0.25">
      <c r="A1" s="2" t="s">
        <v>0</v>
      </c>
      <c r="B1" s="2" t="s">
        <v>4</v>
      </c>
      <c r="C1" s="2" t="s">
        <v>8</v>
      </c>
      <c r="D1" s="2" t="s">
        <v>5</v>
      </c>
      <c r="E1" s="2" t="s">
        <v>6</v>
      </c>
      <c r="F1" s="2" t="s">
        <v>7</v>
      </c>
      <c r="G1" s="2" t="s">
        <v>2</v>
      </c>
      <c r="H1" s="2" t="s">
        <v>3</v>
      </c>
      <c r="I1" s="2"/>
    </row>
    <row r="2" spans="1:10" x14ac:dyDescent="0.25">
      <c r="A2">
        <v>60</v>
      </c>
      <c r="B2" s="8">
        <v>31.648</v>
      </c>
      <c r="C2">
        <v>30</v>
      </c>
      <c r="D2">
        <v>0.01</v>
      </c>
      <c r="E2">
        <v>0.8</v>
      </c>
      <c r="F2" s="4">
        <v>5491</v>
      </c>
      <c r="G2">
        <v>1776</v>
      </c>
      <c r="H2">
        <f>INT((ABS(F2-G2)/G2)*100)</f>
        <v>209</v>
      </c>
      <c r="I2" s="1"/>
    </row>
    <row r="3" spans="1:10" x14ac:dyDescent="0.25">
      <c r="A3">
        <v>120</v>
      </c>
      <c r="B3" s="8">
        <v>51.662599999999998</v>
      </c>
      <c r="C3">
        <v>30</v>
      </c>
      <c r="D3">
        <v>0.01</v>
      </c>
      <c r="E3">
        <v>0.8</v>
      </c>
      <c r="F3" s="4">
        <v>5378</v>
      </c>
      <c r="G3">
        <v>1776</v>
      </c>
      <c r="H3">
        <f t="shared" ref="H3:H11" si="0">INT((ABS(F3-G3)/G3)*100)</f>
        <v>202</v>
      </c>
      <c r="I3" s="1"/>
    </row>
    <row r="4" spans="1:10" x14ac:dyDescent="0.25">
      <c r="A4">
        <v>240</v>
      </c>
      <c r="B4" s="8">
        <v>84.647800000000004</v>
      </c>
      <c r="C4">
        <v>30</v>
      </c>
      <c r="D4">
        <v>0.01</v>
      </c>
      <c r="E4">
        <v>0.8</v>
      </c>
      <c r="F4" s="4">
        <v>5356</v>
      </c>
      <c r="G4">
        <v>1776</v>
      </c>
      <c r="H4">
        <f t="shared" si="0"/>
        <v>201</v>
      </c>
      <c r="I4" s="1"/>
    </row>
    <row r="5" spans="1:10" x14ac:dyDescent="0.25">
      <c r="A5">
        <v>480</v>
      </c>
      <c r="B5" s="8">
        <v>123.44199999999999</v>
      </c>
      <c r="C5">
        <v>30</v>
      </c>
      <c r="D5">
        <v>0.01</v>
      </c>
      <c r="E5">
        <v>0.8</v>
      </c>
      <c r="F5" s="4">
        <v>5292</v>
      </c>
      <c r="G5">
        <v>1776</v>
      </c>
      <c r="H5">
        <f t="shared" si="0"/>
        <v>197</v>
      </c>
      <c r="I5" s="1"/>
    </row>
    <row r="6" spans="1:10" x14ac:dyDescent="0.25">
      <c r="A6">
        <v>960</v>
      </c>
      <c r="B6" s="8">
        <v>223.41300000000001</v>
      </c>
      <c r="C6">
        <v>30</v>
      </c>
      <c r="D6">
        <v>0.01</v>
      </c>
      <c r="E6">
        <v>0.8</v>
      </c>
      <c r="F6" s="4">
        <v>5263</v>
      </c>
      <c r="G6">
        <v>1776</v>
      </c>
      <c r="H6">
        <f t="shared" si="0"/>
        <v>196</v>
      </c>
      <c r="I6" s="1"/>
    </row>
    <row r="7" spans="1:10" x14ac:dyDescent="0.25">
      <c r="A7">
        <v>1920</v>
      </c>
      <c r="B7" s="8">
        <v>433.62900000000002</v>
      </c>
      <c r="C7">
        <v>30</v>
      </c>
      <c r="D7">
        <v>0.01</v>
      </c>
      <c r="E7">
        <v>0.8</v>
      </c>
      <c r="F7" s="4">
        <v>5219</v>
      </c>
      <c r="G7">
        <v>1776</v>
      </c>
      <c r="H7">
        <f t="shared" si="0"/>
        <v>193</v>
      </c>
      <c r="I7" s="1"/>
    </row>
    <row r="8" spans="1:10" x14ac:dyDescent="0.25">
      <c r="A8">
        <v>3840</v>
      </c>
      <c r="B8" s="8">
        <v>848.73</v>
      </c>
      <c r="C8">
        <v>30</v>
      </c>
      <c r="D8">
        <v>0.01</v>
      </c>
      <c r="E8">
        <v>0.8</v>
      </c>
      <c r="F8" s="4">
        <v>5216</v>
      </c>
      <c r="G8">
        <v>1776</v>
      </c>
      <c r="H8">
        <f t="shared" si="0"/>
        <v>193</v>
      </c>
      <c r="I8" s="1"/>
    </row>
    <row r="9" spans="1:10" x14ac:dyDescent="0.25">
      <c r="A9">
        <v>7680</v>
      </c>
      <c r="B9" s="8">
        <v>1020.11</v>
      </c>
      <c r="C9">
        <v>30</v>
      </c>
      <c r="D9">
        <v>0.01</v>
      </c>
      <c r="E9">
        <v>0.8</v>
      </c>
      <c r="F9" s="4">
        <v>5192</v>
      </c>
      <c r="G9">
        <v>1776</v>
      </c>
      <c r="H9">
        <f t="shared" si="0"/>
        <v>192</v>
      </c>
      <c r="I9" s="1"/>
      <c r="J9" s="4"/>
    </row>
    <row r="10" spans="1:10" x14ac:dyDescent="0.25">
      <c r="A10">
        <v>15360</v>
      </c>
      <c r="B10" s="8">
        <v>1020.16</v>
      </c>
      <c r="C10">
        <v>30</v>
      </c>
      <c r="D10">
        <v>0.01</v>
      </c>
      <c r="E10">
        <v>0.8</v>
      </c>
      <c r="F10" s="4">
        <v>5165</v>
      </c>
      <c r="G10">
        <v>1776</v>
      </c>
      <c r="H10">
        <f t="shared" si="0"/>
        <v>190</v>
      </c>
      <c r="I10" s="1"/>
      <c r="J10" s="4"/>
    </row>
    <row r="11" spans="1:10" x14ac:dyDescent="0.25">
      <c r="A11">
        <v>30720</v>
      </c>
      <c r="B11" s="8">
        <v>1020.02</v>
      </c>
      <c r="C11">
        <v>30</v>
      </c>
      <c r="D11">
        <v>0.01</v>
      </c>
      <c r="E11">
        <v>0.8</v>
      </c>
      <c r="F11" s="6">
        <v>5088</v>
      </c>
      <c r="G11">
        <v>1776</v>
      </c>
      <c r="H11">
        <f t="shared" si="0"/>
        <v>186</v>
      </c>
      <c r="I11" s="1"/>
      <c r="J11" s="4"/>
    </row>
    <row r="12" spans="1:10" x14ac:dyDescent="0.25">
      <c r="J12" s="4"/>
    </row>
    <row r="13" spans="1:10" x14ac:dyDescent="0.25">
      <c r="J13" s="4"/>
    </row>
    <row r="14" spans="1:10" x14ac:dyDescent="0.25">
      <c r="J14" s="4"/>
    </row>
    <row r="15" spans="1:10" ht="30" x14ac:dyDescent="0.25">
      <c r="A15" s="2" t="s">
        <v>0</v>
      </c>
      <c r="B15" s="2" t="s">
        <v>4</v>
      </c>
      <c r="C15" s="2" t="s">
        <v>8</v>
      </c>
      <c r="D15" s="2" t="s">
        <v>5</v>
      </c>
      <c r="E15" s="2" t="s">
        <v>6</v>
      </c>
      <c r="F15" s="2" t="s">
        <v>7</v>
      </c>
      <c r="G15" s="2" t="s">
        <v>2</v>
      </c>
      <c r="H15" s="2" t="s">
        <v>3</v>
      </c>
      <c r="I15" s="2"/>
      <c r="J15" s="4"/>
    </row>
    <row r="16" spans="1:10" x14ac:dyDescent="0.25">
      <c r="A16">
        <v>60</v>
      </c>
      <c r="B16" s="8">
        <v>111.62</v>
      </c>
      <c r="C16">
        <v>60</v>
      </c>
      <c r="D16">
        <v>0.01</v>
      </c>
      <c r="E16">
        <v>0.8</v>
      </c>
      <c r="F16">
        <v>4986</v>
      </c>
      <c r="G16">
        <v>1776</v>
      </c>
      <c r="H16">
        <f t="shared" ref="H16:H25" si="1">INT((ABS(F16-G16)/G16)*100)</f>
        <v>180</v>
      </c>
      <c r="I16" s="1"/>
      <c r="J16" s="4"/>
    </row>
    <row r="17" spans="1:10" x14ac:dyDescent="0.25">
      <c r="A17">
        <v>120</v>
      </c>
      <c r="B17" s="8">
        <v>180.12700000000001</v>
      </c>
      <c r="C17">
        <v>60</v>
      </c>
      <c r="D17">
        <v>0.01</v>
      </c>
      <c r="E17">
        <v>0.8</v>
      </c>
      <c r="F17">
        <v>4767</v>
      </c>
      <c r="G17">
        <v>1776</v>
      </c>
      <c r="H17">
        <f t="shared" si="1"/>
        <v>168</v>
      </c>
      <c r="I17" s="1"/>
      <c r="J17" s="4"/>
    </row>
    <row r="18" spans="1:10" x14ac:dyDescent="0.25">
      <c r="A18">
        <v>240</v>
      </c>
      <c r="B18" s="8">
        <v>289.92399999999998</v>
      </c>
      <c r="C18">
        <v>60</v>
      </c>
      <c r="D18">
        <v>0.01</v>
      </c>
      <c r="E18">
        <v>0.8</v>
      </c>
      <c r="F18">
        <v>4675</v>
      </c>
      <c r="G18">
        <v>1776</v>
      </c>
      <c r="H18">
        <f t="shared" si="1"/>
        <v>163</v>
      </c>
      <c r="I18" s="1"/>
      <c r="J18" s="6"/>
    </row>
    <row r="19" spans="1:10" x14ac:dyDescent="0.25">
      <c r="A19">
        <v>480</v>
      </c>
      <c r="B19" s="8">
        <v>498.95299999999997</v>
      </c>
      <c r="C19">
        <v>60</v>
      </c>
      <c r="D19">
        <v>0.01</v>
      </c>
      <c r="E19">
        <v>0.8</v>
      </c>
      <c r="F19">
        <v>4623</v>
      </c>
      <c r="G19">
        <v>1776</v>
      </c>
      <c r="H19">
        <f t="shared" si="1"/>
        <v>160</v>
      </c>
      <c r="I19" s="1"/>
    </row>
    <row r="20" spans="1:10" x14ac:dyDescent="0.25">
      <c r="A20">
        <v>960</v>
      </c>
      <c r="B20" s="8">
        <v>894.36</v>
      </c>
      <c r="C20">
        <v>60</v>
      </c>
      <c r="D20">
        <v>0.01</v>
      </c>
      <c r="E20">
        <v>0.8</v>
      </c>
      <c r="F20">
        <v>4758</v>
      </c>
      <c r="G20">
        <v>1776</v>
      </c>
      <c r="H20">
        <f t="shared" si="1"/>
        <v>167</v>
      </c>
      <c r="I20" s="1"/>
    </row>
    <row r="21" spans="1:10" x14ac:dyDescent="0.25">
      <c r="A21">
        <v>1920</v>
      </c>
      <c r="B21" s="8">
        <v>1020.31</v>
      </c>
      <c r="C21">
        <v>60</v>
      </c>
      <c r="D21">
        <v>0.01</v>
      </c>
      <c r="E21">
        <v>0.8</v>
      </c>
      <c r="F21">
        <v>4629</v>
      </c>
      <c r="G21">
        <v>1776</v>
      </c>
      <c r="H21">
        <f t="shared" si="1"/>
        <v>160</v>
      </c>
      <c r="I21" s="1"/>
    </row>
    <row r="22" spans="1:10" x14ac:dyDescent="0.25">
      <c r="A22">
        <v>3840</v>
      </c>
      <c r="B22" s="8">
        <v>1020.34</v>
      </c>
      <c r="C22">
        <v>60</v>
      </c>
      <c r="D22">
        <v>0.01</v>
      </c>
      <c r="E22">
        <v>0.8</v>
      </c>
      <c r="F22">
        <v>4708</v>
      </c>
      <c r="G22">
        <v>1776</v>
      </c>
      <c r="H22">
        <f t="shared" si="1"/>
        <v>165</v>
      </c>
      <c r="I22" s="1"/>
    </row>
    <row r="23" spans="1:10" x14ac:dyDescent="0.25">
      <c r="A23">
        <v>7680</v>
      </c>
      <c r="B23" s="8">
        <v>1020.36</v>
      </c>
      <c r="C23">
        <v>60</v>
      </c>
      <c r="D23">
        <v>0.01</v>
      </c>
      <c r="E23">
        <v>0.8</v>
      </c>
      <c r="F23">
        <v>4652</v>
      </c>
      <c r="G23">
        <v>1776</v>
      </c>
      <c r="H23">
        <f t="shared" si="1"/>
        <v>161</v>
      </c>
      <c r="I23" s="1"/>
    </row>
    <row r="24" spans="1:10" x14ac:dyDescent="0.25">
      <c r="A24">
        <v>15360</v>
      </c>
      <c r="B24" s="8">
        <v>1020.27</v>
      </c>
      <c r="C24">
        <v>60</v>
      </c>
      <c r="D24">
        <v>0.01</v>
      </c>
      <c r="E24">
        <v>0.8</v>
      </c>
      <c r="F24">
        <v>4742</v>
      </c>
      <c r="G24">
        <v>1776</v>
      </c>
      <c r="H24">
        <f t="shared" si="1"/>
        <v>167</v>
      </c>
      <c r="I24" s="1"/>
    </row>
    <row r="25" spans="1:10" x14ac:dyDescent="0.25">
      <c r="A25">
        <v>30720</v>
      </c>
      <c r="B25" s="8">
        <v>1020.35</v>
      </c>
      <c r="C25">
        <v>60</v>
      </c>
      <c r="D25">
        <v>0.01</v>
      </c>
      <c r="E25">
        <v>0.8</v>
      </c>
      <c r="F25">
        <v>4745</v>
      </c>
      <c r="G25">
        <v>1776</v>
      </c>
      <c r="H25">
        <f t="shared" si="1"/>
        <v>167</v>
      </c>
      <c r="I25" s="1"/>
    </row>
    <row r="28" spans="1:10" x14ac:dyDescent="0.25">
      <c r="A28" s="9"/>
      <c r="B28" s="9"/>
      <c r="C28" s="9"/>
      <c r="D28" s="9"/>
      <c r="E28" s="9"/>
      <c r="F28" s="9"/>
      <c r="G28" s="9"/>
    </row>
    <row r="29" spans="1:10" ht="30" x14ac:dyDescent="0.25">
      <c r="A29" s="2" t="s">
        <v>0</v>
      </c>
      <c r="B29" s="2" t="s">
        <v>4</v>
      </c>
      <c r="C29" s="2" t="s">
        <v>8</v>
      </c>
      <c r="D29" s="2" t="s">
        <v>5</v>
      </c>
      <c r="E29" s="2" t="s">
        <v>6</v>
      </c>
      <c r="F29" s="2" t="s">
        <v>7</v>
      </c>
      <c r="G29" s="2" t="s">
        <v>2</v>
      </c>
      <c r="H29" s="2" t="s">
        <v>3</v>
      </c>
      <c r="I29" s="2"/>
    </row>
    <row r="30" spans="1:10" x14ac:dyDescent="0.25">
      <c r="A30">
        <v>60</v>
      </c>
      <c r="B30" s="8">
        <v>258.76299999999998</v>
      </c>
      <c r="C30">
        <v>90</v>
      </c>
      <c r="D30">
        <v>0.01</v>
      </c>
      <c r="E30">
        <v>0.8</v>
      </c>
      <c r="F30">
        <v>4649</v>
      </c>
      <c r="G30">
        <v>1776</v>
      </c>
      <c r="H30">
        <f t="shared" ref="H30:H38" si="2">INT((ABS(F30-G30)/G30)*100)</f>
        <v>161</v>
      </c>
      <c r="I30" s="1"/>
    </row>
    <row r="31" spans="1:10" x14ac:dyDescent="0.25">
      <c r="A31">
        <v>120</v>
      </c>
      <c r="B31" s="8">
        <v>415.08199999999999</v>
      </c>
      <c r="C31">
        <v>90</v>
      </c>
      <c r="D31">
        <v>0.01</v>
      </c>
      <c r="E31">
        <v>0.8</v>
      </c>
      <c r="F31">
        <v>4407</v>
      </c>
      <c r="G31">
        <v>1776</v>
      </c>
      <c r="H31">
        <f t="shared" si="2"/>
        <v>148</v>
      </c>
      <c r="I31" s="1"/>
    </row>
    <row r="32" spans="1:10" x14ac:dyDescent="0.25">
      <c r="A32">
        <v>240</v>
      </c>
      <c r="B32" s="8">
        <v>666.47</v>
      </c>
      <c r="C32">
        <v>90</v>
      </c>
      <c r="D32">
        <v>0.01</v>
      </c>
      <c r="E32">
        <v>0.8</v>
      </c>
      <c r="F32">
        <v>4513</v>
      </c>
      <c r="G32">
        <v>1776</v>
      </c>
      <c r="H32">
        <f t="shared" si="2"/>
        <v>154</v>
      </c>
      <c r="I32" s="1"/>
    </row>
    <row r="33" spans="1:9" x14ac:dyDescent="0.25">
      <c r="A33">
        <v>480</v>
      </c>
      <c r="B33" s="8">
        <v>1021.09</v>
      </c>
      <c r="C33">
        <v>90</v>
      </c>
      <c r="D33">
        <v>0.01</v>
      </c>
      <c r="E33">
        <v>0.8</v>
      </c>
      <c r="F33">
        <v>4528</v>
      </c>
      <c r="G33">
        <v>1776</v>
      </c>
      <c r="H33">
        <f t="shared" si="2"/>
        <v>154</v>
      </c>
      <c r="I33" s="1"/>
    </row>
    <row r="34" spans="1:9" x14ac:dyDescent="0.25">
      <c r="A34">
        <v>960</v>
      </c>
      <c r="B34" s="8">
        <v>1022</v>
      </c>
      <c r="C34">
        <v>90</v>
      </c>
      <c r="D34">
        <v>0.01</v>
      </c>
      <c r="E34">
        <v>0.8</v>
      </c>
      <c r="F34">
        <v>4406</v>
      </c>
      <c r="G34">
        <v>1776</v>
      </c>
      <c r="H34">
        <f t="shared" si="2"/>
        <v>148</v>
      </c>
      <c r="I34" s="1"/>
    </row>
    <row r="35" spans="1:9" x14ac:dyDescent="0.25">
      <c r="A35">
        <v>1920</v>
      </c>
      <c r="B35" s="8">
        <v>1020.82</v>
      </c>
      <c r="C35">
        <v>90</v>
      </c>
      <c r="D35">
        <v>0.01</v>
      </c>
      <c r="E35">
        <v>0.8</v>
      </c>
      <c r="F35">
        <v>4221</v>
      </c>
      <c r="G35">
        <v>1776</v>
      </c>
      <c r="H35">
        <f t="shared" si="2"/>
        <v>137</v>
      </c>
      <c r="I35" s="1"/>
    </row>
    <row r="36" spans="1:9" x14ac:dyDescent="0.25">
      <c r="A36">
        <v>3840</v>
      </c>
      <c r="B36" s="8">
        <v>1020.71</v>
      </c>
      <c r="C36">
        <v>90</v>
      </c>
      <c r="D36">
        <v>0.01</v>
      </c>
      <c r="E36">
        <v>0.8</v>
      </c>
      <c r="F36">
        <v>4451</v>
      </c>
      <c r="G36">
        <v>1776</v>
      </c>
      <c r="H36">
        <f t="shared" si="2"/>
        <v>150</v>
      </c>
      <c r="I36" s="1"/>
    </row>
    <row r="37" spans="1:9" x14ac:dyDescent="0.25">
      <c r="A37">
        <v>7680</v>
      </c>
      <c r="B37" s="8">
        <v>1021.06</v>
      </c>
      <c r="C37">
        <v>90</v>
      </c>
      <c r="D37">
        <v>0.01</v>
      </c>
      <c r="E37">
        <v>0.8</v>
      </c>
      <c r="F37">
        <v>4548</v>
      </c>
      <c r="G37">
        <v>1776</v>
      </c>
      <c r="H37">
        <f t="shared" si="2"/>
        <v>156</v>
      </c>
      <c r="I37" s="1"/>
    </row>
    <row r="38" spans="1:9" x14ac:dyDescent="0.25">
      <c r="A38">
        <v>15360</v>
      </c>
      <c r="B38" s="8">
        <v>1021.03</v>
      </c>
      <c r="C38">
        <v>90</v>
      </c>
      <c r="D38">
        <v>0.01</v>
      </c>
      <c r="E38">
        <v>0.8</v>
      </c>
      <c r="F38">
        <v>4563</v>
      </c>
      <c r="G38">
        <v>1776</v>
      </c>
      <c r="H38">
        <f t="shared" si="2"/>
        <v>156</v>
      </c>
    </row>
    <row r="39" spans="1:9" x14ac:dyDescent="0.25">
      <c r="A39">
        <v>30720</v>
      </c>
      <c r="B39" s="8">
        <v>1021</v>
      </c>
      <c r="C39">
        <v>90</v>
      </c>
      <c r="D39">
        <v>0.01</v>
      </c>
      <c r="E39">
        <v>0.8</v>
      </c>
      <c r="F39">
        <v>4453</v>
      </c>
      <c r="G39">
        <v>1776</v>
      </c>
      <c r="H39">
        <f>INT((ABS(F39-G39)/G39)*100)</f>
        <v>150</v>
      </c>
    </row>
    <row r="42" spans="1:9" x14ac:dyDescent="0.25">
      <c r="A42" s="10" t="s">
        <v>0</v>
      </c>
      <c r="B42" s="11" t="s">
        <v>1</v>
      </c>
      <c r="C42" s="11"/>
      <c r="D42" s="12" t="s">
        <v>3</v>
      </c>
      <c r="E42" s="12"/>
    </row>
    <row r="43" spans="1:9" ht="30" x14ac:dyDescent="0.25">
      <c r="A43" s="11"/>
      <c r="B43" s="3" t="s">
        <v>11</v>
      </c>
      <c r="C43" s="3" t="s">
        <v>10</v>
      </c>
      <c r="D43" s="3" t="s">
        <v>11</v>
      </c>
      <c r="E43" s="3" t="s">
        <v>10</v>
      </c>
    </row>
    <row r="44" spans="1:9" x14ac:dyDescent="0.25">
      <c r="A44" s="4">
        <v>60</v>
      </c>
      <c r="B44" s="4">
        <v>4649</v>
      </c>
      <c r="C44" s="4">
        <v>4470</v>
      </c>
      <c r="D44" s="5">
        <v>161</v>
      </c>
      <c r="E44" s="5">
        <v>81</v>
      </c>
    </row>
    <row r="45" spans="1:9" x14ac:dyDescent="0.25">
      <c r="A45" s="4">
        <v>120</v>
      </c>
      <c r="B45" s="4">
        <v>4407</v>
      </c>
      <c r="C45" s="4">
        <v>3495</v>
      </c>
      <c r="D45" s="5">
        <v>148</v>
      </c>
      <c r="E45" s="5">
        <v>41</v>
      </c>
    </row>
    <row r="46" spans="1:9" x14ac:dyDescent="0.25">
      <c r="A46" s="4">
        <v>240</v>
      </c>
      <c r="B46" s="4">
        <v>4513</v>
      </c>
      <c r="C46" s="4">
        <v>2756</v>
      </c>
      <c r="D46" s="5">
        <v>154</v>
      </c>
      <c r="E46" s="5">
        <v>11</v>
      </c>
      <c r="G46" s="4"/>
    </row>
    <row r="47" spans="1:9" x14ac:dyDescent="0.25">
      <c r="A47" s="4">
        <v>480</v>
      </c>
      <c r="B47" s="4">
        <v>4528</v>
      </c>
      <c r="C47" s="4">
        <v>2716</v>
      </c>
      <c r="D47" s="5">
        <v>154</v>
      </c>
      <c r="E47" s="5">
        <v>10</v>
      </c>
      <c r="G47" s="4"/>
    </row>
    <row r="48" spans="1:9" x14ac:dyDescent="0.25">
      <c r="A48" s="4">
        <v>960</v>
      </c>
      <c r="B48" s="4">
        <v>4406</v>
      </c>
      <c r="C48" s="4">
        <v>2685</v>
      </c>
      <c r="D48" s="5">
        <v>148</v>
      </c>
      <c r="E48" s="5">
        <v>8</v>
      </c>
      <c r="G48" s="4"/>
    </row>
    <row r="49" spans="1:7" x14ac:dyDescent="0.25">
      <c r="A49" s="4">
        <v>1920</v>
      </c>
      <c r="B49" s="4">
        <v>4221</v>
      </c>
      <c r="C49" s="4">
        <v>2696</v>
      </c>
      <c r="D49" s="5">
        <v>137</v>
      </c>
      <c r="E49" s="5">
        <v>9</v>
      </c>
      <c r="G49" s="4"/>
    </row>
    <row r="50" spans="1:7" x14ac:dyDescent="0.25">
      <c r="A50" s="4">
        <v>3840</v>
      </c>
      <c r="B50" s="4">
        <v>4451</v>
      </c>
      <c r="C50" s="6">
        <v>2709</v>
      </c>
      <c r="D50" s="5">
        <v>150</v>
      </c>
      <c r="E50" s="5">
        <v>9</v>
      </c>
      <c r="G50" s="4"/>
    </row>
    <row r="51" spans="1:7" x14ac:dyDescent="0.25">
      <c r="A51" s="4">
        <v>7680</v>
      </c>
      <c r="B51" s="4">
        <v>4548</v>
      </c>
      <c r="C51" s="4"/>
      <c r="D51" s="5">
        <v>156</v>
      </c>
      <c r="E51" s="5"/>
      <c r="G51" s="4"/>
    </row>
    <row r="52" spans="1:7" x14ac:dyDescent="0.25">
      <c r="A52" s="4">
        <v>15360</v>
      </c>
      <c r="B52" s="4">
        <v>4563</v>
      </c>
      <c r="C52" s="4"/>
      <c r="D52" s="5">
        <v>156</v>
      </c>
      <c r="E52" s="5"/>
      <c r="G52" s="4"/>
    </row>
    <row r="53" spans="1:7" x14ac:dyDescent="0.25">
      <c r="A53" s="6">
        <v>30720</v>
      </c>
      <c r="B53" s="6">
        <v>4453</v>
      </c>
      <c r="C53" s="6"/>
      <c r="D53" s="7">
        <v>150</v>
      </c>
      <c r="E53" s="7"/>
      <c r="G53" s="4"/>
    </row>
    <row r="54" spans="1:7" x14ac:dyDescent="0.25">
      <c r="G54" s="4"/>
    </row>
    <row r="55" spans="1:7" x14ac:dyDescent="0.25">
      <c r="G55" s="6"/>
    </row>
  </sheetData>
  <sortState xmlns:xlrd2="http://schemas.microsoft.com/office/spreadsheetml/2017/richdata2" ref="J9:J18">
    <sortCondition descending="1" ref="J9"/>
  </sortState>
  <mergeCells count="4">
    <mergeCell ref="A28:G28"/>
    <mergeCell ref="A42:A43"/>
    <mergeCell ref="B42:C42"/>
    <mergeCell ref="D42:E42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5544-4B9E-4E2B-886F-7FB594B87C79}">
  <dimension ref="A1"/>
  <sheetViews>
    <sheetView tabSelected="1" topLeftCell="A19" workbookViewId="0">
      <selection activeCell="U37" sqref="U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47 (2)</vt:lpstr>
      <vt:lpstr>170 (2)</vt:lpstr>
      <vt:lpstr>403 (2)</vt:lpstr>
      <vt:lpstr>porownanie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</cp:lastModifiedBy>
  <dcterms:created xsi:type="dcterms:W3CDTF">2019-01-09T10:09:40Z</dcterms:created>
  <dcterms:modified xsi:type="dcterms:W3CDTF">2019-02-03T18:26:36Z</dcterms:modified>
</cp:coreProperties>
</file>