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140" tabRatio="600" firstSheet="0" activeTab="7" autoFilterDateGrouping="1"/>
  </bookViews>
  <sheets>
    <sheet name="Model" sheetId="1" state="visible" r:id="rId1"/>
    <sheet name="2016" sheetId="2" state="visible" r:id="rId2"/>
    <sheet name="2017" sheetId="3" state="visible" r:id="rId3"/>
    <sheet name="2018" sheetId="4" state="visible" r:id="rId4"/>
    <sheet name="2019" sheetId="5" state="visible" r:id="rId5"/>
    <sheet name="2020" sheetId="6" state="visible" r:id="rId6"/>
    <sheet name="2021" sheetId="7" state="visible" r:id="rId7"/>
    <sheet name="2022" sheetId="8" state="visible" r:id="rId8"/>
    <sheet name="Feuille9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14">
    <numFmt numFmtId="164" formatCode="[$-40C]General"/>
    <numFmt numFmtId="165" formatCode="#,##0.00&quot;   &quot;"/>
    <numFmt numFmtId="166" formatCode="dddd&quot;, &quot;mmmm&quot; &quot;dd&quot;, &quot;yyyy"/>
    <numFmt numFmtId="167" formatCode="00,000"/>
    <numFmt numFmtId="168" formatCode="[$-40C]0.00"/>
    <numFmt numFmtId="169" formatCode="#,##0.00&quot; €&quot;"/>
    <numFmt numFmtId="170" formatCode="dd"/>
    <numFmt numFmtId="171" formatCode="[$-40C]dd\-mmm\-yy"/>
    <numFmt numFmtId="172" formatCode="[$-40C]d/m/yy"/>
    <numFmt numFmtId="173" formatCode="[$-40C]0"/>
    <numFmt numFmtId="174" formatCode="[$-40C]dddd&quot; &quot;dd&quot; &quot;mmmm&quot; &quot;yyyy"/>
    <numFmt numFmtId="175" formatCode="dddd&quot; &quot;dd&quot; &quot;mmmm&quot; &quot;yyyy"/>
    <numFmt numFmtId="176" formatCode="[$-40C]dd/mm/yy"/>
    <numFmt numFmtId="177" formatCode="#,##0.00&quot; &quot;[$€-40C];[Red]&quot;-&quot;#,##0.00&quot; &quot;[$€-40C]"/>
  </numFmts>
  <fonts count="37">
    <font>
      <name val="Arial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color rgb="FFFFFFFF"/>
      <sz val="10"/>
    </font>
    <font>
      <name val="Arial"/>
      <family val="2"/>
      <color rgb="FFCC0000"/>
      <sz val="10"/>
    </font>
    <font>
      <name val="Arial"/>
      <family val="2"/>
      <b val="1"/>
      <color rgb="FFFFFFFF"/>
      <sz val="10"/>
    </font>
    <font>
      <name val="Calibri"/>
      <family val="2"/>
      <color rgb="FF000000"/>
      <sz val="11"/>
    </font>
    <font>
      <name val="Arial"/>
      <family val="2"/>
      <i val="1"/>
      <color rgb="FF808080"/>
      <sz val="10"/>
    </font>
    <font>
      <name val="Arial"/>
      <family val="2"/>
      <color rgb="FF006600"/>
      <sz val="10"/>
    </font>
    <font>
      <name val="Arial"/>
      <family val="2"/>
      <b val="1"/>
      <i val="1"/>
      <color rgb="FF000000"/>
      <sz val="16"/>
    </font>
    <font>
      <name val="Arial"/>
      <family val="2"/>
      <color rgb="FF000000"/>
      <sz val="12"/>
    </font>
    <font>
      <name val="Arial"/>
      <family val="2"/>
      <color rgb="FF0000EE"/>
      <sz val="10"/>
      <u val="single"/>
    </font>
    <font>
      <name val="Arial"/>
      <family val="2"/>
      <color rgb="FF996600"/>
      <sz val="10"/>
    </font>
    <font>
      <name val="Arial"/>
      <family val="2"/>
      <b val="1"/>
      <i val="1"/>
      <color rgb="FF000000"/>
      <sz val="10"/>
      <u val="single"/>
    </font>
    <font>
      <name val="Arial"/>
      <family val="2"/>
      <b val="1"/>
      <color rgb="FF000000"/>
      <sz val="12"/>
    </font>
    <font>
      <name val="Arial"/>
      <family val="2"/>
      <color rgb="FFFF0000"/>
      <sz val="12"/>
    </font>
    <font>
      <name val="Arial"/>
      <family val="2"/>
      <color rgb="FF92D050"/>
      <sz val="12"/>
    </font>
    <font>
      <name val="Arial"/>
      <family val="2"/>
      <color rgb="FF8497B0"/>
      <sz val="12"/>
    </font>
    <font>
      <name val="Arial"/>
      <family val="2"/>
      <b val="1"/>
      <color rgb="FF8497B0"/>
      <sz val="12"/>
    </font>
    <font>
      <name val="Arial"/>
      <family val="2"/>
      <color rgb="FF0070C0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B050"/>
      <sz val="12"/>
    </font>
    <font>
      <name val="Arial"/>
      <family val="2"/>
      <b val="1"/>
      <color rgb="FF70AD47"/>
      <sz val="12"/>
    </font>
    <font>
      <name val="Arial"/>
      <family val="2"/>
      <b val="1"/>
      <color rgb="FF92D050"/>
      <sz val="12"/>
    </font>
    <font>
      <name val="Arial"/>
      <family val="2"/>
      <color rgb="FF00B050"/>
      <sz val="12"/>
    </font>
    <font>
      <name val="Arial"/>
      <family val="2"/>
      <b val="1"/>
      <color rgb="FFF8CBAD"/>
      <sz val="12"/>
    </font>
    <font>
      <name val="Arial"/>
      <family val="2"/>
      <b val="1"/>
      <color rgb="FF009933"/>
      <sz val="12"/>
    </font>
    <font>
      <name val="Arial"/>
      <family val="2"/>
      <b val="1"/>
      <color rgb="FF00CC33"/>
      <sz val="12"/>
    </font>
    <font>
      <name val="Arial"/>
      <family val="2"/>
      <b val="1"/>
      <color rgb="FF168253"/>
      <sz val="12"/>
    </font>
    <font>
      <name val="Arial"/>
      <family val="2"/>
      <b val="1"/>
      <color rgb="FF77BC65"/>
      <sz val="12"/>
    </font>
    <font>
      <name val="Arial"/>
      <family val="2"/>
      <b val="1"/>
      <color rgb="FF3465A4"/>
      <sz val="12"/>
    </font>
    <font>
      <name val="Arial"/>
      <family val="2"/>
      <b val="1"/>
      <color rgb="FF5EB91E"/>
      <sz val="12"/>
    </font>
    <font>
      <name val="Arial"/>
      <family val="2"/>
      <b val="1"/>
      <color rgb="FF069A2E"/>
      <sz val="12"/>
    </font>
    <font>
      <name val="Arial"/>
      <family val="2"/>
      <b val="1"/>
      <color rgb="FF3465A4"/>
      <sz val="10"/>
    </font>
    <font>
      <name val="Arial"/>
      <family val="2"/>
      <b val="1"/>
      <color rgb="FFC9211E"/>
      <sz val="12"/>
    </font>
    <font>
      <name val="Arial"/>
      <family val="2"/>
      <color rgb="FFFF3838"/>
      <sz val="12"/>
    </font>
    <font>
      <name val="Arial"/>
      <family val="2"/>
      <color rgb="FFC9211E"/>
      <sz val="12"/>
    </font>
  </fonts>
  <fills count="39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CCFF"/>
        <bgColor rgb="FFFFCCFF"/>
      </patternFill>
    </fill>
    <fill>
      <patternFill patternType="solid">
        <fgColor rgb="FFFF3300"/>
        <bgColor rgb="FFFF3300"/>
      </patternFill>
    </fill>
    <fill>
      <patternFill patternType="solid">
        <fgColor rgb="FFFF0000"/>
        <bgColor rgb="FFFF0000"/>
      </patternFill>
    </fill>
    <fill>
      <patternFill patternType="solid">
        <fgColor rgb="FFFFE699"/>
        <bgColor rgb="FFFFE699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F8CBAD"/>
        <bgColor rgb="FFF8CBAD"/>
      </patternFill>
    </fill>
    <fill>
      <patternFill patternType="solid">
        <fgColor rgb="FFB4C7E7"/>
        <bgColor rgb="FFB4C7E7"/>
      </patternFill>
    </fill>
    <fill>
      <patternFill patternType="solid">
        <fgColor rgb="FF99FFCC"/>
        <bgColor rgb="FF99FFCC"/>
      </patternFill>
    </fill>
    <fill>
      <patternFill patternType="solid">
        <fgColor rgb="FF99FF66"/>
        <bgColor rgb="FF99FF66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9FF33"/>
        <bgColor rgb="FF99FF33"/>
      </patternFill>
    </fill>
    <fill>
      <patternFill patternType="solid">
        <fgColor rgb="FFFFF2CC"/>
        <bgColor rgb="FFFFF2CC"/>
      </patternFill>
    </fill>
    <fill>
      <patternFill patternType="solid">
        <fgColor rgb="FFAFABAB"/>
        <bgColor rgb="FFAFABAB"/>
      </patternFill>
    </fill>
    <fill>
      <patternFill patternType="solid">
        <fgColor rgb="FFBDD7EE"/>
        <bgColor rgb="FFBDD7EE"/>
      </patternFill>
    </fill>
    <fill>
      <patternFill patternType="solid">
        <fgColor rgb="FFFF99FF"/>
        <bgColor rgb="FFFF99FF"/>
      </patternFill>
    </fill>
    <fill>
      <patternFill patternType="solid">
        <fgColor rgb="FFA6A6A6"/>
        <bgColor rgb="FFA6A6A6"/>
      </patternFill>
    </fill>
    <fill>
      <patternFill patternType="solid">
        <fgColor rgb="FF00FFCC"/>
        <bgColor rgb="FF00FFCC"/>
      </patternFill>
    </fill>
    <fill>
      <patternFill patternType="solid">
        <fgColor rgb="FFF2F2F2"/>
        <bgColor rgb="FFF2F2F2"/>
      </patternFill>
    </fill>
    <fill>
      <patternFill patternType="solid">
        <fgColor rgb="FFF4B183"/>
        <bgColor rgb="FFF4B183"/>
      </patternFill>
    </fill>
    <fill>
      <patternFill patternType="solid">
        <fgColor rgb="FFFFBF00"/>
        <bgColor rgb="FFFFBF00"/>
      </patternFill>
    </fill>
    <fill>
      <patternFill patternType="solid">
        <fgColor rgb="FF81D41A"/>
        <bgColor rgb="FF81D41A"/>
      </patternFill>
    </fill>
    <fill>
      <patternFill patternType="solid">
        <fgColor rgb="FFFFE994"/>
        <bgColor rgb="FFFFE994"/>
      </patternFill>
    </fill>
    <fill>
      <patternFill patternType="solid">
        <fgColor rgb="FFFFDE59"/>
        <bgColor rgb="FFFFDE59"/>
      </patternFill>
    </fill>
    <fill>
      <patternFill patternType="solid">
        <fgColor rgb="FFFFDBB6"/>
        <bgColor rgb="FFFFDBB6"/>
      </patternFill>
    </fill>
    <fill>
      <patternFill patternType="solid">
        <fgColor rgb="FFCCCCCC"/>
        <bgColor rgb="FFCCCCCC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20"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164" fontId="6" fillId="0" borderId="0"/>
    <xf numFmtId="0" fontId="7" fillId="0" borderId="0"/>
    <xf numFmtId="0" fontId="8" fillId="7" borderId="0"/>
    <xf numFmtId="0" fontId="9" fillId="0" borderId="0" applyAlignment="1">
      <alignment horizontal="center"/>
    </xf>
    <xf numFmtId="0" fontId="9" fillId="0" borderId="0" applyAlignment="1">
      <alignment horizontal="center" textRotation="90"/>
    </xf>
    <xf numFmtId="0" fontId="10" fillId="0" borderId="0"/>
    <xf numFmtId="0" fontId="11" fillId="0" borderId="0"/>
    <xf numFmtId="0" fontId="12" fillId="8" borderId="0"/>
    <xf numFmtId="0" fontId="13" fillId="0" borderId="0"/>
    <xf numFmtId="177" fontId="13" fillId="0" borderId="0"/>
    <xf numFmtId="0" fontId="1" fillId="0" borderId="0"/>
    <xf numFmtId="0" fontId="1" fillId="0" borderId="0"/>
    <xf numFmtId="0" fontId="4" fillId="0" borderId="0"/>
  </cellStyleXfs>
  <cellXfs count="733">
    <xf numFmtId="0" fontId="0" fillId="0" borderId="0" pivotButton="0" quotePrefix="0" xfId="0"/>
    <xf numFmtId="0" fontId="10" fillId="0" borderId="0" pivotButton="0" quotePrefix="0" xfId="0"/>
    <xf numFmtId="49" fontId="14" fillId="0" borderId="7" applyAlignment="1" pivotButton="0" quotePrefix="0" xfId="7">
      <alignment horizontal="center"/>
    </xf>
    <xf numFmtId="49" fontId="14" fillId="0" borderId="8" applyAlignment="1" pivotButton="0" quotePrefix="0" xfId="7">
      <alignment horizontal="center"/>
    </xf>
    <xf numFmtId="49" fontId="14" fillId="0" borderId="9" applyAlignment="1" pivotButton="0" quotePrefix="0" xfId="7">
      <alignment horizontal="center"/>
    </xf>
    <xf numFmtId="49" fontId="14" fillId="0" borderId="10" applyAlignment="1" pivotButton="0" quotePrefix="0" xfId="7">
      <alignment horizontal="center"/>
    </xf>
    <xf numFmtId="49" fontId="14" fillId="0" borderId="12" applyAlignment="1" pivotButton="0" quotePrefix="0" xfId="7">
      <alignment horizontal="center"/>
    </xf>
    <xf numFmtId="49" fontId="14" fillId="0" borderId="14" applyAlignment="1" pivotButton="0" quotePrefix="0" xfId="7">
      <alignment horizontal="center"/>
    </xf>
    <xf numFmtId="49" fontId="14" fillId="0" borderId="13" applyAlignment="1" pivotButton="0" quotePrefix="0" xfId="7">
      <alignment horizontal="center"/>
    </xf>
    <xf numFmtId="0" fontId="14" fillId="0" borderId="0" pivotButton="0" quotePrefix="0" xfId="0"/>
    <xf numFmtId="49" fontId="14" fillId="0" borderId="19" applyAlignment="1" pivotButton="0" quotePrefix="0" xfId="7">
      <alignment horizontal="center"/>
    </xf>
    <xf numFmtId="49" fontId="14" fillId="0" borderId="20" applyAlignment="1" pivotButton="0" quotePrefix="0" xfId="7">
      <alignment horizontal="center"/>
    </xf>
    <xf numFmtId="49" fontId="17" fillId="0" borderId="0" applyAlignment="1" pivotButton="0" quotePrefix="0" xfId="7">
      <alignment horizontal="center"/>
    </xf>
    <xf numFmtId="49" fontId="18" fillId="0" borderId="20" applyAlignment="1" pivotButton="0" quotePrefix="0" xfId="7">
      <alignment horizontal="center"/>
    </xf>
    <xf numFmtId="49" fontId="17" fillId="0" borderId="7" applyAlignment="1" pivotButton="0" quotePrefix="0" xfId="7">
      <alignment horizontal="center"/>
    </xf>
    <xf numFmtId="0" fontId="14" fillId="16" borderId="6" applyAlignment="1" applyProtection="1" pivotButton="0" quotePrefix="0" xfId="7">
      <alignment horizontal="center"/>
      <protection locked="0" hidden="0"/>
    </xf>
    <xf numFmtId="0" fontId="14" fillId="16" borderId="24" applyAlignment="1" applyProtection="1" pivotButton="0" quotePrefix="0" xfId="7">
      <alignment horizontal="center"/>
      <protection locked="0" hidden="0"/>
    </xf>
    <xf numFmtId="0" fontId="14" fillId="35" borderId="24" applyAlignment="1" applyProtection="1" pivotButton="0" quotePrefix="0" xfId="7">
      <alignment horizontal="center"/>
      <protection locked="0" hidden="0"/>
    </xf>
    <xf numFmtId="0" fontId="30" fillId="0" borderId="0" pivotButton="0" quotePrefix="0" xfId="0"/>
    <xf numFmtId="2" fontId="10" fillId="0" borderId="0" applyAlignment="1" pivotButton="0" quotePrefix="0" xfId="0">
      <alignment horizontal="center"/>
    </xf>
    <xf numFmtId="0" fontId="14" fillId="36" borderId="24" applyAlignment="1" applyProtection="1" pivotButton="0" quotePrefix="0" xfId="7">
      <alignment horizontal="center"/>
      <protection locked="0" hidden="0"/>
    </xf>
    <xf numFmtId="0" fontId="14" fillId="13" borderId="24" applyAlignment="1" applyProtection="1" pivotButton="0" quotePrefix="0" xfId="7">
      <alignment horizontal="center"/>
      <protection locked="0" hidden="0"/>
    </xf>
    <xf numFmtId="49" fontId="14" fillId="9" borderId="24" applyAlignment="1" pivotButton="0" quotePrefix="0" xfId="7">
      <alignment horizontal="center"/>
    </xf>
    <xf numFmtId="0" fontId="0" fillId="16" borderId="0" pivotButton="0" quotePrefix="0" xfId="0"/>
    <xf numFmtId="0" fontId="14" fillId="9" borderId="0" applyAlignment="1" pivotButton="0" quotePrefix="0" xfId="0">
      <alignment horizontal="center"/>
    </xf>
    <xf numFmtId="0" fontId="10" fillId="0" borderId="24" pivotButton="0" quotePrefix="0" xfId="0"/>
    <xf numFmtId="49" fontId="14" fillId="10" borderId="0" applyAlignment="1" pivotButton="0" quotePrefix="0" xfId="7">
      <alignment horizontal="center"/>
    </xf>
    <xf numFmtId="49" fontId="14" fillId="0" borderId="2" applyAlignment="1" pivotButton="0" quotePrefix="0" xfId="7">
      <alignment horizontal="center"/>
    </xf>
    <xf numFmtId="49" fontId="14" fillId="0" borderId="0" applyAlignment="1" pivotButton="0" quotePrefix="0" xfId="7">
      <alignment horizontal="center"/>
    </xf>
    <xf numFmtId="49" fontId="14" fillId="0" borderId="24" applyAlignment="1" pivotButton="0" quotePrefix="0" xfId="7">
      <alignment horizontal="center"/>
    </xf>
    <xf numFmtId="164" fontId="14" fillId="0" borderId="0" pivotButton="0" quotePrefix="0" xfId="7"/>
    <xf numFmtId="164" fontId="10" fillId="0" borderId="0" pivotButton="0" quotePrefix="0" xfId="7"/>
    <xf numFmtId="164" fontId="10" fillId="0" borderId="0" applyAlignment="1" pivotButton="0" quotePrefix="0" xfId="7">
      <alignment horizontal="center"/>
    </xf>
    <xf numFmtId="165" fontId="10" fillId="0" borderId="0" applyAlignment="1" pivotButton="0" quotePrefix="0" xfId="7">
      <alignment horizontal="center"/>
    </xf>
    <xf numFmtId="166" fontId="10" fillId="0" borderId="0" pivotButton="0" quotePrefix="0" xfId="7"/>
    <xf numFmtId="167" fontId="14" fillId="0" borderId="0" applyAlignment="1" pivotButton="0" quotePrefix="0" xfId="7">
      <alignment horizontal="center"/>
    </xf>
    <xf numFmtId="167" fontId="10" fillId="0" borderId="0" applyAlignment="1" pivotButton="0" quotePrefix="0" xfId="7">
      <alignment horizontal="center"/>
    </xf>
    <xf numFmtId="164" fontId="14" fillId="9" borderId="0" pivotButton="0" quotePrefix="0" xfId="7"/>
    <xf numFmtId="165" fontId="14" fillId="10" borderId="0" applyAlignment="1" pivotButton="0" quotePrefix="0" xfId="7">
      <alignment horizontal="center"/>
    </xf>
    <xf numFmtId="164" fontId="10" fillId="0" borderId="2" applyAlignment="1" pivotButton="0" quotePrefix="0" xfId="7">
      <alignment horizontal="center"/>
    </xf>
    <xf numFmtId="165" fontId="14" fillId="0" borderId="13" applyAlignment="1" pivotButton="0" quotePrefix="0" xfId="7">
      <alignment horizontal="center"/>
    </xf>
    <xf numFmtId="166" fontId="10" fillId="0" borderId="15" applyAlignment="1" pivotButton="0" quotePrefix="0" xfId="7">
      <alignment horizontal="center"/>
    </xf>
    <xf numFmtId="167" fontId="14" fillId="0" borderId="16" applyAlignment="1" pivotButton="0" quotePrefix="0" xfId="7">
      <alignment horizontal="center"/>
    </xf>
    <xf numFmtId="165" fontId="10" fillId="0" borderId="16" applyAlignment="1" pivotButton="0" quotePrefix="0" xfId="7">
      <alignment horizontal="center"/>
    </xf>
    <xf numFmtId="167" fontId="10" fillId="0" borderId="16" applyAlignment="1" pivotButton="0" quotePrefix="0" xfId="7">
      <alignment horizontal="center"/>
    </xf>
    <xf numFmtId="165" fontId="14" fillId="0" borderId="16" applyAlignment="1" pivotButton="0" quotePrefix="0" xfId="7">
      <alignment horizontal="center"/>
    </xf>
    <xf numFmtId="165" fontId="10" fillId="0" borderId="17" applyAlignment="1" pivotButton="0" quotePrefix="0" xfId="7">
      <alignment horizontal="center"/>
    </xf>
    <xf numFmtId="164" fontId="10" fillId="0" borderId="16" applyAlignment="1" pivotButton="0" quotePrefix="0" xfId="7">
      <alignment horizontal="center"/>
    </xf>
    <xf numFmtId="165" fontId="10" fillId="0" borderId="18" pivotButton="0" quotePrefix="0" xfId="7"/>
    <xf numFmtId="166" fontId="14" fillId="11" borderId="7" pivotButton="0" quotePrefix="0" xfId="7"/>
    <xf numFmtId="165" fontId="10" fillId="12" borderId="6" pivotButton="0" quotePrefix="0" xfId="7"/>
    <xf numFmtId="165" fontId="10" fillId="11" borderId="6" applyProtection="1" pivotButton="0" quotePrefix="0" xfId="7">
      <protection locked="0" hidden="0"/>
    </xf>
    <xf numFmtId="164" fontId="10" fillId="11" borderId="6" applyAlignment="1" applyProtection="1" pivotButton="0" quotePrefix="0" xfId="7">
      <alignment horizontal="center"/>
      <protection locked="0" hidden="0"/>
    </xf>
    <xf numFmtId="165" fontId="10" fillId="11" borderId="6" applyAlignment="1" applyProtection="1" pivotButton="0" quotePrefix="0" xfId="7">
      <alignment horizontal="center"/>
      <protection locked="0" hidden="0"/>
    </xf>
    <xf numFmtId="165" fontId="14" fillId="11" borderId="6" pivotButton="0" quotePrefix="0" xfId="7"/>
    <xf numFmtId="165" fontId="10" fillId="11" borderId="6" pivotButton="0" quotePrefix="0" xfId="7"/>
    <xf numFmtId="166" fontId="14" fillId="11" borderId="6" applyAlignment="1" pivotButton="0" quotePrefix="0" xfId="7">
      <alignment horizontal="center"/>
    </xf>
    <xf numFmtId="167" fontId="14" fillId="12" borderId="6" applyAlignment="1" pivotButton="0" quotePrefix="0" xfId="7">
      <alignment horizontal="center"/>
    </xf>
    <xf numFmtId="165" fontId="14" fillId="12" borderId="6" applyAlignment="1" applyProtection="1" pivotButton="0" quotePrefix="0" xfId="7">
      <alignment horizontal="center"/>
      <protection locked="0" hidden="0"/>
    </xf>
    <xf numFmtId="167" fontId="14" fillId="12" borderId="6" applyAlignment="1" applyProtection="1" pivotButton="0" quotePrefix="0" xfId="7">
      <alignment horizontal="center"/>
      <protection locked="0" hidden="0"/>
    </xf>
    <xf numFmtId="164" fontId="14" fillId="12" borderId="6" applyAlignment="1" applyProtection="1" pivotButton="0" quotePrefix="0" xfId="7">
      <alignment horizontal="center"/>
      <protection locked="0" hidden="0"/>
    </xf>
    <xf numFmtId="166" fontId="14" fillId="0" borderId="7" pivotButton="0" quotePrefix="0" xfId="7"/>
    <xf numFmtId="165" fontId="10" fillId="13" borderId="6" pivotButton="0" quotePrefix="0" xfId="7"/>
    <xf numFmtId="165" fontId="10" fillId="13" borderId="6" applyProtection="1" pivotButton="0" quotePrefix="0" xfId="7">
      <protection locked="0" hidden="0"/>
    </xf>
    <xf numFmtId="164" fontId="10" fillId="13" borderId="6" applyAlignment="1" applyProtection="1" pivotButton="0" quotePrefix="0" xfId="7">
      <alignment horizontal="center"/>
      <protection locked="0" hidden="0"/>
    </xf>
    <xf numFmtId="165" fontId="10" fillId="13" borderId="6" applyAlignment="1" applyProtection="1" pivotButton="0" quotePrefix="0" xfId="7">
      <alignment horizontal="center"/>
      <protection locked="0" hidden="0"/>
    </xf>
    <xf numFmtId="165" fontId="14" fillId="14" borderId="6" pivotButton="0" quotePrefix="0" xfId="7"/>
    <xf numFmtId="165" fontId="10" fillId="15" borderId="6" pivotButton="0" quotePrefix="0" xfId="7"/>
    <xf numFmtId="165" fontId="10" fillId="16" borderId="6" pivotButton="0" quotePrefix="0" xfId="7"/>
    <xf numFmtId="166" fontId="14" fillId="0" borderId="6" applyAlignment="1" pivotButton="0" quotePrefix="0" xfId="7">
      <alignment horizontal="center"/>
    </xf>
    <xf numFmtId="167" fontId="14" fillId="16" borderId="6" applyAlignment="1" pivotButton="0" quotePrefix="0" xfId="7">
      <alignment horizontal="center"/>
    </xf>
    <xf numFmtId="165" fontId="14" fillId="16" borderId="6" applyAlignment="1" applyProtection="1" pivotButton="0" quotePrefix="0" xfId="7">
      <alignment horizontal="center"/>
      <protection locked="0" hidden="0"/>
    </xf>
    <xf numFmtId="167" fontId="14" fillId="16" borderId="6" applyAlignment="1" applyProtection="1" pivotButton="0" quotePrefix="0" xfId="7">
      <alignment horizontal="center"/>
      <protection locked="0" hidden="0"/>
    </xf>
    <xf numFmtId="164" fontId="14" fillId="16" borderId="6" applyAlignment="1" applyProtection="1" pivotButton="0" quotePrefix="0" xfId="7">
      <alignment horizontal="center"/>
      <protection locked="0" hidden="0"/>
    </xf>
    <xf numFmtId="165" fontId="10" fillId="0" borderId="6" pivotButton="0" quotePrefix="0" xfId="7"/>
    <xf numFmtId="165" fontId="15" fillId="13" borderId="6" pivotButton="0" quotePrefix="0" xfId="7"/>
    <xf numFmtId="165" fontId="10" fillId="13" borderId="6" applyAlignment="1" pivotButton="0" quotePrefix="0" xfId="7">
      <alignment horizontal="center"/>
    </xf>
    <xf numFmtId="165" fontId="14" fillId="0" borderId="0" pivotButton="0" quotePrefix="0" xfId="7"/>
    <xf numFmtId="166" fontId="14" fillId="0" borderId="0" pivotButton="0" quotePrefix="0" xfId="7"/>
    <xf numFmtId="168" fontId="14" fillId="0" borderId="0" pivotButton="0" quotePrefix="0" xfId="7"/>
    <xf numFmtId="169" fontId="10" fillId="0" borderId="0" pivotButton="0" quotePrefix="0" xfId="7"/>
    <xf numFmtId="168" fontId="10" fillId="0" borderId="0" pivotButton="0" quotePrefix="0" xfId="7"/>
    <xf numFmtId="165" fontId="14" fillId="0" borderId="19" applyAlignment="1" pivotButton="0" quotePrefix="0" xfId="7">
      <alignment horizontal="center"/>
    </xf>
    <xf numFmtId="166" fontId="10" fillId="0" borderId="22" applyAlignment="1" pivotButton="0" quotePrefix="0" xfId="7">
      <alignment horizontal="center"/>
    </xf>
    <xf numFmtId="170" fontId="14" fillId="0" borderId="7" pivotButton="0" quotePrefix="0" xfId="7"/>
    <xf numFmtId="170" fontId="14" fillId="0" borderId="0" pivotButton="0" quotePrefix="0" xfId="7"/>
    <xf numFmtId="165" fontId="16" fillId="13" borderId="6" applyProtection="1" pivotButton="0" quotePrefix="0" xfId="7">
      <protection locked="0" hidden="0"/>
    </xf>
    <xf numFmtId="165" fontId="14" fillId="9" borderId="0" pivotButton="0" quotePrefix="0" xfId="7"/>
    <xf numFmtId="165" fontId="10" fillId="0" borderId="0" pivotButton="0" quotePrefix="0" xfId="7"/>
    <xf numFmtId="165" fontId="0" fillId="0" borderId="0" pivotButton="0" quotePrefix="0" xfId="7"/>
    <xf numFmtId="164" fontId="10" fillId="9" borderId="0" pivotButton="0" quotePrefix="0" xfId="7"/>
    <xf numFmtId="165" fontId="10" fillId="16" borderId="0" pivotButton="0" quotePrefix="0" xfId="7"/>
    <xf numFmtId="164" fontId="10" fillId="16" borderId="0" pivotButton="0" quotePrefix="0" xfId="7"/>
    <xf numFmtId="167" fontId="14" fillId="11" borderId="6" applyAlignment="1" pivotButton="0" quotePrefix="0" xfId="7">
      <alignment horizontal="center"/>
    </xf>
    <xf numFmtId="165" fontId="14" fillId="9" borderId="6" applyAlignment="1" applyProtection="1" pivotButton="0" quotePrefix="0" xfId="7">
      <alignment horizontal="center"/>
      <protection locked="0" hidden="0"/>
    </xf>
    <xf numFmtId="167" fontId="14" fillId="11" borderId="6" applyAlignment="1" applyProtection="1" pivotButton="0" quotePrefix="0" xfId="7">
      <alignment horizontal="center"/>
      <protection locked="0" hidden="0"/>
    </xf>
    <xf numFmtId="165" fontId="14" fillId="11" borderId="6" applyAlignment="1" applyProtection="1" pivotButton="0" quotePrefix="0" xfId="7">
      <alignment horizontal="center"/>
      <protection locked="0" hidden="0"/>
    </xf>
    <xf numFmtId="164" fontId="14" fillId="11" borderId="6" applyAlignment="1" applyProtection="1" pivotButton="0" quotePrefix="0" xfId="7">
      <alignment horizontal="center"/>
      <protection locked="0" hidden="0"/>
    </xf>
    <xf numFmtId="165" fontId="10" fillId="9" borderId="0" pivotButton="0" quotePrefix="0" xfId="7"/>
    <xf numFmtId="165" fontId="14" fillId="13" borderId="6" pivotButton="0" quotePrefix="0" xfId="7"/>
    <xf numFmtId="164" fontId="10" fillId="16" borderId="0" applyAlignment="1" pivotButton="0" quotePrefix="0" xfId="7">
      <alignment horizontal="center"/>
    </xf>
    <xf numFmtId="165" fontId="15" fillId="16" borderId="6" pivotButton="0" quotePrefix="0" xfId="7"/>
    <xf numFmtId="165" fontId="10" fillId="0" borderId="6" applyProtection="1" pivotButton="0" quotePrefix="0" xfId="7">
      <protection locked="0" hidden="0"/>
    </xf>
    <xf numFmtId="164" fontId="10" fillId="0" borderId="6" applyAlignment="1" applyProtection="1" pivotButton="0" quotePrefix="0" xfId="7">
      <alignment horizontal="center"/>
      <protection locked="0" hidden="0"/>
    </xf>
    <xf numFmtId="165" fontId="10" fillId="0" borderId="6" applyAlignment="1" applyProtection="1" pivotButton="0" quotePrefix="0" xfId="7">
      <alignment horizontal="center"/>
      <protection locked="0" hidden="0"/>
    </xf>
    <xf numFmtId="165" fontId="14" fillId="0" borderId="6" pivotButton="0" quotePrefix="0" xfId="7"/>
    <xf numFmtId="165" fontId="10" fillId="0" borderId="23" pivotButton="0" quotePrefix="0" xfId="7"/>
    <xf numFmtId="167" fontId="14" fillId="17" borderId="6" applyAlignment="1" pivotButton="0" quotePrefix="0" xfId="7">
      <alignment horizontal="center"/>
    </xf>
    <xf numFmtId="165" fontId="14" fillId="17" borderId="6" applyAlignment="1" applyProtection="1" pivotButton="0" quotePrefix="0" xfId="7">
      <alignment horizontal="center"/>
      <protection locked="0" hidden="0"/>
    </xf>
    <xf numFmtId="167" fontId="14" fillId="17" borderId="6" applyAlignment="1" applyProtection="1" pivotButton="0" quotePrefix="0" xfId="7">
      <alignment horizontal="center"/>
      <protection locked="0" hidden="0"/>
    </xf>
    <xf numFmtId="164" fontId="14" fillId="17" borderId="6" applyAlignment="1" applyProtection="1" pivotButton="0" quotePrefix="0" xfId="7">
      <alignment horizontal="center"/>
      <protection locked="0" hidden="0"/>
    </xf>
    <xf numFmtId="165" fontId="10" fillId="17" borderId="6" pivotButton="0" quotePrefix="0" xfId="7"/>
    <xf numFmtId="167" fontId="14" fillId="16" borderId="24" applyAlignment="1" applyProtection="1" pivotButton="0" quotePrefix="0" xfId="7">
      <alignment horizontal="center"/>
      <protection locked="0" hidden="0"/>
    </xf>
    <xf numFmtId="167" fontId="14" fillId="16" borderId="25" applyAlignment="1" applyProtection="1" pivotButton="0" quotePrefix="0" xfId="7">
      <alignment horizontal="center"/>
      <protection locked="0" hidden="0"/>
    </xf>
    <xf numFmtId="171" fontId="14" fillId="0" borderId="0" pivotButton="0" quotePrefix="0" xfId="7"/>
    <xf numFmtId="167" fontId="15" fillId="0" borderId="0" applyAlignment="1" pivotButton="0" quotePrefix="0" xfId="7">
      <alignment horizontal="center"/>
    </xf>
    <xf numFmtId="164" fontId="15" fillId="0" borderId="0" applyAlignment="1" pivotButton="0" quotePrefix="0" xfId="7">
      <alignment horizontal="center"/>
    </xf>
    <xf numFmtId="172" fontId="15" fillId="0" borderId="0" applyAlignment="1" pivotButton="0" quotePrefix="0" xfId="7">
      <alignment horizontal="center"/>
    </xf>
    <xf numFmtId="172" fontId="10" fillId="0" borderId="0" applyAlignment="1" pivotButton="0" quotePrefix="0" xfId="7">
      <alignment horizontal="center"/>
    </xf>
    <xf numFmtId="164" fontId="17" fillId="0" borderId="0" pivotButton="0" quotePrefix="0" xfId="7"/>
    <xf numFmtId="166" fontId="17" fillId="0" borderId="0" pivotButton="0" quotePrefix="0" xfId="7"/>
    <xf numFmtId="169" fontId="14" fillId="18" borderId="0" applyAlignment="1" pivotButton="0" quotePrefix="0" xfId="7">
      <alignment horizontal="center"/>
    </xf>
    <xf numFmtId="166" fontId="17" fillId="18" borderId="0" pivotButton="0" quotePrefix="0" xfId="7"/>
    <xf numFmtId="164" fontId="10" fillId="18" borderId="0" pivotButton="0" quotePrefix="0" xfId="7"/>
    <xf numFmtId="164" fontId="14" fillId="0" borderId="2" applyAlignment="1" pivotButton="0" quotePrefix="0" xfId="7">
      <alignment horizontal="center"/>
    </xf>
    <xf numFmtId="169" fontId="14" fillId="0" borderId="0" applyAlignment="1" pivotButton="0" quotePrefix="0" xfId="7">
      <alignment horizontal="center"/>
    </xf>
    <xf numFmtId="168" fontId="10" fillId="0" borderId="18" pivotButton="0" quotePrefix="0" xfId="7"/>
    <xf numFmtId="166" fontId="17" fillId="0" borderId="22" applyAlignment="1" pivotButton="0" quotePrefix="0" xfId="7">
      <alignment horizontal="center"/>
    </xf>
    <xf numFmtId="166" fontId="18" fillId="11" borderId="7" pivotButton="0" quotePrefix="0" xfId="7"/>
    <xf numFmtId="168" fontId="10" fillId="11" borderId="6" pivotButton="0" quotePrefix="0" xfId="7"/>
    <xf numFmtId="169" fontId="10" fillId="11" borderId="6" pivotButton="0" quotePrefix="0" xfId="7"/>
    <xf numFmtId="166" fontId="18" fillId="11" borderId="6" applyAlignment="1" pivotButton="0" quotePrefix="0" xfId="7">
      <alignment horizontal="center"/>
    </xf>
    <xf numFmtId="166" fontId="18" fillId="0" borderId="7" pivotButton="0" quotePrefix="0" xfId="7"/>
    <xf numFmtId="165" fontId="10" fillId="10" borderId="6" applyProtection="1" pivotButton="0" quotePrefix="0" xfId="7">
      <protection locked="0" hidden="0"/>
    </xf>
    <xf numFmtId="164" fontId="10" fillId="10" borderId="6" applyAlignment="1" applyProtection="1" pivotButton="0" quotePrefix="0" xfId="7">
      <alignment horizontal="center"/>
      <protection locked="0" hidden="0"/>
    </xf>
    <xf numFmtId="165" fontId="10" fillId="8" borderId="6" pivotButton="0" quotePrefix="0" xfId="7"/>
    <xf numFmtId="168" fontId="10" fillId="0" borderId="6" pivotButton="0" quotePrefix="0" xfId="7"/>
    <xf numFmtId="169" fontId="10" fillId="0" borderId="6" pivotButton="0" quotePrefix="0" xfId="7"/>
    <xf numFmtId="166" fontId="18" fillId="0" borderId="6" applyAlignment="1" pivotButton="0" quotePrefix="0" xfId="7">
      <alignment horizontal="center"/>
    </xf>
    <xf numFmtId="167" fontId="14" fillId="0" borderId="6" applyAlignment="1" pivotButton="0" quotePrefix="0" xfId="7">
      <alignment horizontal="center"/>
    </xf>
    <xf numFmtId="165" fontId="14" fillId="19" borderId="6" applyAlignment="1" applyProtection="1" pivotButton="0" quotePrefix="0" xfId="7">
      <alignment horizontal="center"/>
      <protection locked="0" hidden="0"/>
    </xf>
    <xf numFmtId="167" fontId="14" fillId="0" borderId="6" applyAlignment="1" applyProtection="1" pivotButton="0" quotePrefix="0" xfId="7">
      <alignment horizontal="center"/>
      <protection locked="0" hidden="0"/>
    </xf>
    <xf numFmtId="167" fontId="14" fillId="0" borderId="9" applyAlignment="1" applyProtection="1" pivotButton="0" quotePrefix="0" xfId="7">
      <alignment horizontal="center"/>
      <protection locked="0" hidden="0"/>
    </xf>
    <xf numFmtId="167" fontId="14" fillId="0" borderId="24" applyAlignment="1" applyProtection="1" pivotButton="0" quotePrefix="0" xfId="7">
      <alignment horizontal="center"/>
      <protection locked="0" hidden="0"/>
    </xf>
    <xf numFmtId="167" fontId="14" fillId="0" borderId="25" applyAlignment="1" applyProtection="1" pivotButton="0" quotePrefix="0" xfId="7">
      <alignment horizontal="center"/>
      <protection locked="0" hidden="0"/>
    </xf>
    <xf numFmtId="173" fontId="10" fillId="0" borderId="0" applyAlignment="1" pivotButton="0" quotePrefix="0" xfId="7">
      <alignment horizontal="center"/>
    </xf>
    <xf numFmtId="173" fontId="10" fillId="0" borderId="0" pivotButton="0" quotePrefix="0" xfId="7"/>
    <xf numFmtId="165" fontId="10" fillId="9" borderId="6" applyProtection="1" pivotButton="0" quotePrefix="0" xfId="7">
      <protection locked="0" hidden="0"/>
    </xf>
    <xf numFmtId="165" fontId="10" fillId="9" borderId="6" pivotButton="0" quotePrefix="0" xfId="7"/>
    <xf numFmtId="165" fontId="10" fillId="20" borderId="6" pivotButton="0" quotePrefix="0" xfId="7"/>
    <xf numFmtId="164" fontId="14" fillId="0" borderId="6" applyAlignment="1" applyProtection="1" pivotButton="0" quotePrefix="0" xfId="7">
      <alignment horizontal="center"/>
      <protection locked="0" hidden="0"/>
    </xf>
    <xf numFmtId="170" fontId="18" fillId="0" borderId="7" pivotButton="0" quotePrefix="0" xfId="7"/>
    <xf numFmtId="170" fontId="18" fillId="0" borderId="0" pivotButton="0" quotePrefix="0" xfId="7"/>
    <xf numFmtId="165" fontId="19" fillId="0" borderId="0" pivotButton="0" quotePrefix="0" xfId="7"/>
    <xf numFmtId="173" fontId="19" fillId="0" borderId="0" applyAlignment="1" pivotButton="0" quotePrefix="0" xfId="7">
      <alignment horizontal="center"/>
    </xf>
    <xf numFmtId="165" fontId="20" fillId="19" borderId="6" applyAlignment="1" applyProtection="1" pivotButton="0" quotePrefix="0" xfId="7">
      <alignment horizontal="center"/>
      <protection locked="0" hidden="0"/>
    </xf>
    <xf numFmtId="167" fontId="14" fillId="9" borderId="6" applyAlignment="1" pivotButton="0" quotePrefix="0" xfId="7">
      <alignment horizontal="center"/>
    </xf>
    <xf numFmtId="165" fontId="15" fillId="0" borderId="0" pivotButton="0" quotePrefix="0" xfId="7"/>
    <xf numFmtId="173" fontId="15" fillId="0" borderId="0" applyAlignment="1" pivotButton="0" quotePrefix="0" xfId="7">
      <alignment horizontal="center"/>
    </xf>
    <xf numFmtId="165" fontId="14" fillId="21" borderId="6" applyAlignment="1" applyProtection="1" pivotButton="0" quotePrefix="0" xfId="7">
      <alignment horizontal="center"/>
      <protection locked="0" hidden="0"/>
    </xf>
    <xf numFmtId="165" fontId="15" fillId="9" borderId="0" pivotButton="0" quotePrefix="0" xfId="7"/>
    <xf numFmtId="167" fontId="14" fillId="22" borderId="6" applyAlignment="1" pivotButton="0" quotePrefix="0" xfId="7">
      <alignment horizontal="center"/>
    </xf>
    <xf numFmtId="165" fontId="2" fillId="9" borderId="6" applyAlignment="1" applyProtection="1" pivotButton="0" quotePrefix="0" xfId="7">
      <alignment horizontal="center"/>
      <protection locked="0" hidden="0"/>
    </xf>
    <xf numFmtId="167" fontId="14" fillId="20" borderId="6" applyAlignment="1" pivotButton="0" quotePrefix="0" xfId="7">
      <alignment horizontal="center"/>
    </xf>
    <xf numFmtId="165" fontId="10" fillId="18" borderId="6" applyProtection="1" pivotButton="0" quotePrefix="0" xfId="7">
      <protection locked="0" hidden="0"/>
    </xf>
    <xf numFmtId="164" fontId="10" fillId="18" borderId="6" applyAlignment="1" applyProtection="1" pivotButton="0" quotePrefix="0" xfId="7">
      <alignment horizontal="center"/>
      <protection locked="0" hidden="0"/>
    </xf>
    <xf numFmtId="165" fontId="10" fillId="23" borderId="6" pivotButton="0" quotePrefix="0" xfId="7"/>
    <xf numFmtId="171" fontId="17" fillId="0" borderId="0" pivotButton="0" quotePrefix="0" xfId="7"/>
    <xf numFmtId="165" fontId="10" fillId="24" borderId="6" applyProtection="1" pivotButton="0" quotePrefix="0" xfId="7">
      <protection locked="0" hidden="0"/>
    </xf>
    <xf numFmtId="164" fontId="10" fillId="24" borderId="6" applyAlignment="1" applyProtection="1" pivotButton="0" quotePrefix="0" xfId="7">
      <alignment horizontal="center"/>
      <protection locked="0" hidden="0"/>
    </xf>
    <xf numFmtId="165" fontId="10" fillId="25" borderId="6" pivotButton="0" quotePrefix="0" xfId="7"/>
    <xf numFmtId="165" fontId="10" fillId="26" borderId="6" pivotButton="0" quotePrefix="0" xfId="7"/>
    <xf numFmtId="165" fontId="10" fillId="27" borderId="6" pivotButton="0" quotePrefix="0" xfId="7"/>
    <xf numFmtId="167" fontId="14" fillId="10" borderId="6" applyAlignment="1" pivotButton="0" quotePrefix="0" xfId="7">
      <alignment horizontal="center"/>
    </xf>
    <xf numFmtId="165" fontId="14" fillId="10" borderId="6" applyAlignment="1" applyProtection="1" pivotButton="0" quotePrefix="0" xfId="7">
      <alignment horizontal="center"/>
      <protection locked="0" hidden="0"/>
    </xf>
    <xf numFmtId="167" fontId="14" fillId="10" borderId="6" applyAlignment="1" applyProtection="1" pivotButton="0" quotePrefix="0" xfId="7">
      <alignment horizontal="center"/>
      <protection locked="0" hidden="0"/>
    </xf>
    <xf numFmtId="167" fontId="14" fillId="10" borderId="9" applyAlignment="1" applyProtection="1" pivotButton="0" quotePrefix="0" xfId="7">
      <alignment horizontal="center"/>
      <protection locked="0" hidden="0"/>
    </xf>
    <xf numFmtId="165" fontId="10" fillId="9" borderId="6" applyAlignment="1" pivotButton="0" quotePrefix="0" xfId="7">
      <alignment horizontal="center"/>
    </xf>
    <xf numFmtId="164" fontId="14" fillId="10" borderId="6" applyAlignment="1" applyProtection="1" pivotButton="0" quotePrefix="0" xfId="7">
      <alignment horizontal="center"/>
      <protection locked="0" hidden="0"/>
    </xf>
    <xf numFmtId="165" fontId="10" fillId="23" borderId="6" applyProtection="1" pivotButton="0" quotePrefix="0" xfId="7">
      <protection locked="0" hidden="0"/>
    </xf>
    <xf numFmtId="165" fontId="20" fillId="10" borderId="6" applyAlignment="1" applyProtection="1" pivotButton="0" quotePrefix="0" xfId="7">
      <alignment horizontal="center"/>
      <protection locked="0" hidden="0"/>
    </xf>
    <xf numFmtId="166" fontId="18" fillId="23" borderId="7" pivotButton="0" quotePrefix="0" xfId="7"/>
    <xf numFmtId="164" fontId="10" fillId="23" borderId="6" applyAlignment="1" applyProtection="1" pivotButton="0" quotePrefix="0" xfId="7">
      <alignment horizontal="center"/>
      <protection locked="0" hidden="0"/>
    </xf>
    <xf numFmtId="168" fontId="10" fillId="23" borderId="6" pivotButton="0" quotePrefix="0" xfId="7"/>
    <xf numFmtId="169" fontId="10" fillId="23" borderId="6" pivotButton="0" quotePrefix="0" xfId="7"/>
    <xf numFmtId="166" fontId="18" fillId="23" borderId="6" applyAlignment="1" pivotButton="0" quotePrefix="0" xfId="7">
      <alignment horizontal="center"/>
    </xf>
    <xf numFmtId="167" fontId="14" fillId="23" borderId="6" applyAlignment="1" pivotButton="0" quotePrefix="0" xfId="7">
      <alignment horizontal="center"/>
    </xf>
    <xf numFmtId="165" fontId="14" fillId="23" borderId="6" applyAlignment="1" applyProtection="1" pivotButton="0" quotePrefix="0" xfId="7">
      <alignment horizontal="center"/>
      <protection locked="0" hidden="0"/>
    </xf>
    <xf numFmtId="167" fontId="14" fillId="23" borderId="6" applyAlignment="1" applyProtection="1" pivotButton="0" quotePrefix="0" xfId="7">
      <alignment horizontal="center"/>
      <protection locked="0" hidden="0"/>
    </xf>
    <xf numFmtId="167" fontId="14" fillId="10" borderId="24" applyAlignment="1" applyProtection="1" pivotButton="0" quotePrefix="0" xfId="7">
      <alignment horizontal="center"/>
      <protection locked="0" hidden="0"/>
    </xf>
    <xf numFmtId="167" fontId="14" fillId="10" borderId="25" applyAlignment="1" applyProtection="1" pivotButton="0" quotePrefix="0" xfId="7">
      <alignment horizontal="center"/>
      <protection locked="0" hidden="0"/>
    </xf>
    <xf numFmtId="165" fontId="10" fillId="28" borderId="6" applyProtection="1" pivotButton="0" quotePrefix="0" xfId="7">
      <protection locked="0" hidden="0"/>
    </xf>
    <xf numFmtId="164" fontId="10" fillId="28" borderId="6" applyAlignment="1" applyProtection="1" pivotButton="0" quotePrefix="0" xfId="7">
      <alignment horizontal="center"/>
      <protection locked="0" hidden="0"/>
    </xf>
    <xf numFmtId="165" fontId="10" fillId="29" borderId="6" pivotButton="0" quotePrefix="0" xfId="7"/>
    <xf numFmtId="165" fontId="10" fillId="30" borderId="6" pivotButton="0" quotePrefix="0" xfId="7"/>
    <xf numFmtId="167" fontId="14" fillId="28" borderId="6" applyAlignment="1" pivotButton="0" quotePrefix="0" xfId="7">
      <alignment horizontal="center"/>
    </xf>
    <xf numFmtId="165" fontId="14" fillId="28" borderId="6" applyAlignment="1" applyProtection="1" pivotButton="0" quotePrefix="0" xfId="7">
      <alignment horizontal="center"/>
      <protection locked="0" hidden="0"/>
    </xf>
    <xf numFmtId="167" fontId="14" fillId="28" borderId="6" applyAlignment="1" applyProtection="1" pivotButton="0" quotePrefix="0" xfId="7">
      <alignment horizontal="center"/>
      <protection locked="0" hidden="0"/>
    </xf>
    <xf numFmtId="165" fontId="15" fillId="9" borderId="6" pivotButton="0" quotePrefix="0" xfId="7"/>
    <xf numFmtId="164" fontId="14" fillId="28" borderId="6" applyAlignment="1" applyProtection="1" pivotButton="0" quotePrefix="0" xfId="7">
      <alignment horizontal="center"/>
      <protection locked="0" hidden="0"/>
    </xf>
    <xf numFmtId="165" fontId="14" fillId="0" borderId="6" applyAlignment="1" applyProtection="1" pivotButton="0" quotePrefix="0" xfId="7">
      <alignment horizontal="center"/>
      <protection locked="0" hidden="0"/>
    </xf>
    <xf numFmtId="165" fontId="14" fillId="20" borderId="6" applyAlignment="1" applyProtection="1" pivotButton="0" quotePrefix="0" xfId="7">
      <alignment horizontal="center"/>
      <protection locked="0" hidden="0"/>
    </xf>
    <xf numFmtId="167" fontId="14" fillId="28" borderId="24" applyAlignment="1" applyProtection="1" pivotButton="0" quotePrefix="0" xfId="7">
      <alignment horizontal="center"/>
      <protection locked="0" hidden="0"/>
    </xf>
    <xf numFmtId="167" fontId="14" fillId="28" borderId="25" applyAlignment="1" applyProtection="1" pivotButton="0" quotePrefix="0" xfId="7">
      <alignment horizontal="center"/>
      <protection locked="0" hidden="0"/>
    </xf>
    <xf numFmtId="165" fontId="10" fillId="16" borderId="6" applyProtection="1" pivotButton="0" quotePrefix="0" xfId="7">
      <protection locked="0" hidden="0"/>
    </xf>
    <xf numFmtId="164" fontId="10" fillId="16" borderId="6" applyAlignment="1" applyProtection="1" pivotButton="0" quotePrefix="0" xfId="7">
      <alignment horizontal="center"/>
      <protection locked="0" hidden="0"/>
    </xf>
    <xf numFmtId="165" fontId="10" fillId="16" borderId="6" applyAlignment="1" applyProtection="1" pivotButton="0" quotePrefix="0" xfId="7">
      <alignment horizontal="center"/>
      <protection locked="0" hidden="0"/>
    </xf>
    <xf numFmtId="167" fontId="14" fillId="27" borderId="6" applyAlignment="1" pivotButton="0" quotePrefix="0" xfId="7">
      <alignment horizontal="center"/>
    </xf>
    <xf numFmtId="167" fontId="14" fillId="27" borderId="6" applyAlignment="1" applyProtection="1" pivotButton="0" quotePrefix="0" xfId="7">
      <alignment horizontal="center"/>
      <protection locked="0" hidden="0"/>
    </xf>
    <xf numFmtId="165" fontId="14" fillId="27" borderId="6" applyAlignment="1" applyProtection="1" pivotButton="0" quotePrefix="0" xfId="7">
      <alignment horizontal="center"/>
      <protection locked="0" hidden="0"/>
    </xf>
    <xf numFmtId="164" fontId="14" fillId="27" borderId="6" applyAlignment="1" applyProtection="1" pivotButton="0" quotePrefix="0" xfId="7">
      <alignment horizontal="center"/>
      <protection locked="0" hidden="0"/>
    </xf>
    <xf numFmtId="165" fontId="15" fillId="15" borderId="6" pivotButton="0" quotePrefix="0" xfId="7"/>
    <xf numFmtId="164" fontId="10" fillId="9" borderId="6" applyAlignment="1" applyProtection="1" pivotButton="0" quotePrefix="0" xfId="7">
      <alignment horizontal="center"/>
      <protection locked="0" hidden="0"/>
    </xf>
    <xf numFmtId="165" fontId="10" fillId="9" borderId="6" applyAlignment="1" applyProtection="1" pivotButton="0" quotePrefix="0" xfId="7">
      <alignment horizontal="center"/>
      <protection locked="0" hidden="0"/>
    </xf>
    <xf numFmtId="165" fontId="21" fillId="0" borderId="0" pivotButton="0" quotePrefix="0" xfId="7"/>
    <xf numFmtId="164" fontId="21" fillId="0" borderId="0" pivotButton="0" quotePrefix="0" xfId="7"/>
    <xf numFmtId="167" fontId="14" fillId="9" borderId="6" applyAlignment="1" applyProtection="1" pivotButton="0" quotePrefix="0" xfId="7">
      <alignment horizontal="center"/>
      <protection locked="0" hidden="0"/>
    </xf>
    <xf numFmtId="165" fontId="22" fillId="0" borderId="0" pivotButton="0" quotePrefix="0" xfId="7"/>
    <xf numFmtId="164" fontId="22" fillId="0" borderId="0" pivotButton="0" quotePrefix="0" xfId="7"/>
    <xf numFmtId="164" fontId="10" fillId="17" borderId="0" applyAlignment="1" pivotButton="0" quotePrefix="0" xfId="7">
      <alignment horizontal="center"/>
    </xf>
    <xf numFmtId="165" fontId="14" fillId="31" borderId="6" applyAlignment="1" applyProtection="1" pivotButton="0" quotePrefix="0" xfId="7">
      <alignment horizontal="center"/>
      <protection locked="0" hidden="0"/>
    </xf>
    <xf numFmtId="165" fontId="23" fillId="0" borderId="0" pivotButton="0" quotePrefix="0" xfId="7"/>
    <xf numFmtId="164" fontId="23" fillId="0" borderId="0" pivotButton="0" quotePrefix="0" xfId="7"/>
    <xf numFmtId="165" fontId="21" fillId="9" borderId="0" pivotButton="0" quotePrefix="0" xfId="7"/>
    <xf numFmtId="167" fontId="14" fillId="17" borderId="24" applyAlignment="1" applyProtection="1" pivotButton="0" quotePrefix="0" xfId="7">
      <alignment horizontal="center"/>
      <protection locked="0" hidden="0"/>
    </xf>
    <xf numFmtId="167" fontId="14" fillId="17" borderId="25" applyAlignment="1" applyProtection="1" pivotButton="0" quotePrefix="0" xfId="7">
      <alignment horizontal="center"/>
      <protection locked="0" hidden="0"/>
    </xf>
    <xf numFmtId="165" fontId="24" fillId="13" borderId="6" pivotButton="0" quotePrefix="0" xfId="7"/>
    <xf numFmtId="174" fontId="14" fillId="0" borderId="0" pivotButton="0" quotePrefix="0" xfId="7"/>
    <xf numFmtId="175" fontId="10" fillId="0" borderId="0" pivotButton="0" quotePrefix="0" xfId="7"/>
    <xf numFmtId="174" fontId="14" fillId="0" borderId="0" applyAlignment="1" pivotButton="0" quotePrefix="0" xfId="7">
      <alignment horizontal="center"/>
    </xf>
    <xf numFmtId="174" fontId="14" fillId="0" borderId="2" applyAlignment="1" pivotButton="0" quotePrefix="0" xfId="7">
      <alignment horizontal="center"/>
    </xf>
    <xf numFmtId="174" fontId="14" fillId="0" borderId="7" applyAlignment="1" pivotButton="0" quotePrefix="0" xfId="7">
      <alignment horizontal="center"/>
    </xf>
    <xf numFmtId="165" fontId="14" fillId="0" borderId="24" applyAlignment="1" pivotButton="0" quotePrefix="0" xfId="7">
      <alignment horizontal="center"/>
    </xf>
    <xf numFmtId="175" fontId="10" fillId="0" borderId="24" applyAlignment="1" pivotButton="0" quotePrefix="0" xfId="7">
      <alignment horizontal="center"/>
    </xf>
    <xf numFmtId="167" fontId="14" fillId="0" borderId="24" applyAlignment="1" pivotButton="0" quotePrefix="0" xfId="7">
      <alignment horizontal="center"/>
    </xf>
    <xf numFmtId="165" fontId="10" fillId="0" borderId="24" applyAlignment="1" pivotButton="0" quotePrefix="0" xfId="7">
      <alignment horizontal="center"/>
    </xf>
    <xf numFmtId="167" fontId="10" fillId="0" borderId="24" applyAlignment="1" pivotButton="0" quotePrefix="0" xfId="7">
      <alignment horizontal="center"/>
    </xf>
    <xf numFmtId="164" fontId="10" fillId="0" borderId="24" applyAlignment="1" pivotButton="0" quotePrefix="0" xfId="7">
      <alignment horizontal="center"/>
    </xf>
    <xf numFmtId="165" fontId="10" fillId="0" borderId="24" pivotButton="0" quotePrefix="0" xfId="7"/>
    <xf numFmtId="175" fontId="14" fillId="11" borderId="7" pivotButton="0" quotePrefix="0" xfId="7"/>
    <xf numFmtId="165" fontId="10" fillId="12" borderId="24" pivotButton="0" quotePrefix="0" xfId="7"/>
    <xf numFmtId="165" fontId="10" fillId="11" borderId="24" applyProtection="1" pivotButton="0" quotePrefix="0" xfId="7">
      <protection locked="0" hidden="0"/>
    </xf>
    <xf numFmtId="164" fontId="10" fillId="11" borderId="24" applyAlignment="1" applyProtection="1" pivotButton="0" quotePrefix="0" xfId="7">
      <alignment horizontal="center"/>
      <protection locked="0" hidden="0"/>
    </xf>
    <xf numFmtId="165" fontId="10" fillId="11" borderId="24" applyAlignment="1" applyProtection="1" pivotButton="0" quotePrefix="0" xfId="7">
      <alignment horizontal="center"/>
      <protection locked="0" hidden="0"/>
    </xf>
    <xf numFmtId="165" fontId="14" fillId="11" borderId="24" pivotButton="0" quotePrefix="0" xfId="7"/>
    <xf numFmtId="165" fontId="10" fillId="11" borderId="24" pivotButton="0" quotePrefix="0" xfId="7"/>
    <xf numFmtId="175" fontId="14" fillId="11" borderId="24" applyAlignment="1" pivotButton="0" quotePrefix="0" xfId="7">
      <alignment horizontal="center"/>
    </xf>
    <xf numFmtId="167" fontId="14" fillId="12" borderId="24" applyAlignment="1" pivotButton="0" quotePrefix="0" xfId="7">
      <alignment horizontal="center"/>
    </xf>
    <xf numFmtId="165" fontId="14" fillId="9" borderId="24" applyAlignment="1" applyProtection="1" pivotButton="0" quotePrefix="0" xfId="7">
      <alignment horizontal="center"/>
      <protection locked="0" hidden="0"/>
    </xf>
    <xf numFmtId="167" fontId="14" fillId="12" borderId="24" applyAlignment="1" applyProtection="1" pivotButton="0" quotePrefix="0" xfId="7">
      <alignment horizontal="center"/>
      <protection locked="0" hidden="0"/>
    </xf>
    <xf numFmtId="165" fontId="14" fillId="12" borderId="24" applyAlignment="1" applyProtection="1" pivotButton="0" quotePrefix="0" xfId="7">
      <alignment horizontal="center"/>
      <protection locked="0" hidden="0"/>
    </xf>
    <xf numFmtId="164" fontId="14" fillId="12" borderId="24" applyAlignment="1" applyProtection="1" pivotButton="0" quotePrefix="0" xfId="7">
      <alignment horizontal="center"/>
      <protection locked="0" hidden="0"/>
    </xf>
    <xf numFmtId="175" fontId="14" fillId="0" borderId="7" pivotButton="0" quotePrefix="0" xfId="7"/>
    <xf numFmtId="165" fontId="10" fillId="13" borderId="24" pivotButton="0" quotePrefix="0" xfId="7"/>
    <xf numFmtId="165" fontId="10" fillId="9" borderId="24" pivotButton="0" quotePrefix="0" xfId="7"/>
    <xf numFmtId="165" fontId="10" fillId="13" borderId="24" applyProtection="1" pivotButton="0" quotePrefix="0" xfId="7">
      <protection locked="0" hidden="0"/>
    </xf>
    <xf numFmtId="165" fontId="10" fillId="9" borderId="24" applyProtection="1" pivotButton="0" quotePrefix="0" xfId="7">
      <protection locked="0" hidden="0"/>
    </xf>
    <xf numFmtId="164" fontId="10" fillId="13" borderId="24" applyAlignment="1" applyProtection="1" pivotButton="0" quotePrefix="0" xfId="7">
      <alignment horizontal="center"/>
      <protection locked="0" hidden="0"/>
    </xf>
    <xf numFmtId="164" fontId="10" fillId="9" borderId="24" applyAlignment="1" applyProtection="1" pivotButton="0" quotePrefix="0" xfId="7">
      <alignment horizontal="center"/>
      <protection locked="0" hidden="0"/>
    </xf>
    <xf numFmtId="165" fontId="10" fillId="13" borderId="24" applyAlignment="1" applyProtection="1" pivotButton="0" quotePrefix="0" xfId="7">
      <alignment horizontal="center"/>
      <protection locked="0" hidden="0"/>
    </xf>
    <xf numFmtId="165" fontId="14" fillId="14" borderId="24" pivotButton="0" quotePrefix="0" xfId="7"/>
    <xf numFmtId="165" fontId="10" fillId="15" borderId="24" pivotButton="0" quotePrefix="0" xfId="7"/>
    <xf numFmtId="165" fontId="10" fillId="16" borderId="24" pivotButton="0" quotePrefix="0" xfId="7"/>
    <xf numFmtId="175" fontId="14" fillId="0" borderId="24" applyAlignment="1" pivotButton="0" quotePrefix="0" xfId="7">
      <alignment horizontal="center"/>
    </xf>
    <xf numFmtId="167" fontId="14" fillId="16" borderId="24" applyAlignment="1" pivotButton="0" quotePrefix="0" xfId="7">
      <alignment horizontal="center"/>
    </xf>
    <xf numFmtId="165" fontId="14" fillId="16" borderId="24" applyAlignment="1" applyProtection="1" pivotButton="0" quotePrefix="0" xfId="7">
      <alignment horizontal="center"/>
      <protection locked="0" hidden="0"/>
    </xf>
    <xf numFmtId="164" fontId="14" fillId="16" borderId="24" applyAlignment="1" applyProtection="1" pivotButton="0" quotePrefix="0" xfId="7">
      <alignment horizontal="center"/>
      <protection locked="0" hidden="0"/>
    </xf>
    <xf numFmtId="167" fontId="25" fillId="16" borderId="24" applyAlignment="1" pivotButton="0" quotePrefix="0" xfId="7">
      <alignment horizontal="center"/>
    </xf>
    <xf numFmtId="165" fontId="14" fillId="31" borderId="24" applyAlignment="1" applyProtection="1" pivotButton="0" quotePrefix="0" xfId="7">
      <alignment horizontal="center"/>
      <protection locked="0" hidden="0"/>
    </xf>
    <xf numFmtId="165" fontId="10" fillId="9" borderId="24" applyAlignment="1" pivotButton="0" quotePrefix="0" xfId="7">
      <alignment horizontal="center"/>
    </xf>
    <xf numFmtId="175" fontId="14" fillId="0" borderId="0" pivotButton="0" quotePrefix="0" xfId="7"/>
    <xf numFmtId="174" fontId="14" fillId="0" borderId="20" applyAlignment="1" pivotButton="0" quotePrefix="0" xfId="7">
      <alignment horizontal="center"/>
    </xf>
    <xf numFmtId="175" fontId="10" fillId="0" borderId="22" applyAlignment="1" pivotButton="0" quotePrefix="0" xfId="7">
      <alignment horizontal="center"/>
    </xf>
    <xf numFmtId="175" fontId="14" fillId="0" borderId="6" applyAlignment="1" pivotButton="0" quotePrefix="0" xfId="7">
      <alignment horizontal="center"/>
    </xf>
    <xf numFmtId="164" fontId="10" fillId="31" borderId="6" applyAlignment="1" applyProtection="1" pivotButton="0" quotePrefix="0" xfId="7">
      <alignment horizontal="center"/>
      <protection locked="0" hidden="0"/>
    </xf>
    <xf numFmtId="167" fontId="10" fillId="9" borderId="0" applyAlignment="1" pivotButton="0" quotePrefix="0" xfId="7">
      <alignment horizontal="center"/>
    </xf>
    <xf numFmtId="175" fontId="14" fillId="11" borderId="6" applyAlignment="1" pivotButton="0" quotePrefix="0" xfId="7">
      <alignment horizontal="center"/>
    </xf>
    <xf numFmtId="165" fontId="10" fillId="32" borderId="6" applyProtection="1" pivotButton="0" quotePrefix="0" xfId="7">
      <protection locked="0" hidden="0"/>
    </xf>
    <xf numFmtId="165" fontId="10" fillId="33" borderId="24" applyProtection="1" pivotButton="0" quotePrefix="0" xfId="7">
      <protection locked="0" hidden="0"/>
    </xf>
    <xf numFmtId="165" fontId="14" fillId="0" borderId="24" applyAlignment="1" applyProtection="1" pivotButton="0" quotePrefix="0" xfId="7">
      <alignment horizontal="center"/>
      <protection locked="0" hidden="0"/>
    </xf>
    <xf numFmtId="165" fontId="10" fillId="0" borderId="24" applyProtection="1" pivotButton="0" quotePrefix="0" xfId="7">
      <protection locked="0" hidden="0"/>
    </xf>
    <xf numFmtId="165" fontId="26" fillId="9" borderId="0" pivotButton="0" quotePrefix="0" xfId="7"/>
    <xf numFmtId="165" fontId="26" fillId="0" borderId="0" pivotButton="0" quotePrefix="0" xfId="7"/>
    <xf numFmtId="165" fontId="27" fillId="0" borderId="0" pivotButton="0" quotePrefix="0" xfId="7"/>
    <xf numFmtId="167" fontId="14" fillId="17" borderId="24" applyAlignment="1" pivotButton="0" quotePrefix="0" xfId="7">
      <alignment horizontal="center"/>
    </xf>
    <xf numFmtId="165" fontId="14" fillId="17" borderId="24" applyAlignment="1" applyProtection="1" pivotButton="0" quotePrefix="0" xfId="7">
      <alignment horizontal="center"/>
      <protection locked="0" hidden="0"/>
    </xf>
    <xf numFmtId="164" fontId="14" fillId="17" borderId="24" applyAlignment="1" applyProtection="1" pivotButton="0" quotePrefix="0" xfId="7">
      <alignment horizontal="center"/>
      <protection locked="0" hidden="0"/>
    </xf>
    <xf numFmtId="164" fontId="10" fillId="0" borderId="24" applyAlignment="1" applyProtection="1" pivotButton="0" quotePrefix="0" xfId="7">
      <alignment horizontal="center"/>
      <protection locked="0" hidden="0"/>
    </xf>
    <xf numFmtId="165" fontId="10" fillId="0" borderId="24" applyAlignment="1" applyProtection="1" pivotButton="0" quotePrefix="0" xfId="7">
      <alignment horizontal="center"/>
      <protection locked="0" hidden="0"/>
    </xf>
    <xf numFmtId="165" fontId="14" fillId="0" borderId="24" pivotButton="0" quotePrefix="0" xfId="7"/>
    <xf numFmtId="165" fontId="28" fillId="0" borderId="0" pivotButton="0" quotePrefix="0" xfId="7"/>
    <xf numFmtId="164" fontId="28" fillId="0" borderId="0" pivotButton="0" quotePrefix="0" xfId="7"/>
    <xf numFmtId="174" fontId="14" fillId="0" borderId="24" applyAlignment="1" pivotButton="0" quotePrefix="0" xfId="7">
      <alignment horizontal="center"/>
    </xf>
    <xf numFmtId="165" fontId="10" fillId="17" borderId="24" pivotButton="0" quotePrefix="0" xfId="7"/>
    <xf numFmtId="167" fontId="14" fillId="11" borderId="24" applyAlignment="1" pivotButton="0" quotePrefix="0" xfId="7">
      <alignment horizontal="center"/>
    </xf>
    <xf numFmtId="165" fontId="14" fillId="11" borderId="24" applyAlignment="1" applyProtection="1" pivotButton="0" quotePrefix="0" xfId="7">
      <alignment horizontal="center"/>
      <protection locked="0" hidden="0"/>
    </xf>
    <xf numFmtId="167" fontId="14" fillId="11" borderId="24" applyAlignment="1" applyProtection="1" pivotButton="0" quotePrefix="0" xfId="7">
      <alignment horizontal="center"/>
      <protection locked="0" hidden="0"/>
    </xf>
    <xf numFmtId="165" fontId="29" fillId="0" borderId="0" pivotButton="0" quotePrefix="0" xfId="7"/>
    <xf numFmtId="174" fontId="14" fillId="0" borderId="29" applyAlignment="1" pivotButton="0" quotePrefix="0" xfId="7">
      <alignment horizontal="center"/>
    </xf>
    <xf numFmtId="167" fontId="14" fillId="9" borderId="24" applyAlignment="1" applyProtection="1" pivotButton="0" quotePrefix="0" xfId="7">
      <alignment horizontal="center"/>
      <protection locked="0" hidden="0"/>
    </xf>
    <xf numFmtId="175" fontId="14" fillId="11" borderId="29" pivotButton="0" quotePrefix="0" xfId="7"/>
    <xf numFmtId="175" fontId="14" fillId="0" borderId="29" pivotButton="0" quotePrefix="0" xfId="7"/>
    <xf numFmtId="165" fontId="10" fillId="34" borderId="24" pivotButton="0" quotePrefix="0" xfId="7"/>
    <xf numFmtId="165" fontId="10" fillId="34" borderId="24" applyProtection="1" pivotButton="0" quotePrefix="0" xfId="7">
      <protection locked="0" hidden="0"/>
    </xf>
    <xf numFmtId="164" fontId="10" fillId="34" borderId="24" applyAlignment="1" applyProtection="1" pivotButton="0" quotePrefix="0" xfId="7">
      <alignment horizontal="center"/>
      <protection locked="0" hidden="0"/>
    </xf>
    <xf numFmtId="165" fontId="10" fillId="34" borderId="24" applyAlignment="1" applyProtection="1" pivotButton="0" quotePrefix="0" xfId="7">
      <alignment horizontal="center"/>
      <protection locked="0" hidden="0"/>
    </xf>
    <xf numFmtId="167" fontId="14" fillId="35" borderId="24" applyAlignment="1" pivotButton="0" quotePrefix="0" xfId="7">
      <alignment horizontal="center"/>
    </xf>
    <xf numFmtId="165" fontId="14" fillId="35" borderId="24" applyAlignment="1" applyProtection="1" pivotButton="0" quotePrefix="0" xfId="7">
      <alignment horizontal="center"/>
      <protection locked="0" hidden="0"/>
    </xf>
    <xf numFmtId="167" fontId="14" fillId="35" borderId="24" applyAlignment="1" applyProtection="1" pivotButton="0" quotePrefix="0" xfId="7">
      <alignment horizontal="center"/>
      <protection locked="0" hidden="0"/>
    </xf>
    <xf numFmtId="164" fontId="14" fillId="35" borderId="24" applyAlignment="1" applyProtection="1" pivotButton="0" quotePrefix="0" xfId="7">
      <alignment horizontal="center"/>
      <protection locked="0" hidden="0"/>
    </xf>
    <xf numFmtId="164" fontId="6" fillId="0" borderId="0" pivotButton="0" quotePrefix="0" xfId="7"/>
    <xf numFmtId="167" fontId="25" fillId="35" borderId="24" applyAlignment="1" pivotButton="0" quotePrefix="0" xfId="7">
      <alignment horizontal="center"/>
    </xf>
    <xf numFmtId="174" fontId="30" fillId="0" borderId="30" pivotButton="0" quotePrefix="0" xfId="7"/>
    <xf numFmtId="165" fontId="31" fillId="0" borderId="0" pivotButton="0" quotePrefix="0" xfId="7"/>
    <xf numFmtId="164" fontId="30" fillId="0" borderId="0" pivotButton="0" quotePrefix="0" xfId="7"/>
    <xf numFmtId="165" fontId="30" fillId="0" borderId="0" pivotButton="0" quotePrefix="0" xfId="7"/>
    <xf numFmtId="175" fontId="30" fillId="0" borderId="0" pivotButton="0" quotePrefix="0" xfId="7"/>
    <xf numFmtId="174" fontId="14" fillId="0" borderId="30" pivotButton="0" quotePrefix="0" xfId="7"/>
    <xf numFmtId="174" fontId="14" fillId="0" borderId="30" applyAlignment="1" pivotButton="0" quotePrefix="0" xfId="7">
      <alignment horizontal="center"/>
    </xf>
    <xf numFmtId="164" fontId="10" fillId="0" borderId="32" applyAlignment="1" pivotButton="0" quotePrefix="0" xfId="7">
      <alignment horizontal="center"/>
    </xf>
    <xf numFmtId="164" fontId="29" fillId="0" borderId="0" pivotButton="0" quotePrefix="0" xfId="7"/>
    <xf numFmtId="165" fontId="32" fillId="0" borderId="0" pivotButton="0" quotePrefix="0" xfId="7"/>
    <xf numFmtId="165" fontId="33" fillId="0" borderId="0" pivotButton="0" quotePrefix="0" xfId="7"/>
    <xf numFmtId="164" fontId="31" fillId="0" borderId="0" pivotButton="0" quotePrefix="0" xfId="7"/>
    <xf numFmtId="164" fontId="14" fillId="11" borderId="24" applyAlignment="1" applyProtection="1" pivotButton="0" quotePrefix="0" xfId="7">
      <alignment horizontal="center"/>
      <protection locked="0" hidden="0"/>
    </xf>
    <xf numFmtId="167" fontId="14" fillId="13" borderId="24" applyAlignment="1" pivotButton="0" quotePrefix="0" xfId="7">
      <alignment horizontal="center"/>
    </xf>
    <xf numFmtId="165" fontId="14" fillId="13" borderId="24" applyAlignment="1" applyProtection="1" pivotButton="0" quotePrefix="0" xfId="7">
      <alignment horizontal="center"/>
      <protection locked="0" hidden="0"/>
    </xf>
    <xf numFmtId="167" fontId="14" fillId="13" borderId="24" applyAlignment="1" applyProtection="1" pivotButton="0" quotePrefix="0" xfId="7">
      <alignment horizontal="center"/>
      <protection locked="0" hidden="0"/>
    </xf>
    <xf numFmtId="164" fontId="14" fillId="13" borderId="24" applyAlignment="1" applyProtection="1" pivotButton="0" quotePrefix="0" xfId="7">
      <alignment horizontal="center"/>
      <protection locked="0" hidden="0"/>
    </xf>
    <xf numFmtId="167" fontId="14" fillId="9" borderId="24" applyAlignment="1" pivotButton="0" quotePrefix="0" xfId="7">
      <alignment horizontal="center"/>
    </xf>
    <xf numFmtId="165" fontId="14" fillId="37" borderId="24" applyAlignment="1" applyProtection="1" pivotButton="0" quotePrefix="0" xfId="7">
      <alignment horizontal="center"/>
      <protection locked="0" hidden="0"/>
    </xf>
    <xf numFmtId="169" fontId="10" fillId="0" borderId="24" pivotButton="0" quotePrefix="0" xfId="7"/>
    <xf numFmtId="165" fontId="34" fillId="0" borderId="0" pivotButton="0" quotePrefix="0" xfId="7"/>
    <xf numFmtId="165" fontId="14" fillId="38" borderId="24" pivotButton="0" quotePrefix="0" xfId="7"/>
    <xf numFmtId="164" fontId="10" fillId="13" borderId="24" applyAlignment="1" pivotButton="0" quotePrefix="0" xfId="7">
      <alignment horizontal="center"/>
    </xf>
    <xf numFmtId="174" fontId="30" fillId="0" borderId="0" pivotButton="0" quotePrefix="0" xfId="7"/>
    <xf numFmtId="164" fontId="35" fillId="0" borderId="0" applyAlignment="1" pivotButton="0" quotePrefix="0" xfId="7">
      <alignment horizontal="center"/>
    </xf>
    <xf numFmtId="176" fontId="10" fillId="0" borderId="0" applyAlignment="1" pivotButton="0" quotePrefix="0" xfId="7">
      <alignment horizontal="center"/>
    </xf>
    <xf numFmtId="167" fontId="14" fillId="37" borderId="24" applyAlignment="1" pivotButton="0" quotePrefix="0" xfId="7">
      <alignment horizontal="center"/>
    </xf>
    <xf numFmtId="165" fontId="15" fillId="13" borderId="24" pivotButton="0" quotePrefix="0" xfId="7"/>
    <xf numFmtId="165" fontId="10" fillId="9" borderId="24" applyAlignment="1" pivotButton="0" quotePrefix="0" xfId="7">
      <alignment horizontal="right"/>
    </xf>
    <xf numFmtId="164" fontId="32" fillId="0" borderId="0" pivotButton="0" quotePrefix="0" xfId="7"/>
    <xf numFmtId="175" fontId="14" fillId="0" borderId="24" pivotButton="0" quotePrefix="0" xfId="7"/>
    <xf numFmtId="177" fontId="10" fillId="9" borderId="24" applyProtection="1" pivotButton="0" quotePrefix="0" xfId="7">
      <protection locked="0" hidden="0"/>
    </xf>
    <xf numFmtId="165" fontId="16" fillId="13" borderId="24" applyProtection="1" pivotButton="0" quotePrefix="0" xfId="7">
      <protection locked="0" hidden="0"/>
    </xf>
    <xf numFmtId="165" fontId="32" fillId="9" borderId="0" pivotButton="0" quotePrefix="0" xfId="7"/>
    <xf numFmtId="164" fontId="10" fillId="0" borderId="24" pivotButton="0" quotePrefix="0" xfId="7"/>
    <xf numFmtId="175" fontId="14" fillId="9" borderId="24" pivotButton="0" quotePrefix="0" xfId="7"/>
    <xf numFmtId="165" fontId="14" fillId="13" borderId="24" pivotButton="0" quotePrefix="0" xfId="7"/>
    <xf numFmtId="164" fontId="10" fillId="16" borderId="24" applyAlignment="1" pivotButton="0" quotePrefix="0" xfId="7">
      <alignment horizontal="center"/>
    </xf>
    <xf numFmtId="165" fontId="15" fillId="16" borderId="24" pivotButton="0" quotePrefix="0" xfId="7"/>
    <xf numFmtId="175" fontId="14" fillId="11" borderId="24" pivotButton="0" quotePrefix="0" xfId="7"/>
    <xf numFmtId="164" fontId="36" fillId="0" borderId="0" applyAlignment="1" pivotButton="0" quotePrefix="0" xfId="7">
      <alignment horizontal="center"/>
    </xf>
    <xf numFmtId="164" fontId="14" fillId="0" borderId="6" applyAlignment="1" pivotButton="0" quotePrefix="0" xfId="7">
      <alignment horizontal="center"/>
    </xf>
    <xf numFmtId="0" fontId="0" fillId="0" borderId="34" pivotButton="0" quotePrefix="0" xfId="0"/>
    <xf numFmtId="49" fontId="14" fillId="0" borderId="11" applyAlignment="1" pivotButton="0" quotePrefix="0" xfId="7">
      <alignment horizontal="center"/>
    </xf>
    <xf numFmtId="0" fontId="0" fillId="0" borderId="35" pivotButton="0" quotePrefix="0" xfId="0"/>
    <xf numFmtId="0" fontId="0" fillId="0" borderId="19" pivotButton="0" quotePrefix="0" xfId="0"/>
    <xf numFmtId="49" fontId="14" fillId="0" borderId="21" applyAlignment="1" pivotButton="0" quotePrefix="0" xfId="7">
      <alignment horizontal="center"/>
    </xf>
    <xf numFmtId="49" fontId="14" fillId="10" borderId="0" applyAlignment="1" pivotButton="0" quotePrefix="0" xfId="7">
      <alignment horizontal="center"/>
    </xf>
    <xf numFmtId="164" fontId="10" fillId="0" borderId="0" pivotButton="0" quotePrefix="0" xfId="7"/>
    <xf numFmtId="164" fontId="10" fillId="0" borderId="0" applyAlignment="1" pivotButton="0" quotePrefix="0" xfId="7">
      <alignment horizontal="center"/>
    </xf>
    <xf numFmtId="0" fontId="0" fillId="10" borderId="1" pivotButton="0" quotePrefix="0" xfId="0"/>
    <xf numFmtId="0" fontId="0" fillId="0" borderId="1" pivotButton="0" quotePrefix="0" xfId="0"/>
    <xf numFmtId="49" fontId="14" fillId="10" borderId="1" applyAlignment="1" pivotButton="0" quotePrefix="0" xfId="7">
      <alignment horizontal="center"/>
    </xf>
    <xf numFmtId="164" fontId="14" fillId="0" borderId="4" applyAlignment="1" pivotButton="0" quotePrefix="0" xfId="7">
      <alignment horizontal="center"/>
    </xf>
    <xf numFmtId="0" fontId="0" fillId="0" borderId="36" pivotButton="0" quotePrefix="0" xfId="0"/>
    <xf numFmtId="164" fontId="14" fillId="0" borderId="5" applyAlignment="1" pivotButton="0" quotePrefix="0" xfId="7">
      <alignment horizontal="center"/>
    </xf>
    <xf numFmtId="164" fontId="14" fillId="0" borderId="3" applyAlignment="1" pivotButton="0" quotePrefix="0" xfId="7">
      <alignment horizontal="center"/>
    </xf>
    <xf numFmtId="49" fontId="14" fillId="0" borderId="2" applyAlignment="1" pivotButton="0" quotePrefix="0" xfId="7">
      <alignment horizontal="center"/>
    </xf>
    <xf numFmtId="0" fontId="0" fillId="0" borderId="20" pivotButton="0" quotePrefix="0" xfId="0"/>
    <xf numFmtId="49" fontId="14" fillId="0" borderId="25" applyAlignment="1" pivotButton="0" quotePrefix="0" xfId="7">
      <alignment horizontal="center"/>
    </xf>
    <xf numFmtId="49" fontId="14" fillId="0" borderId="0" applyAlignment="1" pivotButton="0" quotePrefix="0" xfId="7">
      <alignment horizontal="center"/>
    </xf>
    <xf numFmtId="49" fontId="14" fillId="0" borderId="1" applyAlignment="1" pivotButton="0" quotePrefix="0" xfId="7">
      <alignment horizontal="center"/>
    </xf>
    <xf numFmtId="49" fontId="14" fillId="18" borderId="0" applyAlignment="1" pivotButton="0" quotePrefix="0" xfId="7">
      <alignment horizontal="center"/>
    </xf>
    <xf numFmtId="49" fontId="14" fillId="18" borderId="1" applyAlignment="1" pivotButton="0" quotePrefix="0" xfId="7">
      <alignment horizontal="center"/>
    </xf>
    <xf numFmtId="49" fontId="14" fillId="9" borderId="1" applyAlignment="1" pivotButton="0" quotePrefix="0" xfId="7">
      <alignment horizontal="center"/>
    </xf>
    <xf numFmtId="164" fontId="10" fillId="0" borderId="6" applyAlignment="1" pivotButton="0" quotePrefix="0" xfId="7">
      <alignment horizontal="center"/>
    </xf>
    <xf numFmtId="164" fontId="14" fillId="0" borderId="27" applyAlignment="1" pivotButton="0" quotePrefix="0" xfId="7">
      <alignment horizontal="center"/>
    </xf>
    <xf numFmtId="0" fontId="0" fillId="0" borderId="37" pivotButton="0" quotePrefix="0" xfId="0"/>
    <xf numFmtId="164" fontId="14" fillId="0" borderId="28" applyAlignment="1" pivotButton="0" quotePrefix="0" xfId="7">
      <alignment horizontal="center"/>
    </xf>
    <xf numFmtId="0" fontId="0" fillId="0" borderId="38" pivotButton="0" quotePrefix="0" xfId="0"/>
    <xf numFmtId="49" fontId="14" fillId="0" borderId="24" applyAlignment="1" pivotButton="0" quotePrefix="0" xfId="7">
      <alignment horizontal="center"/>
    </xf>
    <xf numFmtId="0" fontId="0" fillId="0" borderId="29" pivotButton="0" quotePrefix="0" xfId="0"/>
    <xf numFmtId="0" fontId="0" fillId="0" borderId="24" pivotButton="0" quotePrefix="0" xfId="0"/>
    <xf numFmtId="0" fontId="0" fillId="0" borderId="39" pivotButton="0" quotePrefix="0" xfId="0"/>
    <xf numFmtId="49" fontId="14" fillId="0" borderId="27" applyAlignment="1" pivotButton="0" quotePrefix="0" xfId="7">
      <alignment horizontal="center"/>
    </xf>
    <xf numFmtId="164" fontId="14" fillId="0" borderId="2" applyAlignment="1" pivotButton="0" quotePrefix="0" xfId="7">
      <alignment horizontal="center"/>
    </xf>
    <xf numFmtId="174" fontId="14" fillId="10" borderId="0" applyAlignment="1" pivotButton="0" quotePrefix="0" xfId="7">
      <alignment horizontal="center"/>
    </xf>
    <xf numFmtId="164" fontId="14" fillId="0" borderId="26" applyAlignment="1" pivotButton="0" quotePrefix="0" xfId="7">
      <alignment horizontal="center"/>
    </xf>
    <xf numFmtId="174" fontId="14" fillId="10" borderId="30" applyAlignment="1" pivotButton="0" quotePrefix="0" xfId="7">
      <alignment horizontal="center"/>
    </xf>
    <xf numFmtId="0" fontId="0" fillId="0" borderId="30" pivotButton="0" quotePrefix="0" xfId="0"/>
    <xf numFmtId="164" fontId="14" fillId="0" borderId="31" applyAlignment="1" pivotButton="0" quotePrefix="0" xfId="7">
      <alignment horizontal="center"/>
    </xf>
    <xf numFmtId="0" fontId="0" fillId="0" borderId="40" pivotButton="0" quotePrefix="0" xfId="0"/>
    <xf numFmtId="0" fontId="0" fillId="0" borderId="6" pivotButton="0" quotePrefix="0" xfId="0"/>
    <xf numFmtId="0" fontId="0" fillId="0" borderId="27" pivotButton="0" quotePrefix="0" xfId="0"/>
    <xf numFmtId="174" fontId="14" fillId="10" borderId="33" applyAlignment="1" pivotButton="0" quotePrefix="0" xfId="7">
      <alignment horizontal="center"/>
    </xf>
    <xf numFmtId="0" fontId="0" fillId="0" borderId="33" pivotButton="0" quotePrefix="0" xfId="0"/>
    <xf numFmtId="164" fontId="14" fillId="0" borderId="0" pivotButton="0" quotePrefix="0" xfId="7"/>
    <xf numFmtId="164" fontId="10" fillId="0" borderId="0" pivotButton="0" quotePrefix="0" xfId="7"/>
    <xf numFmtId="164" fontId="10" fillId="0" borderId="0" applyAlignment="1" pivotButton="0" quotePrefix="0" xfId="7">
      <alignment horizontal="center"/>
    </xf>
    <xf numFmtId="165" fontId="10" fillId="0" borderId="0" applyAlignment="1" pivotButton="0" quotePrefix="0" xfId="7">
      <alignment horizontal="center"/>
    </xf>
    <xf numFmtId="166" fontId="10" fillId="0" borderId="0" pivotButton="0" quotePrefix="0" xfId="7"/>
    <xf numFmtId="167" fontId="14" fillId="0" borderId="0" applyAlignment="1" pivotButton="0" quotePrefix="0" xfId="7">
      <alignment horizontal="center"/>
    </xf>
    <xf numFmtId="167" fontId="10" fillId="0" borderId="0" applyAlignment="1" pivotButton="0" quotePrefix="0" xfId="7">
      <alignment horizontal="center"/>
    </xf>
    <xf numFmtId="164" fontId="14" fillId="9" borderId="0" pivotButton="0" quotePrefix="0" xfId="7"/>
    <xf numFmtId="165" fontId="14" fillId="10" borderId="0" applyAlignment="1" pivotButton="0" quotePrefix="0" xfId="7">
      <alignment horizontal="center"/>
    </xf>
    <xf numFmtId="164" fontId="14" fillId="0" borderId="3" applyAlignment="1" pivotButton="0" quotePrefix="0" xfId="7">
      <alignment horizontal="center"/>
    </xf>
    <xf numFmtId="164" fontId="14" fillId="0" borderId="4" applyAlignment="1" pivotButton="0" quotePrefix="0" xfId="7">
      <alignment horizontal="center"/>
    </xf>
    <xf numFmtId="164" fontId="14" fillId="0" borderId="5" applyAlignment="1" pivotButton="0" quotePrefix="0" xfId="7">
      <alignment horizontal="center"/>
    </xf>
    <xf numFmtId="164" fontId="14" fillId="0" borderId="6" applyAlignment="1" pivotButton="0" quotePrefix="0" xfId="7">
      <alignment horizontal="center"/>
    </xf>
    <xf numFmtId="164" fontId="10" fillId="0" borderId="2" applyAlignment="1" pivotButton="0" quotePrefix="0" xfId="7">
      <alignment horizontal="center"/>
    </xf>
    <xf numFmtId="165" fontId="14" fillId="0" borderId="13" applyAlignment="1" pivotButton="0" quotePrefix="0" xfId="7">
      <alignment horizontal="center"/>
    </xf>
    <xf numFmtId="166" fontId="10" fillId="0" borderId="15" applyAlignment="1" pivotButton="0" quotePrefix="0" xfId="7">
      <alignment horizontal="center"/>
    </xf>
    <xf numFmtId="167" fontId="14" fillId="0" borderId="16" applyAlignment="1" pivotButton="0" quotePrefix="0" xfId="7">
      <alignment horizontal="center"/>
    </xf>
    <xf numFmtId="165" fontId="10" fillId="0" borderId="16" applyAlignment="1" pivotButton="0" quotePrefix="0" xfId="7">
      <alignment horizontal="center"/>
    </xf>
    <xf numFmtId="167" fontId="10" fillId="0" borderId="16" applyAlignment="1" pivotButton="0" quotePrefix="0" xfId="7">
      <alignment horizontal="center"/>
    </xf>
    <xf numFmtId="165" fontId="14" fillId="0" borderId="16" applyAlignment="1" pivotButton="0" quotePrefix="0" xfId="7">
      <alignment horizontal="center"/>
    </xf>
    <xf numFmtId="165" fontId="10" fillId="0" borderId="17" applyAlignment="1" pivotButton="0" quotePrefix="0" xfId="7">
      <alignment horizontal="center"/>
    </xf>
    <xf numFmtId="164" fontId="10" fillId="0" borderId="16" applyAlignment="1" pivotButton="0" quotePrefix="0" xfId="7">
      <alignment horizontal="center"/>
    </xf>
    <xf numFmtId="165" fontId="10" fillId="0" borderId="18" pivotButton="0" quotePrefix="0" xfId="7"/>
    <xf numFmtId="166" fontId="14" fillId="11" borderId="7" pivotButton="0" quotePrefix="0" xfId="7"/>
    <xf numFmtId="165" fontId="10" fillId="12" borderId="6" pivotButton="0" quotePrefix="0" xfId="7"/>
    <xf numFmtId="165" fontId="10" fillId="11" borderId="6" applyProtection="1" pivotButton="0" quotePrefix="0" xfId="7">
      <protection locked="0" hidden="0"/>
    </xf>
    <xf numFmtId="164" fontId="10" fillId="11" borderId="6" applyAlignment="1" applyProtection="1" pivotButton="0" quotePrefix="0" xfId="7">
      <alignment horizontal="center"/>
      <protection locked="0" hidden="0"/>
    </xf>
    <xf numFmtId="165" fontId="10" fillId="11" borderId="6" applyAlignment="1" applyProtection="1" pivotButton="0" quotePrefix="0" xfId="7">
      <alignment horizontal="center"/>
      <protection locked="0" hidden="0"/>
    </xf>
    <xf numFmtId="165" fontId="14" fillId="11" borderId="6" pivotButton="0" quotePrefix="0" xfId="7"/>
    <xf numFmtId="165" fontId="10" fillId="11" borderId="6" pivotButton="0" quotePrefix="0" xfId="7"/>
    <xf numFmtId="166" fontId="14" fillId="11" borderId="6" applyAlignment="1" pivotButton="0" quotePrefix="0" xfId="7">
      <alignment horizontal="center"/>
    </xf>
    <xf numFmtId="167" fontId="14" fillId="12" borderId="6" applyAlignment="1" pivotButton="0" quotePrefix="0" xfId="7">
      <alignment horizontal="center"/>
    </xf>
    <xf numFmtId="165" fontId="14" fillId="12" borderId="6" applyAlignment="1" applyProtection="1" pivotButton="0" quotePrefix="0" xfId="7">
      <alignment horizontal="center"/>
      <protection locked="0" hidden="0"/>
    </xf>
    <xf numFmtId="167" fontId="14" fillId="12" borderId="6" applyAlignment="1" applyProtection="1" pivotButton="0" quotePrefix="0" xfId="7">
      <alignment horizontal="center"/>
      <protection locked="0" hidden="0"/>
    </xf>
    <xf numFmtId="164" fontId="14" fillId="12" borderId="6" applyAlignment="1" applyProtection="1" pivotButton="0" quotePrefix="0" xfId="7">
      <alignment horizontal="center"/>
      <protection locked="0" hidden="0"/>
    </xf>
    <xf numFmtId="166" fontId="14" fillId="0" borderId="7" pivotButton="0" quotePrefix="0" xfId="7"/>
    <xf numFmtId="165" fontId="10" fillId="13" borderId="6" pivotButton="0" quotePrefix="0" xfId="7"/>
    <xf numFmtId="165" fontId="10" fillId="13" borderId="6" applyProtection="1" pivotButton="0" quotePrefix="0" xfId="7">
      <protection locked="0" hidden="0"/>
    </xf>
    <xf numFmtId="164" fontId="10" fillId="13" borderId="6" applyAlignment="1" applyProtection="1" pivotButton="0" quotePrefix="0" xfId="7">
      <alignment horizontal="center"/>
      <protection locked="0" hidden="0"/>
    </xf>
    <xf numFmtId="165" fontId="10" fillId="13" borderId="6" applyAlignment="1" applyProtection="1" pivotButton="0" quotePrefix="0" xfId="7">
      <alignment horizontal="center"/>
      <protection locked="0" hidden="0"/>
    </xf>
    <xf numFmtId="165" fontId="14" fillId="14" borderId="6" pivotButton="0" quotePrefix="0" xfId="7"/>
    <xf numFmtId="165" fontId="10" fillId="15" borderId="6" pivotButton="0" quotePrefix="0" xfId="7"/>
    <xf numFmtId="165" fontId="10" fillId="16" borderId="6" pivotButton="0" quotePrefix="0" xfId="7"/>
    <xf numFmtId="166" fontId="14" fillId="0" borderId="6" applyAlignment="1" pivotButton="0" quotePrefix="0" xfId="7">
      <alignment horizontal="center"/>
    </xf>
    <xf numFmtId="167" fontId="14" fillId="16" borderId="6" applyAlignment="1" pivotButton="0" quotePrefix="0" xfId="7">
      <alignment horizontal="center"/>
    </xf>
    <xf numFmtId="165" fontId="14" fillId="16" borderId="6" applyAlignment="1" applyProtection="1" pivotButton="0" quotePrefix="0" xfId="7">
      <alignment horizontal="center"/>
      <protection locked="0" hidden="0"/>
    </xf>
    <xf numFmtId="167" fontId="14" fillId="16" borderId="6" applyAlignment="1" applyProtection="1" pivotButton="0" quotePrefix="0" xfId="7">
      <alignment horizontal="center"/>
      <protection locked="0" hidden="0"/>
    </xf>
    <xf numFmtId="164" fontId="14" fillId="16" borderId="6" applyAlignment="1" applyProtection="1" pivotButton="0" quotePrefix="0" xfId="7">
      <alignment horizontal="center"/>
      <protection locked="0" hidden="0"/>
    </xf>
    <xf numFmtId="165" fontId="10" fillId="0" borderId="6" pivotButton="0" quotePrefix="0" xfId="7"/>
    <xf numFmtId="165" fontId="15" fillId="13" borderId="6" pivotButton="0" quotePrefix="0" xfId="7"/>
    <xf numFmtId="165" fontId="10" fillId="13" borderId="6" applyAlignment="1" pivotButton="0" quotePrefix="0" xfId="7">
      <alignment horizontal="center"/>
    </xf>
    <xf numFmtId="165" fontId="14" fillId="0" borderId="0" pivotButton="0" quotePrefix="0" xfId="7"/>
    <xf numFmtId="166" fontId="14" fillId="0" borderId="0" pivotButton="0" quotePrefix="0" xfId="7"/>
    <xf numFmtId="168" fontId="14" fillId="0" borderId="0" pivotButton="0" quotePrefix="0" xfId="7"/>
    <xf numFmtId="169" fontId="10" fillId="0" borderId="0" pivotButton="0" quotePrefix="0" xfId="7"/>
    <xf numFmtId="168" fontId="10" fillId="0" borderId="0" pivotButton="0" quotePrefix="0" xfId="7"/>
    <xf numFmtId="165" fontId="14" fillId="0" borderId="19" applyAlignment="1" pivotButton="0" quotePrefix="0" xfId="7">
      <alignment horizontal="center"/>
    </xf>
    <xf numFmtId="166" fontId="10" fillId="0" borderId="22" applyAlignment="1" pivotButton="0" quotePrefix="0" xfId="7">
      <alignment horizontal="center"/>
    </xf>
    <xf numFmtId="170" fontId="14" fillId="0" borderId="7" pivotButton="0" quotePrefix="0" xfId="7"/>
    <xf numFmtId="170" fontId="14" fillId="0" borderId="0" pivotButton="0" quotePrefix="0" xfId="7"/>
    <xf numFmtId="165" fontId="16" fillId="13" borderId="6" applyProtection="1" pivotButton="0" quotePrefix="0" xfId="7">
      <protection locked="0" hidden="0"/>
    </xf>
    <xf numFmtId="165" fontId="14" fillId="9" borderId="0" pivotButton="0" quotePrefix="0" xfId="7"/>
    <xf numFmtId="165" fontId="10" fillId="0" borderId="0" pivotButton="0" quotePrefix="0" xfId="7"/>
    <xf numFmtId="165" fontId="0" fillId="0" borderId="0" pivotButton="0" quotePrefix="0" xfId="7"/>
    <xf numFmtId="164" fontId="10" fillId="9" borderId="0" pivotButton="0" quotePrefix="0" xfId="7"/>
    <xf numFmtId="165" fontId="10" fillId="16" borderId="0" pivotButton="0" quotePrefix="0" xfId="7"/>
    <xf numFmtId="164" fontId="10" fillId="16" borderId="0" pivotButton="0" quotePrefix="0" xfId="7"/>
    <xf numFmtId="167" fontId="14" fillId="11" borderId="6" applyAlignment="1" pivotButton="0" quotePrefix="0" xfId="7">
      <alignment horizontal="center"/>
    </xf>
    <xf numFmtId="165" fontId="14" fillId="9" borderId="6" applyAlignment="1" applyProtection="1" pivotButton="0" quotePrefix="0" xfId="7">
      <alignment horizontal="center"/>
      <protection locked="0" hidden="0"/>
    </xf>
    <xf numFmtId="167" fontId="14" fillId="11" borderId="6" applyAlignment="1" applyProtection="1" pivotButton="0" quotePrefix="0" xfId="7">
      <alignment horizontal="center"/>
      <protection locked="0" hidden="0"/>
    </xf>
    <xf numFmtId="165" fontId="14" fillId="11" borderId="6" applyAlignment="1" applyProtection="1" pivotButton="0" quotePrefix="0" xfId="7">
      <alignment horizontal="center"/>
      <protection locked="0" hidden="0"/>
    </xf>
    <xf numFmtId="164" fontId="14" fillId="11" borderId="6" applyAlignment="1" applyProtection="1" pivotButton="0" quotePrefix="0" xfId="7">
      <alignment horizontal="center"/>
      <protection locked="0" hidden="0"/>
    </xf>
    <xf numFmtId="165" fontId="10" fillId="9" borderId="0" pivotButton="0" quotePrefix="0" xfId="7"/>
    <xf numFmtId="165" fontId="14" fillId="13" borderId="6" pivotButton="0" quotePrefix="0" xfId="7"/>
    <xf numFmtId="164" fontId="10" fillId="16" borderId="0" applyAlignment="1" pivotButton="0" quotePrefix="0" xfId="7">
      <alignment horizontal="center"/>
    </xf>
    <xf numFmtId="165" fontId="15" fillId="16" borderId="6" pivotButton="0" quotePrefix="0" xfId="7"/>
    <xf numFmtId="165" fontId="10" fillId="0" borderId="6" applyProtection="1" pivotButton="0" quotePrefix="0" xfId="7">
      <protection locked="0" hidden="0"/>
    </xf>
    <xf numFmtId="164" fontId="10" fillId="0" borderId="6" applyAlignment="1" applyProtection="1" pivotButton="0" quotePrefix="0" xfId="7">
      <alignment horizontal="center"/>
      <protection locked="0" hidden="0"/>
    </xf>
    <xf numFmtId="165" fontId="10" fillId="0" borderId="6" applyAlignment="1" applyProtection="1" pivotButton="0" quotePrefix="0" xfId="7">
      <alignment horizontal="center"/>
      <protection locked="0" hidden="0"/>
    </xf>
    <xf numFmtId="165" fontId="14" fillId="0" borderId="6" pivotButton="0" quotePrefix="0" xfId="7"/>
    <xf numFmtId="165" fontId="10" fillId="0" borderId="23" pivotButton="0" quotePrefix="0" xfId="7"/>
    <xf numFmtId="167" fontId="14" fillId="17" borderId="6" applyAlignment="1" pivotButton="0" quotePrefix="0" xfId="7">
      <alignment horizontal="center"/>
    </xf>
    <xf numFmtId="165" fontId="14" fillId="17" borderId="6" applyAlignment="1" applyProtection="1" pivotButton="0" quotePrefix="0" xfId="7">
      <alignment horizontal="center"/>
      <protection locked="0" hidden="0"/>
    </xf>
    <xf numFmtId="167" fontId="14" fillId="17" borderId="6" applyAlignment="1" applyProtection="1" pivotButton="0" quotePrefix="0" xfId="7">
      <alignment horizontal="center"/>
      <protection locked="0" hidden="0"/>
    </xf>
    <xf numFmtId="164" fontId="14" fillId="17" borderId="6" applyAlignment="1" applyProtection="1" pivotButton="0" quotePrefix="0" xfId="7">
      <alignment horizontal="center"/>
      <protection locked="0" hidden="0"/>
    </xf>
    <xf numFmtId="165" fontId="10" fillId="17" borderId="6" pivotButton="0" quotePrefix="0" xfId="7"/>
    <xf numFmtId="167" fontId="14" fillId="16" borderId="24" applyAlignment="1" applyProtection="1" pivotButton="0" quotePrefix="0" xfId="7">
      <alignment horizontal="center"/>
      <protection locked="0" hidden="0"/>
    </xf>
    <xf numFmtId="167" fontId="14" fillId="16" borderId="25" applyAlignment="1" applyProtection="1" pivotButton="0" quotePrefix="0" xfId="7">
      <alignment horizontal="center"/>
      <protection locked="0" hidden="0"/>
    </xf>
    <xf numFmtId="171" fontId="14" fillId="0" borderId="0" pivotButton="0" quotePrefix="0" xfId="7"/>
    <xf numFmtId="167" fontId="15" fillId="0" borderId="0" applyAlignment="1" pivotButton="0" quotePrefix="0" xfId="7">
      <alignment horizontal="center"/>
    </xf>
    <xf numFmtId="164" fontId="15" fillId="0" borderId="0" applyAlignment="1" pivotButton="0" quotePrefix="0" xfId="7">
      <alignment horizontal="center"/>
    </xf>
    <xf numFmtId="172" fontId="15" fillId="0" borderId="0" applyAlignment="1" pivotButton="0" quotePrefix="0" xfId="7">
      <alignment horizontal="center"/>
    </xf>
    <xf numFmtId="172" fontId="10" fillId="0" borderId="0" applyAlignment="1" pivotButton="0" quotePrefix="0" xfId="7">
      <alignment horizontal="center"/>
    </xf>
    <xf numFmtId="164" fontId="17" fillId="0" borderId="0" pivotButton="0" quotePrefix="0" xfId="7"/>
    <xf numFmtId="166" fontId="17" fillId="0" borderId="0" pivotButton="0" quotePrefix="0" xfId="7"/>
    <xf numFmtId="169" fontId="14" fillId="18" borderId="0" applyAlignment="1" pivotButton="0" quotePrefix="0" xfId="7">
      <alignment horizontal="center"/>
    </xf>
    <xf numFmtId="166" fontId="17" fillId="18" borderId="0" pivotButton="0" quotePrefix="0" xfId="7"/>
    <xf numFmtId="164" fontId="10" fillId="18" borderId="0" pivotButton="0" quotePrefix="0" xfId="7"/>
    <xf numFmtId="164" fontId="14" fillId="0" borderId="2" applyAlignment="1" pivotButton="0" quotePrefix="0" xfId="7">
      <alignment horizontal="center"/>
    </xf>
    <xf numFmtId="169" fontId="14" fillId="0" borderId="0" applyAlignment="1" pivotButton="0" quotePrefix="0" xfId="7">
      <alignment horizontal="center"/>
    </xf>
    <xf numFmtId="168" fontId="10" fillId="0" borderId="18" pivotButton="0" quotePrefix="0" xfId="7"/>
    <xf numFmtId="166" fontId="17" fillId="0" borderId="22" applyAlignment="1" pivotButton="0" quotePrefix="0" xfId="7">
      <alignment horizontal="center"/>
    </xf>
    <xf numFmtId="166" fontId="18" fillId="11" borderId="7" pivotButton="0" quotePrefix="0" xfId="7"/>
    <xf numFmtId="168" fontId="10" fillId="11" borderId="6" pivotButton="0" quotePrefix="0" xfId="7"/>
    <xf numFmtId="169" fontId="10" fillId="11" borderId="6" pivotButton="0" quotePrefix="0" xfId="7"/>
    <xf numFmtId="166" fontId="18" fillId="11" borderId="6" applyAlignment="1" pivotButton="0" quotePrefix="0" xfId="7">
      <alignment horizontal="center"/>
    </xf>
    <xf numFmtId="166" fontId="18" fillId="0" borderId="7" pivotButton="0" quotePrefix="0" xfId="7"/>
    <xf numFmtId="165" fontId="10" fillId="10" borderId="6" applyProtection="1" pivotButton="0" quotePrefix="0" xfId="7">
      <protection locked="0" hidden="0"/>
    </xf>
    <xf numFmtId="164" fontId="10" fillId="10" borderId="6" applyAlignment="1" applyProtection="1" pivotButton="0" quotePrefix="0" xfId="7">
      <alignment horizontal="center"/>
      <protection locked="0" hidden="0"/>
    </xf>
    <xf numFmtId="165" fontId="10" fillId="8" borderId="6" pivotButton="0" quotePrefix="0" xfId="7"/>
    <xf numFmtId="168" fontId="10" fillId="0" borderId="6" pivotButton="0" quotePrefix="0" xfId="7"/>
    <xf numFmtId="169" fontId="10" fillId="0" borderId="6" pivotButton="0" quotePrefix="0" xfId="7"/>
    <xf numFmtId="166" fontId="18" fillId="0" borderId="6" applyAlignment="1" pivotButton="0" quotePrefix="0" xfId="7">
      <alignment horizontal="center"/>
    </xf>
    <xf numFmtId="167" fontId="14" fillId="0" borderId="6" applyAlignment="1" pivotButton="0" quotePrefix="0" xfId="7">
      <alignment horizontal="center"/>
    </xf>
    <xf numFmtId="165" fontId="14" fillId="19" borderId="6" applyAlignment="1" applyProtection="1" pivotButton="0" quotePrefix="0" xfId="7">
      <alignment horizontal="center"/>
      <protection locked="0" hidden="0"/>
    </xf>
    <xf numFmtId="167" fontId="14" fillId="0" borderId="6" applyAlignment="1" applyProtection="1" pivotButton="0" quotePrefix="0" xfId="7">
      <alignment horizontal="center"/>
      <protection locked="0" hidden="0"/>
    </xf>
    <xf numFmtId="167" fontId="14" fillId="0" borderId="9" applyAlignment="1" applyProtection="1" pivotButton="0" quotePrefix="0" xfId="7">
      <alignment horizontal="center"/>
      <protection locked="0" hidden="0"/>
    </xf>
    <xf numFmtId="167" fontId="14" fillId="0" borderId="24" applyAlignment="1" applyProtection="1" pivotButton="0" quotePrefix="0" xfId="7">
      <alignment horizontal="center"/>
      <protection locked="0" hidden="0"/>
    </xf>
    <xf numFmtId="167" fontId="14" fillId="0" borderId="25" applyAlignment="1" applyProtection="1" pivotButton="0" quotePrefix="0" xfId="7">
      <alignment horizontal="center"/>
      <protection locked="0" hidden="0"/>
    </xf>
    <xf numFmtId="173" fontId="10" fillId="0" borderId="0" applyAlignment="1" pivotButton="0" quotePrefix="0" xfId="7">
      <alignment horizontal="center"/>
    </xf>
    <xf numFmtId="173" fontId="10" fillId="0" borderId="0" pivotButton="0" quotePrefix="0" xfId="7"/>
    <xf numFmtId="165" fontId="10" fillId="9" borderId="6" applyProtection="1" pivotButton="0" quotePrefix="0" xfId="7">
      <protection locked="0" hidden="0"/>
    </xf>
    <xf numFmtId="165" fontId="10" fillId="9" borderId="6" pivotButton="0" quotePrefix="0" xfId="7"/>
    <xf numFmtId="165" fontId="10" fillId="20" borderId="6" pivotButton="0" quotePrefix="0" xfId="7"/>
    <xf numFmtId="164" fontId="14" fillId="0" borderId="6" applyAlignment="1" applyProtection="1" pivotButton="0" quotePrefix="0" xfId="7">
      <alignment horizontal="center"/>
      <protection locked="0" hidden="0"/>
    </xf>
    <xf numFmtId="170" fontId="18" fillId="0" borderId="7" pivotButton="0" quotePrefix="0" xfId="7"/>
    <xf numFmtId="170" fontId="18" fillId="0" borderId="0" pivotButton="0" quotePrefix="0" xfId="7"/>
    <xf numFmtId="165" fontId="19" fillId="0" borderId="0" pivotButton="0" quotePrefix="0" xfId="7"/>
    <xf numFmtId="173" fontId="19" fillId="0" borderId="0" applyAlignment="1" pivotButton="0" quotePrefix="0" xfId="7">
      <alignment horizontal="center"/>
    </xf>
    <xf numFmtId="165" fontId="20" fillId="19" borderId="6" applyAlignment="1" applyProtection="1" pivotButton="0" quotePrefix="0" xfId="7">
      <alignment horizontal="center"/>
      <protection locked="0" hidden="0"/>
    </xf>
    <xf numFmtId="167" fontId="14" fillId="9" borderId="6" applyAlignment="1" pivotButton="0" quotePrefix="0" xfId="7">
      <alignment horizontal="center"/>
    </xf>
    <xf numFmtId="165" fontId="15" fillId="0" borderId="0" pivotButton="0" quotePrefix="0" xfId="7"/>
    <xf numFmtId="173" fontId="15" fillId="0" borderId="0" applyAlignment="1" pivotButton="0" quotePrefix="0" xfId="7">
      <alignment horizontal="center"/>
    </xf>
    <xf numFmtId="165" fontId="14" fillId="21" borderId="6" applyAlignment="1" applyProtection="1" pivotButton="0" quotePrefix="0" xfId="7">
      <alignment horizontal="center"/>
      <protection locked="0" hidden="0"/>
    </xf>
    <xf numFmtId="165" fontId="15" fillId="9" borderId="0" pivotButton="0" quotePrefix="0" xfId="7"/>
    <xf numFmtId="167" fontId="14" fillId="22" borderId="6" applyAlignment="1" pivotButton="0" quotePrefix="0" xfId="7">
      <alignment horizontal="center"/>
    </xf>
    <xf numFmtId="165" fontId="2" fillId="9" borderId="6" applyAlignment="1" applyProtection="1" pivotButton="0" quotePrefix="0" xfId="7">
      <alignment horizontal="center"/>
      <protection locked="0" hidden="0"/>
    </xf>
    <xf numFmtId="167" fontId="14" fillId="20" borderId="6" applyAlignment="1" pivotButton="0" quotePrefix="0" xfId="7">
      <alignment horizontal="center"/>
    </xf>
    <xf numFmtId="165" fontId="10" fillId="18" borderId="6" applyProtection="1" pivotButton="0" quotePrefix="0" xfId="7">
      <protection locked="0" hidden="0"/>
    </xf>
    <xf numFmtId="164" fontId="10" fillId="18" borderId="6" applyAlignment="1" applyProtection="1" pivotButton="0" quotePrefix="0" xfId="7">
      <alignment horizontal="center"/>
      <protection locked="0" hidden="0"/>
    </xf>
    <xf numFmtId="165" fontId="10" fillId="23" borderId="6" pivotButton="0" quotePrefix="0" xfId="7"/>
    <xf numFmtId="171" fontId="17" fillId="0" borderId="0" pivotButton="0" quotePrefix="0" xfId="7"/>
    <xf numFmtId="165" fontId="10" fillId="24" borderId="6" applyProtection="1" pivotButton="0" quotePrefix="0" xfId="7">
      <protection locked="0" hidden="0"/>
    </xf>
    <xf numFmtId="164" fontId="10" fillId="24" borderId="6" applyAlignment="1" applyProtection="1" pivotButton="0" quotePrefix="0" xfId="7">
      <alignment horizontal="center"/>
      <protection locked="0" hidden="0"/>
    </xf>
    <xf numFmtId="165" fontId="10" fillId="25" borderId="6" pivotButton="0" quotePrefix="0" xfId="7"/>
    <xf numFmtId="165" fontId="10" fillId="26" borderId="6" pivotButton="0" quotePrefix="0" xfId="7"/>
    <xf numFmtId="165" fontId="10" fillId="27" borderId="6" pivotButton="0" quotePrefix="0" xfId="7"/>
    <xf numFmtId="167" fontId="14" fillId="10" borderId="6" applyAlignment="1" pivotButton="0" quotePrefix="0" xfId="7">
      <alignment horizontal="center"/>
    </xf>
    <xf numFmtId="165" fontId="14" fillId="10" borderId="6" applyAlignment="1" applyProtection="1" pivotButton="0" quotePrefix="0" xfId="7">
      <alignment horizontal="center"/>
      <protection locked="0" hidden="0"/>
    </xf>
    <xf numFmtId="167" fontId="14" fillId="10" borderId="6" applyAlignment="1" applyProtection="1" pivotButton="0" quotePrefix="0" xfId="7">
      <alignment horizontal="center"/>
      <protection locked="0" hidden="0"/>
    </xf>
    <xf numFmtId="167" fontId="14" fillId="10" borderId="9" applyAlignment="1" applyProtection="1" pivotButton="0" quotePrefix="0" xfId="7">
      <alignment horizontal="center"/>
      <protection locked="0" hidden="0"/>
    </xf>
    <xf numFmtId="165" fontId="10" fillId="9" borderId="6" applyAlignment="1" pivotButton="0" quotePrefix="0" xfId="7">
      <alignment horizontal="center"/>
    </xf>
    <xf numFmtId="164" fontId="14" fillId="10" borderId="6" applyAlignment="1" applyProtection="1" pivotButton="0" quotePrefix="0" xfId="7">
      <alignment horizontal="center"/>
      <protection locked="0" hidden="0"/>
    </xf>
    <xf numFmtId="165" fontId="10" fillId="23" borderId="6" applyProtection="1" pivotButton="0" quotePrefix="0" xfId="7">
      <protection locked="0" hidden="0"/>
    </xf>
    <xf numFmtId="165" fontId="20" fillId="10" borderId="6" applyAlignment="1" applyProtection="1" pivotButton="0" quotePrefix="0" xfId="7">
      <alignment horizontal="center"/>
      <protection locked="0" hidden="0"/>
    </xf>
    <xf numFmtId="166" fontId="18" fillId="23" borderId="7" pivotButton="0" quotePrefix="0" xfId="7"/>
    <xf numFmtId="164" fontId="10" fillId="23" borderId="6" applyAlignment="1" applyProtection="1" pivotButton="0" quotePrefix="0" xfId="7">
      <alignment horizontal="center"/>
      <protection locked="0" hidden="0"/>
    </xf>
    <xf numFmtId="168" fontId="10" fillId="23" borderId="6" pivotButton="0" quotePrefix="0" xfId="7"/>
    <xf numFmtId="169" fontId="10" fillId="23" borderId="6" pivotButton="0" quotePrefix="0" xfId="7"/>
    <xf numFmtId="166" fontId="18" fillId="23" borderId="6" applyAlignment="1" pivotButton="0" quotePrefix="0" xfId="7">
      <alignment horizontal="center"/>
    </xf>
    <xf numFmtId="167" fontId="14" fillId="23" borderId="6" applyAlignment="1" pivotButton="0" quotePrefix="0" xfId="7">
      <alignment horizontal="center"/>
    </xf>
    <xf numFmtId="165" fontId="14" fillId="23" borderId="6" applyAlignment="1" applyProtection="1" pivotButton="0" quotePrefix="0" xfId="7">
      <alignment horizontal="center"/>
      <protection locked="0" hidden="0"/>
    </xf>
    <xf numFmtId="167" fontId="14" fillId="23" borderId="6" applyAlignment="1" applyProtection="1" pivotButton="0" quotePrefix="0" xfId="7">
      <alignment horizontal="center"/>
      <protection locked="0" hidden="0"/>
    </xf>
    <xf numFmtId="167" fontId="14" fillId="10" borderId="24" applyAlignment="1" applyProtection="1" pivotButton="0" quotePrefix="0" xfId="7">
      <alignment horizontal="center"/>
      <protection locked="0" hidden="0"/>
    </xf>
    <xf numFmtId="167" fontId="14" fillId="10" borderId="25" applyAlignment="1" applyProtection="1" pivotButton="0" quotePrefix="0" xfId="7">
      <alignment horizontal="center"/>
      <protection locked="0" hidden="0"/>
    </xf>
    <xf numFmtId="165" fontId="10" fillId="28" borderId="6" applyProtection="1" pivotButton="0" quotePrefix="0" xfId="7">
      <protection locked="0" hidden="0"/>
    </xf>
    <xf numFmtId="164" fontId="10" fillId="28" borderId="6" applyAlignment="1" applyProtection="1" pivotButton="0" quotePrefix="0" xfId="7">
      <alignment horizontal="center"/>
      <protection locked="0" hidden="0"/>
    </xf>
    <xf numFmtId="165" fontId="10" fillId="29" borderId="6" pivotButton="0" quotePrefix="0" xfId="7"/>
    <xf numFmtId="165" fontId="10" fillId="30" borderId="6" pivotButton="0" quotePrefix="0" xfId="7"/>
    <xf numFmtId="167" fontId="14" fillId="28" borderId="6" applyAlignment="1" pivotButton="0" quotePrefix="0" xfId="7">
      <alignment horizontal="center"/>
    </xf>
    <xf numFmtId="165" fontId="14" fillId="28" borderId="6" applyAlignment="1" applyProtection="1" pivotButton="0" quotePrefix="0" xfId="7">
      <alignment horizontal="center"/>
      <protection locked="0" hidden="0"/>
    </xf>
    <xf numFmtId="167" fontId="14" fillId="28" borderId="6" applyAlignment="1" applyProtection="1" pivotButton="0" quotePrefix="0" xfId="7">
      <alignment horizontal="center"/>
      <protection locked="0" hidden="0"/>
    </xf>
    <xf numFmtId="165" fontId="15" fillId="9" borderId="6" pivotButton="0" quotePrefix="0" xfId="7"/>
    <xf numFmtId="164" fontId="14" fillId="28" borderId="6" applyAlignment="1" applyProtection="1" pivotButton="0" quotePrefix="0" xfId="7">
      <alignment horizontal="center"/>
      <protection locked="0" hidden="0"/>
    </xf>
    <xf numFmtId="165" fontId="14" fillId="0" borderId="6" applyAlignment="1" applyProtection="1" pivotButton="0" quotePrefix="0" xfId="7">
      <alignment horizontal="center"/>
      <protection locked="0" hidden="0"/>
    </xf>
    <xf numFmtId="165" fontId="14" fillId="20" borderId="6" applyAlignment="1" applyProtection="1" pivotButton="0" quotePrefix="0" xfId="7">
      <alignment horizontal="center"/>
      <protection locked="0" hidden="0"/>
    </xf>
    <xf numFmtId="167" fontId="14" fillId="28" borderId="24" applyAlignment="1" applyProtection="1" pivotButton="0" quotePrefix="0" xfId="7">
      <alignment horizontal="center"/>
      <protection locked="0" hidden="0"/>
    </xf>
    <xf numFmtId="167" fontId="14" fillId="28" borderId="25" applyAlignment="1" applyProtection="1" pivotButton="0" quotePrefix="0" xfId="7">
      <alignment horizontal="center"/>
      <protection locked="0" hidden="0"/>
    </xf>
    <xf numFmtId="165" fontId="10" fillId="16" borderId="6" applyProtection="1" pivotButton="0" quotePrefix="0" xfId="7">
      <protection locked="0" hidden="0"/>
    </xf>
    <xf numFmtId="164" fontId="10" fillId="16" borderId="6" applyAlignment="1" applyProtection="1" pivotButton="0" quotePrefix="0" xfId="7">
      <alignment horizontal="center"/>
      <protection locked="0" hidden="0"/>
    </xf>
    <xf numFmtId="165" fontId="10" fillId="16" borderId="6" applyAlignment="1" applyProtection="1" pivotButton="0" quotePrefix="0" xfId="7">
      <alignment horizontal="center"/>
      <protection locked="0" hidden="0"/>
    </xf>
    <xf numFmtId="167" fontId="14" fillId="27" borderId="6" applyAlignment="1" pivotButton="0" quotePrefix="0" xfId="7">
      <alignment horizontal="center"/>
    </xf>
    <xf numFmtId="167" fontId="14" fillId="27" borderId="6" applyAlignment="1" applyProtection="1" pivotButton="0" quotePrefix="0" xfId="7">
      <alignment horizontal="center"/>
      <protection locked="0" hidden="0"/>
    </xf>
    <xf numFmtId="165" fontId="14" fillId="27" borderId="6" applyAlignment="1" applyProtection="1" pivotButton="0" quotePrefix="0" xfId="7">
      <alignment horizontal="center"/>
      <protection locked="0" hidden="0"/>
    </xf>
    <xf numFmtId="164" fontId="14" fillId="27" borderId="6" applyAlignment="1" applyProtection="1" pivotButton="0" quotePrefix="0" xfId="7">
      <alignment horizontal="center"/>
      <protection locked="0" hidden="0"/>
    </xf>
    <xf numFmtId="165" fontId="15" fillId="15" borderId="6" pivotButton="0" quotePrefix="0" xfId="7"/>
    <xf numFmtId="164" fontId="10" fillId="9" borderId="6" applyAlignment="1" applyProtection="1" pivotButton="0" quotePrefix="0" xfId="7">
      <alignment horizontal="center"/>
      <protection locked="0" hidden="0"/>
    </xf>
    <xf numFmtId="165" fontId="10" fillId="9" borderId="6" applyAlignment="1" applyProtection="1" pivotButton="0" quotePrefix="0" xfId="7">
      <alignment horizontal="center"/>
      <protection locked="0" hidden="0"/>
    </xf>
    <xf numFmtId="165" fontId="21" fillId="0" borderId="0" pivotButton="0" quotePrefix="0" xfId="7"/>
    <xf numFmtId="164" fontId="21" fillId="0" borderId="0" pivotButton="0" quotePrefix="0" xfId="7"/>
    <xf numFmtId="167" fontId="14" fillId="9" borderId="6" applyAlignment="1" applyProtection="1" pivotButton="0" quotePrefix="0" xfId="7">
      <alignment horizontal="center"/>
      <protection locked="0" hidden="0"/>
    </xf>
    <xf numFmtId="164" fontId="10" fillId="0" borderId="6" applyAlignment="1" pivotButton="0" quotePrefix="0" xfId="7">
      <alignment horizontal="center"/>
    </xf>
    <xf numFmtId="165" fontId="22" fillId="0" borderId="0" pivotButton="0" quotePrefix="0" xfId="7"/>
    <xf numFmtId="164" fontId="22" fillId="0" borderId="0" pivotButton="0" quotePrefix="0" xfId="7"/>
    <xf numFmtId="164" fontId="10" fillId="17" borderId="0" applyAlignment="1" pivotButton="0" quotePrefix="0" xfId="7">
      <alignment horizontal="center"/>
    </xf>
    <xf numFmtId="165" fontId="14" fillId="31" borderId="6" applyAlignment="1" applyProtection="1" pivotButton="0" quotePrefix="0" xfId="7">
      <alignment horizontal="center"/>
      <protection locked="0" hidden="0"/>
    </xf>
    <xf numFmtId="165" fontId="23" fillId="0" borderId="0" pivotButton="0" quotePrefix="0" xfId="7"/>
    <xf numFmtId="164" fontId="23" fillId="0" borderId="0" pivotButton="0" quotePrefix="0" xfId="7"/>
    <xf numFmtId="165" fontId="21" fillId="9" borderId="0" pivotButton="0" quotePrefix="0" xfId="7"/>
    <xf numFmtId="167" fontId="14" fillId="17" borderId="24" applyAlignment="1" applyProtection="1" pivotButton="0" quotePrefix="0" xfId="7">
      <alignment horizontal="center"/>
      <protection locked="0" hidden="0"/>
    </xf>
    <xf numFmtId="167" fontId="14" fillId="17" borderId="25" applyAlignment="1" applyProtection="1" pivotButton="0" quotePrefix="0" xfId="7">
      <alignment horizontal="center"/>
      <protection locked="0" hidden="0"/>
    </xf>
    <xf numFmtId="165" fontId="24" fillId="13" borderId="6" pivotButton="0" quotePrefix="0" xfId="7"/>
    <xf numFmtId="174" fontId="14" fillId="0" borderId="0" pivotButton="0" quotePrefix="0" xfId="7"/>
    <xf numFmtId="175" fontId="10" fillId="0" borderId="0" pivotButton="0" quotePrefix="0" xfId="7"/>
    <xf numFmtId="174" fontId="14" fillId="10" borderId="0" applyAlignment="1" pivotButton="0" quotePrefix="0" xfId="7">
      <alignment horizontal="center"/>
    </xf>
    <xf numFmtId="174" fontId="14" fillId="0" borderId="0" applyAlignment="1" pivotButton="0" quotePrefix="0" xfId="7">
      <alignment horizontal="center"/>
    </xf>
    <xf numFmtId="174" fontId="14" fillId="0" borderId="2" applyAlignment="1" pivotButton="0" quotePrefix="0" xfId="7">
      <alignment horizontal="center"/>
    </xf>
    <xf numFmtId="164" fontId="14" fillId="0" borderId="26" applyAlignment="1" pivotButton="0" quotePrefix="0" xfId="7">
      <alignment horizontal="center"/>
    </xf>
    <xf numFmtId="164" fontId="14" fillId="0" borderId="27" applyAlignment="1" pivotButton="0" quotePrefix="0" xfId="7">
      <alignment horizontal="center"/>
    </xf>
    <xf numFmtId="174" fontId="14" fillId="0" borderId="7" applyAlignment="1" pivotButton="0" quotePrefix="0" xfId="7">
      <alignment horizontal="center"/>
    </xf>
    <xf numFmtId="165" fontId="14" fillId="0" borderId="24" applyAlignment="1" pivotButton="0" quotePrefix="0" xfId="7">
      <alignment horizontal="center"/>
    </xf>
    <xf numFmtId="175" fontId="10" fillId="0" borderId="24" applyAlignment="1" pivotButton="0" quotePrefix="0" xfId="7">
      <alignment horizontal="center"/>
    </xf>
    <xf numFmtId="167" fontId="14" fillId="0" borderId="24" applyAlignment="1" pivotButton="0" quotePrefix="0" xfId="7">
      <alignment horizontal="center"/>
    </xf>
    <xf numFmtId="165" fontId="10" fillId="0" borderId="24" applyAlignment="1" pivotButton="0" quotePrefix="0" xfId="7">
      <alignment horizontal="center"/>
    </xf>
    <xf numFmtId="167" fontId="10" fillId="0" borderId="24" applyAlignment="1" pivotButton="0" quotePrefix="0" xfId="7">
      <alignment horizontal="center"/>
    </xf>
    <xf numFmtId="164" fontId="10" fillId="0" borderId="24" applyAlignment="1" pivotButton="0" quotePrefix="0" xfId="7">
      <alignment horizontal="center"/>
    </xf>
    <xf numFmtId="165" fontId="10" fillId="0" borderId="24" pivotButton="0" quotePrefix="0" xfId="7"/>
    <xf numFmtId="175" fontId="14" fillId="11" borderId="7" pivotButton="0" quotePrefix="0" xfId="7"/>
    <xf numFmtId="165" fontId="10" fillId="12" borderId="24" pivotButton="0" quotePrefix="0" xfId="7"/>
    <xf numFmtId="165" fontId="10" fillId="11" borderId="24" applyProtection="1" pivotButton="0" quotePrefix="0" xfId="7">
      <protection locked="0" hidden="0"/>
    </xf>
    <xf numFmtId="164" fontId="10" fillId="11" borderId="24" applyAlignment="1" applyProtection="1" pivotButton="0" quotePrefix="0" xfId="7">
      <alignment horizontal="center"/>
      <protection locked="0" hidden="0"/>
    </xf>
    <xf numFmtId="165" fontId="10" fillId="11" borderId="24" applyAlignment="1" applyProtection="1" pivotButton="0" quotePrefix="0" xfId="7">
      <alignment horizontal="center"/>
      <protection locked="0" hidden="0"/>
    </xf>
    <xf numFmtId="165" fontId="14" fillId="11" borderId="24" pivotButton="0" quotePrefix="0" xfId="7"/>
    <xf numFmtId="165" fontId="10" fillId="11" borderId="24" pivotButton="0" quotePrefix="0" xfId="7"/>
    <xf numFmtId="175" fontId="14" fillId="11" borderId="24" applyAlignment="1" pivotButton="0" quotePrefix="0" xfId="7">
      <alignment horizontal="center"/>
    </xf>
    <xf numFmtId="167" fontId="14" fillId="12" borderId="24" applyAlignment="1" pivotButton="0" quotePrefix="0" xfId="7">
      <alignment horizontal="center"/>
    </xf>
    <xf numFmtId="165" fontId="14" fillId="9" borderId="24" applyAlignment="1" applyProtection="1" pivotButton="0" quotePrefix="0" xfId="7">
      <alignment horizontal="center"/>
      <protection locked="0" hidden="0"/>
    </xf>
    <xf numFmtId="167" fontId="14" fillId="12" borderId="24" applyAlignment="1" applyProtection="1" pivotButton="0" quotePrefix="0" xfId="7">
      <alignment horizontal="center"/>
      <protection locked="0" hidden="0"/>
    </xf>
    <xf numFmtId="165" fontId="14" fillId="12" borderId="24" applyAlignment="1" applyProtection="1" pivotButton="0" quotePrefix="0" xfId="7">
      <alignment horizontal="center"/>
      <protection locked="0" hidden="0"/>
    </xf>
    <xf numFmtId="164" fontId="14" fillId="12" borderId="24" applyAlignment="1" applyProtection="1" pivotButton="0" quotePrefix="0" xfId="7">
      <alignment horizontal="center"/>
      <protection locked="0" hidden="0"/>
    </xf>
    <xf numFmtId="175" fontId="14" fillId="0" borderId="7" pivotButton="0" quotePrefix="0" xfId="7"/>
    <xf numFmtId="165" fontId="10" fillId="13" borderId="24" pivotButton="0" quotePrefix="0" xfId="7"/>
    <xf numFmtId="165" fontId="10" fillId="9" borderId="24" pivotButton="0" quotePrefix="0" xfId="7"/>
    <xf numFmtId="165" fontId="10" fillId="13" borderId="24" applyProtection="1" pivotButton="0" quotePrefix="0" xfId="7">
      <protection locked="0" hidden="0"/>
    </xf>
    <xf numFmtId="165" fontId="10" fillId="9" borderId="24" applyProtection="1" pivotButton="0" quotePrefix="0" xfId="7">
      <protection locked="0" hidden="0"/>
    </xf>
    <xf numFmtId="164" fontId="10" fillId="13" borderId="24" applyAlignment="1" applyProtection="1" pivotButton="0" quotePrefix="0" xfId="7">
      <alignment horizontal="center"/>
      <protection locked="0" hidden="0"/>
    </xf>
    <xf numFmtId="164" fontId="10" fillId="9" borderId="24" applyAlignment="1" applyProtection="1" pivotButton="0" quotePrefix="0" xfId="7">
      <alignment horizontal="center"/>
      <protection locked="0" hidden="0"/>
    </xf>
    <xf numFmtId="165" fontId="10" fillId="13" borderId="24" applyAlignment="1" applyProtection="1" pivotButton="0" quotePrefix="0" xfId="7">
      <alignment horizontal="center"/>
      <protection locked="0" hidden="0"/>
    </xf>
    <xf numFmtId="165" fontId="14" fillId="14" borderId="24" pivotButton="0" quotePrefix="0" xfId="7"/>
    <xf numFmtId="165" fontId="10" fillId="15" borderId="24" pivotButton="0" quotePrefix="0" xfId="7"/>
    <xf numFmtId="165" fontId="10" fillId="16" borderId="24" pivotButton="0" quotePrefix="0" xfId="7"/>
    <xf numFmtId="175" fontId="14" fillId="0" borderId="24" applyAlignment="1" pivotButton="0" quotePrefix="0" xfId="7">
      <alignment horizontal="center"/>
    </xf>
    <xf numFmtId="167" fontId="14" fillId="16" borderId="24" applyAlignment="1" pivotButton="0" quotePrefix="0" xfId="7">
      <alignment horizontal="center"/>
    </xf>
    <xf numFmtId="165" fontId="14" fillId="16" borderId="24" applyAlignment="1" applyProtection="1" pivotButton="0" quotePrefix="0" xfId="7">
      <alignment horizontal="center"/>
      <protection locked="0" hidden="0"/>
    </xf>
    <xf numFmtId="164" fontId="14" fillId="16" borderId="24" applyAlignment="1" applyProtection="1" pivotButton="0" quotePrefix="0" xfId="7">
      <alignment horizontal="center"/>
      <protection locked="0" hidden="0"/>
    </xf>
    <xf numFmtId="167" fontId="25" fillId="16" borderId="24" applyAlignment="1" pivotButton="0" quotePrefix="0" xfId="7">
      <alignment horizontal="center"/>
    </xf>
    <xf numFmtId="165" fontId="14" fillId="31" borderId="24" applyAlignment="1" applyProtection="1" pivotButton="0" quotePrefix="0" xfId="7">
      <alignment horizontal="center"/>
      <protection locked="0" hidden="0"/>
    </xf>
    <xf numFmtId="165" fontId="10" fillId="9" borderId="24" applyAlignment="1" pivotButton="0" quotePrefix="0" xfId="7">
      <alignment horizontal="center"/>
    </xf>
    <xf numFmtId="175" fontId="14" fillId="0" borderId="0" pivotButton="0" quotePrefix="0" xfId="7"/>
    <xf numFmtId="174" fontId="14" fillId="0" borderId="20" applyAlignment="1" pivotButton="0" quotePrefix="0" xfId="7">
      <alignment horizontal="center"/>
    </xf>
    <xf numFmtId="175" fontId="10" fillId="0" borderId="22" applyAlignment="1" pivotButton="0" quotePrefix="0" xfId="7">
      <alignment horizontal="center"/>
    </xf>
    <xf numFmtId="175" fontId="14" fillId="0" borderId="6" applyAlignment="1" pivotButton="0" quotePrefix="0" xfId="7">
      <alignment horizontal="center"/>
    </xf>
    <xf numFmtId="164" fontId="10" fillId="31" borderId="6" applyAlignment="1" applyProtection="1" pivotButton="0" quotePrefix="0" xfId="7">
      <alignment horizontal="center"/>
      <protection locked="0" hidden="0"/>
    </xf>
    <xf numFmtId="167" fontId="10" fillId="9" borderId="0" applyAlignment="1" pivotButton="0" quotePrefix="0" xfId="7">
      <alignment horizontal="center"/>
    </xf>
    <xf numFmtId="175" fontId="14" fillId="11" borderId="6" applyAlignment="1" pivotButton="0" quotePrefix="0" xfId="7">
      <alignment horizontal="center"/>
    </xf>
    <xf numFmtId="165" fontId="10" fillId="32" borderId="6" applyProtection="1" pivotButton="0" quotePrefix="0" xfId="7">
      <protection locked="0" hidden="0"/>
    </xf>
    <xf numFmtId="165" fontId="10" fillId="33" borderId="24" applyProtection="1" pivotButton="0" quotePrefix="0" xfId="7">
      <protection locked="0" hidden="0"/>
    </xf>
    <xf numFmtId="165" fontId="14" fillId="0" borderId="24" applyAlignment="1" applyProtection="1" pivotButton="0" quotePrefix="0" xfId="7">
      <alignment horizontal="center"/>
      <protection locked="0" hidden="0"/>
    </xf>
    <xf numFmtId="165" fontId="10" fillId="0" borderId="24" applyProtection="1" pivotButton="0" quotePrefix="0" xfId="7">
      <protection locked="0" hidden="0"/>
    </xf>
    <xf numFmtId="165" fontId="26" fillId="9" borderId="0" pivotButton="0" quotePrefix="0" xfId="7"/>
    <xf numFmtId="165" fontId="26" fillId="0" borderId="0" pivotButton="0" quotePrefix="0" xfId="7"/>
    <xf numFmtId="165" fontId="27" fillId="0" borderId="0" pivotButton="0" quotePrefix="0" xfId="7"/>
    <xf numFmtId="167" fontId="14" fillId="17" borderId="24" applyAlignment="1" pivotButton="0" quotePrefix="0" xfId="7">
      <alignment horizontal="center"/>
    </xf>
    <xf numFmtId="165" fontId="14" fillId="17" borderId="24" applyAlignment="1" applyProtection="1" pivotButton="0" quotePrefix="0" xfId="7">
      <alignment horizontal="center"/>
      <protection locked="0" hidden="0"/>
    </xf>
    <xf numFmtId="164" fontId="14" fillId="17" borderId="24" applyAlignment="1" applyProtection="1" pivotButton="0" quotePrefix="0" xfId="7">
      <alignment horizontal="center"/>
      <protection locked="0" hidden="0"/>
    </xf>
    <xf numFmtId="164" fontId="10" fillId="0" borderId="24" applyAlignment="1" applyProtection="1" pivotButton="0" quotePrefix="0" xfId="7">
      <alignment horizontal="center"/>
      <protection locked="0" hidden="0"/>
    </xf>
    <xf numFmtId="165" fontId="10" fillId="0" borderId="24" applyAlignment="1" applyProtection="1" pivotButton="0" quotePrefix="0" xfId="7">
      <alignment horizontal="center"/>
      <protection locked="0" hidden="0"/>
    </xf>
    <xf numFmtId="165" fontId="14" fillId="0" borderId="24" pivotButton="0" quotePrefix="0" xfId="7"/>
    <xf numFmtId="165" fontId="28" fillId="0" borderId="0" pivotButton="0" quotePrefix="0" xfId="7"/>
    <xf numFmtId="164" fontId="28" fillId="0" borderId="0" pivotButton="0" quotePrefix="0" xfId="7"/>
    <xf numFmtId="174" fontId="14" fillId="0" borderId="24" applyAlignment="1" pivotButton="0" quotePrefix="0" xfId="7">
      <alignment horizontal="center"/>
    </xf>
    <xf numFmtId="164" fontId="14" fillId="0" borderId="28" applyAlignment="1" pivotButton="0" quotePrefix="0" xfId="7">
      <alignment horizontal="center"/>
    </xf>
    <xf numFmtId="165" fontId="10" fillId="17" borderId="24" pivotButton="0" quotePrefix="0" xfId="7"/>
    <xf numFmtId="167" fontId="14" fillId="11" borderId="24" applyAlignment="1" pivotButton="0" quotePrefix="0" xfId="7">
      <alignment horizontal="center"/>
    </xf>
    <xf numFmtId="165" fontId="14" fillId="11" borderId="24" applyAlignment="1" applyProtection="1" pivotButton="0" quotePrefix="0" xfId="7">
      <alignment horizontal="center"/>
      <protection locked="0" hidden="0"/>
    </xf>
    <xf numFmtId="167" fontId="14" fillId="11" borderId="24" applyAlignment="1" applyProtection="1" pivotButton="0" quotePrefix="0" xfId="7">
      <alignment horizontal="center"/>
      <protection locked="0" hidden="0"/>
    </xf>
    <xf numFmtId="165" fontId="29" fillId="0" borderId="0" pivotButton="0" quotePrefix="0" xfId="7"/>
    <xf numFmtId="174" fontId="14" fillId="0" borderId="29" applyAlignment="1" pivotButton="0" quotePrefix="0" xfId="7">
      <alignment horizontal="center"/>
    </xf>
    <xf numFmtId="167" fontId="14" fillId="9" borderId="24" applyAlignment="1" applyProtection="1" pivotButton="0" quotePrefix="0" xfId="7">
      <alignment horizontal="center"/>
      <protection locked="0" hidden="0"/>
    </xf>
    <xf numFmtId="175" fontId="14" fillId="11" borderId="29" pivotButton="0" quotePrefix="0" xfId="7"/>
    <xf numFmtId="175" fontId="14" fillId="0" borderId="29" pivotButton="0" quotePrefix="0" xfId="7"/>
    <xf numFmtId="165" fontId="10" fillId="34" borderId="24" pivotButton="0" quotePrefix="0" xfId="7"/>
    <xf numFmtId="165" fontId="10" fillId="34" borderId="24" applyProtection="1" pivotButton="0" quotePrefix="0" xfId="7">
      <protection locked="0" hidden="0"/>
    </xf>
    <xf numFmtId="164" fontId="10" fillId="34" borderId="24" applyAlignment="1" applyProtection="1" pivotButton="0" quotePrefix="0" xfId="7">
      <alignment horizontal="center"/>
      <protection locked="0" hidden="0"/>
    </xf>
    <xf numFmtId="165" fontId="10" fillId="34" borderId="24" applyAlignment="1" applyProtection="1" pivotButton="0" quotePrefix="0" xfId="7">
      <alignment horizontal="center"/>
      <protection locked="0" hidden="0"/>
    </xf>
    <xf numFmtId="167" fontId="14" fillId="35" borderId="24" applyAlignment="1" pivotButton="0" quotePrefix="0" xfId="7">
      <alignment horizontal="center"/>
    </xf>
    <xf numFmtId="165" fontId="14" fillId="35" borderId="24" applyAlignment="1" applyProtection="1" pivotButton="0" quotePrefix="0" xfId="7">
      <alignment horizontal="center"/>
      <protection locked="0" hidden="0"/>
    </xf>
    <xf numFmtId="167" fontId="14" fillId="35" borderId="24" applyAlignment="1" applyProtection="1" pivotButton="0" quotePrefix="0" xfId="7">
      <alignment horizontal="center"/>
      <protection locked="0" hidden="0"/>
    </xf>
    <xf numFmtId="164" fontId="14" fillId="35" borderId="24" applyAlignment="1" applyProtection="1" pivotButton="0" quotePrefix="0" xfId="7">
      <alignment horizontal="center"/>
      <protection locked="0" hidden="0"/>
    </xf>
    <xf numFmtId="164" fontId="6" fillId="0" borderId="0" pivotButton="0" quotePrefix="0" xfId="7"/>
    <xf numFmtId="167" fontId="25" fillId="35" borderId="24" applyAlignment="1" pivotButton="0" quotePrefix="0" xfId="7">
      <alignment horizontal="center"/>
    </xf>
    <xf numFmtId="174" fontId="30" fillId="0" borderId="30" pivotButton="0" quotePrefix="0" xfId="7"/>
    <xf numFmtId="165" fontId="31" fillId="0" borderId="0" pivotButton="0" quotePrefix="0" xfId="7"/>
    <xf numFmtId="164" fontId="30" fillId="0" borderId="0" pivotButton="0" quotePrefix="0" xfId="7"/>
    <xf numFmtId="165" fontId="30" fillId="0" borderId="0" pivotButton="0" quotePrefix="0" xfId="7"/>
    <xf numFmtId="175" fontId="30" fillId="0" borderId="0" pivotButton="0" quotePrefix="0" xfId="7"/>
    <xf numFmtId="174" fontId="14" fillId="0" borderId="30" pivotButton="0" quotePrefix="0" xfId="7"/>
    <xf numFmtId="174" fontId="14" fillId="10" borderId="30" applyAlignment="1" pivotButton="0" quotePrefix="0" xfId="7">
      <alignment horizontal="center"/>
    </xf>
    <xf numFmtId="174" fontId="14" fillId="0" borderId="30" applyAlignment="1" pivotButton="0" quotePrefix="0" xfId="7">
      <alignment horizontal="center"/>
    </xf>
    <xf numFmtId="164" fontId="14" fillId="0" borderId="31" applyAlignment="1" pivotButton="0" quotePrefix="0" xfId="7">
      <alignment horizontal="center"/>
    </xf>
    <xf numFmtId="164" fontId="10" fillId="0" borderId="32" applyAlignment="1" pivotButton="0" quotePrefix="0" xfId="7">
      <alignment horizontal="center"/>
    </xf>
    <xf numFmtId="164" fontId="29" fillId="0" borderId="0" pivotButton="0" quotePrefix="0" xfId="7"/>
    <xf numFmtId="165" fontId="32" fillId="0" borderId="0" pivotButton="0" quotePrefix="0" xfId="7"/>
    <xf numFmtId="165" fontId="33" fillId="0" borderId="0" pivotButton="0" quotePrefix="0" xfId="7"/>
    <xf numFmtId="164" fontId="31" fillId="0" borderId="0" pivotButton="0" quotePrefix="0" xfId="7"/>
    <xf numFmtId="164" fontId="14" fillId="11" borderId="24" applyAlignment="1" applyProtection="1" pivotButton="0" quotePrefix="0" xfId="7">
      <alignment horizontal="center"/>
      <protection locked="0" hidden="0"/>
    </xf>
    <xf numFmtId="167" fontId="14" fillId="13" borderId="24" applyAlignment="1" pivotButton="0" quotePrefix="0" xfId="7">
      <alignment horizontal="center"/>
    </xf>
    <xf numFmtId="165" fontId="14" fillId="13" borderId="24" applyAlignment="1" applyProtection="1" pivotButton="0" quotePrefix="0" xfId="7">
      <alignment horizontal="center"/>
      <protection locked="0" hidden="0"/>
    </xf>
    <xf numFmtId="167" fontId="14" fillId="13" borderId="24" applyAlignment="1" applyProtection="1" pivotButton="0" quotePrefix="0" xfId="7">
      <alignment horizontal="center"/>
      <protection locked="0" hidden="0"/>
    </xf>
    <xf numFmtId="164" fontId="14" fillId="13" borderId="24" applyAlignment="1" applyProtection="1" pivotButton="0" quotePrefix="0" xfId="7">
      <alignment horizontal="center"/>
      <protection locked="0" hidden="0"/>
    </xf>
    <xf numFmtId="167" fontId="14" fillId="9" borderId="24" applyAlignment="1" pivotButton="0" quotePrefix="0" xfId="7">
      <alignment horizontal="center"/>
    </xf>
    <xf numFmtId="165" fontId="14" fillId="37" borderId="24" applyAlignment="1" applyProtection="1" pivotButton="0" quotePrefix="0" xfId="7">
      <alignment horizontal="center"/>
      <protection locked="0" hidden="0"/>
    </xf>
    <xf numFmtId="169" fontId="10" fillId="0" borderId="24" pivotButton="0" quotePrefix="0" xfId="7"/>
    <xf numFmtId="165" fontId="34" fillId="0" borderId="0" pivotButton="0" quotePrefix="0" xfId="7"/>
    <xf numFmtId="165" fontId="14" fillId="38" borderId="24" pivotButton="0" quotePrefix="0" xfId="7"/>
    <xf numFmtId="164" fontId="10" fillId="13" borderId="24" applyAlignment="1" pivotButton="0" quotePrefix="0" xfId="7">
      <alignment horizontal="center"/>
    </xf>
    <xf numFmtId="174" fontId="30" fillId="0" borderId="0" pivotButton="0" quotePrefix="0" xfId="7"/>
    <xf numFmtId="164" fontId="35" fillId="0" borderId="0" applyAlignment="1" pivotButton="0" quotePrefix="0" xfId="7">
      <alignment horizontal="center"/>
    </xf>
    <xf numFmtId="176" fontId="10" fillId="0" borderId="0" applyAlignment="1" pivotButton="0" quotePrefix="0" xfId="7">
      <alignment horizontal="center"/>
    </xf>
    <xf numFmtId="167" fontId="14" fillId="37" borderId="24" applyAlignment="1" pivotButton="0" quotePrefix="0" xfId="7">
      <alignment horizontal="center"/>
    </xf>
    <xf numFmtId="165" fontId="15" fillId="13" borderId="24" pivotButton="0" quotePrefix="0" xfId="7"/>
    <xf numFmtId="165" fontId="10" fillId="9" borderId="24" applyAlignment="1" pivotButton="0" quotePrefix="0" xfId="7">
      <alignment horizontal="right"/>
    </xf>
    <xf numFmtId="164" fontId="32" fillId="0" borderId="0" pivotButton="0" quotePrefix="0" xfId="7"/>
    <xf numFmtId="175" fontId="14" fillId="0" borderId="24" pivotButton="0" quotePrefix="0" xfId="7"/>
    <xf numFmtId="177" fontId="10" fillId="9" borderId="24" applyProtection="1" pivotButton="0" quotePrefix="0" xfId="7">
      <protection locked="0" hidden="0"/>
    </xf>
    <xf numFmtId="165" fontId="16" fillId="13" borderId="24" applyProtection="1" pivotButton="0" quotePrefix="0" xfId="7">
      <protection locked="0" hidden="0"/>
    </xf>
    <xf numFmtId="165" fontId="32" fillId="9" borderId="0" pivotButton="0" quotePrefix="0" xfId="7"/>
    <xf numFmtId="164" fontId="10" fillId="0" borderId="24" pivotButton="0" quotePrefix="0" xfId="7"/>
    <xf numFmtId="174" fontId="14" fillId="10" borderId="33" applyAlignment="1" pivotButton="0" quotePrefix="0" xfId="7">
      <alignment horizontal="center"/>
    </xf>
    <xf numFmtId="175" fontId="14" fillId="9" borderId="24" pivotButton="0" quotePrefix="0" xfId="7"/>
    <xf numFmtId="165" fontId="14" fillId="13" borderId="24" pivotButton="0" quotePrefix="0" xfId="7"/>
    <xf numFmtId="164" fontId="10" fillId="16" borderId="24" applyAlignment="1" pivotButton="0" quotePrefix="0" xfId="7">
      <alignment horizontal="center"/>
    </xf>
    <xf numFmtId="165" fontId="15" fillId="16" borderId="24" pivotButton="0" quotePrefix="0" xfId="7"/>
    <xf numFmtId="175" fontId="14" fillId="11" borderId="24" pivotButton="0" quotePrefix="0" xfId="7"/>
    <xf numFmtId="164" fontId="36" fillId="0" borderId="0" applyAlignment="1" pivotButton="0" quotePrefix="0" xfId="7">
      <alignment horizontal="center"/>
    </xf>
  </cellXfs>
  <cellStyles count="20">
    <cellStyle name="Normal" xfId="0" builtinId="0"/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Result" xfId="15"/>
    <cellStyle name="Result2" xfId="16"/>
    <cellStyle name="Status" xfId="17"/>
    <cellStyle name="Text" xfId="18"/>
    <cellStyle name="Warning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803" cap="rnd">
              <a:solidFill>
                <a:srgbClr val="FFD320"/>
              </a:solidFill>
              <a:prstDash val="solid"/>
              <a:round/>
            </a:ln>
          </spPr>
          <marker>
            <symbol val="square"/>
            <size val="7"/>
            <spPr>
              <a:ln>
                <a:prstDash val="solid"/>
              </a:ln>
            </spPr>
          </marker>
          <val>
            <numRef>
              <f>'2019'!$Q$153:$Q$153</f>
              <numCache>
                <formatCode>#\ ##0.00"   "</formatCode>
                <ptCount val="1"/>
                <pt idx="0">
                  <v>145563.69</v>
                </pt>
              </numCache>
            </numRef>
          </val>
          <smooth val="0"/>
        </ser>
        <ser>
          <idx val="1"/>
          <order val="1"/>
          <spPr>
            <a:ln w="28803" cap="rnd">
              <a:solidFill>
                <a:srgbClr val="FF420E"/>
              </a:solidFill>
              <a:prstDash val="solid"/>
              <a:round/>
            </a:ln>
          </spPr>
          <marker>
            <symbol val="diamond"/>
            <size val="7"/>
            <spPr>
              <a:ln>
                <a:prstDash val="solid"/>
              </a:ln>
            </spPr>
          </marker>
          <val>
            <numRef>
              <f>'2020'!$Q$153:$Q$153</f>
              <numCache>
                <formatCode>#\ ##0.00"   "</formatCode>
                <ptCount val="1"/>
                <pt idx="0">
                  <v>130257.69</v>
                </pt>
              </numCache>
            </numRef>
          </val>
          <smooth val="0"/>
        </ser>
        <ser>
          <idx val="2"/>
          <order val="2"/>
          <spPr>
            <a:ln w="28803" cap="rnd">
              <a:solidFill>
                <a:srgbClr val="FFD32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'2021'!$Q$150:$Q$150</f>
              <numCache>
                <formatCode>#\ ##0.00"   "</formatCode>
                <ptCount val="1"/>
                <pt idx="0">
                  <v>193787.17</v>
                </pt>
              </numCache>
            </numRef>
          </val>
          <smooth val="0"/>
        </ser>
        <ser>
          <idx val="3"/>
          <order val="3"/>
          <spPr>
            <a:ln w="28803" cap="rnd">
              <a:solidFill>
                <a:srgbClr val="579D1C"/>
              </a:solidFill>
              <a:prstDash val="solid"/>
              <a:round/>
            </a:ln>
          </spPr>
          <marker>
            <symbol val="x"/>
            <size val="7"/>
            <spPr>
              <a:ln>
                <a:prstDash val="solid"/>
              </a:ln>
            </spPr>
          </marker>
          <val>
            <numRef>
              <f>'2022'!$Q$153:$Q$153</f>
              <numCache>
                <formatCode>#\ ##0.00"   "</formatCode>
                <ptCount val="1"/>
                <pt idx="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84019824"/>
        <axId val="737984256"/>
      </lineChart>
      <catAx>
        <axId val="1084019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6345" cap="flat">
            <a:solidFill>
              <a:srgbClr val="B3B3B3"/>
            </a:solidFill>
            <a:prstDash val="solid"/>
            <a:round/>
          </a:ln>
        </spPr>
        <txPr>
          <a:bodyPr lIns="0" tIns="0" rIns="0" bIns="0"/>
          <a:lstStyle/>
          <a:p>
            <a:pPr marL="0" marR="0" indent="0" defTabSz="914400" fontAlgn="auto" hangingPunct="1">
              <a:defRPr sz="1000" b="0" i="0" strike="noStrike" kern="1200" baseline="0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fr-FR"/>
          </a:p>
        </txPr>
        <crossAx val="737984256"/>
        <crossesAt val="0"/>
        <auto val="1"/>
        <lblAlgn val="ctr"/>
        <lblOffset val="100"/>
        <noMultiLvlLbl val="0"/>
      </catAx>
      <valAx>
        <axId val="737984256"/>
        <scaling>
          <orientation val="minMax"/>
        </scaling>
        <delete val="0"/>
        <axPos val="l"/>
        <majorGridlines>
          <spPr>
            <a:ln w="6345" cap="flat">
              <a:solidFill>
                <a:srgbClr val="B3B3B3"/>
              </a:solidFill>
              <a:prstDash val="solid"/>
              <a:round/>
            </a:ln>
          </spPr>
        </majorGridlines>
        <numFmt formatCode="#\ ##0.00&quot;   &quot;" sourceLinked="1"/>
        <majorTickMark val="none"/>
        <minorTickMark val="none"/>
        <tickLblPos val="nextTo"/>
        <spPr>
          <a:noFill/>
          <a:ln w="6345" cap="flat">
            <a:solidFill>
              <a:srgbClr val="B3B3B3"/>
            </a:solidFill>
            <a:prstDash val="solid"/>
            <a:round/>
          </a:ln>
        </spPr>
        <txPr>
          <a:bodyPr lIns="0" tIns="0" rIns="0" bIns="0"/>
          <a:lstStyle/>
          <a:p>
            <a:pPr marL="0" marR="0" indent="0" defTabSz="914400" fontAlgn="auto" hangingPunct="1">
              <a:defRPr sz="1000" b="0" i="0" strike="noStrike" kern="1200" baseline="0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fr-FR"/>
          </a:p>
        </txPr>
        <crossAx val="1084019824"/>
        <crossesAt val="0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lIns="0" tIns="0" rIns="0" bIns="0"/>
        <a:lstStyle/>
        <a:p>
          <a:pPr marL="0" marR="0" indent="0" defTabSz="914400" fontAlgn="auto" hangingPunct="1">
            <a:defRPr sz="1000" b="0" i="0" strike="noStrike" kern="1200" baseline="0">
              <a:solidFill>
                <a:srgbClr val="000000"/>
              </a:solidFill>
              <a:latin typeface="Calibri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"/>
          <y val="0"/>
          <w val="0.946858196823809"/>
          <h val="0.9599243798033629"/>
        </manualLayout>
      </layout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84027728"/>
        <axId val="1084016912"/>
      </lineChart>
      <catAx>
        <axId val="108402772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6345" cap="flat">
            <a:solidFill>
              <a:srgbClr val="B3B3B3"/>
            </a:solidFill>
            <a:prstDash val="solid"/>
            <a:round/>
          </a:ln>
        </spPr>
        <txPr>
          <a:bodyPr lIns="0" tIns="0" rIns="0" bIns="0"/>
          <a:lstStyle/>
          <a:p>
            <a:pPr marL="0" marR="0" indent="0" defTabSz="914400" fontAlgn="auto" hangingPunct="1">
              <a:defRPr sz="1000" b="0" i="0" strike="noStrike" kern="1200" baseline="0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fr-FR"/>
          </a:p>
        </txPr>
        <crossAx val="1084016912"/>
        <crossesAt val="0"/>
        <auto val="1"/>
        <lblAlgn val="ctr"/>
        <lblOffset val="100"/>
        <noMultiLvlLbl val="0"/>
      </catAx>
      <valAx>
        <axId val="1084016912"/>
        <scaling>
          <orientation val="minMax"/>
        </scaling>
        <delete val="0"/>
        <axPos val="l"/>
        <majorGridlines>
          <spPr>
            <a:ln w="6345" cap="flat">
              <a:solidFill>
                <a:srgbClr val="B3B3B3"/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 w="6345" cap="flat">
            <a:solidFill>
              <a:srgbClr val="B3B3B3"/>
            </a:solidFill>
            <a:prstDash val="solid"/>
            <a:round/>
          </a:ln>
        </spPr>
        <txPr>
          <a:bodyPr lIns="0" tIns="0" rIns="0" bIns="0"/>
          <a:lstStyle/>
          <a:p>
            <a:pPr marL="0" marR="0" indent="0" defTabSz="914400" fontAlgn="auto" hangingPunct="1">
              <a:defRPr sz="1000" b="0" i="0" strike="noStrike" kern="1200" baseline="0">
                <a:solidFill>
                  <a:srgbClr val="000000"/>
                </a:solidFill>
                <a:latin typeface="Calibri"/>
              </a:defRPr>
            </a:pPr>
            <a:r>
              <a:t/>
            </a:r>
            <a:endParaRPr lang="fr-FR"/>
          </a:p>
        </txPr>
        <crossAx val="1084027728"/>
        <crossesAt val="0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lIns="0" tIns="0" rIns="0" bIns="0"/>
        <a:lstStyle/>
        <a:p>
          <a:pPr marL="0" marR="0" indent="0" defTabSz="914400" fontAlgn="auto" hangingPunct="1">
            <a:defRPr sz="1000" b="0" i="0" strike="noStrike" kern="1200" baseline="0">
              <a:solidFill>
                <a:srgbClr val="000000"/>
              </a:solidFill>
              <a:latin typeface="Calibri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BV</author>
  </authors>
  <commentList>
    <comment ref="AC7" authorId="0" shapeId="0">
      <text>
        <t>Valérie Becart:
CB nom propre virées sur compte SNC du 2/1/16 au 29/1/16</t>
      </text>
    </comment>
    <comment ref="AC8" authorId="0" shapeId="0">
      <text>
        <t xml:space="preserve">Valérie Becart:
CB nom propre virées sur compte SNC du 23/12/15 au 31/12/15
</t>
      </text>
    </comment>
    <comment ref="AC9" authorId="0" shapeId="0">
      <text>
        <t xml:space="preserve">Valérie Becart:
virement reappro compte 99136430000
</t>
      </text>
    </comment>
    <comment ref="S54" authorId="0" shapeId="0">
      <text>
        <t xml:space="preserve">Valérie Becart:
160202: 150,13
160109: 4,5
160203: -160,63
</t>
      </text>
    </comment>
    <comment ref="AA54" authorId="0" shapeId="0">
      <text>
        <t xml:space="preserve">Valérie Becart:
cheque de banque
</t>
      </text>
    </comment>
    <comment ref="S61" authorId="0" shapeId="0">
      <text>
        <t xml:space="preserve">Valérie Becart:
160202: 10,73
151215: 32,18
160109: 126,58
160205: 4,49
160206: -135,16
160207: -88,3
</t>
      </text>
    </comment>
    <comment ref="S68" authorId="0" shapeId="0">
      <text>
        <t xml:space="preserve">Valérie Becart:
160109: 110,07
160205: 7,48
160211: -28,72
</t>
      </text>
    </comment>
    <comment ref="S85" authorId="0" shapeId="0">
      <text>
        <t xml:space="preserve">Valérie Becart:
160213: 172,52
160205: 12,72
160214: -102,62
</t>
      </text>
    </comment>
    <comment ref="S92" authorId="0" shapeId="0">
      <text>
        <t xml:space="preserve">Valérie Becart:
151105: 341,79
160216: 160,03
160217: -191,79
</t>
      </text>
    </comment>
    <comment ref="S99" authorId="0" shapeId="0">
      <text>
        <t xml:space="preserve">Valérie Becart:
151206: 29,99
160302: -95,87
160303: -47,06
</t>
      </text>
    </comment>
    <comment ref="S106" authorId="0" shapeId="0">
      <text>
        <t xml:space="preserve">Valérie Becart:
160306: 63,81
160305: -155,51
</t>
      </text>
    </comment>
    <comment ref="S113" authorId="0" shapeId="0">
      <text>
        <t xml:space="preserve">Valérie Becart:
160306: 3,37
160310: 146,68
</t>
      </text>
    </comment>
    <comment ref="R127" authorId="0" shapeId="0">
      <text>
        <t xml:space="preserve">Valérie Becart:
160205: 150,6
160312: -13,87
</t>
      </text>
    </comment>
    <comment ref="I128" authorId="0" shapeId="0">
      <text>
        <t>Valérie Becart:
erreur de caisse de 16e
 en plus</t>
      </text>
    </comment>
    <comment ref="S135" authorId="0" shapeId="0">
      <text>
        <t xml:space="preserve">Valérie Becart:
160404: 78,12
160405: 44,6
160406: -139,08
</t>
      </text>
    </comment>
    <comment ref="S142" authorId="0" shapeId="0">
      <text>
        <t xml:space="preserve">Valérie Becart:
160402: 29,63
160404: 146,89
160408: 141,25
160409: -69,84
</t>
      </text>
    </comment>
    <comment ref="S151" authorId="0" shapeId="0">
      <text>
        <t xml:space="preserve">Valérie Becart:
160402: 37,38
160408: 171,7
160413: -269,87
</t>
      </text>
    </comment>
    <comment ref="C165" authorId="0" shapeId="0">
      <text>
        <t xml:space="preserve">Valérie Becart:
erreur de caisse
de 40,00e
</t>
      </text>
    </comment>
    <comment ref="S165" authorId="0" shapeId="0">
      <text>
        <t xml:space="preserve">Valérie Becart:
160408: 20,27
160415: -171,7
</t>
      </text>
    </comment>
    <comment ref="S172" authorId="0" shapeId="0">
      <text>
        <t xml:space="preserve">Valérie Becart:
160502: 39,05
160503: 54,69
160504: 9,52
</t>
      </text>
    </comment>
    <comment ref="S179" authorId="0" shapeId="0">
      <text>
        <t xml:space="preserve">Valérie Becart:
160503: 23,43
160506: -7,49
160507: -38,55
</t>
      </text>
    </comment>
    <comment ref="S186" authorId="0" shapeId="0">
      <text>
        <t xml:space="preserve">Valérie Becart:
160503: 69,17
160509: -42,28
</t>
      </text>
    </comment>
    <comment ref="S201" authorId="0" shapeId="0">
      <text>
        <t xml:space="preserve">Valérie Becart:
160213: 368,09
160504: 42,28
160513: -21,59
</t>
      </text>
    </comment>
    <comment ref="AC206" authorId="0" shapeId="0">
      <text>
        <t>Valérie Becart:
pour EI</t>
      </text>
    </comment>
    <comment ref="AC207" authorId="0" shapeId="0">
      <text>
        <t>Valérie Becart:
pour ei</t>
      </text>
    </comment>
    <comment ref="S208" authorId="0" shapeId="0">
      <text>
        <t xml:space="preserve">Valérie Becart:
160216: 213,62
160408: 59,89
160515: 10,36
160516: -259,29
</t>
      </text>
    </comment>
    <comment ref="C210" authorId="0" shapeId="0">
      <text>
        <t xml:space="preserve">Valérie Becart:
changement de tpe
390+40soit 430
</t>
      </text>
    </comment>
    <comment ref="I210" authorId="0" shapeId="0">
      <text>
        <t xml:space="preserve">Valérie Becart:
cnagement de tpe
985,85+21+1085,95
soit 2092,80
</t>
      </text>
    </comment>
    <comment ref="I213" authorId="0" shapeId="0">
      <text>
        <t xml:space="preserve">Valérie Becart:
pb informatique: 1449,1+1566,55 soit 3015,65
</t>
      </text>
    </comment>
    <comment ref="S215" authorId="0" shapeId="0">
      <text>
        <t xml:space="preserve">Valérie Becart:
160516: 3,74
160602: 38,18
160603: 12,47
160604: 6,56
160605: 38,71
160606-40,74
160607: -58,52
</t>
      </text>
    </comment>
    <comment ref="AM215" authorId="0" shapeId="0">
      <text>
        <t>Valérie Becart:
fact CAUCAT FERRONNERIE: 192,00
ME PRAX a payé la moitié</t>
      </text>
    </comment>
    <comment ref="S222" authorId="0" shapeId="0">
      <text>
        <t xml:space="preserve">Valérie Becart:
55,16
160603: 42,28
160609: -35,14
</t>
      </text>
    </comment>
    <comment ref="Y226" authorId="0" shapeId="0">
      <text>
        <t>Valérie Becart:
pmu</t>
      </text>
    </comment>
    <comment ref="Y228" authorId="0" shapeId="0">
      <text>
        <t>Valérie Becart:
PMU</t>
      </text>
    </comment>
    <comment ref="S229" authorId="0" shapeId="0">
      <text>
        <t>Valérie Becart:
160613: 26,03
160614: -60,05
160604: 58,08
160605: 136,44</t>
      </text>
    </comment>
    <comment ref="AC239" authorId="0" shapeId="0">
      <text>
        <t>Valérie Becart:
pour entreprise individuelle</t>
      </text>
    </comment>
    <comment ref="I240" authorId="0" shapeId="0">
      <text>
        <t xml:space="preserve">Valérie Becart:
erreur 30 euros
soit: 1728,3
</t>
      </text>
    </comment>
    <comment ref="S245" authorId="0" shapeId="0">
      <text>
        <t xml:space="preserve">Valérie Becart:
160205: 210,66
160605: 381,21
160616: -324,24
</t>
      </text>
    </comment>
    <comment ref="AI248" authorId="0" shapeId="0">
      <text>
        <t xml:space="preserve">Valérie Becart:
paiement en 3x soit
3 x 734,47: 2203,42
</t>
      </text>
    </comment>
    <comment ref="Y251" authorId="0" shapeId="0">
      <text>
        <t>Valérie Becart:
PMU</t>
      </text>
    </comment>
    <comment ref="S252" authorId="0" shapeId="0">
      <text>
        <t xml:space="preserve">Valérie Becart:
160605: 25,47
160702: 89,4
160703: 18,97
160704: 5,56
160705: -288,32
</t>
      </text>
    </comment>
    <comment ref="AE256" authorId="0" shapeId="0">
      <text>
        <t>Valérie Becart:
Pour entreprise individuelle</t>
      </text>
    </comment>
    <comment ref="S259" authorId="0" shapeId="0">
      <text>
        <t xml:space="preserve">Valérie Becart:
160404: 92,52
160702: 8,5
160703: 70,53
160707: -79,97
160708: -89
</t>
      </text>
    </comment>
    <comment ref="S266" authorId="0" shapeId="0">
      <text>
        <t xml:space="preserve">Valérie Becart:
160710: 96,36
160703: 11,24
160713: -91,86
</t>
      </text>
    </comment>
    <comment ref="S281" authorId="0" shapeId="0">
      <text>
        <t xml:space="preserve">Valérie Becart:
160703: 85,68
160715: -86,63
</t>
      </text>
    </comment>
    <comment ref="AI281" authorId="0" shapeId="0">
      <text>
        <t xml:space="preserve">Valérie Becart:
paiement en 3x soit
3 x 734,47: 2203,42
</t>
      </text>
    </comment>
    <comment ref="AC282" authorId="0" shapeId="0">
      <text>
        <t>Valérie Becart:
pour EI</t>
      </text>
    </comment>
    <comment ref="S288" authorId="0" shapeId="0">
      <text>
        <t xml:space="preserve">Valérie Becart:
160802: 185,23
160803: -112,02
</t>
      </text>
    </comment>
    <comment ref="S295" authorId="0" shapeId="0">
      <text>
        <t xml:space="preserve">Valérie Becart:
160802: 170,33
160805: 3,74
160806: 5,26
160809: 38,44
160807: 22,4
160808: 68,27
160609: -5,40
160810: -165,03
160811: -134,77
</t>
      </text>
    </comment>
    <comment ref="S302" authorId="0" shapeId="0">
      <text>
        <t xml:space="preserve">Valérie Becart:
160503: 392,03
160710: 72,02
160806: 32,63
160809: 246,5
160815: -65,18
</t>
      </text>
    </comment>
    <comment ref="S307" authorId="0" shapeId="0">
      <text>
        <t xml:space="preserve">Valérie Becart:
160809: 343,18
160817: -241,72
</t>
      </text>
    </comment>
    <comment ref="AC319" authorId="0" shapeId="0">
      <text>
        <t>Valérie Becart:
Frais de dossier crédit</t>
      </text>
    </comment>
    <comment ref="AC322" authorId="0" shapeId="0">
      <text>
        <t>Valérie Becart:
Pour EI</t>
      </text>
    </comment>
    <comment ref="S324" authorId="0" shapeId="0">
      <text>
        <t xml:space="preserve">Valérie Becart:
160808: 303,88
160820: 6
160819: -122,33
</t>
      </text>
    </comment>
    <comment ref="AI326" authorId="0" shapeId="0">
      <text>
        <t xml:space="preserve">Valérie Becart:
paiement en 3x soit
3 x 734,47: 2203,42
</t>
      </text>
    </comment>
    <comment ref="U330" authorId="0" shapeId="0">
      <text>
        <t>Valérie Becart:
Pour EI</t>
      </text>
    </comment>
    <comment ref="S331" authorId="0" shapeId="0">
      <text>
        <t xml:space="preserve">Valérie Becart:
1606: 45,02
160516: -110,23
160808: 735,22
161002: 79,46
160810: 54,24
161003: 6,32
161004: 63,61
161005: 105,22
161006: -475,1
161007: -769,43
</t>
      </text>
    </comment>
    <comment ref="J332" authorId="0" shapeId="0">
      <text>
        <t xml:space="preserve">Valérie Becart:
erreur de caisse
</t>
      </text>
    </comment>
    <comment ref="AE332" authorId="0" shapeId="0">
      <text>
        <t>Valérie Becart:
Pour entreprise individuelle</t>
      </text>
    </comment>
    <comment ref="U334" authorId="0" shapeId="0">
      <text>
        <t xml:space="preserve">Valérie Becart:
Pour EI rembourses sur SNC
</t>
      </text>
    </comment>
    <comment ref="S338" authorId="0" shapeId="0">
      <text>
        <t xml:space="preserve">Valérie Becart:
160810: 193,74
161003: 363,35
161009: -464,57
</t>
      </text>
    </comment>
    <comment ref="U343" authorId="0" shapeId="0">
      <text>
        <t xml:space="preserve">Valérie Becart:
Pour EI rembourses sur SNC
</t>
      </text>
    </comment>
    <comment ref="S345" authorId="0" shapeId="0">
      <text>
        <t xml:space="preserve">Valérie Becart:
161003: 99,31
161004: 90,96
161013: -13,48
161014: -169,13
</t>
      </text>
    </comment>
    <comment ref="AC360" authorId="0" shapeId="0">
      <text>
        <t>Valérie Becart:
pour EI frais en attente de rembousement VU avec Emilie du CA</t>
      </text>
    </comment>
    <comment ref="S361" authorId="0" shapeId="0">
      <text>
        <t xml:space="preserve">Valérie Becart:
161004: 43,02
161005: 287,59
161016: -275,64
</t>
      </text>
    </comment>
    <comment ref="S368" authorId="0" shapeId="0">
      <text>
        <t>Valérie Becart:
160702: 37,38
160905: 51,26
161002: 98,68
161003: 26,15
161004: 57,50
160715: -57,50
161005: -37,38</t>
      </text>
    </comment>
    <comment ref="S375" authorId="0" shapeId="0">
      <text>
        <t xml:space="preserve">Valérie Becart:
161002: 14,99
161003: 74,82
161004: 11,03
161007: -131,74
</t>
      </text>
    </comment>
    <comment ref="S382" authorId="0" shapeId="0">
      <text>
        <t xml:space="preserve">Valérie Becart:
161004: 113,78
161011: -63,64
</t>
      </text>
    </comment>
    <comment ref="S397" authorId="0" shapeId="0">
      <text>
        <t xml:space="preserve">Valérie Becart:
160710: 230,81
161004: 67,48
161013: 329,66
161014: -152,87
-33,36
</t>
      </text>
    </comment>
    <comment ref="AC399" authorId="0" shapeId="0">
      <text>
        <t>Valérie Becart:
pour EI</t>
      </text>
    </comment>
    <comment ref="AC400" authorId="0" shapeId="0">
      <text>
        <t>Valérie Becart:
pour EI</t>
      </text>
    </comment>
    <comment ref="S404" authorId="0" shapeId="0">
      <text>
        <t xml:space="preserve">Valérie Becart:
161016: 203,73
161017: -461,01
161018: -15,13
161018A: -208,93
</t>
      </text>
    </comment>
    <comment ref="S411" authorId="0" shapeId="0">
      <text>
        <t xml:space="preserve">Valérie Becart:
161016: 44,62
161102: 30,66
161103: 76,73
161104: 14,4
</t>
      </text>
    </comment>
    <comment ref="S418" authorId="0" shapeId="0">
      <text>
        <t xml:space="preserve">Valérie Becart:
160809: 344,01
161106: 89,8
161107: -127,61
</t>
      </text>
    </comment>
    <comment ref="S425" authorId="0" shapeId="0">
      <text>
        <t xml:space="preserve">Valérie Becart:
160807: 98,82
160905: 22,33
161106: 114,07
161109: 35,82
</t>
      </text>
    </comment>
    <comment ref="AC434" authorId="0" shapeId="0">
      <text>
        <t xml:space="preserve">Valérie Becart:
(2,2+12,2) int deb
-2,2+-12,2 rembt int deb
</t>
      </text>
    </comment>
    <comment ref="S441" authorId="0" shapeId="0">
      <text>
        <t xml:space="preserve">Valérie Becart:
161109: 136,32
161113: -183,94
</t>
      </text>
    </comment>
    <comment ref="S448" authorId="0" shapeId="0">
      <text>
        <t xml:space="preserve">Valérie Becart:
161202: 28,8
161203: 39,15
161204: 59,4
161205: -113,23
</t>
      </text>
    </comment>
    <comment ref="Y450" authorId="0" shapeId="0">
      <text>
        <t xml:space="preserve">Valérie Becart:
double prelevement
Remboursement double prelevement
</t>
      </text>
    </comment>
    <comment ref="AI464" authorId="0" shapeId="0">
      <text>
        <t xml:space="preserve">Valérie Becart:
nhoss
</t>
      </text>
    </comment>
  </commentList>
</comments>
</file>

<file path=xl/comments/comment2.xml><?xml version="1.0" encoding="utf-8"?>
<comments xmlns="http://schemas.openxmlformats.org/spreadsheetml/2006/main">
  <authors>
    <author>BV</author>
  </authors>
  <commentList>
    <comment ref="J8" authorId="0" shapeId="0">
      <text>
        <t xml:space="preserve">Valérie Becart:
erreur de caisse
</t>
      </text>
    </comment>
    <comment ref="S9" authorId="0" shapeId="0">
      <text>
        <t xml:space="preserve">Valérie Becart:
161204: 41,25
161212: -158,56
</t>
      </text>
    </comment>
    <comment ref="AM14" authorId="0" shapeId="0">
      <text>
        <t xml:space="preserve">Valérie Becart:
don ecole primaire:en attente facture
</t>
      </text>
    </comment>
    <comment ref="S16" authorId="0" shapeId="0">
      <text>
        <t xml:space="preserve">Valérie Becart:
161214: 46,45
161215: 127,4
161216: 37,44
161217: 15,92
161218: -141,49
</t>
      </text>
    </comment>
    <comment ref="AI16" authorId="0" shapeId="0">
      <text>
        <t>Valérie Becart:
attente facture</t>
      </text>
    </comment>
    <comment ref="AK17" authorId="0" shapeId="0">
      <text>
        <t xml:space="preserve">Valérie Becart:
mudetaf
</t>
      </text>
    </comment>
    <comment ref="S23" authorId="0" shapeId="0">
      <text>
        <t xml:space="preserve">Valérie Becart:
 R1
161214: 42,28
170102: -57,37
</t>
      </text>
    </comment>
    <comment ref="S30" authorId="0" shapeId="0">
      <text>
        <t xml:space="preserve">Valérie Becart:
R2
161215: 17,70
170106: -52
</t>
      </text>
    </comment>
    <comment ref="U34" authorId="0" shapeId="0">
      <text>
        <t xml:space="preserve">Valérie Becart:
reliquat bonbon
</t>
      </text>
    </comment>
    <comment ref="S45" authorId="0" shapeId="0">
      <text>
        <t xml:space="preserve">Valérie Becart:
 R3
170108: 27,97
170109: -117,09
</t>
      </text>
    </comment>
    <comment ref="AA49" authorId="0" shapeId="0">
      <text>
        <t>Valérie Becart:
reprise mademoiselle
verte x20 paquets</t>
      </text>
    </comment>
    <comment ref="S52" authorId="0" shapeId="0">
      <text>
        <t xml:space="preserve">Valérie Becart:
R4
170108: 61,31
170111: 74,82
161216: 21,38
170114: -14,26
170112: -109,35
170113: 19,59
</t>
      </text>
    </comment>
    <comment ref="S59" authorId="0" shapeId="0">
      <text>
        <t xml:space="preserve">Valérie Becart:
R5
161217: 17,94
170202: 5,29
170203: 91,53
170204: 22,81
170205: -132,05
170206: -44,43
</t>
      </text>
    </comment>
    <comment ref="AA64" authorId="0" shapeId="0">
      <text>
        <t>Valérie Becart:
reprise lucky bresil x 6 cartouches</t>
      </text>
    </comment>
    <comment ref="AK64" authorId="0" shapeId="0">
      <text>
        <t>Valérie Becart:
REMBT STAGE TABAC</t>
      </text>
    </comment>
    <comment ref="S66" authorId="0" shapeId="0">
      <text>
        <t xml:space="preserve">Valérie Becart:
R6
170208: 29,01
170202: 30,18
</t>
      </text>
    </comment>
    <comment ref="U66" authorId="0" shapeId="0">
      <text>
        <t>Valérie Becart:
RFA</t>
      </text>
    </comment>
    <comment ref="S84" authorId="0" shapeId="0">
      <text>
        <t>Valérie Becart:
R7
170202: 98,34
170212: -38,52</t>
      </text>
    </comment>
    <comment ref="AK85" authorId="0" shapeId="0">
      <text>
        <t>Valérie Becart:
120,00
save batterie</t>
      </text>
    </comment>
    <comment ref="S91" authorId="0" shapeId="0">
      <text>
        <t xml:space="preserve">Valérie Becart:
R8
356,02
170108: 308
170203: 77,71
170214: -71,43
</t>
      </text>
    </comment>
    <comment ref="S93" authorId="0" shapeId="0">
      <text>
        <t xml:space="preserve">Valérie Becart:
edc
</t>
      </text>
    </comment>
    <comment ref="S98" authorId="0" shapeId="0">
      <text>
        <t xml:space="preserve">Valérie Becart:
R9
170203: 18,72
170204: 61,36
 170303A/ 52,68
170302: -133,2
170303: -115,69
</t>
      </text>
    </comment>
    <comment ref="C104" authorId="0" shapeId="0">
      <text>
        <t>Valérie Becart:
erreur de caisse</t>
      </text>
    </comment>
    <comment ref="S105" authorId="0" shapeId="0">
      <text>
        <t xml:space="preserve">Valérie Becart:
R10
1612,07: 112,13
170204: 79,98
170303A/ 81,03
170305: 15,77
161212: -8,5
170306: -5,26
</t>
      </text>
    </comment>
    <comment ref="AK108" authorId="0" shapeId="0">
      <text>
        <t>Valérie Becart:
taxe dapprentissage</t>
      </text>
    </comment>
    <comment ref="S112" authorId="0" shapeId="0">
      <text>
        <t xml:space="preserve">Valérie Becart:
R11
170303A/ 37,15
170305: 117,95
170308: -182,85
</t>
      </text>
    </comment>
    <comment ref="S127" authorId="0" shapeId="0">
      <text>
        <t xml:space="preserve">Valérie Becart:
R12
161204: 37,87
170312: 60,18
170313: 9,34
170113: 24,93
170314: -195,26
</t>
      </text>
    </comment>
    <comment ref="M131" authorId="0" shapeId="0">
      <text>
        <t>Valérie Becart:
ERREUR DE 50 EUROS
DEMANDE DE VERIF A BANQUE CAR PAS DE JUSTIFICATIF</t>
      </text>
    </comment>
    <comment ref="S134" authorId="0" shapeId="0">
      <text>
        <t xml:space="preserve">Valérie Becart:
R13
161214: 248,17
170312: 12,76
170313: 20,45
170405: 69,02
140406: 80,89
170407: -111,47
</t>
      </text>
    </comment>
    <comment ref="AK135" authorId="0" shapeId="0">
      <text>
        <t>Valérie Becart:
AISMT</t>
      </text>
    </comment>
    <comment ref="Y136" authorId="0" shapeId="0">
      <text>
        <t>Valérie Becart:
PMU</t>
      </text>
    </comment>
    <comment ref="AK140" authorId="0" shapeId="0">
      <text>
        <t xml:space="preserve">Valérie Becart:
URSSAF. 1040 PREVU
3 X 346 PRELEVE
</t>
      </text>
    </comment>
    <comment ref="S141" authorId="0" shapeId="0">
      <text>
        <t xml:space="preserve">Valérie Becart:
R14
161215/ 97,08
170313/ 11,24
170409/ 17,08
140410/ -313,29
170411/-74,75
</t>
      </text>
    </comment>
    <comment ref="AA142" authorId="0" shapeId="0">
      <text>
        <t>Valérie Becart:
EDC</t>
      </text>
    </comment>
    <comment ref="AI142" authorId="0" shapeId="0">
      <text>
        <t>Valérie Becart:
carterie nardo</t>
      </text>
    </comment>
    <comment ref="AI144" authorId="0" shapeId="0">
      <text>
        <t>Valérie Becart:
carterie
implantation gold et attente avoir reprise piaf</t>
      </text>
    </comment>
    <comment ref="AI146" authorId="0" shapeId="0">
      <text>
        <t xml:space="preserve">Valérie Becart:
avoir reprise noel manque l avoir du prsentoir
</t>
      </text>
    </comment>
    <comment ref="S148" authorId="0" shapeId="0">
      <text>
        <t>Valérie Becart:
R15
161215/ 122,7
170108/ 11,71
170415/ -53,58</t>
      </text>
    </comment>
    <comment ref="AK148" authorId="0" shapeId="0">
      <text>
        <t>Valérie Becart:
AG2R 433 PREVU</t>
      </text>
    </comment>
    <comment ref="S150" authorId="0" shapeId="0">
      <text>
        <t>Valérie Becart:
ERREUR DE FACTURATION 23/3/17
+1BAC 18E SERA RECTIFIE SUR AVOIR PROCHAIN MOIS</t>
      </text>
    </comment>
    <comment ref="S164" authorId="0" shapeId="0">
      <text>
        <t>Valérie Becart:
R16</t>
      </text>
    </comment>
    <comment ref="S171" authorId="0" shapeId="0">
      <text>
        <t xml:space="preserve">Valérie Becart:
170111: 67,01
170113: 78,02
</t>
      </text>
    </comment>
    <comment ref="S178" authorId="0" shapeId="0">
      <text>
        <t>Valérie Becart:
170113: 46,16
170503: 14,52
170504: 97,26
170505: 21,43
170506:-218,45</t>
      </text>
    </comment>
    <comment ref="AI179" authorId="0" shapeId="0">
      <text>
        <t xml:space="preserve">Valérie Becart:
carrefour
</t>
      </text>
    </comment>
    <comment ref="AK179" authorId="0" shapeId="0">
      <text>
        <t>Valérie Becart:
impot sur societe</t>
      </text>
    </comment>
    <comment ref="AI184" authorId="0" shapeId="0">
      <text>
        <t>Valérie Becart:
LOGIC PRO</t>
      </text>
    </comment>
    <comment ref="S190" authorId="0" shapeId="0">
      <text>
        <t>Valérie Becart:
170504: 279,67
170505: 14,33</t>
      </text>
    </comment>
    <comment ref="AI191" authorId="0" shapeId="0">
      <text>
        <t>Valérie Becart:
UPS</t>
      </text>
    </comment>
    <comment ref="AC205" authorId="0" shapeId="0">
      <text>
        <t>Valérie Becart:
interet: 4x0,31</t>
      </text>
    </comment>
    <comment ref="S207" authorId="0" shapeId="0">
      <text>
        <t>Valérie Becart:
170203: 356,02
170113: 154,01
170505: 29,19
170512: -300,22</t>
      </text>
    </comment>
    <comment ref="S214" authorId="0" shapeId="0">
      <text>
        <t xml:space="preserve">Valérie Becart:
170602: 67,23
170603: 29,02
170604: 36,33
170605: -330,58
</t>
      </text>
    </comment>
    <comment ref="AM215" authorId="0" shapeId="0">
      <text>
        <t>Valérie Becart:
reparation clim: SARL LFC</t>
      </text>
    </comment>
    <comment ref="S221" authorId="0" shapeId="0">
      <text>
        <t xml:space="preserve">Valérie Becart:
170303A: 92,52
170603: 37,25
170608:  -46,15
</t>
      </text>
    </comment>
    <comment ref="S228" authorId="0" shapeId="0">
      <text>
        <t xml:space="preserve">Valérie Becart:
170603: 162,66
170604: 9,8
170610: -354
170611: 360
170612: -69,52
</t>
      </text>
    </comment>
    <comment ref="AI230" authorId="0" shapeId="0">
      <text>
        <t xml:space="preserve">Valérie Becart:
ups
</t>
      </text>
    </comment>
    <comment ref="S244" authorId="0" shapeId="0">
      <text>
        <t xml:space="preserve">Valérie Becart:
170312: 34,22
170604: 7,49
170605: 9,83
170614: -198,80
</t>
      </text>
    </comment>
    <comment ref="C245" authorId="0" shapeId="0">
      <text>
        <t>Valérie Becart:
erreur de 2 euros</t>
      </text>
    </comment>
    <comment ref="I245" authorId="0" shapeId="0">
      <text>
        <t xml:space="preserve">Valérie Becart:
erreur 17 euros en +soit
1946,41+17 : 1963,41
</t>
      </text>
    </comment>
    <comment ref="S251" authorId="0" shapeId="0">
      <text>
        <t xml:space="preserve">Valérie Becart:
170702: 39,57
170703: 53,38
170704: -17,32
</t>
      </text>
    </comment>
    <comment ref="AK255" authorId="0" shapeId="0">
      <text>
        <t xml:space="preserve">Valérie Becart:
3X 346
ALORS DECLARE 1040
</t>
      </text>
    </comment>
    <comment ref="S258" authorId="0" shapeId="0">
      <text>
        <t xml:space="preserve">Valérie Becart:
170702: 14,86
170706: 174,41
170707: 7,49
170708: 3,74
170709: -24,71
170710: -1241
</t>
      </text>
    </comment>
    <comment ref="AK263" authorId="0" shapeId="0">
      <text>
        <t xml:space="preserve">Valérie Becart:
DECLARE 433
</t>
      </text>
    </comment>
    <comment ref="S265" authorId="0" shapeId="0">
      <text>
        <t xml:space="preserve">Valérie Becart:
170707: 51,75
170703: 4,49
170714: -219,79
</t>
      </text>
    </comment>
    <comment ref="S280" authorId="0" shapeId="0">
      <text>
        <t xml:space="preserve">Valérie Becart:
170716: 42,28
170717: -39,23
170703: 39,23
170718: 39,23
170719: -20,52
</t>
      </text>
    </comment>
    <comment ref="AA282" authorId="0" shapeId="0">
      <text>
        <t>Valérie Becart:
losangexpo salon des buralistes</t>
      </text>
    </comment>
    <comment ref="S294" authorId="0" shapeId="0">
      <text>
        <t xml:space="preserve">Valérie Becart:
170708: 39,9
180104: 56,85
180105: -43,06
180106: -42,11
</t>
      </text>
    </comment>
    <comment ref="S297" authorId="0" shapeId="0">
      <text>
        <t>Valérie Becart:
COM GAZETTE</t>
      </text>
    </comment>
    <comment ref="S301" authorId="0" shapeId="0">
      <text>
        <t xml:space="preserve">Valérie Becart:
180108/ -21,04
170708/ 65,48
</t>
      </text>
    </comment>
    <comment ref="AI302" authorId="0" shapeId="0">
      <text>
        <t>Valérie Becart:
CIG ELECT</t>
      </text>
    </comment>
    <comment ref="S308" authorId="0" shapeId="0">
      <text>
        <t xml:space="preserve">Valérie Becart:
170504/ 235,17
170214/ -161,78
170505/ 154,01
180104/ 42,26
</t>
      </text>
    </comment>
    <comment ref="S323" authorId="0" shapeId="0">
      <text>
        <t xml:space="preserve">Valérie Becart:
180104/ 33,05
180113/ 69,25
</t>
      </text>
    </comment>
    <comment ref="AC329" authorId="0" shapeId="0">
      <text>
        <t xml:space="preserve">Valérie Becart:
1501,86+1502,17+1500+1500,93+1501,24+1500,62+
3000,62
</t>
      </text>
    </comment>
    <comment ref="S330" authorId="0" shapeId="0">
      <text>
        <t xml:space="preserve">Valérie Becart:
170813/ 32,79
170902/ 73,97
170903/ 1,89
170904/-221,15
</t>
      </text>
    </comment>
    <comment ref="AC330" authorId="0" shapeId="0">
      <text>
        <t>Valérie Becart:
6X0,31+0,62</t>
      </text>
    </comment>
    <comment ref="AC331" authorId="0" shapeId="0">
      <text>
        <t xml:space="preserve">Valérie Becart:
1502,17+1502,48+1500,31+1500,24+1501,55+1500,93+3001,26
</t>
      </text>
    </comment>
    <comment ref="AM336" authorId="0" shapeId="0">
      <text>
        <t xml:space="preserve">Valérie Becart:
AVOCAT INAPTITUDE VIRGINIE
</t>
      </text>
    </comment>
    <comment ref="S337" authorId="0" shapeId="0">
      <text>
        <t xml:space="preserve">Valérie Becart:
170602/ 23,88
170603/ 43,32
170906/ 107,07
170907/ 59,94
170903/ 41,99
170908/ -1,89
</t>
      </text>
    </comment>
    <comment ref="S344" authorId="0" shapeId="0">
      <text>
        <t xml:space="preserve">Valérie Becart:
170906/ 127,45
170907/ 7,49
170912/ -29,69
</t>
      </text>
    </comment>
    <comment ref="AK346" authorId="0" shapeId="0">
      <text>
        <t>Valérie Becart:
EUROFEU REVISION EXTINCYEURS</t>
      </text>
    </comment>
    <comment ref="C358" authorId="0" shapeId="0">
      <text>
        <t xml:space="preserve">Valérie Becart:
erreur de 20 euros sur la caisse oubli d'enregistement
</t>
      </text>
    </comment>
    <comment ref="S360" authorId="0" shapeId="0">
      <text>
        <t xml:space="preserve">Valérie Becart:
170906/ 49,62
170907/ 64,28
170914/ -235,74
</t>
      </text>
    </comment>
    <comment ref="AM361" authorId="0" shapeId="0">
      <text>
        <t xml:space="preserve">Valérie Becart:
transport losangexpo par suyndicat
</t>
      </text>
    </comment>
    <comment ref="S367" authorId="0" shapeId="0">
      <text>
        <t xml:space="preserve">Valérie Becart:
170907: 67,21
170903: 96,75
170719: -20,80
171003: 467,63
171004: 120,04
</t>
      </text>
    </comment>
    <comment ref="S374" authorId="0" shapeId="0">
      <text>
        <t xml:space="preserve">Valérie Becart:
170411: -37,38
170706: 74,76
170903: 17099
171006: 168,6
171007: 13,48
171008: -450,57
</t>
      </text>
    </comment>
    <comment ref="AM376" authorId="0" shapeId="0">
      <text>
        <t xml:space="preserve">Valérie Becart:
frais losangexpo
</t>
      </text>
    </comment>
    <comment ref="AH377" authorId="0" shapeId="0">
      <text>
        <t xml:space="preserve">Valérie Becart:
carterie
</t>
      </text>
    </comment>
    <comment ref="AI377" authorId="0" shapeId="0">
      <text>
        <t xml:space="preserve">Valérie Becart:
carterie
</t>
      </text>
    </comment>
    <comment ref="S378" authorId="0" shapeId="0">
      <text>
        <t>Valérie Becart:
complement de remise MLP</t>
      </text>
    </comment>
    <comment ref="AK378" authorId="0" shapeId="0">
      <text>
        <t>Valérie Becart:
edc presse en attente facture</t>
      </text>
    </comment>
    <comment ref="AK379" authorId="0" shapeId="0">
      <text>
        <t xml:space="preserve">Valérie Becart:
EDC FDJ
</t>
      </text>
    </comment>
    <comment ref="AK380" authorId="0" shapeId="0">
      <text>
        <t xml:space="preserve">Valérie Becart:
preleve 432,96
</t>
      </text>
    </comment>
    <comment ref="S381" authorId="0" shapeId="0">
      <text>
        <t xml:space="preserve">Valérie Becart:
170707: 11,86
170703: 70,08
171006: 28,66
171013: 49,64
171004: 15,91
171010: -240,42
171013A: 5,59
</t>
      </text>
    </comment>
    <comment ref="AK381" authorId="0" shapeId="0">
      <text>
        <t xml:space="preserve">Valérie Becart:
3 x 345 declaré 1038
</t>
      </text>
    </comment>
    <comment ref="AE385" authorId="0" shapeId="0">
      <text>
        <t>Valérie Becart:
e voucher woldline remboursement tpe tel</t>
      </text>
    </comment>
    <comment ref="AM385" authorId="0" shapeId="0">
      <text>
        <t xml:space="preserve">Valérie Becart:
top office
</t>
      </text>
    </comment>
    <comment ref="S396" authorId="0" shapeId="0">
      <text>
        <t xml:space="preserve">Valérie Becart:
170703: 26,23
171003: 162,44
171004: 57
171007: 4,43
</t>
      </text>
    </comment>
    <comment ref="AC399" authorId="0" shapeId="0">
      <text>
        <t xml:space="preserve">Valérie Becart:
1502,48+1502,79+1500,62+1501,55+1501,86+1501,24+3001,89
</t>
      </text>
    </comment>
    <comment ref="AC400" authorId="0" shapeId="0">
      <text>
        <t xml:space="preserve">Valérie Becart:
(6x0,0,31)+0,63
</t>
      </text>
    </comment>
    <comment ref="S403" authorId="0" shapeId="0">
      <text>
        <t xml:space="preserve">Valérie Becart:
171006: 125,17
171016: 8,93
171003: -8,93
171004: 144,73
171017: 53,17
171007: 8,93
171018: -196,04
</t>
      </text>
    </comment>
    <comment ref="AM404" authorId="0" shapeId="0">
      <text>
        <t>Valérie Becart:
amenagement machine a café</t>
      </text>
    </comment>
    <comment ref="I409" authorId="0" shapeId="0">
      <text>
        <t xml:space="preserve">Valérie Becart:
PB TPE SUR RELEVE DE BANQUE:versement 1296,39+960,95
</t>
      </text>
    </comment>
    <comment ref="S410" authorId="0" shapeId="0">
      <text>
        <t xml:space="preserve">Valérie Becart:
171004: 3,74
171017: 13,48
171007: 246,81
171102: -224,96
</t>
      </text>
    </comment>
    <comment ref="AM413" authorId="0" shapeId="0">
      <text>
        <t xml:space="preserve">Valérie Becart:
gex reparation de interrupteur volet roulant
</t>
      </text>
    </comment>
    <comment ref="S417" authorId="0" shapeId="0">
      <text>
        <t xml:space="preserve">Valérie Becart:
171007: 44,68
171104: -577,35
</t>
      </text>
    </comment>
    <comment ref="S418" authorId="0" shapeId="0">
      <text>
        <t>Valérie Becart:
complement de remise
PRESSTALIS</t>
      </text>
    </comment>
    <comment ref="AM423" authorId="0" shapeId="0">
      <text>
        <t>Valérie Becart:
tubes fluos</t>
      </text>
    </comment>
    <comment ref="S424" authorId="0" shapeId="0">
      <text>
        <t xml:space="preserve">Valérie Becart:
171106: -323,57
170804: 647,14
170903: 24,01
171007: 304,7
1711,07: 22,64
171108: -89,22
</t>
      </text>
    </comment>
    <comment ref="AK441" authorId="0" shapeId="0">
      <text>
        <t>Valérie Becart:
saur eau</t>
      </text>
    </comment>
    <comment ref="S447" authorId="0" shapeId="0">
      <text>
        <t xml:space="preserve">Valérie Becart:
171202: 107,49
171203: 12,4
171204: 47,83
171205: -276,81
</t>
      </text>
    </comment>
    <comment ref="AI450" authorId="0" shapeId="0">
      <text>
        <t>Valérie Becart:
machine a cafe</t>
      </text>
    </comment>
    <comment ref="S454" authorId="0" shapeId="0">
      <text>
        <t xml:space="preserve">Valérie Becart:
171202: 20,38
171203: 20,64
171207: -86,13
</t>
      </text>
    </comment>
    <comment ref="AC455" authorId="0" shapeId="0">
      <text>
        <t>Valérie Becart:
1502,79+1503,1+1500,93+1501,86+1502,17
3002,52</t>
      </text>
    </comment>
    <comment ref="AC456" authorId="0" shapeId="0">
      <text>
        <t xml:space="preserve">Valérie Becart:
6x0,31+0,63
</t>
      </text>
    </comment>
    <comment ref="AK459" authorId="0" shapeId="0">
      <text>
        <t>Valérie Becart:
CFE EN ATTENTE DE REMBOURSEMENT ATTESTATION RECUE D EXONERATION</t>
      </text>
    </comment>
    <comment ref="AM459" authorId="0" shapeId="0">
      <text>
        <t>Valérie Becart:
en attente de reglement
batterie</t>
      </text>
    </comment>
    <comment ref="S461" authorId="0" shapeId="0">
      <text>
        <t xml:space="preserve">Valérie Becart:
170907: 43,19
171203: 63,12
171209: 48,15
171210: 43,24
171211: -64,96
</t>
      </text>
    </comment>
    <comment ref="Y462" authorId="0" shapeId="0">
      <text>
        <t>Valérie Becart:
CAMCA ASSUR PMU</t>
      </text>
    </comment>
    <comment ref="AK462" authorId="0" shapeId="0">
      <text>
        <t>Valérie Becart:
taxe foniere du proprio ordures menageres</t>
      </text>
    </comment>
    <comment ref="AK463" authorId="0" shapeId="0">
      <text>
        <t>Valérie Becart:
127+490
taxe fonciere proprio</t>
      </text>
    </comment>
  </commentList>
</comments>
</file>

<file path=xl/comments/comment3.xml><?xml version="1.0" encoding="utf-8"?>
<comments xmlns="http://schemas.openxmlformats.org/spreadsheetml/2006/main">
  <authors>
    <author>BV</author>
  </authors>
  <commentList>
    <comment ref="S8" authorId="0" shapeId="0">
      <text>
        <t xml:space="preserve">Valérie Becart:
170906: 47,99
171209: 44,22
171210: 7,44
171215: -120,11
</t>
      </text>
    </comment>
    <comment ref="AI9" authorId="0" shapeId="0">
      <text>
        <t>Valérie Becart:
la carterie depot vente noel cocept black and gold</t>
      </text>
    </comment>
    <comment ref="S15" authorId="0" shapeId="0">
      <text>
        <t xml:space="preserve">Valérie Becart:
170907: 5,26
171209: 15
</t>
      </text>
    </comment>
    <comment ref="AC15" authorId="0" shapeId="0">
      <text>
        <t xml:space="preserve">Valérie Becart:
1503,10+1503,41+1501,24+1502,17+1502,48+1501,86+
3003,15
</t>
      </text>
    </comment>
    <comment ref="AC16" authorId="0" shapeId="0">
      <text>
        <t xml:space="preserve">Valérie Becart:
6X0,31 +0,63
</t>
      </text>
    </comment>
    <comment ref="AK19" authorId="0" shapeId="0">
      <text>
        <t xml:space="preserve">Valérie Becart:
DIFF PRELEVEMENT 3 EUROS DECLARE 2726E
1X2033 +1X345+ 1X345
</t>
      </text>
    </comment>
    <comment ref="I21" authorId="0" shapeId="0">
      <text>
        <t>Valérie Becart:
erreur d encaissement
1289,25 sur caisse soit
+29,90e</t>
      </text>
    </comment>
    <comment ref="AA21" authorId="0" shapeId="0">
      <text>
        <t xml:space="preserve">Valérie Becart:
REVALORISATION DU STOCK/ AUGMENTATION TARIF 1ER JANVIER 2018
</t>
      </text>
    </comment>
    <comment ref="S22" authorId="0" shapeId="0">
      <text>
        <t xml:space="preserve">Valérie Becart:
170903/ 23,72
180103/ 65
171006/ 5,86
171210/ 186,08
171204/ 17,33
180104/ -44,91
</t>
      </text>
    </comment>
    <comment ref="AK24" authorId="0" shapeId="0">
      <text>
        <t>Valérie Becart:
REMBOURSEMENT TAXE CFE DU A EXONERATION</t>
      </text>
    </comment>
    <comment ref="AK28" authorId="0" shapeId="0">
      <text>
        <t>Valérie Becart:
DECLARE 1149E ET PRELEVE 1147,57E</t>
      </text>
    </comment>
    <comment ref="S29" authorId="0" shapeId="0">
      <text>
        <t xml:space="preserve">Valérie Becart:
171013/ 63
171013A/ 209,73
180108/ -158,75
</t>
      </text>
    </comment>
    <comment ref="AG29" authorId="0" shapeId="0">
      <text>
        <t>Valérie Becart:
IMPOT REMBOURSEMENT TIMBRES FISCAUX</t>
      </text>
    </comment>
    <comment ref="S35" authorId="0" shapeId="0">
      <text>
        <t xml:space="preserve">Valérie Becart:
171018/ -22,48
180110/ 31,34
180111/ 17,98
171108/ -22,48
180112/ 44,96
180109A/ 150,30
</t>
      </text>
    </comment>
    <comment ref="AM46" authorId="0" shapeId="0">
      <text>
        <t xml:space="preserve">Valérie Becart:
Batterie faible PDA
</t>
      </text>
    </comment>
    <comment ref="AM47" authorId="0" shapeId="0">
      <text>
        <t xml:space="preserve">Valérie Becart:
Sachets bonbons
</t>
      </text>
    </comment>
    <comment ref="S48" authorId="0" shapeId="0">
      <text>
        <t xml:space="preserve">Valérie Becart:
171004/ 12
171018/ -26,87
180110/ 208,53
180114/ -422,16
</t>
      </text>
    </comment>
    <comment ref="AI49" authorId="0" shapeId="0">
      <text>
        <t xml:space="preserve">Valérie Becart:
Carte Tech
</t>
      </text>
    </comment>
    <comment ref="S50" authorId="0" shapeId="0">
      <text>
        <t xml:space="preserve">Valérie Becart:
EDC CAUTION PRESSE
</t>
      </text>
    </comment>
    <comment ref="S58" authorId="0" shapeId="0">
      <text>
        <t>Valérie Becart:
180110 : 65,22
171102 : -14,86
180202 : 38,26
180111 : 19,83
180203 : -270,96</t>
      </text>
    </comment>
    <comment ref="AM58" authorId="0" shapeId="0">
      <text>
        <t xml:space="preserve">Valérie Becart:
GEX spot magasin
</t>
      </text>
    </comment>
    <comment ref="S65" authorId="0" shapeId="0">
      <text>
        <t>Valérie Becart:
180202 : 59,03
180111 : 119,91
180205 : -34,66
180206 : -43,24</t>
      </text>
    </comment>
    <comment ref="S72" authorId="0" shapeId="0">
      <text>
        <t xml:space="preserve">Valérie Becart:
180111 : 76,18
180112 : 40,62
</t>
      </text>
    </comment>
    <comment ref="AI72" authorId="0" shapeId="0">
      <text>
        <t xml:space="preserve">Valérie Becart:
CARTO THEQUE
</t>
      </text>
    </comment>
    <comment ref="AI74" authorId="0" shapeId="0">
      <text>
        <t xml:space="preserve">Valérie Becart:
CARTO THEQUE
</t>
      </text>
    </comment>
    <comment ref="S90" authorId="0" shapeId="0">
      <text>
        <t>Valérie Becart:
171107 : 185,79
180112 : 36,66
180211 : 69,51
180212 : 15,78
180213 : -222,05</t>
      </text>
    </comment>
    <comment ref="U90" authorId="0" shapeId="0">
      <text>
        <t xml:space="preserve">Valérie Becart:
RFA 2017
</t>
      </text>
    </comment>
    <comment ref="B92" authorId="0" shapeId="0">
      <text>
        <t xml:space="preserve">Valérie Becart:
pb impression loto 50 euros en attente de remboursement
</t>
      </text>
    </comment>
    <comment ref="M95" authorId="0" shapeId="0">
      <text>
        <t>Valérie Becart:
difference de 5 euro en ma faveur soit versement de 755euro,</t>
      </text>
    </comment>
    <comment ref="B97" authorId="0" shapeId="0">
      <text>
        <t xml:space="preserve">Valérie Becart:
changement de caisse et de logiciel
</t>
      </text>
    </comment>
    <comment ref="S97" authorId="0" shapeId="0">
      <text>
        <t xml:space="preserve">Valérie Becart:
180212: 11,24
180302: 157,52
180303: 3,74
180204: 3,74
180108: -3,74
180305: -131,24
</t>
      </text>
    </comment>
    <comment ref="S104" authorId="0" shapeId="0">
      <text>
        <t xml:space="preserve">Valérie Becart:
180302: 40,38
180303: 68,08
180307: -55,77
</t>
      </text>
    </comment>
    <comment ref="S111" authorId="0" shapeId="0">
      <text>
        <t xml:space="preserve">Valérie Becart:
180303: 44,34
180309: 51,5
180310: -222
180311: 246
</t>
      </text>
    </comment>
    <comment ref="S126" authorId="0" shapeId="0">
      <text>
        <t xml:space="preserve">Valérie Becart:
180303: 70,62
180309: 141,79
180303: -183,49
</t>
      </text>
    </comment>
    <comment ref="S133" authorId="0" shapeId="0">
      <text>
        <t xml:space="preserve">Valérie Becart:
171210: 2,96
180309: 3,76
180404; 13,45
180405: -196,66
</t>
      </text>
    </comment>
    <comment ref="AK138" authorId="0" shapeId="0">
      <text>
        <t xml:space="preserve">Valérie Becart:
URSSAF MARS 2018
</t>
      </text>
    </comment>
    <comment ref="S140" authorId="0" shapeId="0">
      <text>
        <t xml:space="preserve">Valérie Becart:
171013A: 35,17
180404: 63,41
180407: -13,45
</t>
      </text>
    </comment>
    <comment ref="S148" authorId="0" shapeId="0">
      <text>
        <t xml:space="preserve">Valérie Becart:
171013A: 75,88
180409: 22,64
180410: -28,43
</t>
      </text>
    </comment>
    <comment ref="S163" authorId="0" shapeId="0">
      <text>
        <t xml:space="preserve">Valérie Becart:
180110: 28,05
180412: -102,65
</t>
      </text>
    </comment>
    <comment ref="S170" authorId="0" shapeId="0">
      <text>
        <t xml:space="preserve">Valérie Becart:
180502: 19,32
180503: -11,21
</t>
      </text>
    </comment>
    <comment ref="AK176" authorId="0" shapeId="0">
      <text>
        <t>Valérie Becart:
impot societe</t>
      </text>
    </comment>
    <comment ref="S177" authorId="0" shapeId="0">
      <text>
        <t xml:space="preserve">Valérie Becart:
180110: 89,92
180502: 23,77
180505: 54,52
180806: -19,32
</t>
      </text>
    </comment>
    <comment ref="AK177" authorId="0" shapeId="0">
      <text>
        <t>Valérie Becart:
urssaf avril</t>
      </text>
    </comment>
    <comment ref="S184" authorId="0" shapeId="0">
      <text>
        <t xml:space="preserve">Valérie Becart:
180111: 347,58
180505: 29,33
180508: 20,32
</t>
      </text>
    </comment>
    <comment ref="S191" authorId="0" shapeId="0">
      <text>
        <t xml:space="preserve">Valérie Becart:
180508: 110,6
180510: 108,98
180511: -105,62
</t>
      </text>
    </comment>
    <comment ref="C207" authorId="0" shapeId="0">
      <text>
        <t>Valérie Becart:
290+50 passé en CB</t>
      </text>
    </comment>
    <comment ref="I207" authorId="0" shapeId="0">
      <text>
        <t>Valérie Becart:
POINT VERT 50 Passé en CB</t>
      </text>
    </comment>
    <comment ref="S213" authorId="0" shapeId="0">
      <text>
        <t xml:space="preserve">Valérie Becart:
180510: 17,99
180305: -2,16
180102: 33,5
180603: 43,47
180604: 17,99
180605: -3
</t>
      </text>
    </comment>
    <comment ref="AK214" authorId="0" shapeId="0">
      <text>
        <t>Valérie Becart:
urssaf mai</t>
      </text>
    </comment>
    <comment ref="AK217" authorId="0" shapeId="0">
      <text>
        <t>Valérie Becart:
impot societe</t>
      </text>
    </comment>
    <comment ref="S220" authorId="0" shapeId="0">
      <text>
        <t xml:space="preserve">Valérie Becart:
180603: 50,31
180607: 35,25
180608: -45,93
180609: -25,9
</t>
      </text>
    </comment>
    <comment ref="AI220" authorId="0" shapeId="0">
      <text>
        <t>Valérie Becart:
SOLDE TOUT COMPTE</t>
      </text>
    </comment>
    <comment ref="AM221" authorId="0" shapeId="0">
      <text>
        <t>Valérie Becart:
FRGO BOISSON METRO</t>
      </text>
    </comment>
    <comment ref="S227" authorId="0" shapeId="0">
      <text>
        <t xml:space="preserve">Valérie Becart:
180607: 8,86
180611: 22,48
180612: -50,77
</t>
      </text>
    </comment>
    <comment ref="S243" authorId="0" shapeId="0">
      <text>
        <t xml:space="preserve">Valérie Becart:
180309: 21,53
180607: 50,86
180611: 66,19
180614: -31,34
</t>
      </text>
    </comment>
    <comment ref="S250" authorId="0" shapeId="0">
      <text>
        <t xml:space="preserve">Valérie Becart:
180611: 89,92
180604: 5,26
180702: 38,2
180703: 11,24
180704; -98,76
</t>
      </text>
    </comment>
    <comment ref="C256" authorId="0" shapeId="0">
      <text>
        <t xml:space="preserve">Valérie Becart:
pt vert passé en cb soit 250-20
</t>
      </text>
    </comment>
    <comment ref="I256" authorId="0" shapeId="0">
      <text>
        <t xml:space="preserve">Valérie Becart:
point vert passé en cb soit 1876,74+20
</t>
      </text>
    </comment>
    <comment ref="S257" authorId="0" shapeId="0">
      <text>
        <t xml:space="preserve">Valérie Becart:
180604: 22,48
180706: 67,43
180702: 9,74
180707: -108,57
180708: -24,72
</t>
      </text>
    </comment>
    <comment ref="S264" authorId="0" shapeId="0">
      <text>
        <t xml:space="preserve">Valérie Becart:
180702: 69,27
180703: 11,51
180711: 26,9
180708B: -70,4
</t>
      </text>
    </comment>
    <comment ref="AI269" authorId="0" shapeId="0">
      <text>
        <t>Valérie Becart:
sed attente de facture</t>
      </text>
    </comment>
    <comment ref="S279" authorId="0" shapeId="0">
      <text>
        <t xml:space="preserve">Valérie Becart:
180703: 29,98
180710: 9,01
180711: -29,51
</t>
      </text>
    </comment>
    <comment ref="S286" authorId="0" shapeId="0">
      <text>
        <t xml:space="preserve">Valérie Becart:
180710: 34,11
180713: 11,24
180714: -48,72
</t>
      </text>
    </comment>
    <comment ref="S293" authorId="0" shapeId="0">
      <text>
        <t xml:space="preserve">Valérie Becart:
180710: 17,98
180802: 8,99
180713: 89,13
180513: -4,49
180803: 4,49
180804: -46,85
</t>
      </text>
    </comment>
    <comment ref="S300" authorId="0" shapeId="0">
      <text>
        <t xml:space="preserve">Valérie Becart:
180505: 347,58
180511: -4,49
180713: 80,55
180806: 2,24
180807: -23,99
180808: -253,2
</t>
      </text>
    </comment>
    <comment ref="AK304" authorId="0" shapeId="0">
      <text>
        <t>Valérie Becart:
2414+125</t>
      </text>
    </comment>
    <comment ref="AK305" authorId="0" shapeId="0">
      <text>
        <t>Valérie Becart:
296+15</t>
      </text>
    </comment>
    <comment ref="S307" authorId="0" shapeId="0">
      <text>
        <t xml:space="preserve">Valérie Becart:
180505: 34,29
180713: 98,42
180810: -31,47
</t>
      </text>
    </comment>
    <comment ref="S322" authorId="0" shapeId="0">
      <text>
        <t xml:space="preserve">Valérie Becart:
180713: 20,24
180803: 97,45
180812: -65,48
</t>
      </text>
    </comment>
    <comment ref="S329" authorId="0" shapeId="0">
      <text>
        <t xml:space="preserve">Valérie Becart:
180510/ 15,76
180603/ 21
180803/ 72,82
180806/ 55,15
180806/ 3
180903/ -16,49
</t>
      </text>
    </comment>
    <comment ref="J334" authorId="0" shapeId="0">
      <text>
        <t xml:space="preserve">Valérie Becart:
111 soit 136-25
erreur de timbres fiscal
</t>
      </text>
    </comment>
    <comment ref="S336" authorId="0" shapeId="0">
      <text>
        <t xml:space="preserve">180902: 37,73
180905: 130
180906: 4,43
180907: 12,05
180908: -213,13
</t>
      </text>
    </comment>
    <comment ref="AA339" authorId="0" shapeId="0">
      <text>
        <t>Valérie Becart:
recherche de correspondance</t>
      </text>
    </comment>
    <comment ref="AC339" authorId="0" shapeId="0">
      <text>
        <t>Valérie Becart:
recherche de correspondance</t>
      </text>
    </comment>
    <comment ref="AM340" authorId="0" shapeId="0">
      <text>
        <t>Valérie Becart:
FLEUR DECES MAMAN VERO</t>
      </text>
    </comment>
    <comment ref="AM341" authorId="0" shapeId="0">
      <text>
        <t>Valérie Becart:
ATD 30 RIDEAU METAL</t>
      </text>
    </comment>
    <comment ref="S343" authorId="0" shapeId="0">
      <text>
        <t>Valérie Becart:
180905/ 7,88
180910/ 42,72
190911/ -185,19</t>
      </text>
    </comment>
    <comment ref="S359" authorId="0" shapeId="0">
      <text>
        <t xml:space="preserve">Valérie Becart:
180910/ 36,44
180906/ 17,99
180907/ 11,28
180913/ -45,35
</t>
      </text>
    </comment>
    <comment ref="AM359" authorId="0" shapeId="0">
      <text>
        <t>Valérie Becart:
reparation rideau metallique
ATD 30</t>
      </text>
    </comment>
    <comment ref="S366" authorId="0" shapeId="0">
      <text>
        <t xml:space="preserve">Valérie Becart:
180906: 22,48
180806: 109,43
181002: -85,35
</t>
      </text>
    </comment>
    <comment ref="AK371" authorId="0" shapeId="0">
      <text>
        <t>Valérie Becart:
taxe fonciere</t>
      </text>
    </comment>
    <comment ref="S373" authorId="0" shapeId="0">
      <text>
        <t xml:space="preserve">Valérie Becart:
180806: 98,86
181004: 31,36
181005: 7,43
180808: -7,43
181006: 4,43
181007: -68,96
</t>
      </text>
    </comment>
    <comment ref="Y379" authorId="0" shapeId="0">
      <text>
        <t>Valérie Becart:
EDC</t>
      </text>
    </comment>
    <comment ref="S380" authorId="0" shapeId="0">
      <text>
        <t xml:space="preserve">Valérie Becart:
181009: 73,13
181010: 8,99
181006: 3,74
181011: -94,01
</t>
      </text>
    </comment>
    <comment ref="S385" authorId="0" shapeId="0">
      <text>
        <t xml:space="preserve">Valérie Becart:
181009: 35,99
181010: 56,04
180907: 25,82
181013: -65,46
</t>
      </text>
    </comment>
    <comment ref="AA397" authorId="0" shapeId="0">
      <text>
        <t>Valérie Becart:
edc tabac</t>
      </text>
    </comment>
    <comment ref="S399" authorId="0" shapeId="0">
      <text>
        <t xml:space="preserve">Valérie Becart:
edc presse
</t>
      </text>
    </comment>
    <comment ref="AK399" authorId="0" shapeId="0">
      <text>
        <t>Valérie Becart:
387+15 sur appel papier 387 mais sur site paiement 402 attente remboursement des 15E</t>
      </text>
    </comment>
    <comment ref="AK400" authorId="0" shapeId="0">
      <text>
        <t>Valérie Becart:
2836-125 sur appel papier noté 2785 mais sur site paiement demandé 2836E attente rembousement</t>
      </text>
    </comment>
    <comment ref="S402" authorId="0" shapeId="0">
      <text>
        <t xml:space="preserve">Valérie Becart:
181014A: -81,18
181010: 77,82
180907: 4,49
181015: -61,59
</t>
      </text>
    </comment>
    <comment ref="S409" authorId="0" shapeId="0">
      <text>
        <t xml:space="preserve">Valérie Becart:
180907: 19,22
181005: 33,23
181102: 15,54
</t>
      </text>
    </comment>
    <comment ref="S416" authorId="0" shapeId="0">
      <text>
        <t>Valérie Becart:
180713: 39,77
181102: 101,22</t>
      </text>
    </comment>
    <comment ref="S423" authorId="0" shapeId="0">
      <text>
        <t xml:space="preserve">Valérie Becart:
180905: 161,78
181105: 13,45
181106: -239,55
</t>
      </text>
    </comment>
    <comment ref="S446" authorId="0" shapeId="0">
      <text>
        <t xml:space="preserve">Valérie Becart:
181202: -55,31
181203: 129,11
181204: 2,24
</t>
      </text>
    </comment>
    <comment ref="S453" authorId="0" shapeId="0">
      <text>
        <t xml:space="preserve">Valérie Becart:
53,82
181203:22,33
181205A: 31,99
181006: 8,86
181206: -81,09
12181207: 26,9
</t>
      </text>
    </comment>
    <comment ref="S460" authorId="0" shapeId="0">
      <text>
        <t xml:space="preserve">Valérie Becart:
181205A: 223,57
181207: 22,42
</t>
      </text>
    </comment>
  </commentList>
</comments>
</file>

<file path=xl/comments/comment4.xml><?xml version="1.0" encoding="utf-8"?>
<comments xmlns="http://schemas.openxmlformats.org/spreadsheetml/2006/main">
  <authors>
    <author>BV</author>
  </authors>
  <commentList>
    <comment ref="V7" authorId="0" shapeId="0">
      <text>
        <t xml:space="preserve">Valérie Becart:
181213: -118,79
-17,98
181205A: 44,96
181204: 23,65
181214: 40,4
181215: 35,96
</t>
      </text>
    </comment>
    <comment ref="V14" authorId="0" shapeId="0">
      <text>
        <t xml:space="preserve">Valérie Becart:
181210: -36,45
-71,98
181204: 143,96
181211: 17,24
-6
</t>
      </text>
    </comment>
    <comment ref="V21" authorId="0" shapeId="0">
      <text>
        <t xml:space="preserve">Valérie Becart:
190102: 13,48
181204: 22,48
190103: -32,21
</t>
      </text>
    </comment>
    <comment ref="V28" authorId="0" shapeId="0">
      <text>
        <t xml:space="preserve">Valérie Becart:
190102: 69,38
190105: 125,17
</t>
      </text>
    </comment>
    <comment ref="AL28" authorId="0" shapeId="0">
      <text>
        <t>Valérie Becart:
remboursement timbre fiscal suite a erreur de delivrance</t>
      </text>
    </comment>
    <comment ref="V35" authorId="0" shapeId="0">
      <text>
        <t xml:space="preserve">Valérie Becart:
190108: -177,43
190107: 25,65
190105: 57,76
181215: 29,72
181207: 15,07
</t>
      </text>
    </comment>
    <comment ref="AR48" authorId="0" shapeId="0">
      <text>
        <t>Valérie Becart:
casto</t>
      </text>
    </comment>
    <comment ref="V50" authorId="0" shapeId="0">
      <text>
        <t xml:space="preserve">Valérie Becart:
190111: -108,87
180110: 69,19
181215: 29,72
190107: 127,74
181207: 60,56
</t>
      </text>
    </comment>
    <comment ref="AR55" authorId="0" shapeId="0">
      <text>
        <t>Valérie Becart:
retif</t>
      </text>
    </comment>
    <comment ref="V57" authorId="0" shapeId="0">
      <text>
        <t xml:space="preserve">Valérie Becart:
190202: -141,39
190203: -92,13
190110: 54,71
190107: 17,99
181207: 141,06
</t>
      </text>
    </comment>
    <comment ref="AD58" authorId="0" shapeId="0">
      <text>
        <t>Valérie Becart:
le losange</t>
      </text>
    </comment>
    <comment ref="AR58" authorId="0" shapeId="0">
      <text>
        <t>Valérie Becart:
pda presse</t>
      </text>
    </comment>
    <comment ref="AD59" authorId="0" shapeId="0">
      <text>
        <t>Valérie Becart:
coti syndical</t>
      </text>
    </comment>
    <comment ref="V64" authorId="0" shapeId="0">
      <text>
        <t xml:space="preserve">Valérie Becart:
181207: 40,89
181207: 166,09
190205: 22,48
190206:-398,75
</t>
      </text>
    </comment>
    <comment ref="AP72" authorId="0" shapeId="0">
      <text>
        <t>Valérie Becart:
taxe apprentissage</t>
      </text>
    </comment>
    <comment ref="AP73" authorId="0" shapeId="0">
      <text>
        <t>Valérie Becart:
taxe formation professionnelle</t>
      </text>
    </comment>
    <comment ref="AP74" authorId="0" shapeId="0">
      <text>
        <t>Valérie Becart:
paritarisme,apcdna</t>
      </text>
    </comment>
    <comment ref="V89" authorId="0" shapeId="0">
      <text>
        <t xml:space="preserve">Valérie Becart:
190209: -125,54
190205: 124,42
</t>
      </text>
    </comment>
    <comment ref="V96" authorId="0" shapeId="0">
      <text>
        <t xml:space="preserve">Valérie Becart:
190302: -6
190303: -90,35
190205: 52,31
190304: 86,65
190305: 24,19
</t>
      </text>
    </comment>
    <comment ref="AN102" authorId="0" shapeId="0">
      <text>
        <t>Valérie Becart:
logic</t>
      </text>
    </comment>
    <comment ref="V103" authorId="0" shapeId="0">
      <text>
        <t xml:space="preserve">Valérie Becart:
181006: 37,2
190307: -111,52
190304: 121,58
190305: 36,64
</t>
      </text>
    </comment>
    <comment ref="AN103" authorId="0" shapeId="0">
      <text>
        <t>Valérie Becart:
logic</t>
      </text>
    </comment>
    <comment ref="AR104" authorId="0" shapeId="0">
      <text>
        <t>Valérie Becart:
ficelle</t>
      </text>
    </comment>
    <comment ref="AP112" authorId="0" shapeId="0">
      <text>
        <t>Valérie Becart:
02/19</t>
      </text>
    </comment>
    <comment ref="V125" authorId="0" shapeId="0">
      <text>
        <t xml:space="preserve">Valérie Becart:
190310: -112,81
190311: -8,86
 190311A : 64,69
</t>
      </text>
    </comment>
    <comment ref="AJ125" authorId="0" shapeId="0">
      <text>
        <t xml:space="preserve">Valérie Becart:
bsm
</t>
      </text>
    </comment>
    <comment ref="AP128" authorId="0" shapeId="0">
      <text>
        <t>Valérie Becart:
aismt</t>
      </text>
    </comment>
    <comment ref="AP131" authorId="0" shapeId="0">
      <text>
        <t>Valérie Becart:
comptable fact annuelle</t>
      </text>
    </comment>
    <comment ref="V132" authorId="0" shapeId="0">
      <text>
        <t xml:space="preserve">Valérie Becart:
190402: -64,69
190403: 10,36
</t>
      </text>
    </comment>
    <comment ref="AN135" authorId="0" shapeId="0">
      <text>
        <t>Valérie Becart:
carrefr</t>
      </text>
    </comment>
    <comment ref="AP136" authorId="0" shapeId="0">
      <text>
        <t>Valérie Becart:
urssaf</t>
      </text>
    </comment>
    <comment ref="AP137" authorId="0" shapeId="0">
      <text>
        <t>Valérie Becart:
ag2r</t>
      </text>
    </comment>
    <comment ref="V139" authorId="0" shapeId="0">
      <text>
        <t>Valérie Becart:
181204: 150,21
190405: -132,61</t>
      </text>
    </comment>
    <comment ref="AR141" authorId="0" shapeId="0">
      <text>
        <t>Valérie Becart:
top office</t>
      </text>
    </comment>
    <comment ref="AR142" authorId="0" shapeId="0">
      <text>
        <t>Valérie Becart:
morlat chauufe eau</t>
      </text>
    </comment>
    <comment ref="D143" authorId="0" shapeId="0">
      <text>
        <t xml:space="preserve">Valérie Becart:
+17,20 cb erreur d'encaissement
</t>
      </text>
    </comment>
    <comment ref="V146" authorId="0" shapeId="0">
      <text>
        <t xml:space="preserve">Valérie Becart:
190407: 59,93
190408: 53,93
</t>
      </text>
    </comment>
    <comment ref="AP149" authorId="0" shapeId="0">
      <text>
        <t xml:space="preserve">Valérie Becart:
04/19
</t>
      </text>
    </comment>
    <comment ref="AP150" authorId="0" shapeId="0">
      <text>
        <t xml:space="preserve">Valérie Becart:
03/19
</t>
      </text>
    </comment>
    <comment ref="D162" authorId="0" shapeId="0">
      <text>
        <t xml:space="preserve">Valérie Becart:
+9,8 erreur d'encaissement rectifie le 10mai soit 3236,05
</t>
      </text>
    </comment>
    <comment ref="AN164" authorId="0" shapeId="0">
      <text>
        <t>Valérie Becart:
breguiboul</t>
      </text>
    </comment>
    <comment ref="AN165" authorId="0" shapeId="0">
      <text>
        <t>Valérie Becart:
logic</t>
      </text>
    </comment>
    <comment ref="V169" authorId="0" shapeId="0">
      <text>
        <t xml:space="preserve">Valérie Becart:
190411: -3
190407: 23,92
181215: 89,7
190407: 8,71
190412: 23,92
190413: 47,84
</t>
      </text>
    </comment>
    <comment ref="AR169" authorId="0" shapeId="0">
      <text>
        <t>Valérie Becart:
crfr pr mag</t>
      </text>
    </comment>
    <comment ref="K170" authorId="0" shapeId="0">
      <text>
        <t xml:space="preserve">Valérie Becart:
erreur d'encaissement de 20 euros rectifié le 11 mai
</t>
      </text>
    </comment>
    <comment ref="AR170" authorId="0" shapeId="0">
      <text>
        <t>Valérie Becart:
lroy les neons</t>
      </text>
    </comment>
    <comment ref="D171" authorId="0" shapeId="0">
      <text>
        <t>Valérie Becart:
2256,73+9,8 non enregistré sur caisse
erreur d ecaissement sur la caisse du 2 mai</t>
      </text>
    </comment>
    <comment ref="K171" authorId="0" shapeId="0">
      <text>
        <t xml:space="preserve">Valérie Becart:
erreur d'encaissement sur la caisse du 10 mai rectifié ce jr
</t>
      </text>
    </comment>
    <comment ref="AN171" authorId="0" shapeId="0">
      <text>
        <t>Valérie Becart:
breguiboul</t>
      </text>
    </comment>
    <comment ref="AP174" authorId="0" shapeId="0">
      <text>
        <t>Valérie Becart:
is</t>
      </text>
    </comment>
    <comment ref="AN177" authorId="0" shapeId="0">
      <text>
        <t>Valérie Becart:
crfr</t>
      </text>
    </comment>
    <comment ref="V183" authorId="0" shapeId="0">
      <text>
        <t xml:space="preserve">Valérie Becart:
181207: 311,70
190504: 5,26
190408: 10,52
</t>
      </text>
    </comment>
    <comment ref="AB188" authorId="0" shapeId="0">
      <text>
        <t xml:space="preserve">Valérie Becart:
erreur de virement j ai viré 390,40 alors que c'était un solde negatif puis la fdj a viré 390,40
soit un solde compte de 780,60-1471,40(190627)-780,60=690,60 par virement
</t>
      </text>
    </comment>
    <comment ref="V190" authorId="0" shapeId="0">
      <text>
        <t xml:space="preserve">Valérie Becart:
190506: 14,86
190507: 7,43
</t>
      </text>
    </comment>
    <comment ref="AN190" authorId="0" shapeId="0">
      <text>
        <t>Valérie Becart:
hachette</t>
      </text>
    </comment>
    <comment ref="AP190" authorId="0" shapeId="0">
      <text>
        <t xml:space="preserve">Valérie Becart:
05/2019
</t>
      </text>
    </comment>
    <comment ref="AN191" authorId="0" shapeId="0">
      <text>
        <t>Valérie Becart:
sed</t>
      </text>
    </comment>
    <comment ref="AN202" authorId="0" shapeId="0">
      <text>
        <t>Valérie Becart:
nhoss</t>
      </text>
    </comment>
    <comment ref="S203" authorId="0" shapeId="0">
      <text>
        <t>Valérie Becart:
730+10Euros le 14/06/19
erreur de versement</t>
      </text>
    </comment>
    <comment ref="AN203" authorId="0" shapeId="0">
      <text>
        <t>Valérie Becart:
nhoss</t>
      </text>
    </comment>
    <comment ref="AP206" authorId="0" shapeId="0">
      <text>
        <t>Valérie Becart:
solde deltab</t>
      </text>
    </comment>
    <comment ref="AP207" authorId="0" shapeId="0">
      <text>
        <t>Valérie Becart:
mudetaf: enseigne</t>
      </text>
    </comment>
    <comment ref="AP209" authorId="0" shapeId="0">
      <text>
        <t xml:space="preserve">Valérie Becart:
remboursement rsi trop versé en 2018
</t>
      </text>
    </comment>
    <comment ref="V212" authorId="0" shapeId="0">
      <text>
        <t xml:space="preserve">Valérie Becart:
190602: -7,43
190412: 2302
190413: 11,24
</t>
      </text>
    </comment>
    <comment ref="AN213" authorId="0" shapeId="0">
      <text>
        <t>Valérie Becart:
logic</t>
      </text>
    </comment>
    <comment ref="AP213" authorId="0" shapeId="0">
      <text>
        <t>Valérie Becart:
is</t>
      </text>
    </comment>
    <comment ref="AN214" authorId="0" shapeId="0">
      <text>
        <t>Valérie Becart:
carrefour</t>
      </text>
    </comment>
    <comment ref="AP214" authorId="0" shapeId="0">
      <text>
        <t>Valérie Becart:
urssaf</t>
      </text>
    </comment>
    <comment ref="AN216" authorId="0" shapeId="0">
      <text>
        <t>Valérie Becart:
breguiboul</t>
      </text>
    </comment>
    <comment ref="AP216" authorId="0" shapeId="0">
      <text>
        <t>Valérie Becart:
mudetaf</t>
      </text>
    </comment>
    <comment ref="AN217" authorId="0" shapeId="0">
      <text>
        <t>Valérie Becart:
breguiboul</t>
      </text>
    </comment>
    <comment ref="AN224" authorId="0" shapeId="0">
      <text>
        <t>Valérie Becart:
nespresso</t>
      </text>
    </comment>
    <comment ref="V226" authorId="0" shapeId="0">
      <text>
        <t xml:space="preserve">Valérie Becart:
190605: -2302
190412: 35,99
</t>
      </text>
    </comment>
    <comment ref="AN227" authorId="0" shapeId="0">
      <text>
        <t>Valérie Becart:
hachette</t>
      </text>
    </comment>
    <comment ref="AN228" authorId="0" shapeId="0">
      <text>
        <t xml:space="preserve">Valérie Becart:
sed
</t>
      </text>
    </comment>
    <comment ref="AP228" authorId="0" shapeId="0">
      <text>
        <t xml:space="preserve">Valérie Becart:
06/19
</t>
      </text>
    </comment>
    <comment ref="R229" authorId="0" shapeId="0">
      <text>
        <t>Valérie Becart:
1940+10 apres contrôle: erreur de versement</t>
      </text>
    </comment>
    <comment ref="AN229" authorId="0" shapeId="0">
      <text>
        <t>Valérie Becart:
as de coeur</t>
      </text>
    </comment>
    <comment ref="AN240" authorId="0" shapeId="0">
      <text>
        <t>Valérie Becart:
nhoss</t>
      </text>
    </comment>
    <comment ref="AP240" authorId="0" shapeId="0">
      <text>
        <t>Valérie Becart:
aviva</t>
      </text>
    </comment>
    <comment ref="R241" authorId="0" shapeId="0">
      <text>
        <t xml:space="preserve">Valérie Becart:
1170-50 rectif bq fx billet
</t>
      </text>
    </comment>
    <comment ref="AP241" authorId="0" shapeId="0">
      <text>
        <t>Valérie Becart:
saur</t>
      </text>
    </comment>
    <comment ref="V242" authorId="0" shapeId="0">
      <text>
        <t xml:space="preserve">Valérie Becart:
190607: 78,62
190608: 9
190609: 10,79
</t>
      </text>
    </comment>
    <comment ref="AN242" authorId="0" shapeId="0">
      <text>
        <t>Valérie Becart:
pick up</t>
      </text>
    </comment>
    <comment ref="AN243" authorId="0" shapeId="0">
      <text>
        <t>Valérie Becart:
carterie</t>
      </text>
    </comment>
    <comment ref="AN247" authorId="0" shapeId="0">
      <text>
        <t>Valérie Becart:
krf</t>
      </text>
    </comment>
    <comment ref="AR247" authorId="0" shapeId="0">
      <text>
        <t>Valérie Becart:
gex dab</t>
      </text>
    </comment>
    <comment ref="AP248" authorId="0" shapeId="0">
      <text>
        <t>Valérie Becart:
aviva</t>
      </text>
    </comment>
    <comment ref="V249" authorId="0" shapeId="0">
      <text>
        <t xml:space="preserve">Valérie Becart:
190702: -23,99
190608: 17,99
190609: 124,76
190703: -33,41
</t>
      </text>
    </comment>
    <comment ref="AF252" authorId="0" shapeId="0">
      <text>
        <t>Valérie Becart:
versmt perso</t>
      </text>
    </comment>
    <comment ref="AP253" authorId="0" shapeId="0">
      <text>
        <t>Valérie Becart:
urssaf</t>
      </text>
    </comment>
    <comment ref="AP254" authorId="0" shapeId="0">
      <text>
        <t>Valérie Becart:
ag2r</t>
      </text>
    </comment>
    <comment ref="V256" authorId="0" shapeId="0">
      <text>
        <t xml:space="preserve">Valérie Becart:
190609: 53,93
190507: 40,59
190705: 3,74
</t>
      </text>
    </comment>
    <comment ref="AN257" authorId="0" shapeId="0">
      <text>
        <t>Valérie Becart:
breguiboul</t>
      </text>
    </comment>
    <comment ref="AF262" authorId="0" shapeId="0">
      <text>
        <t>Valérie Becart:
remboursement definitif</t>
      </text>
    </comment>
    <comment ref="V263" authorId="0" shapeId="0">
      <text>
        <t xml:space="preserve">Valérie Becart:
190707: -54,34
190507: 62,52
190708: 9
</t>
      </text>
    </comment>
    <comment ref="AN263" authorId="0" shapeId="0">
      <text>
        <t>Valérie Becart:
krf</t>
      </text>
    </comment>
    <comment ref="AN264" authorId="0" shapeId="0">
      <text>
        <t>Valérie Becart:
logic</t>
      </text>
    </comment>
    <comment ref="AN267" authorId="0" shapeId="0">
      <text>
        <t>Valérie Becart:
briquet</t>
      </text>
    </comment>
    <comment ref="AN268" authorId="0" shapeId="0">
      <text>
        <t>Valérie Becart:
pick up</t>
      </text>
    </comment>
    <comment ref="AP268" authorId="0" shapeId="0">
      <text>
        <t>Valérie Becart:
07 martinuzzi</t>
      </text>
    </comment>
    <comment ref="V269" authorId="0" shapeId="0">
      <text>
        <t xml:space="preserve">Valérie Becart:
190710: -87,03
190708: 38,26
190711: 35,04
</t>
      </text>
    </comment>
    <comment ref="AN269" authorId="0" shapeId="0">
      <text>
        <t>Valérie Becart:
sed</t>
      </text>
    </comment>
    <comment ref="AR269" authorId="0" shapeId="0">
      <text>
        <t>Valérie Becart:
rexel neon</t>
      </text>
    </comment>
    <comment ref="R282" authorId="0" shapeId="0">
      <text>
        <t xml:space="preserve">Valérie Becart:
2240+100
erreur de comptage
</t>
      </text>
    </comment>
    <comment ref="AN282" authorId="0" shapeId="0">
      <text>
        <t>Valérie Becart:
pick up 06</t>
      </text>
    </comment>
    <comment ref="B284" authorId="0" shapeId="0">
      <text>
        <t xml:space="preserve">Valérie Becart:
1971,42 -10,5 soit 1960,62
</t>
      </text>
    </comment>
    <comment ref="AH284" authorId="0" shapeId="0">
      <text>
        <t xml:space="preserve">Valérie Becart:
vente le 2 aout
coffret 412855
</t>
      </text>
    </comment>
    <comment ref="V285" authorId="0" shapeId="0">
      <text>
        <t xml:space="preserve">Valérie Becart:
190713: -35,44
190711: 34,45
190714: 18,85
190715: 104,74
190716: 16,81
190717: 2,24
</t>
      </text>
    </comment>
    <comment ref="AP285" authorId="0" shapeId="0">
      <text>
        <t>Valérie Becart:
rsi</t>
      </text>
    </comment>
    <comment ref="AN288" authorId="0" shapeId="0">
      <text>
        <t>Valérie Becart:
nhoss</t>
      </text>
    </comment>
    <comment ref="AP289" authorId="0" shapeId="0">
      <text>
        <t>Valérie Becart:
retraite</t>
      </text>
    </comment>
    <comment ref="AH291" authorId="0" shapeId="0">
      <text>
        <t xml:space="preserve">Valérie Becart:
vente le 5/8/2019
coffret 416316
</t>
      </text>
    </comment>
    <comment ref="V292" authorId="0" shapeId="0">
      <text>
        <t xml:space="preserve">Valérie Becart:
190802: -65,05
190408: 31,34
190711: 8,99
190714: 107,86
</t>
      </text>
    </comment>
    <comment ref="AP292" authorId="0" shapeId="0">
      <text>
        <t>Valérie Becart:
urssaf</t>
      </text>
    </comment>
    <comment ref="AN293" authorId="0" shapeId="0">
      <text>
        <t>Valérie Becart:
nhoss</t>
      </text>
    </comment>
    <comment ref="R297" authorId="0" shapeId="0">
      <text>
        <t>Valérie Becart:
1900-200
erreur de versement</t>
      </text>
    </comment>
    <comment ref="AP298" authorId="0" shapeId="0">
      <text>
        <t>Valérie Becart:
greffe pour beneficiaire effctif</t>
      </text>
    </comment>
    <comment ref="V299" authorId="0" shapeId="0">
      <text>
        <t>Valérie Becart:
190804: -33,09
190714: 62,14</t>
      </text>
    </comment>
    <comment ref="AJ299" authorId="0" shapeId="0">
      <text>
        <t xml:space="preserve">Valérie Becart:
bsm erreur de ma part payé 2 x 34,75
</t>
      </text>
    </comment>
    <comment ref="AN303" authorId="0" shapeId="0">
      <text>
        <t>Valérie Becart:
nardo</t>
      </text>
    </comment>
    <comment ref="AN305" authorId="0" shapeId="0">
      <text>
        <t>Valérie Becart:
krf</t>
      </text>
    </comment>
    <comment ref="AN306" authorId="0" shapeId="0">
      <text>
        <t>Valérie Becart:
nespresso</t>
      </text>
    </comment>
    <comment ref="AN307" authorId="0" shapeId="0">
      <text>
        <t>Valérie Becart:
hachette</t>
      </text>
    </comment>
    <comment ref="AP307" authorId="0" shapeId="0">
      <text>
        <t xml:space="preserve">Valérie Becart:
aout 2019
</t>
      </text>
    </comment>
    <comment ref="V308" authorId="0" shapeId="0">
      <text>
        <t>Valérie Becart:
com gazette</t>
      </text>
    </comment>
    <comment ref="AB308" authorId="0" shapeId="0">
      <text>
        <t xml:space="preserve">Valérie Becart:
pmu
</t>
      </text>
    </comment>
    <comment ref="AN308" authorId="0" shapeId="0">
      <text>
        <t>Valérie Becart:
sed</t>
      </text>
    </comment>
    <comment ref="AN318" authorId="0" shapeId="0">
      <text>
        <t>Valérie Becart:
nhoss</t>
      </text>
    </comment>
    <comment ref="B319" authorId="0" shapeId="0">
      <text>
        <t xml:space="preserve">Valérie Becart:
erreur d'encaissement de 8,80 passée en espece au llieu de cb nickel soit 1719,86-8,8
</t>
      </text>
    </comment>
    <comment ref="F319" authorId="0" shapeId="0">
      <text>
        <t xml:space="preserve">Valérie Becart:
erreur d'encaissement de 8,8 en cb nickel passée en espece soot 8,8+28,5
</t>
      </text>
    </comment>
    <comment ref="AH320" authorId="0" shapeId="0">
      <text>
        <t xml:space="preserve">Valérie Becart:
vente2 7 aout
coffret 423719
</t>
      </text>
    </comment>
    <comment ref="AP320" authorId="0" shapeId="0">
      <text>
        <t>Valérie Becart:
mudetaf</t>
      </text>
    </comment>
    <comment ref="AR320" authorId="0" shapeId="0">
      <text>
        <t>Valérie Becart:
initio enseigne reparation</t>
      </text>
    </comment>
    <comment ref="V321" authorId="0" shapeId="0">
      <text>
        <t xml:space="preserve">Valérie Becart:
190808: -62,14
180714: 210,56
180717: 45,14
190809: 6,29
</t>
      </text>
    </comment>
    <comment ref="AN321" authorId="0" shapeId="0">
      <text>
        <t>Valérie Becart:
pick up 07</t>
      </text>
    </comment>
    <comment ref="AR322" authorId="0" shapeId="0">
      <text>
        <t>Valérie Becart:
krf cafetiere</t>
      </text>
    </comment>
    <comment ref="AN323" authorId="0" shapeId="0">
      <text>
        <t>Valérie Becart:
krf</t>
      </text>
    </comment>
    <comment ref="V324" authorId="0" shapeId="0">
      <text>
        <t>Valérie Becart:
erreur prelevement anticipe de 190904</t>
      </text>
    </comment>
    <comment ref="AP326" authorId="0" shapeId="0">
      <text>
        <t>Valérie Becart:
retraite</t>
      </text>
    </comment>
    <comment ref="AH327" authorId="0" shapeId="0">
      <text>
        <t xml:space="preserve">Valérie Becart:
vente 4 set
coffret 426924
</t>
      </text>
    </comment>
    <comment ref="V328" authorId="0" shapeId="0">
      <text>
        <t xml:space="preserve">Valérie Becart:
190902: -222,64
190903: 94,83
190905: -5,26
190716: 15,76
</t>
      </text>
    </comment>
    <comment ref="AP333" authorId="0" shapeId="0">
      <text>
        <t>Valérie Becart:
urssaf</t>
      </text>
    </comment>
    <comment ref="V335" authorId="0" shapeId="0">
      <text>
        <t xml:space="preserve">Valérie Becart:
190412: 160,11
190905: 21,13
190906: -37,63
</t>
      </text>
    </comment>
    <comment ref="AN339" authorId="0" shapeId="0">
      <text>
        <t>Valérie Becart:
cafe</t>
      </text>
    </comment>
    <comment ref="AP344" authorId="0" shapeId="0">
      <text>
        <t>Valérie Becart:
sogexcom comptable 3e t</t>
      </text>
    </comment>
    <comment ref="AP345" authorId="0" shapeId="0">
      <text>
        <t>Valérie Becart:
09/19</t>
      </text>
    </comment>
    <comment ref="AN346" authorId="0" shapeId="0">
      <text>
        <t>Valérie Becart:
hachette</t>
      </text>
    </comment>
    <comment ref="AN347" authorId="0" shapeId="0">
      <text>
        <t>Valérie Becart:
sed</t>
      </text>
    </comment>
    <comment ref="V358" authorId="0" shapeId="0">
      <text>
        <t xml:space="preserve">Valérie Becart:
190910: -21,13
190905: 44,83
190607: 68,61
190908: 84,84
190911: 7,43
190912: 7,43
</t>
      </text>
    </comment>
    <comment ref="AN359" authorId="0" shapeId="0">
      <text>
        <t>Valérie Becart:
pick up 08</t>
      </text>
    </comment>
    <comment ref="AN360" authorId="0" shapeId="0">
      <text>
        <t>Valérie Becart:
breguiboul</t>
      </text>
    </comment>
    <comment ref="AN361" authorId="0" shapeId="0">
      <text>
        <t>Valérie Becart:
breguiboul</t>
      </text>
    </comment>
    <comment ref="AR362" authorId="0" shapeId="0">
      <text>
        <t>Valérie Becart:
foussier cadenas</t>
      </text>
    </comment>
    <comment ref="AP363" authorId="0" shapeId="0">
      <text>
        <t>Valérie Becart:
retraite</t>
      </text>
    </comment>
    <comment ref="AD364" authorId="0" shapeId="0">
      <text>
        <t>Valérie Becart:
en attente facture</t>
      </text>
    </comment>
    <comment ref="AP365" authorId="0" shapeId="0">
      <text>
        <t>Valérie Becart:
taxe fonciere</t>
      </text>
    </comment>
    <comment ref="AR367" authorId="0" shapeId="0">
      <text>
        <t>Valérie Becart:
bouffe et deplacement paris losangexpo</t>
      </text>
    </comment>
    <comment ref="AP368" authorId="0" shapeId="0">
      <text>
        <t>Valérie Becart:
is</t>
      </text>
    </comment>
    <comment ref="AP370" authorId="0" shapeId="0">
      <text>
        <t>Valérie Becart:
urssaf septembre</t>
      </text>
    </comment>
    <comment ref="AP371" authorId="0" shapeId="0">
      <text>
        <t>Valérie Becart:
ag2r sepembre</t>
      </text>
    </comment>
    <comment ref="V372" authorId="0" shapeId="0">
      <text>
        <t xml:space="preserve">Valérie Becart:
190609: 35,99
190915: 75,4
191004: 52,8
190809: 3,74
191005: 3,74
191006: -222,31
</t>
      </text>
    </comment>
    <comment ref="V378" authorId="0" shapeId="0">
      <text>
        <t>Valérie Becart:
EDC</t>
      </text>
    </comment>
    <comment ref="AB378" authorId="0" shapeId="0">
      <text>
        <t>Valérie Becart:
edc</t>
      </text>
    </comment>
    <comment ref="AR378" authorId="0" shapeId="0">
      <text>
        <t>Valérie Becart:
lerou merlin etagere cig elec</t>
      </text>
    </comment>
    <comment ref="V380" authorId="0" shapeId="0">
      <text>
        <t xml:space="preserve">Valérie Becart:
190507: 99,88
191004: 110,4
</t>
      </text>
    </comment>
    <comment ref="AN380" authorId="0" shapeId="0">
      <text>
        <t>Valérie Becart:
nespresso</t>
      </text>
    </comment>
    <comment ref="AN384" authorId="0" shapeId="0">
      <text>
        <t>Valérie Becart:
hachette</t>
      </text>
    </comment>
    <comment ref="AN385" authorId="0" shapeId="0">
      <text>
        <t>Valérie Becart:
breg</t>
      </text>
    </comment>
    <comment ref="V386" authorId="0" shapeId="0">
      <text>
        <t xml:space="preserve">Valérie Becart:
191009: -91,46
190911: 116,62
191010: 59,94
</t>
      </text>
    </comment>
    <comment ref="AB386" authorId="0" shapeId="0">
      <text>
        <t>Valérie Becart:
pmu</t>
      </text>
    </comment>
    <comment ref="AN386" authorId="0" shapeId="0">
      <text>
        <t>Valérie Becart:
sed</t>
      </text>
    </comment>
    <comment ref="I397" authorId="0" shapeId="0">
      <text>
        <t xml:space="preserve">Valérie Becart:
erreur caisse -20euros
270-250
</t>
      </text>
    </comment>
    <comment ref="V401" authorId="0" shapeId="0">
      <text>
        <t xml:space="preserve">Valérie Becart:
191012: -92,93
190715: 19,54
191013: 8,86
</t>
      </text>
    </comment>
    <comment ref="AN401" authorId="0" shapeId="0">
      <text>
        <t>Valérie Becart:
pick up 09</t>
      </text>
    </comment>
    <comment ref="AP402" authorId="0" shapeId="0">
      <text>
        <t>Valérie Becart:
rsi 4et cyrille</t>
      </text>
    </comment>
    <comment ref="AP403" authorId="0" shapeId="0">
      <text>
        <t>Valérie Becart:
rsi  4et  vale</t>
      </text>
    </comment>
    <comment ref="AR404" authorId="0" shapeId="0">
      <text>
        <t xml:space="preserve">Valérie Becart:
losangexpo
</t>
      </text>
    </comment>
    <comment ref="AP405" authorId="0" shapeId="0">
      <text>
        <t>Valérie Becart:
retraite</t>
      </text>
    </comment>
    <comment ref="V408" authorId="0" shapeId="0">
      <text>
        <t xml:space="preserve">Valérie Becart:
191102: -33
190714: 201,55
</t>
      </text>
    </comment>
    <comment ref="AN409" authorId="0" shapeId="0">
      <text>
        <t>Valérie Becart:
breguiboul</t>
      </text>
    </comment>
    <comment ref="AP409" authorId="0" shapeId="0">
      <text>
        <t>Valérie Becart:
urssaf 10</t>
      </text>
    </comment>
    <comment ref="AP410" authorId="0" shapeId="0">
      <text>
        <t>Valérie Becart:
ag2r 10</t>
      </text>
    </comment>
    <comment ref="AR412" authorId="0" shapeId="0">
      <text>
        <t>Valérie Becart:
stage renouvellement contrat de gerance tabac</t>
      </text>
    </comment>
    <comment ref="AR413" authorId="0" shapeId="0">
      <text>
        <t xml:space="preserve">Valérie Becart:
parking nimes formation buraliste
</t>
      </text>
    </comment>
    <comment ref="AR415" authorId="0" shapeId="0">
      <text>
        <t>Valérie Becart:
top office</t>
      </text>
    </comment>
    <comment ref="AP416" authorId="0" shapeId="0">
      <text>
        <t>Valérie Becart:
10/19</t>
      </text>
    </comment>
    <comment ref="AR416" authorId="0" shapeId="0">
      <text>
        <t>Valérie Becart:
retif</t>
      </text>
    </comment>
    <comment ref="AN423" authorId="0" shapeId="0">
      <text>
        <t>Valérie Becart:
marty fimar</t>
      </text>
    </comment>
    <comment ref="AR423" authorId="0" shapeId="0">
      <text>
        <t>Valérie Becart:
conforama etagere pour mag</t>
      </text>
    </comment>
    <comment ref="AB424" authorId="0" shapeId="0">
      <text>
        <t>Valérie Becart:
pmu</t>
      </text>
    </comment>
    <comment ref="AN424" authorId="0" shapeId="0">
      <text>
        <t xml:space="preserve">Valérie Becart:
sed
</t>
      </text>
    </comment>
    <comment ref="AN439" authorId="0" shapeId="0">
      <text>
        <t>Valérie Becart:
pick up 10</t>
      </text>
    </comment>
    <comment ref="AN440" authorId="0" shapeId="0">
      <text>
        <t>Valérie Becart:
logic</t>
      </text>
    </comment>
    <comment ref="AP443" authorId="0" shapeId="0">
      <text>
        <t>Valérie Becart:
retraite</t>
      </text>
    </comment>
    <comment ref="V445" authorId="0" shapeId="0">
      <text>
        <t xml:space="preserve">Valérie Becart:
191202: -12,67
190809: 53,98
190912: 9
</t>
      </text>
    </comment>
    <comment ref="AN448" authorId="0" shapeId="0">
      <text>
        <t>Valérie Becart:
krf</t>
      </text>
    </comment>
    <comment ref="AP448" authorId="0" shapeId="0">
      <text>
        <t>Valérie Becart:
urssaf 11</t>
      </text>
    </comment>
    <comment ref="AN449" authorId="0" shapeId="0">
      <text>
        <t>Valérie Becart:
nespresso</t>
      </text>
    </comment>
    <comment ref="AP449" authorId="0" shapeId="0">
      <text>
        <t>Valérie Becart:
ag2r 11</t>
      </text>
    </comment>
    <comment ref="AN451" authorId="0" shapeId="0">
      <text>
        <t xml:space="preserve">Valérie Becart:
bic
</t>
      </text>
    </comment>
    <comment ref="AP451" authorId="0" shapeId="0">
      <text>
        <t>Valérie Becart:
is</t>
      </text>
    </comment>
    <comment ref="V452" authorId="0" shapeId="0">
      <text>
        <t xml:space="preserve">Valérie Becart:
191204: -32,02
190912: 7,49
191005: 7,34
191205: 13,47
</t>
      </text>
    </comment>
    <comment ref="AN454" authorId="0" shapeId="0">
      <text>
        <t>Valérie Becart:
nhoss</t>
      </text>
    </comment>
    <comment ref="AN455" authorId="0" shapeId="0">
      <text>
        <t>Valérie Becart:
nhoss</t>
      </text>
    </comment>
    <comment ref="AN456" authorId="0" shapeId="0">
      <text>
        <t>Valérie Becart:
nhoss</t>
      </text>
    </comment>
    <comment ref="AP456" authorId="0" shapeId="0">
      <text>
        <t xml:space="preserve">Valérie Becart:
11/19
</t>
      </text>
    </comment>
    <comment ref="AR457" authorId="0" shapeId="0">
      <text>
        <t>Valérie Becart:
kdo vero noel soin beaute</t>
      </text>
    </comment>
    <comment ref="V459" authorId="0" shapeId="0">
      <text>
        <t xml:space="preserve">Valérie Becart:
191005: 54,49
191205: 42,21
</t>
      </text>
    </comment>
    <comment ref="AN460" authorId="0" shapeId="0">
      <text>
        <t>Valérie Becart:
breguiboul</t>
      </text>
    </comment>
    <comment ref="AN461" authorId="0" shapeId="0">
      <text>
        <t xml:space="preserve">Valérie Becart:
nhoss
</t>
      </text>
    </comment>
    <comment ref="AN464" authorId="0" shapeId="0">
      <text>
        <t>Valérie Becart:
fimar marty</t>
      </text>
    </comment>
  </commentList>
</comments>
</file>

<file path=xl/comments/comment5.xml><?xml version="1.0" encoding="utf-8"?>
<comments xmlns="http://schemas.openxmlformats.org/spreadsheetml/2006/main">
  <authors>
    <author>BV</author>
    <author>None</author>
  </authors>
  <commentList>
    <comment ref="V6" authorId="0" shapeId="0">
      <text>
        <t xml:space="preserve">Valérie Becart:
191208: -25,3
191209: 17,26
</t>
      </text>
    </comment>
    <comment ref="AN7" authorId="0" shapeId="0">
      <text>
        <t>Valérie Becart:
logic</t>
      </text>
    </comment>
    <comment ref="V13" authorId="0" shapeId="0">
      <text>
        <t xml:space="preserve">Valérie Becart:
191211: -51,21
191212: 31,48
191209: 26,99
</t>
      </text>
    </comment>
    <comment ref="AN15" authorId="0" shapeId="0">
      <text>
        <t>Valérie Becart:
carrefour</t>
      </text>
    </comment>
    <comment ref="AR18" authorId="0" shapeId="0">
      <text>
        <t xml:space="preserve">Valérie Becart:
save
</t>
      </text>
    </comment>
    <comment ref="AP19" authorId="0" shapeId="0">
      <text>
        <t xml:space="preserve">Valérie Becart:
mudetaf
1578,08 soit
190959/ -7,13  
1919630/ 15,15
+1570,11
</t>
      </text>
    </comment>
    <comment ref="V20" authorId="0" shapeId="0">
      <text>
        <t xml:space="preserve">Valérie Becart:
200102: -20,43
191209: 52,50
191209: 15
191209: 203,92
</t>
      </text>
    </comment>
    <comment ref="AP20" authorId="0" shapeId="0">
      <text>
        <t xml:space="preserve">Valérie Becart:
urssaf 12/19
</t>
      </text>
    </comment>
    <comment ref="AP21" authorId="0" shapeId="0">
      <text>
        <t xml:space="preserve">Valérie Becart:
ag2r 12/19
</t>
      </text>
    </comment>
    <comment ref="AN23" authorId="0" shapeId="0">
      <text>
        <t>Valérie Becart:
logic</t>
      </text>
    </comment>
    <comment ref="AP23" authorId="0" shapeId="0">
      <text>
        <t>Valérie Becart:
agefice remboursement stage tabac</t>
      </text>
    </comment>
    <comment ref="AN24" authorId="0" shapeId="0">
      <text>
        <t>Valérie Becart:
nespresso</t>
      </text>
    </comment>
    <comment ref="AR26" authorId="0" shapeId="0">
      <text>
        <t xml:space="preserve">Valérie Becart:
top office
</t>
      </text>
    </comment>
    <comment ref="V27" authorId="0" shapeId="0">
      <text>
        <t xml:space="preserve">Valérie Becart:
200104: -171,95
200105: 80,83
</t>
      </text>
    </comment>
    <comment ref="AP27" authorId="0" shapeId="0">
      <text>
        <t>Valérie Becart:
12/19 payé 450-90
regul social</t>
      </text>
    </comment>
    <comment ref="AN28" authorId="0" shapeId="0">
      <text>
        <t>Valérie Becart:
comptoir du livre</t>
      </text>
    </comment>
    <comment ref="AP28" authorId="0" shapeId="0">
      <text>
        <t>Valérie Becart:
sogexcom fiche de paie
4e trim a rembourser non prevu au contrat</t>
      </text>
    </comment>
    <comment ref="AN30" authorId="0" shapeId="0">
      <text>
        <t>Valérie Becart:
pick up 11/19</t>
      </text>
    </comment>
    <comment ref="AN31" authorId="0" shapeId="0">
      <text>
        <t>Valérie Becart:
sed</t>
      </text>
    </comment>
    <comment ref="AN32" authorId="0" shapeId="0">
      <text>
        <t>Valérie Becart:
protabac</t>
      </text>
    </comment>
    <comment ref="AN33" authorId="0" shapeId="0">
      <text>
        <t>Valérie Becart:
protabac</t>
      </text>
    </comment>
    <comment ref="AN34" authorId="0" shapeId="0">
      <text>
        <t>Valérie Becart:
fimar</t>
      </text>
    </comment>
    <comment ref="AP34" authorId="0" shapeId="0">
      <text>
        <t xml:space="preserve">Valérie Becart:
sogexcom  01/20
</t>
      </text>
    </comment>
    <comment ref="AR34" authorId="0" shapeId="0">
      <text>
        <t xml:space="preserve">Valérie Becart:
save
</t>
      </text>
    </comment>
    <comment ref="V35" authorId="0" shapeId="0">
      <text>
        <t xml:space="preserve">Valérie Becart:
200108: -29,85
200107: 52,3
</t>
      </text>
    </comment>
    <comment ref="AL35" authorId="0" shapeId="0">
      <text>
        <t>Valérie Becart:
tango janvier</t>
      </text>
    </comment>
    <comment ref="AN35" authorId="0" shapeId="0">
      <text>
        <t>Valérie Becart:
fimar</t>
      </text>
    </comment>
    <comment ref="AR35" authorId="0" shapeId="0">
      <text>
        <t>Valérie Becart:
save</t>
      </text>
    </comment>
    <comment ref="AF48" authorId="0" shapeId="0">
      <text>
        <t>Valérie Becart:
5x27 remboursement tpe</t>
      </text>
    </comment>
    <comment ref="V49" authorId="0" shapeId="0">
      <text>
        <t xml:space="preserve">Valérie Becart:
200110: 52,3
200111: -63,22
200112: 14,98
200112: 42,80
</t>
      </text>
    </comment>
    <comment ref="AD49" authorId="0" shapeId="0">
      <text>
        <t>Valérie Becart:
abonnement losange</t>
      </text>
    </comment>
    <comment ref="AF49" authorId="0" shapeId="0">
      <text>
        <t>Valérie Becart:
remboursement cb</t>
      </text>
    </comment>
    <comment ref="AN49" authorId="0" shapeId="0">
      <text>
        <t xml:space="preserve">Valérie Becart:
pick up 12/19
</t>
      </text>
    </comment>
    <comment ref="V50" authorId="0" shapeId="0">
      <text>
        <t>Valérie Becart:
edc</t>
      </text>
    </comment>
    <comment ref="AD50" authorId="0" shapeId="0">
      <text>
        <t>Valérie Becart:
cotisation syndicale 2020</t>
      </text>
    </comment>
    <comment ref="AN53" authorId="0" shapeId="0">
      <text>
        <t>Valérie Becart:
nhoss</t>
      </text>
    </comment>
    <comment ref="AP54" authorId="0" shapeId="0">
      <text>
        <t>Valérie Becart:
rsi cyrille</t>
      </text>
    </comment>
    <comment ref="AP55" authorId="0" shapeId="0">
      <text>
        <t>Valérie Becart:
rsi vale</t>
      </text>
    </comment>
    <comment ref="AN56" authorId="0" shapeId="0">
      <text>
        <t>Valérie Becart:
krf</t>
      </text>
    </comment>
    <comment ref="V57" authorId="0" shapeId="0">
      <text>
        <t xml:space="preserve">Valérie Becart:
200202: -14,26
191013: 258,43
191005: 80,89
200203: 37,19
20204: 19,51
</t>
      </text>
    </comment>
    <comment ref="AR57" authorId="0" shapeId="0">
      <text>
        <t>Valérie Becart:
erreur de CB</t>
      </text>
    </comment>
    <comment ref="AN58" authorId="0" shapeId="0">
      <text>
        <t>Valérie Becart:
breguiboul</t>
      </text>
    </comment>
    <comment ref="AP58" authorId="0" shapeId="0">
      <text>
        <t xml:space="preserve">Valérie Becart:
urssaf 01/2020
</t>
      </text>
    </comment>
    <comment ref="AN59" authorId="0" shapeId="0">
      <text>
        <t>Valérie Becart:
breguiboul</t>
      </text>
    </comment>
    <comment ref="AN63" authorId="0" shapeId="0">
      <text>
        <t>Valérie Becart:
compoir du livre en attente factire</t>
      </text>
    </comment>
    <comment ref="AN65" authorId="0" shapeId="0">
      <text>
        <t>Valérie Becart:
nhoss</t>
      </text>
    </comment>
    <comment ref="AP68" authorId="0" shapeId="0">
      <text>
        <t>Valérie Becart:
apcdna</t>
      </text>
    </comment>
    <comment ref="AP69" authorId="0" shapeId="0">
      <text>
        <t>Valérie Becart:
l'opcommerce</t>
      </text>
    </comment>
    <comment ref="V70" authorId="0" shapeId="0">
      <text>
        <t xml:space="preserve">Valérie Becart:
200207: -48,12
200208: 26,15
</t>
      </text>
    </comment>
    <comment ref="AN71" authorId="0" shapeId="0">
      <text>
        <t>Valérie Becart:
protabac</t>
      </text>
    </comment>
    <comment ref="AB72" authorId="0" shapeId="0">
      <text>
        <t>Valérie Becart:
pmu</t>
      </text>
    </comment>
    <comment ref="AL72" authorId="0" shapeId="0">
      <text>
        <t>Valérie Becart:
tango fevrier</t>
      </text>
    </comment>
    <comment ref="AN72" authorId="0" shapeId="0">
      <text>
        <t>Valérie Becart:
protabac</t>
      </text>
    </comment>
    <comment ref="AP72" authorId="0" shapeId="0">
      <text>
        <t xml:space="preserve">Valérie Becart:
sogexcom 02/20
</t>
      </text>
    </comment>
    <comment ref="AN73" authorId="0" shapeId="0">
      <text>
        <t>Valérie Becart:
protabac</t>
      </text>
    </comment>
    <comment ref="AN74" authorId="0" shapeId="0">
      <text>
        <t>Valérie Becart:
protabac</t>
      </text>
    </comment>
    <comment ref="AN85" authorId="0" shapeId="0">
      <text>
        <t xml:space="preserve">Valérie Becart:
pick up
</t>
      </text>
    </comment>
    <comment ref="V87" authorId="0" shapeId="0">
      <text>
        <t xml:space="preserve">Valérie Becart:
200210: 62,89
200211: 73,4
</t>
      </text>
    </comment>
    <comment ref="AN89" authorId="0" shapeId="0">
      <text>
        <t>Valérie Becart:
breguiboul</t>
      </text>
    </comment>
    <comment ref="AF91" authorId="0" shapeId="0">
      <text>
        <t>Valérie Becart:
remboursement impayé</t>
      </text>
    </comment>
    <comment ref="V94" authorId="0" shapeId="0">
      <text>
        <t xml:space="preserve">Valérie Becart:
200213: -131,13
200214: -203,11
190912: 120,58
200215: 26,65
200216: 26,19
</t>
      </text>
    </comment>
    <comment ref="AN94" authorId="0" shapeId="0">
      <text>
        <t>Valérie Becart:
nespresso</t>
      </text>
    </comment>
    <comment ref="AP95" authorId="0" shapeId="0">
      <text>
        <t>Valérie Becart:
is 1er trim</t>
      </text>
    </comment>
    <comment ref="AN97" authorId="0" shapeId="0">
      <text>
        <t>Valérie Becart:
carto</t>
      </text>
    </comment>
    <comment ref="AP97" authorId="0" shapeId="0">
      <text>
        <t xml:space="preserve">Valérie Becart:
urssaf 02/20
</t>
      </text>
    </comment>
    <comment ref="AN98" authorId="0" shapeId="0">
      <text>
        <t>Valérie Becart:
cartotheque</t>
      </text>
    </comment>
    <comment ref="AR98" authorId="0" shapeId="0">
      <text>
        <t>Valérie Becart:
gant</t>
      </text>
    </comment>
    <comment ref="AJ99" authorId="0" shapeId="0">
      <text>
        <t xml:space="preserve">Valérie Becart:
leasecom assur prêt caisse
</t>
      </text>
    </comment>
    <comment ref="AN99" authorId="0" shapeId="0">
      <text>
        <t>Valérie Becart:
carto</t>
      </text>
    </comment>
    <comment ref="AN100" authorId="0" shapeId="0">
      <text>
        <t>Valérie Becart:
carto</t>
      </text>
    </comment>
    <comment ref="V101" authorId="0" shapeId="0">
      <text>
        <t xml:space="preserve">Valérie Becart
200215: 44,95
191005: 96,96
200302: 36,22
200303: 63
200304: -22,5
</t>
      </text>
    </comment>
    <comment ref="AF101" authorId="0" shapeId="0">
      <text>
        <t>Virmt nickel</t>
      </text>
    </comment>
    <comment ref="AH101" authorId="0" shapeId="0">
      <text>
        <t>Valérie Becart:
virmt depot 500 depuis le ca</t>
      </text>
    </comment>
    <comment ref="AN103" authorId="0" shapeId="0">
      <text>
        <t>Valérie Becart:
nhoss</t>
      </text>
    </comment>
    <comment ref="AN105" authorId="0" shapeId="0">
      <text>
        <t>Valérie Becart:
protabac</t>
      </text>
    </comment>
    <comment ref="V108" authorId="0" shapeId="0">
      <text>
        <t xml:space="preserve">Valérie Becart:
200302: 44,14
200306: 55,8
</t>
      </text>
    </comment>
    <comment ref="S109" authorId="1" shapeId="0">
      <text>
        <t xml:space="preserve">Erreur de total sur le bordereau de depot soit 4x50
6x20=120 et non 180
6x10
Soit in total de 380 et non 440 d’ou la rectif de -60 euros de la banque
</t>
      </text>
    </comment>
    <comment ref="AP110" authorId="0" shapeId="0">
      <text>
        <t>Valérie Becart:
sogexcom 1er t salaire</t>
      </text>
    </comment>
    <comment ref="AP112" authorId="0" shapeId="0">
      <text>
        <t>Valérie Becart:
aismt</t>
      </text>
    </comment>
    <comment ref="AB113" authorId="0" shapeId="0">
      <text>
        <t xml:space="preserve">Valérie Becart:
pmu
</t>
      </text>
    </comment>
    <comment ref="AL113" authorId="0" shapeId="0">
      <text>
        <t>Valérie Becart:
tango mars</t>
      </text>
    </comment>
    <comment ref="AP113" authorId="0" shapeId="0">
      <text>
        <t xml:space="preserve">Valérie Becart:
sogexcom 03/20
</t>
      </text>
    </comment>
    <comment ref="V123" authorId="0" shapeId="0">
      <text>
        <t xml:space="preserve">Valérie Becart:
200308: -36,22
200309: 58,3
</t>
      </text>
    </comment>
    <comment ref="AN123" authorId="0" shapeId="0">
      <text>
        <t>Valérie Becart:
la carterie</t>
      </text>
    </comment>
    <comment ref="AN125" authorId="0" shapeId="0">
      <text>
        <t>Valérie Becart:
cely</t>
      </text>
    </comment>
    <comment ref="AN128" authorId="0" shapeId="0">
      <text>
        <t>Valérie Becart:
pick up 02</t>
      </text>
    </comment>
    <comment ref="U130" authorId="0" shapeId="0">
      <text>
        <t xml:space="preserve">Valérie Becart:
191205: 22,7
200311: -58,03
191212: 38,26
200312: 45,5
</t>
      </text>
    </comment>
    <comment ref="AN130" authorId="0" shapeId="0">
      <text>
        <t xml:space="preserve">Valérie Becart:
breguiboul
</t>
      </text>
    </comment>
    <comment ref="AR131" authorId="0" shapeId="0">
      <text>
        <t>Valérie Becart:
cryokin gants</t>
      </text>
    </comment>
    <comment ref="AP136" authorId="0" shapeId="0">
      <text>
        <t xml:space="preserve">Valérie Becart:
urssaf 03/20
</t>
      </text>
    </comment>
    <comment ref="V137" authorId="0" shapeId="0">
      <text>
        <t xml:space="preserve">Valérie Becart:
191209: 100,64
200105: 15,14
200403: 53,93
</t>
      </text>
    </comment>
    <comment ref="AN137" authorId="0" shapeId="0">
      <text>
        <t>Valérie Becart:
logic</t>
      </text>
    </comment>
    <comment ref="AP137" authorId="0" shapeId="0">
      <text>
        <t>Valérie Becart:
ag2r</t>
      </text>
    </comment>
    <comment ref="AB144" authorId="0" shapeId="0">
      <text>
        <t xml:space="preserve">Valérie Becart:
erreur j ai fait un virement alors que fdj devait me virer
</t>
      </text>
    </comment>
    <comment ref="AN145" authorId="0" shapeId="0">
      <text>
        <t>Valérie Becart:
nhoss</t>
      </text>
    </comment>
    <comment ref="AP145" authorId="0" shapeId="0">
      <text>
        <t>Valérie Becart:
lainiere masques</t>
      </text>
    </comment>
    <comment ref="AN146" authorId="0" shapeId="0">
      <text>
        <t>Valérie Becart:
logic</t>
      </text>
    </comment>
    <comment ref="AN147" authorId="0" shapeId="0">
      <text>
        <t>Valérie Becart:
marty</t>
      </text>
    </comment>
    <comment ref="AP148" authorId="0" shapeId="0">
      <text>
        <t>Valérie Becart:
aide d'etat covid</t>
      </text>
    </comment>
    <comment ref="AN150" authorId="0" shapeId="0">
      <text>
        <t xml:space="preserve">Valérie Becart:
marty
</t>
      </text>
    </comment>
    <comment ref="V151" authorId="0" shapeId="0">
      <text>
        <t xml:space="preserve">Valérie Becart:
200105: 15,54
200105: 15,54
200110: 22,43
200406: 118,25
200407: 41,69
</t>
      </text>
    </comment>
    <comment ref="AP151" authorId="0" shapeId="0">
      <text>
        <t>Valérie Becart:
sogex 04</t>
      </text>
    </comment>
    <comment ref="AN152" authorId="0" shapeId="0">
      <text>
        <t xml:space="preserve">Valérie Becart:
marty
</t>
      </text>
    </comment>
    <comment ref="AP152" authorId="0" shapeId="0">
      <text>
        <t xml:space="preserve">Valérie Becart:
1160,35 + 94,81
</t>
      </text>
    </comment>
    <comment ref="R162" authorId="0" shapeId="0">
      <text>
        <t xml:space="preserve">Valérie Becart:
1010+80 erreur du CA lors de saisie montant
</t>
      </text>
    </comment>
    <comment ref="AR162" authorId="0" shapeId="0">
      <text>
        <t>Valérie Becart:
gant</t>
      </text>
    </comment>
    <comment ref="AN167" authorId="0" shapeId="0">
      <text>
        <t>Valérie Becart:
pick up mars</t>
      </text>
    </comment>
    <comment ref="AN174" authorId="0" shapeId="0">
      <text>
        <t>Valérie Becart:
nhoss</t>
      </text>
    </comment>
    <comment ref="V175" authorId="0" shapeId="0">
      <text>
        <t>Valérie Becart:
com 2e sem 2019
presstali</t>
      </text>
    </comment>
    <comment ref="AJ175" authorId="0" shapeId="0">
      <text>
        <t>Valérie Becart:
bsm</t>
      </text>
    </comment>
    <comment ref="AP175" authorId="0" shapeId="0">
      <text>
        <t>Valérie Becart:
rembrsmt chomage partiel vero pour avril du 1er avril au 3 mai</t>
      </text>
    </comment>
    <comment ref="AN176" authorId="0" shapeId="0">
      <text>
        <t>Valérie Becart:
krfr</t>
      </text>
    </comment>
    <comment ref="R178" authorId="0" shapeId="0">
      <text>
        <t xml:space="preserve">Valérie Becart:
1780-60 ERREUR DE SAISIE DU CA
</t>
      </text>
    </comment>
    <comment ref="AP178" authorId="0" shapeId="0">
      <text>
        <t>Valérie Becart:
urssaf avril</t>
      </text>
    </comment>
    <comment ref="V181" authorId="0" shapeId="0">
      <text>
        <t xml:space="preserve">Valérie Becart:
220204: 108,65
200216: 242,68
</t>
      </text>
    </comment>
    <comment ref="AR181" authorId="0" shapeId="0">
      <text>
        <t xml:space="preserve">Valérie Becart:
corde
</t>
      </text>
    </comment>
    <comment ref="AN182" authorId="0" shapeId="0">
      <text>
        <t>Valérie Becart:
nespresso</t>
      </text>
    </comment>
    <comment ref="AN185" authorId="0" shapeId="0">
      <text>
        <t>Valérie Becart:
fimar</t>
      </text>
    </comment>
    <comment ref="V188" authorId="0" shapeId="0">
      <text>
        <t xml:space="preserve">Valérie Becart:
200504: 17,72
200505: 22,5
</t>
      </text>
    </comment>
    <comment ref="AB191" authorId="0" shapeId="0">
      <text>
        <t xml:space="preserve">Valérie Becart:
pmu
</t>
      </text>
    </comment>
    <comment ref="AL191" authorId="0" shapeId="0">
      <text>
        <t>Valérie Becart:
tango mai</t>
      </text>
    </comment>
    <comment ref="AP191" authorId="0" shapeId="0">
      <text>
        <t>Valérie Becart:
sogex 05</t>
      </text>
    </comment>
    <comment ref="V203" authorId="0" shapeId="0">
      <text>
        <t xml:space="preserve">Valérie Becart:
200210: 31,34
200507; 56,08
200508: 13,48
</t>
      </text>
    </comment>
    <comment ref="AF204" authorId="0" shapeId="0">
      <text>
        <t>Valérie Becart:
remboursement location TPE mars avril mai</t>
      </text>
    </comment>
    <comment ref="AN204" authorId="0" shapeId="0">
      <text>
        <t>Valérie Becart:
pick up 04</t>
      </text>
    </comment>
    <comment ref="AF209" authorId="0" shapeId="0">
      <text>
        <t>Valérie Becart:
regul sur caisse du 19/5
en attente controle</t>
      </text>
    </comment>
    <comment ref="V210" authorId="0" shapeId="0">
      <text>
        <t xml:space="preserve">Valérie Becart:
200510: -70,74
200508: 7,19
</t>
      </text>
    </comment>
    <comment ref="AN212" authorId="0" shapeId="0">
      <text>
        <t>Valérie Becart:
carrefour</t>
      </text>
    </comment>
    <comment ref="AN213" authorId="0" shapeId="0">
      <text>
        <t>Valérie Becart:
nhoss</t>
      </text>
    </comment>
    <comment ref="AP213" authorId="0" shapeId="0">
      <text>
        <t>Valérie Becart:
acompte IS</t>
      </text>
    </comment>
    <comment ref="AP214" authorId="0" shapeId="0">
      <text>
        <t xml:space="preserve">Valérie Becart:
urssaf 05/20
</t>
      </text>
    </comment>
    <comment ref="AR215" authorId="0" shapeId="0">
      <text>
        <t>Valérie Becart:
cryokin gants</t>
      </text>
    </comment>
    <comment ref="AF217" authorId="0" shapeId="0">
      <text>
        <t>Valérie Becart:
suite contrôle fx billet pas faux dc remboursement</t>
      </text>
    </comment>
    <comment ref="AN218" authorId="0" shapeId="0">
      <text>
        <t>Valérie Becart:
nespresso</t>
      </text>
    </comment>
    <comment ref="AP218" authorId="0" shapeId="0">
      <text>
        <t>Valérie Becart:
CHOMAGE PARTIEL DOLDE DEBUT MAI</t>
      </text>
    </comment>
    <comment ref="AR218" authorId="0" shapeId="0">
      <text>
        <t>Renouvellement abonnement norton remboursé à cyrille</t>
      </text>
    </comment>
    <comment ref="AN221" authorId="0" shapeId="0">
      <text>
        <t>Valérie Becart:
comptoir du livre</t>
      </text>
    </comment>
    <comment ref="AN223" authorId="0" shapeId="0">
      <text>
        <t>Valérie Becart:
marty</t>
      </text>
    </comment>
    <comment ref="AP226" authorId="0" shapeId="0">
      <text>
        <t>Valérie Becart:
sogexcom  fiche de salaire 2eT</t>
      </text>
    </comment>
    <comment ref="AP227" authorId="0" shapeId="0">
      <text>
        <t>Valérie Becart:
solde impots</t>
      </text>
    </comment>
    <comment ref="AL229" authorId="0" shapeId="0">
      <text>
        <t>Valérie Becart:
tango juin</t>
      </text>
    </comment>
    <comment ref="AP229" authorId="0" shapeId="0">
      <text>
        <t>Valérie Becart:
sogex 06</t>
      </text>
    </comment>
    <comment ref="AP240" authorId="0" shapeId="0">
      <text>
        <t>Valérie Becart:
rappel 20019 soit
250x12(2019) + 6x250(du 1er janv au 31 juin 20)/12
 +250(le mois en cours</t>
      </text>
    </comment>
    <comment ref="AN244" authorId="0" shapeId="0">
      <text>
        <t>Valérie Becart:
pick up mai</t>
      </text>
    </comment>
    <comment ref="AJ246" authorId="0" shapeId="0">
      <text>
        <t>Valérie Becart:
eau</t>
      </text>
    </comment>
    <comment ref="AN252" authorId="0" shapeId="0">
      <text>
        <t>Valérie Becart:
logic</t>
      </text>
    </comment>
    <comment ref="AN253" authorId="0" shapeId="0">
      <text>
        <t>Valérie Becart:
nhoss</t>
      </text>
    </comment>
    <comment ref="AP253" authorId="0" shapeId="0">
      <text>
        <t>Valérie Becart:
urssaf juin</t>
      </text>
    </comment>
    <comment ref="AP254" authorId="0" shapeId="0">
      <text>
        <t xml:space="preserve">Valérie Becart:
ag2r juin
</t>
      </text>
    </comment>
    <comment ref="AN257" authorId="0" shapeId="0">
      <text>
        <t>Valérie Becart:
marty</t>
      </text>
    </comment>
    <comment ref="AN258" authorId="0" shapeId="0">
      <text>
        <t>Valérie Becart:
marty</t>
      </text>
    </comment>
    <comment ref="AN266" authorId="0" shapeId="0">
      <text>
        <t>Valérie Becart:
nardo</t>
      </text>
    </comment>
    <comment ref="AD268" authorId="0" shapeId="0">
      <text>
        <t>Valérie Becart:
edc</t>
      </text>
    </comment>
    <comment ref="AP268" authorId="0" shapeId="0">
      <text>
        <t xml:space="preserve">Valérie Becart:
sogexcom 07/20
</t>
      </text>
    </comment>
    <comment ref="AB269" authorId="0" shapeId="0">
      <text>
        <t xml:space="preserve">Valérie Becart:
pmu
</t>
      </text>
    </comment>
    <comment ref="AL269" authorId="0" shapeId="0">
      <text>
        <t>Valérie Becart:
tango</t>
      </text>
    </comment>
    <comment ref="AP281" authorId="0" shapeId="0">
      <text>
        <t>Valérie Becart:
rembrsmt rsi 2019
valerie</t>
      </text>
    </comment>
    <comment ref="AP282" authorId="0" shapeId="0">
      <text>
        <t xml:space="preserve">Valérie Becart:
rsi cyrille
</t>
      </text>
    </comment>
    <comment ref="AN283" authorId="0" shapeId="0">
      <text>
        <t xml:space="preserve">Valérie Becart:
pick up juin
</t>
      </text>
    </comment>
    <comment ref="AP292" authorId="0" shapeId="0">
      <text>
        <t xml:space="preserve">Valérie Becart:
urssaf 07/20
</t>
      </text>
    </comment>
    <comment ref="AP294" authorId="0" shapeId="0">
      <text>
        <t>Valérie Becart:
mudetaf</t>
      </text>
    </comment>
    <comment ref="AN301" authorId="0" shapeId="0">
      <text>
        <t>Valérie Becart:
krfr</t>
      </text>
    </comment>
    <comment ref="AN302" authorId="0" shapeId="0">
      <text>
        <t>Valérie Becart:
nespresso</t>
      </text>
    </comment>
    <comment ref="V304" authorId="0" shapeId="0">
      <text>
        <t xml:space="preserve">Valérie Becart:
200504: 363,83
200213: -7,49
200505: 384,74
200505: 6
200805: 5,26
200806: 80,89
200807: 161,78
200808: 80,89
</t>
      </text>
    </comment>
    <comment ref="AB308" authorId="0" shapeId="0">
      <text>
        <t xml:space="preserve">Valérie Becart:
pmu
</t>
      </text>
    </comment>
    <comment ref="AN308" authorId="0" shapeId="0">
      <text>
        <t xml:space="preserve">Valérie Becart:
200741: 39,6
200742: 291,6
200743: 21,6
200744: 202,19
200745: 0
200746: 265,8
200747: 233,3
200748: 10,8
200749: 199,39
</t>
      </text>
    </comment>
    <comment ref="V319" authorId="0" shapeId="0">
      <text>
        <t xml:space="preserve">Valérie Becart:
200507: 26,96
200507: 100,94
</t>
      </text>
    </comment>
    <comment ref="AN320" authorId="0" shapeId="0">
      <text>
        <t>Valérie Becart:
bregiboul</t>
      </text>
    </comment>
    <comment ref="AJ323" authorId="0" shapeId="0">
      <text>
        <t xml:space="preserve">Valérie Becart:
bsm
</t>
      </text>
    </comment>
    <comment ref="V326" authorId="0" shapeId="0">
      <text>
        <t xml:space="preserve">Valérie Becart:
200811: -737,25
200812: -74,76
</t>
      </text>
    </comment>
    <comment ref="AN326" authorId="0" shapeId="0">
      <text>
        <t>Valérie Becart:
nhoss</t>
      </text>
    </comment>
    <comment ref="AP331" authorId="0" shapeId="0">
      <text>
        <t>Valérie Becart:
ursaff 08</t>
      </text>
    </comment>
    <comment ref="AP334" authorId="0" shapeId="0">
      <text>
        <t>Valérie Becart:
acompte is</t>
      </text>
    </comment>
    <comment ref="AN337" authorId="0" shapeId="0">
      <text>
        <t>Valérie Becart:
krfr</t>
      </text>
    </comment>
    <comment ref="V340" authorId="0" shapeId="0">
      <text>
        <t xml:space="preserve">Valérie Becart:
200903: 22,48
200904: 15,78
</t>
      </text>
    </comment>
    <comment ref="AN346" authorId="0" shapeId="0">
      <text>
        <t xml:space="preserve">Valérie Becart:
200845: 204,24
200846: 0
200847: 21,6
200848: 267,66
200849: 28,8
200850: 162,34
200851: 14,4
</t>
      </text>
    </comment>
    <comment ref="AN358" authorId="0" shapeId="0">
      <text>
        <t>Valérie Becart:
logic  pro</t>
      </text>
    </comment>
    <comment ref="AF359" authorId="0" shapeId="0">
      <text>
        <t>Remborsement tpe 5x27 pour 06 07 08 09 10</t>
      </text>
    </comment>
    <comment ref="AN361" authorId="0" shapeId="0">
      <text>
        <t>Valérie Becart:
pick up 08</t>
      </text>
    </comment>
    <comment ref="AF363" authorId="1" shapeId="0">
      <text>
        <t>Erreur bq preleve en doublon</t>
      </text>
    </comment>
    <comment ref="AF364" authorId="1" shapeId="0">
      <text>
        <t>Errur bq preleve en doublon</t>
      </text>
    </comment>
    <comment ref="AP368" authorId="0" shapeId="0">
      <text>
        <t>Taxe fonciere 2020</t>
      </text>
    </comment>
    <comment ref="AR368" authorId="0" shapeId="0">
      <text>
        <t>Cotisation assos commercant poulx</t>
      </text>
    </comment>
    <comment ref="AP370" authorId="0" shapeId="0">
      <text>
        <t>Valérie Becart:
urssaf</t>
      </text>
    </comment>
    <comment ref="AN371" authorId="0" shapeId="0">
      <text>
        <t xml:space="preserve">Valérie Becart:
breguiboul
</t>
      </text>
    </comment>
    <comment ref="AP371" authorId="0" shapeId="0">
      <text>
        <t xml:space="preserve">Valérie Becart:
ag2r
</t>
      </text>
    </comment>
    <comment ref="AJ374" authorId="1" shapeId="0">
      <text>
        <t>eau</t>
      </text>
    </comment>
    <comment ref="AR378" authorId="0" shapeId="0">
      <text>
        <t>Deco noel centrakor</t>
      </text>
    </comment>
    <comment ref="AB379" authorId="0" shapeId="0">
      <text>
        <t>Edc fdj</t>
      </text>
    </comment>
    <comment ref="AR379" authorId="0" shapeId="0">
      <text>
        <t>Destructeur de doc + fournitures top office</t>
      </text>
    </comment>
    <comment ref="AR380" authorId="0" shapeId="0">
      <text>
        <t>Ordi portable pour compta mag boulanger</t>
      </text>
    </comment>
    <comment ref="AP381" authorId="1" shapeId="0">
      <text>
        <t>TVA 3e trimestre</t>
      </text>
    </comment>
    <comment ref="V385" authorId="0" shapeId="0">
      <text>
        <t>Mlp complement de remuneration 1er semestre</t>
      </text>
    </comment>
    <comment ref="AB385" authorId="1" shapeId="0">
      <text>
        <t>Erreur de ma part j ai fait un virement de 331 alors que v est la fdj qui devait  me rembourser</t>
      </text>
    </comment>
    <comment ref="AP385" authorId="1" shapeId="0">
      <text>
        <t>Sogexcom 10/20</t>
      </text>
    </comment>
    <comment ref="AB386" authorId="0" shapeId="0">
      <text>
        <t>pmu</t>
      </text>
    </comment>
    <comment ref="AN386" authorId="0" shapeId="0">
      <text>
        <t xml:space="preserve">Valérie Becart:
200950: 28,8
200951: 122,81
200952: 28,8
200953: 309,53
200954: 99
200955: 634,5
200956: 21,6
200957: 206,56
200958: 32,4
200959: 113,26
200960: 228,86
200961: 20,76
200962: 21,6
</t>
      </text>
    </comment>
    <comment ref="V396" authorId="1" shapeId="0">
      <text>
        <t xml:space="preserve"> Acompte En attente facture edc</t>
      </text>
    </comment>
    <comment ref="AP397" authorId="1" shapeId="0">
      <text>
        <t>Regul augmentation</t>
      </text>
    </comment>
    <comment ref="AP398" authorId="1" shapeId="0">
      <text>
        <t>Coti 4e t vale</t>
      </text>
    </comment>
    <comment ref="AN399" authorId="0" shapeId="0">
      <text>
        <t>Pick up 09</t>
      </text>
    </comment>
    <comment ref="AP399" authorId="1" shapeId="0">
      <text>
        <t>Coti 4et cyrille</t>
      </text>
    </comment>
    <comment ref="AD400" authorId="0" shapeId="0">
      <text>
        <t>Edc en attente facture</t>
      </text>
    </comment>
    <comment ref="AP409" authorId="0" shapeId="0">
      <text>
        <t>Urssaf 10</t>
      </text>
    </comment>
    <comment ref="A423" authorId="1" shapeId="0">
      <text>
        <t>Ecart -30euros carte paiement dde de remboursement</t>
      </text>
    </comment>
    <comment ref="AP423" authorId="1" shapeId="0">
      <text>
        <t>Sogexcom 11/20</t>
      </text>
    </comment>
    <comment ref="AB424" authorId="1" shapeId="0">
      <text>
        <t>pmu</t>
      </text>
    </comment>
    <comment ref="AL424" authorId="1" shapeId="0">
      <text>
        <t>tcn</t>
      </text>
    </comment>
    <comment ref="AN424" authorId="0" shapeId="0">
      <text>
        <t xml:space="preserve">201045 : 57,6
201046 : 94,46
201047 : 69,63
201048 : 247,8
201049 : 22,68
201050 : 258,37
201051 : 18
201052 : 22,68
201053 : 36
201054 : 170,79
201056 : 212,31
201056 : 46,8
201057 : -475,2
201058 : -14,4
</t>
      </text>
    </comment>
    <comment ref="AN437" authorId="0" shapeId="0">
      <text>
        <t>Pick up 10</t>
      </text>
    </comment>
    <comment ref="AN438" authorId="1" shapeId="0">
      <text>
        <t>krfr</t>
      </text>
    </comment>
    <comment ref="A441" authorId="1" shapeId="0">
      <text>
        <t>Erreur caisse fdj
40 euros en mois</t>
      </text>
    </comment>
    <comment ref="AN441" authorId="1" shapeId="0">
      <text>
        <t>nespresso</t>
      </text>
    </comment>
    <comment ref="V443" authorId="1" shapeId="0">
      <text>
        <t xml:space="preserve">201107 : -35,93
201108 : 17,72
201109 : 14,99
</t>
      </text>
    </comment>
    <comment ref="AN445" authorId="0" shapeId="0">
      <text>
        <t>bic</t>
      </text>
    </comment>
    <comment ref="AP448" authorId="1" shapeId="0">
      <text>
        <t>10/20 urssaff</t>
      </text>
    </comment>
    <comment ref="AP449" authorId="1" shapeId="0">
      <text>
        <t>4e acompte is</t>
      </text>
    </comment>
    <comment ref="V450" authorId="1" shapeId="0">
      <text>
        <t xml:space="preserve">201109 : 11,24
201202 : 40,47
</t>
      </text>
    </comment>
    <comment ref="AR453" authorId="1" shapeId="0">
      <text>
        <t>Desigual kdo vero</t>
      </text>
    </comment>
    <comment ref="V457" authorId="1" shapeId="0">
      <text>
        <t xml:space="preserve">201204 : -17,72
201202 : 47080
201205 : 35,93
</t>
      </text>
    </comment>
    <comment ref="AB461" authorId="1" shapeId="0">
      <text>
        <t>Caution pmu</t>
      </text>
    </comment>
    <comment ref="AB462" authorId="1" shapeId="0">
      <text>
        <t>pmu</t>
      </text>
    </comment>
    <comment ref="AN462" authorId="1" shapeId="0">
      <text>
        <t>Comptoir du livre</t>
      </text>
    </comment>
    <comment ref="AP462" authorId="1" shapeId="0">
      <text>
        <t>Sogexcom paye 4e t</t>
      </text>
    </comment>
    <comment ref="AN463" authorId="1" shapeId="0">
      <text>
        <t>Comptoir du livre</t>
      </text>
    </comment>
    <comment ref="V464" authorId="1" shapeId="0">
      <text>
        <t xml:space="preserve">201207-30,59
201208 : 34,48
</t>
      </text>
    </comment>
    <comment ref="AN464" authorId="1" shapeId="0">
      <text>
        <t xml:space="preserve">201145 : 50,4
201146 : 267,02
201147 : 36
201148 : 124,04
201149 : 28,8
201150 : 267,99
201151 : 138,49
201152 : 18
</t>
      </text>
    </comment>
    <comment ref="AP464" authorId="1" shapeId="0">
      <text>
        <t xml:space="preserve">Sogexcom 12/12
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J8" authorId="0" shapeId="0">
      <text>
        <t>Leasecom caisse</t>
      </text>
    </comment>
    <comment ref="AN10" authorId="0" shapeId="0">
      <text>
        <t>nardo</t>
      </text>
    </comment>
    <comment ref="V11" authorId="0" shapeId="0">
      <text>
        <t xml:space="preserve">201210 : -47,06
201208 : 21,74
201212 : 315,45
201211 : 161,78
201213 : 7,49
201214 : 323,57
</t>
      </text>
    </comment>
    <comment ref="AN11" authorId="0" shapeId="0">
      <text>
        <t xml:space="preserve">Pick up 11/20
</t>
      </text>
    </comment>
    <comment ref="V12" authorId="0" shapeId="0">
      <text>
        <t xml:space="preserve">Presstalis complement de remineration 1er semestre 2020
</t>
      </text>
    </comment>
    <comment ref="AN12" authorId="0" shapeId="0">
      <text>
        <t xml:space="preserve">Nhoss
</t>
      </text>
    </comment>
    <comment ref="AJ17" authorId="0" shapeId="0">
      <text>
        <t xml:space="preserve">Edf fact cloture 2020
</t>
      </text>
    </comment>
    <comment ref="V18" authorId="0" shapeId="0">
      <text>
        <t>210103 : -29,12
210104 : 80,89
210105 : 26,78
210106 : -253,92</t>
      </text>
    </comment>
    <comment ref="AP19" authorId="0" shapeId="0">
      <text>
        <t>Urssaf 12/20</t>
      </text>
    </comment>
    <comment ref="AN20" authorId="0" shapeId="0">
      <text>
        <t>nespresso</t>
      </text>
    </comment>
    <comment ref="AP20" authorId="0" shapeId="0">
      <text>
        <t>Ag2r 12/20</t>
      </text>
    </comment>
    <comment ref="AP21" authorId="0" shapeId="0">
      <text>
        <t xml:space="preserve">Prelevement a la source de qui ?
En attente de reponse d’alain
Reponse ne me concerne pas
</t>
      </text>
    </comment>
    <comment ref="AD24" authorId="0" shapeId="0">
      <text>
        <t>Revalorisation du stock du a l augmentation de tarif du 1er octobre 2020</t>
      </text>
    </comment>
    <comment ref="AP24" authorId="0" shapeId="0">
      <text>
        <t>Rembt urssaf trop payé au 4e trimestre 2020</t>
      </text>
    </comment>
    <comment ref="V25" authorId="0" shapeId="0">
      <text>
        <t>210105 : 16,74
210108 : 11,24</t>
      </text>
    </comment>
    <comment ref="AF28" authorId="0" shapeId="0">
      <text>
        <t>-10euros sur caisse du 22 janvier faux billet</t>
      </text>
    </comment>
    <comment ref="AB30" authorId="0" shapeId="0">
      <text>
        <t>J ai fait un virmt alors que c est la fdj qui devait me payer</t>
      </text>
    </comment>
    <comment ref="AP31" authorId="0" shapeId="0">
      <text>
        <t xml:space="preserve">TVA 4e T
</t>
      </text>
    </comment>
    <comment ref="V32" authorId="0" shapeId="0">
      <text>
        <t xml:space="preserve">210110 : -33,18
210105 : 21,04
210108 : 31,47
210108 : 23,22
</t>
      </text>
    </comment>
    <comment ref="AJ33" authorId="0" shapeId="0">
      <text>
        <t>Save maintenance annuelle</t>
      </text>
    </comment>
    <comment ref="AN33" authorId="0" shapeId="0">
      <text>
        <t>carrefour</t>
      </text>
    </comment>
    <comment ref="AP33" authorId="0" shapeId="0">
      <text>
        <t>Sogexcom 1/21</t>
      </text>
    </comment>
    <comment ref="AB35" authorId="0" shapeId="0">
      <text>
        <t xml:space="preserve">Pmu
</t>
      </text>
    </comment>
    <comment ref="AL35" authorId="0" shapeId="0">
      <text>
        <t>tcn</t>
      </text>
    </comment>
    <comment ref="AN35" authorId="0" shapeId="0">
      <text>
        <t xml:space="preserve">2012 52: 57,6
201253 : 162,1
201254 : 399,68
201255 : 14,4
201256 : 32,40
201257 : 90,36
201258 : 68,4
201259 : 115,42
201260 : 57,36
201261 : 18
201262 : 294,44
</t>
      </text>
    </comment>
    <comment ref="AP35" authorId="0" shapeId="0">
      <text>
        <t xml:space="preserve">Viré 1310,64
Erreur de saisie soit +24,04a recuperer sur 02/21
</t>
      </text>
    </comment>
    <comment ref="AJ46" authorId="0" shapeId="0">
      <text>
        <t>Leasecom caisse</t>
      </text>
    </comment>
    <comment ref="AP46" authorId="0" shapeId="0">
      <text>
        <t xml:space="preserve">Mudetaf
</t>
      </text>
    </comment>
    <comment ref="V47" authorId="0" shapeId="0">
      <text>
        <t xml:space="preserve">210112 : 9
210113 : -23,16
210112 : 13,3
</t>
      </text>
    </comment>
    <comment ref="AN50" authorId="0" shapeId="0">
      <text>
        <t>Pick up 12/20</t>
      </text>
    </comment>
    <comment ref="AJ52" authorId="0" shapeId="0">
      <text>
        <t>bsm</t>
      </text>
    </comment>
    <comment ref="V53" authorId="0" shapeId="0">
      <text>
        <t xml:space="preserve">Solde caution presse edc
</t>
      </text>
    </comment>
    <comment ref="V55" authorId="0" shapeId="0">
      <text>
        <t xml:space="preserve">210115 : -22,47
210116 : -25,42
210117 : 26,6
</t>
      </text>
    </comment>
    <comment ref="AP58" authorId="0" shapeId="0">
      <text>
        <t>Urssaf 01/2021</t>
      </text>
    </comment>
    <comment ref="AP59" authorId="0" shapeId="0">
      <text>
        <t>Ag2r 01/21</t>
      </text>
    </comment>
    <comment ref="V61" authorId="0" shapeId="0">
      <text>
        <t xml:space="preserve">201214 : 33,51
201214 : 53,56
</t>
      </text>
    </comment>
    <comment ref="AN67" authorId="0" shapeId="0">
      <text>
        <t>nhoss</t>
      </text>
    </comment>
    <comment ref="AP67" authorId="0" shapeId="0">
      <text>
        <t>Opcommerce</t>
      </text>
    </comment>
    <comment ref="AR67" authorId="0" shapeId="0">
      <text>
        <t>eurofeu</t>
      </text>
    </comment>
    <comment ref="V68" authorId="0" shapeId="0">
      <text>
        <t xml:space="preserve">210203 : -30,26
201214 : 9,76
</t>
      </text>
    </comment>
    <comment ref="AP68" authorId="0" shapeId="0">
      <text>
        <t xml:space="preserve">Apcdna
</t>
      </text>
    </comment>
    <comment ref="AN69" authorId="0" shapeId="0">
      <text>
        <t>krfr</t>
      </text>
    </comment>
    <comment ref="AL71" authorId="0" shapeId="0">
      <text>
        <t>tcn</t>
      </text>
    </comment>
    <comment ref="AN71" authorId="0" shapeId="0">
      <text>
        <t xml:space="preserve">210152 : 43,20
210153 : 336,67
210154 : 18
210155 : 151,7
210155 : 50,40
210156 : 429
210157 : 28,8
210158 : 120,31
</t>
      </text>
    </comment>
    <comment ref="AP71" authorId="0" shapeId="0">
      <text>
        <t>Sogexcom 2/21</t>
      </text>
    </comment>
    <comment ref="V84" authorId="0" shapeId="0">
      <text>
        <t xml:space="preserve">210205 : -35,57
210104 : 31,47
</t>
      </text>
    </comment>
    <comment ref="AJ84" authorId="0" shapeId="0">
      <text>
        <t>Leasecom caisse</t>
      </text>
    </comment>
    <comment ref="AN86" authorId="0" shapeId="0">
      <text>
        <t>Pick up 01/21</t>
      </text>
    </comment>
    <comment ref="AN87" authorId="0" shapeId="0">
      <text>
        <t>breguiboul</t>
      </text>
    </comment>
    <comment ref="V91" authorId="0" shapeId="0">
      <text>
        <t xml:space="preserve">210107 : -9,76
201109 : 514,34
210105 : 323,57
210117 : 5,26
201214 : 5,26
210208 : 13045
210209 : 11,24
210210 : 53,93
210111 : 53,93
</t>
      </text>
    </comment>
    <comment ref="AP95" authorId="0" shapeId="0">
      <text>
        <t>Urssaf 02</t>
      </text>
    </comment>
    <comment ref="AP96" authorId="0" shapeId="0">
      <text>
        <t xml:space="preserve">Ag2r : 02/21
</t>
      </text>
    </comment>
    <comment ref="AR97" authorId="0" shapeId="0">
      <text>
        <t>Inter consommable mag</t>
      </text>
    </comment>
    <comment ref="AP98" authorId="0" shapeId="0">
      <text>
        <t xml:space="preserve">Acompte IS
1er t 2021
</t>
      </text>
    </comment>
    <comment ref="AN100" authorId="0" shapeId="0">
      <text>
        <t>cely</t>
      </text>
    </comment>
    <comment ref="AN101" authorId="0" shapeId="0">
      <text>
        <t>Cely</t>
      </text>
    </comment>
    <comment ref="AN104" authorId="0" shapeId="0">
      <text>
        <t>nespresso</t>
      </text>
    </comment>
    <comment ref="V105" authorId="0" shapeId="0">
      <text>
        <t xml:space="preserve">210304 : -120,35
210302 : 31,56
210305 : -50,89
</t>
      </text>
    </comment>
    <comment ref="AJ109" authorId="0" shapeId="0">
      <text>
        <t>Leasecom ass prêt caisse enregistreuse 2021</t>
      </text>
    </comment>
    <comment ref="AP109" authorId="0" shapeId="0">
      <text>
        <t>Sogexcom salaire 1er t</t>
      </text>
    </comment>
    <comment ref="V111" authorId="0" shapeId="0">
      <text>
        <t xml:space="preserve">210307 : 13,48
210210 : 12
210307 : 26,9
210210 : 13,45
</t>
      </text>
    </comment>
    <comment ref="AL111" authorId="0" shapeId="0">
      <text>
        <t>tango</t>
      </text>
    </comment>
    <comment ref="AN111" authorId="0" shapeId="0">
      <text>
        <t xml:space="preserve">210251 : 106,92
210252 : 46,8
210255 : 145,62
210256:46,8
210257 : 197,95
210258 : 21,6
210259 : 116,52
210260 : 54
</t>
      </text>
    </comment>
    <comment ref="AP111" authorId="0" shapeId="0">
      <text>
        <t>Sogexcom 3/21</t>
      </text>
    </comment>
    <comment ref="AN121" authorId="0" shapeId="0">
      <text>
        <t>breguiboul</t>
      </text>
    </comment>
    <comment ref="AJ122" authorId="0" shapeId="0">
      <text>
        <t>Leasecom caisse</t>
      </text>
    </comment>
    <comment ref="AN126" authorId="0" shapeId="0">
      <text>
        <t>Pick up 02</t>
      </text>
    </comment>
    <comment ref="V127" authorId="0" shapeId="0">
      <text>
        <t xml:space="preserve">210309 : -21,78
210210 : 35,99
210210 : 17,98
</t>
      </text>
    </comment>
    <comment ref="AP132" authorId="0" shapeId="0">
      <text>
        <t>Urssaf 03/21</t>
      </text>
    </comment>
    <comment ref="AN133" authorId="0" shapeId="0">
      <text>
        <t>nhos</t>
      </text>
    </comment>
    <comment ref="AP133" authorId="0" shapeId="0">
      <text>
        <t>Ag2r 03/21</t>
      </text>
    </comment>
    <comment ref="V134" authorId="0" shapeId="0">
      <text>
        <t>210404 : -31,39
210405 : 37,52
210406 : 44,94
210407 : -97,5
210408 : 72</t>
      </text>
    </comment>
    <comment ref="AD135" authorId="0" shapeId="0">
      <text>
        <t xml:space="preserve">Edc 2021
</t>
      </text>
    </comment>
    <comment ref="V138" authorId="0" shapeId="0">
      <text>
        <t>Complemt remuneration 2nd semestre 2020</t>
      </text>
    </comment>
    <comment ref="V139" authorId="0" shapeId="0">
      <text>
        <t>Complemt remuneration mlp 2nd semestre 2020</t>
      </text>
    </comment>
    <comment ref="AP139" authorId="0" shapeId="0">
      <text>
        <t>Tva 1ert</t>
      </text>
    </comment>
    <comment ref="D141" authorId="0" shapeId="0">
      <text>
        <t xml:space="preserve">Ecart CB +0,4
</t>
      </text>
    </comment>
    <comment ref="V142" authorId="0" shapeId="0">
      <text>
        <t xml:space="preserve">210410 : 24,72
210408 : 18
210408 : 6
210111 : 44,91
</t>
      </text>
    </comment>
    <comment ref="AN142" authorId="0" shapeId="0">
      <text>
        <t>breguiboul</t>
      </text>
    </comment>
    <comment ref="AN145" authorId="0" shapeId="0">
      <text>
        <t>krfr</t>
      </text>
    </comment>
    <comment ref="V148" authorId="0" shapeId="0">
      <text>
        <t xml:space="preserve">210412 : -104,24
210413 : 84
210413 : 12
210211 : 37,52
210211 : 9
210414 : 3
210415 : 3
210416 : 17,99
</t>
      </text>
    </comment>
    <comment ref="AL149" authorId="0" shapeId="0">
      <text>
        <t xml:space="preserve">Tango
</t>
      </text>
    </comment>
    <comment ref="AN149" authorId="0" shapeId="0">
      <text>
        <t xml:space="preserve">210349 : 21,6
210350 : 233,17
210351 : 50,4
210352 : 151,19
210353 : 36
210354 : 168,98
210355 : 25,2
210356 : 342,18
210357 : 117,48
210358 : 46,8
210359 : 103,98
</t>
      </text>
    </comment>
    <comment ref="AR152" authorId="0" shapeId="0">
      <text>
        <t>sogexcom</t>
      </text>
    </comment>
    <comment ref="AP160" authorId="0" shapeId="0">
      <text>
        <t>Achat kbis</t>
      </text>
    </comment>
    <comment ref="AJ161" authorId="0" shapeId="0">
      <text>
        <t>Leasecom caisse</t>
      </text>
    </comment>
    <comment ref="V163" authorId="0" shapeId="0">
      <text>
        <t xml:space="preserve">210418 : -80,24
210419 : 60
210419 : 12
210420 : 5,91
</t>
      </text>
    </comment>
    <comment ref="AN163" authorId="0" shapeId="0">
      <text>
        <t xml:space="preserve">Pick up 03/2021
</t>
      </text>
    </comment>
    <comment ref="AP166" authorId="0" shapeId="0">
      <text>
        <t>Rsi cyrille 2e t</t>
      </text>
    </comment>
    <comment ref="AN167" authorId="0" shapeId="0">
      <text>
        <t>kfe</t>
      </text>
    </comment>
    <comment ref="AP167" authorId="0" shapeId="0">
      <text>
        <t>Rsi vale 2et</t>
      </text>
    </comment>
    <comment ref="V170" authorId="0" shapeId="0">
      <text>
        <t xml:space="preserve">210502 :-197,98
210503 : 96
210414 : 44,95
210503 : 12
210414 : 11,24
210414 : 17,99
210406 : 20,18
</t>
      </text>
    </comment>
    <comment ref="AN170" authorId="0" shapeId="0">
      <text>
        <t>krfour</t>
      </text>
    </comment>
    <comment ref="AJ171" authorId="0" shapeId="0">
      <text>
        <t>saur</t>
      </text>
    </comment>
    <comment ref="AP172" authorId="0" shapeId="0">
      <text>
        <t>Urssaf 04/21</t>
      </text>
    </comment>
    <comment ref="AP173" authorId="0" shapeId="0">
      <text>
        <t>Ag2r 04/21</t>
      </text>
    </comment>
    <comment ref="V177" authorId="0" shapeId="0">
      <text>
        <t xml:space="preserve">210505 : -102
210506 : 66
210506 : 24
210406 : 35,98
210507 : 3,74
</t>
      </text>
    </comment>
    <comment ref="AN182" authorId="0" shapeId="0">
      <text>
        <t>krfr</t>
      </text>
    </comment>
    <comment ref="AN183" authorId="0" shapeId="0">
      <text>
        <t>kfé</t>
      </text>
    </comment>
    <comment ref="V184" authorId="0" shapeId="0">
      <text>
        <t xml:space="preserve">210406 : 11,24
210509 : 37,52
210510 : -121,45
210511 : 90
210511 : 12
201214 : 270,43
210307 : 161,78
210414 : 161,78
210509 : 161,78
210416 : 31,44
210420 : 89,76
</t>
      </text>
    </comment>
    <comment ref="AP185" authorId="0" shapeId="0">
      <text>
        <t>Sogexcom 04</t>
      </text>
    </comment>
    <comment ref="AP186" authorId="0" shapeId="0">
      <text>
        <t>Sogexcom 04/21</t>
      </text>
    </comment>
    <comment ref="AN187" authorId="0" shapeId="0">
      <text>
        <t>Comptoir du livre</t>
      </text>
    </comment>
    <comment ref="AL188" authorId="0" shapeId="0">
      <text>
        <t>tango</t>
      </text>
    </comment>
    <comment ref="AN188" authorId="0" shapeId="0">
      <text>
        <t xml:space="preserve">210454 : 21,6
210455 : 138,18
210456 : 622,82
210458 : 6
210459 : 32,4
210460 : 177,1
210461 : 39,6
210462 : 223,56
210463 : 55,68
210464 : 6
210465 : 43,2
</t>
      </text>
    </comment>
    <comment ref="V199" authorId="0" shapeId="0">
      <text>
        <t xml:space="preserve">210514 : -132,76
210514 : 90
210514 : 12
210416 : 14,78
210416 : 11,24
210420 : 31,47
</t>
      </text>
    </comment>
    <comment ref="AJ200" authorId="0" shapeId="0">
      <text>
        <t>Leasecom caisse</t>
      </text>
    </comment>
    <comment ref="AF201" authorId="0" shapeId="0">
      <text>
        <t>Erreur de virement sur fdj au lieu de moi</t>
      </text>
    </comment>
    <comment ref="AR201" authorId="0" shapeId="0">
      <text>
        <t>Boulanger : onduleur reserve</t>
      </text>
    </comment>
    <comment ref="V206" authorId="0" shapeId="0">
      <text>
        <t xml:space="preserve">210516 : -167,76
210517 : 96
210517 : 6
210420 : 14,99
210408 : 17,99
210518 : -84
210519 : 66
</t>
      </text>
    </comment>
    <comment ref="AP207" authorId="0" shapeId="0">
      <text>
        <t>Rembrsmt is 2020</t>
      </text>
    </comment>
    <comment ref="AP211" authorId="0" shapeId="0">
      <text>
        <t>Urssaf 05</t>
      </text>
    </comment>
    <comment ref="AP212" authorId="0" shapeId="0">
      <text>
        <t>Ag2r 05</t>
      </text>
    </comment>
    <comment ref="V213" authorId="0" shapeId="0">
      <text>
        <t xml:space="preserve">210519 : 12
210602 : 17,99
</t>
      </text>
    </comment>
    <comment ref="AP214" authorId="0" shapeId="0">
      <text>
        <t>Acompte IS</t>
      </text>
    </comment>
    <comment ref="AN216" authorId="0" shapeId="0">
      <text>
        <t xml:space="preserve">Breguiboul
</t>
      </text>
    </comment>
    <comment ref="AN217" authorId="0" shapeId="0">
      <text>
        <t>kfé</t>
      </text>
    </comment>
    <comment ref="V220" authorId="0" shapeId="0">
      <text>
        <t xml:space="preserve">210604 : -132,52
210605 : 78
210605 : 18
210514 : 6
</t>
      </text>
    </comment>
    <comment ref="AP221" authorId="0" shapeId="0">
      <text>
        <t>Sogexcom 05</t>
      </text>
    </comment>
    <comment ref="AP222" authorId="0" shapeId="0">
      <text>
        <t>Sogexcom 05</t>
      </text>
    </comment>
    <comment ref="V226" authorId="0" shapeId="0">
      <text>
        <t xml:space="preserve">210607 : -109,11
210608 : 84
210608 : 12
210507 : 13,45
210507 : 22,48
210507 : 13,48
</t>
      </text>
    </comment>
    <comment ref="AN226" authorId="0" shapeId="0">
      <text>
        <t xml:space="preserve">210561 : 28,8
210562 : 122,37
210563 : 12
210564 : 35,94
210565 : 43,2
210566 : 442,28
210567 : 32,4
210568 : 156,92
210569 : 6
210570 : 25,2
210571 : 225
210572 : 0
</t>
      </text>
    </comment>
    <comment ref="AN237" authorId="0" shapeId="0">
      <text>
        <t>Nardo carterie</t>
      </text>
    </comment>
    <comment ref="AJ238" authorId="0" shapeId="0">
      <text>
        <t>Leasecom caisse</t>
      </text>
    </comment>
    <comment ref="AN240" authorId="0" shapeId="0">
      <text>
        <t>Pick up 05</t>
      </text>
    </comment>
    <comment ref="AN241" authorId="0" shapeId="0">
      <text>
        <t>krfr</t>
      </text>
    </comment>
    <comment ref="V242" authorId="0" shapeId="0">
      <text>
        <t xml:space="preserve">210611 : -116,99
210610 : 90
210610 : 18
210612 : 14,95
</t>
      </text>
    </comment>
    <comment ref="AN242" authorId="0" shapeId="0">
      <text>
        <t>Rembrsement de krfr suite a erreur de prix</t>
      </text>
    </comment>
    <comment ref="AF243" authorId="0" shapeId="0">
      <text>
        <t>Erreur banque
Prelevé2x700 monnaie et remboursement</t>
      </text>
    </comment>
    <comment ref="V249" authorId="0" shapeId="0">
      <text>
        <t xml:space="preserve">210612 : 13,48
210703 : -127,48
210702 : 108
210506 : 4,49
</t>
      </text>
    </comment>
    <comment ref="AN249" authorId="0" shapeId="0">
      <text>
        <t>nhoss</t>
      </text>
    </comment>
    <comment ref="AP249" authorId="0" shapeId="0">
      <text>
        <t>Urssaf 06</t>
      </text>
    </comment>
    <comment ref="AP250" authorId="0" shapeId="0">
      <text>
        <t>Ag2r 06</t>
      </text>
    </comment>
    <comment ref="V256" authorId="0" shapeId="0">
      <text>
        <t xml:space="preserve">210705 : -108
210706 : 102
210413 : 11,24
</t>
      </text>
    </comment>
    <comment ref="AN257" authorId="0" shapeId="0">
      <text>
        <t>breguiboul</t>
      </text>
    </comment>
    <comment ref="AP258" authorId="0" shapeId="0">
      <text>
        <t>Rsm 06</t>
      </text>
    </comment>
    <comment ref="AP259" authorId="0" shapeId="0">
      <text>
        <t>Sogexcom 06</t>
      </text>
    </comment>
    <comment ref="AP261" authorId="0" shapeId="0">
      <text>
        <t>TVA 2e trimestre</t>
      </text>
    </comment>
    <comment ref="V263" authorId="0" shapeId="0">
      <text>
        <t xml:space="preserve">210708 : -102
210709 : 84
210419 : 51,47
</t>
      </text>
    </comment>
    <comment ref="AN265" authorId="0" shapeId="0">
      <text>
        <t>210645 : 28,8
210646 : 201,13
210647 : 366,35
210648 : 50,4
210649 : 130,2
210650 : 163,2
210651 : 36
210652 : 0
210653 : 36
210654 : 0
210655 : 169,38
210658 : 18
210659 : 0
210660 : 59,47
210661 : 163,2
210662 : 21,6
210663 : 0
210664 : 126,99</t>
      </text>
    </comment>
    <comment ref="AP265" authorId="0" shapeId="0">
      <text>
        <t>mudetaf</t>
      </text>
    </comment>
    <comment ref="AP276" authorId="0" shapeId="0">
      <text>
        <t>Rsi cyrille 3t</t>
      </text>
    </comment>
    <comment ref="AJ277" authorId="0" shapeId="0">
      <text>
        <t>Leasecom caisse</t>
      </text>
    </comment>
    <comment ref="AP277" authorId="0" shapeId="0">
      <text>
        <t>Rsi 3t vale</t>
      </text>
    </comment>
    <comment ref="V278" authorId="0" shapeId="0">
      <text>
        <t xml:space="preserve">210711 : -60
210712 : 78
</t>
      </text>
    </comment>
    <comment ref="AN279" authorId="0" shapeId="0">
      <text>
        <t>Pick up 06</t>
      </text>
    </comment>
    <comment ref="AN284" authorId="0" shapeId="0">
      <text>
        <t>krfr</t>
      </text>
    </comment>
    <comment ref="V285" authorId="0" shapeId="0">
      <text>
        <t xml:space="preserve">210503 : 17,99
210714 : -165,47
210715 : 90
210716 : -96
210717 : 72
210506 : 17,99
210717 : 18
210406 : 35,99
210605 : 17,99
210617 : 18
</t>
      </text>
    </comment>
    <comment ref="AN285" authorId="0" shapeId="0">
      <text>
        <t>nhoss</t>
      </text>
    </comment>
    <comment ref="AP285" authorId="0" shapeId="0">
      <text>
        <t>Solde rsi</t>
      </text>
    </comment>
    <comment ref="AN286" authorId="0" shapeId="0">
      <text>
        <t>breguiboul</t>
      </text>
    </comment>
    <comment ref="AN287" authorId="0" shapeId="0">
      <text>
        <t>La carterie</t>
      </text>
    </comment>
    <comment ref="AN288" authorId="0" shapeId="0">
      <text>
        <t>La carterie</t>
      </text>
    </comment>
    <comment ref="AP288" authorId="0" shapeId="0">
      <text>
        <t>Urssaf 07/21</t>
      </text>
    </comment>
    <comment ref="AP289" authorId="0" shapeId="0">
      <text>
        <t xml:space="preserve">Ag2r 07/2021
</t>
      </text>
    </comment>
    <comment ref="D292" authorId="0" shapeId="0">
      <text>
        <t>-0,5 erreur de frappe sur tpe</t>
      </text>
    </comment>
    <comment ref="V292" authorId="0" shapeId="0">
      <text>
        <t xml:space="preserve">210506 : 13,45
210511 : 22,48
210406 : 12,76
210511 : 51,87
</t>
      </text>
    </comment>
    <comment ref="AP297" authorId="0" shapeId="0">
      <text>
        <t>Eres retraite
Frais dossier</t>
      </text>
    </comment>
    <comment ref="V299" authorId="0" shapeId="0">
      <text>
        <t xml:space="preserve">210803 : -177,44
210804 : 90
210511 : 17,99
210514 : 22,48
210516 : -3,74
210517 : 13,48
</t>
      </text>
    </comment>
    <comment ref="AP299" authorId="0" shapeId="0">
      <text>
        <t>Rsm 07</t>
      </text>
    </comment>
    <comment ref="AP300" authorId="0" shapeId="0">
      <text>
        <t>Rsm 07</t>
      </text>
    </comment>
    <comment ref="AR300" authorId="0" shapeId="0">
      <text>
        <t>Brico marché peinture pr mag</t>
      </text>
    </comment>
    <comment ref="AR303" authorId="0" shapeId="0">
      <text>
        <t>Save changement cam caisse mag</t>
      </text>
    </comment>
    <comment ref="AN304" authorId="0" shapeId="0">
      <text>
        <t xml:space="preserve">210750 : 81,60
210751 : 237,84
210752 : 39,6
210753 : 0
210754 : 112,92
210755 : 36
210756 : 0
210757 : 157,24
210758 : 76,8
210759 : 0
210760 : 299,28
210761 : 18
</t>
      </text>
    </comment>
    <comment ref="AR304" authorId="0" shapeId="0">
      <text>
        <t>Save avoir mo facture sur fact changmnt cam mag</t>
      </text>
    </comment>
    <comment ref="V314" authorId="0" shapeId="0">
      <text>
        <t xml:space="preserve">210806 : -102
210807 : 84
210517 : 36,79
210519 : 17,99
</t>
      </text>
    </comment>
    <comment ref="AJ316" authorId="0" shapeId="0">
      <text>
        <t>Leasecom caisse</t>
      </text>
    </comment>
    <comment ref="D318" authorId="0" shapeId="0">
      <text>
        <t>+100 pt vert passé en cb</t>
      </text>
    </comment>
    <comment ref="I318" authorId="0" shapeId="0">
      <text>
        <t>-100 pt vert passé en cb</t>
      </text>
    </comment>
    <comment ref="AN318" authorId="0" shapeId="0">
      <text>
        <t xml:space="preserve">Pick up 07 /2021
</t>
      </text>
    </comment>
    <comment ref="AB320" authorId="0" shapeId="0">
      <text>
        <t>1286,80 (mon erreur de virt vero +1385,98</t>
      </text>
    </comment>
    <comment ref="AP320" authorId="0" shapeId="0">
      <text>
        <t>K bis</t>
      </text>
    </comment>
    <comment ref="V321" authorId="0" shapeId="0">
      <text>
        <t xml:space="preserve">210809 : -60
210810 : 66
210519 : 6,73
210810 : 12
210602 : 25,5
210519 : 13,48
210605 : 11,24
</t>
      </text>
    </comment>
    <comment ref="AR325" authorId="0" shapeId="0">
      <text>
        <t>Midi batt
Batt pr onduleur</t>
      </text>
    </comment>
    <comment ref="AN327" authorId="0" shapeId="0">
      <text>
        <t>krfr</t>
      </text>
    </comment>
    <comment ref="AP327" authorId="0" shapeId="0">
      <text>
        <t xml:space="preserve">Urssaf 08
</t>
      </text>
    </comment>
    <comment ref="AR327" authorId="0" shapeId="0">
      <text>
        <t>Leroy crochet pr rido metal</t>
      </text>
    </comment>
    <comment ref="V328" authorId="0" shapeId="0">
      <text>
        <t xml:space="preserve">210902 : -128,27
210903 : 84
210903 : 12
210605 : 11,24
210605 : 13,49
210904 : -159,72
210905 : 96
</t>
      </text>
    </comment>
    <comment ref="AP328" authorId="0" shapeId="0">
      <text>
        <t xml:space="preserve">Ag2r 08
</t>
      </text>
    </comment>
    <comment ref="AR328" authorId="0" shapeId="0">
      <text>
        <t>But aspi mag</t>
      </text>
    </comment>
    <comment ref="AN329" authorId="0" shapeId="0">
      <text>
        <t>La carterie</t>
      </text>
    </comment>
    <comment ref="AR329" authorId="0" shapeId="0">
      <text>
        <t>Retif sach bonbon</t>
      </text>
    </comment>
    <comment ref="AP330" authorId="0" shapeId="0">
      <text>
        <t>Is 3t</t>
      </text>
    </comment>
    <comment ref="AN332" authorId="0" shapeId="0">
      <text>
        <t>nespresso</t>
      </text>
    </comment>
    <comment ref="AP332" authorId="0" shapeId="0">
      <text>
        <t>Pei perco 09</t>
      </text>
    </comment>
    <comment ref="AP333" authorId="0" shapeId="0">
      <text>
        <t>Csg rds</t>
      </text>
    </comment>
    <comment ref="V335" authorId="0" shapeId="0">
      <text>
        <t xml:space="preserve">210905 : 18
210608 : 53,92
210611 : -4,49
210712 : 17,99
210506 : 12,76
210709 : 17,99
</t>
      </text>
    </comment>
    <comment ref="AN335" authorId="0" shapeId="0">
      <text>
        <t>bic</t>
      </text>
    </comment>
    <comment ref="AP338" authorId="0" shapeId="0">
      <text>
        <t>Rsm 08</t>
      </text>
    </comment>
    <comment ref="AP339" authorId="0" shapeId="0">
      <text>
        <t>Rsm 08</t>
      </text>
    </comment>
    <comment ref="AR339" authorId="0" shapeId="0">
      <text>
        <t>Rembrsement erreur de CB</t>
      </text>
    </comment>
    <comment ref="AB340" authorId="0" shapeId="0">
      <text>
        <t>Erreur j ai fait un virement alors que c’etait la fdj qui devait me rembourser</t>
      </text>
    </comment>
    <comment ref="AR340" authorId="0" shapeId="0">
      <text>
        <t>Erreur de CB</t>
      </text>
    </comment>
    <comment ref="AD341" authorId="0" shapeId="0">
      <text>
        <t>Remise compensatoire</t>
      </text>
    </comment>
    <comment ref="V342" authorId="0" shapeId="0">
      <text>
        <t xml:space="preserve">210908 : -90,74
210909 : 96
210909 : 6
210608 : 13,48
210507 : 258,43
210413 : 80,89
210419 : 5,26
210610 : 62,91
210702 : 19,49
</t>
      </text>
    </comment>
    <comment ref="AN342" authorId="0" shapeId="0">
      <text>
        <t xml:space="preserve">210843 : 245,,58
210844 : 18
210845 : 0
210846 : 0
210847 : 236,4
210848 : 25,20
210849 : 0
210850 : 28,8
210851 : 0
210852 : 251,81
210853 : 7,2
210854 : 200,93
210855 : 35,94
</t>
      </text>
    </comment>
    <comment ref="AR342" authorId="0" shapeId="0">
      <text>
        <t>Rexel ampoules &amp; neons pr mag</t>
      </text>
    </comment>
    <comment ref="AN351" authorId="0" shapeId="0">
      <text>
        <t>Kaizen cbd</t>
      </text>
    </comment>
    <comment ref="AN352" authorId="0" shapeId="0">
      <text>
        <t>Kaizen cbd</t>
      </text>
    </comment>
    <comment ref="AJ353" authorId="0" shapeId="0">
      <text>
        <t>Leasecom caisse</t>
      </text>
    </comment>
    <comment ref="AN354" authorId="0" shapeId="0">
      <text>
        <t>Pick up 08</t>
      </text>
    </comment>
    <comment ref="V357" authorId="0" shapeId="0">
      <text>
        <t xml:space="preserve">210507 : 61,78
210702 : 35,99
210911 : -163,77
210912 : 84
210912 : 12
210702 : 33,72
210706 : 17,99
</t>
      </text>
    </comment>
    <comment ref="AN357" authorId="0" shapeId="0">
      <text>
        <t>nhoss</t>
      </text>
    </comment>
    <comment ref="AN358" authorId="0" shapeId="0">
      <text>
        <t>breguiboul</t>
      </text>
    </comment>
    <comment ref="V359" authorId="0" shapeId="0">
      <text>
        <t xml:space="preserve">Remuneration 1er semestre 2021presstalis
</t>
      </text>
    </comment>
    <comment ref="V360" authorId="0" shapeId="0">
      <text>
        <t>Remunerayion 1er semestre 2021 mlp</t>
      </text>
    </comment>
    <comment ref="AN363" authorId="0" shapeId="0">
      <text>
        <t>krfr</t>
      </text>
    </comment>
    <comment ref="V364" authorId="0" shapeId="0">
      <text>
        <t xml:space="preserve">211002 : -148,47
211003 : 96
211003 : 18
210702 : 12
210709 : 33,66
210709 : 26,93
211004 : 4,49
</t>
      </text>
    </comment>
    <comment ref="AP364" authorId="0" shapeId="0">
      <text>
        <t>Urssaf 09</t>
      </text>
    </comment>
    <comment ref="AJ365" authorId="0" shapeId="0">
      <text>
        <t>Taxe fonciere sci meyblum</t>
      </text>
    </comment>
    <comment ref="AP365" authorId="0" shapeId="0">
      <text>
        <t>Ag2r 09</t>
      </text>
    </comment>
    <comment ref="AR365" authorId="0" shapeId="0">
      <text>
        <t>Erreur chequier pr payer bois</t>
      </text>
    </comment>
    <comment ref="AR366" authorId="0" shapeId="0">
      <text>
        <t>Paiemnt bois erreur de chequier</t>
      </text>
    </comment>
    <comment ref="AN370" authorId="0" shapeId="0">
      <text>
        <t>marty</t>
      </text>
    </comment>
    <comment ref="AP370" authorId="0" shapeId="0">
      <text>
        <t>Tva 3e T:2021</t>
      </text>
    </comment>
    <comment ref="V371" authorId="0" shapeId="0">
      <text>
        <t xml:space="preserve">211006 : -126,73
211004 : 90
211004 : 6
210709 : 11,34
210712 : 17,99
211004 : 24,67
</t>
      </text>
    </comment>
    <comment ref="AB372" authorId="0" shapeId="0">
      <text>
        <t>Edc fdj</t>
      </text>
    </comment>
    <comment ref="AP372" authorId="0" shapeId="0">
      <text>
        <t xml:space="preserve">Pei perco vero 10/2021
</t>
      </text>
    </comment>
    <comment ref="AP373" authorId="0" shapeId="0">
      <text>
        <t>Csg rds</t>
      </text>
    </comment>
    <comment ref="AP374" authorId="0" shapeId="0">
      <text>
        <t xml:space="preserve">Pei perco 10:2021
</t>
      </text>
    </comment>
    <comment ref="V378" authorId="0" shapeId="0">
      <text>
        <t xml:space="preserve">211008 : -109,55
211009 : 96
211009 : 12
211004 : 17,99
</t>
      </text>
    </comment>
    <comment ref="AN378" authorId="0" shapeId="0">
      <text>
        <t>breguiboul</t>
      </text>
    </comment>
    <comment ref="AD379" authorId="0" shapeId="0">
      <text>
        <t>En attente facture</t>
      </text>
    </comment>
    <comment ref="AJ379" authorId="0" shapeId="0">
      <text>
        <t>eau</t>
      </text>
    </comment>
    <comment ref="AP380" authorId="0" shapeId="0">
      <text>
        <t xml:space="preserve">Rsm 09
</t>
      </text>
    </comment>
    <comment ref="AN381" authorId="0" shapeId="0">
      <text>
        <t xml:space="preserve">210954 : 0
210955 : 141,20
210956 : 0
210957 : 21,6
210959 : 0
210960 : -27
210961 : 0
210962 : 54
210963 : 138,29
210964 : 21,6
210965 : 225,14
210966 : 0
210967 : 183,76
210968 : 14,4
210969 : 0
210970 : 14,4
210971 : 0
210972 : 135,82
</t>
      </text>
    </comment>
    <comment ref="AP381" authorId="0" shapeId="0">
      <text>
        <t>Rsm social 09</t>
      </text>
    </comment>
    <comment ref="V393" authorId="0" shapeId="0">
      <text>
        <t xml:space="preserve">211011 : -135,63
211012 : 90
211012 : 12
210715 : 13,88
210506 : 323,56
211004:6,37
</t>
      </text>
    </comment>
    <comment ref="AJ393" authorId="0" shapeId="0">
      <text>
        <t>Leasecom caisse</t>
      </text>
    </comment>
    <comment ref="AN393" authorId="0" shapeId="0">
      <text>
        <t>Pick up 09</t>
      </text>
    </comment>
    <comment ref="V395" authorId="0" shapeId="0">
      <text>
        <t>En attente facture</t>
      </text>
    </comment>
    <comment ref="AP397" authorId="0" shapeId="0">
      <text>
        <t>Rsi 4e t cyrille</t>
      </text>
    </comment>
    <comment ref="AP398" authorId="0" shapeId="0">
      <text>
        <t>Rsi vale : 4e t</t>
      </text>
    </comment>
    <comment ref="V400" authorId="0" shapeId="0">
      <text>
        <t xml:space="preserve">211014 : -151,47
211015 : 90
210503 : 80,89
211015 : 12
21071 : 11,24
</t>
      </text>
    </comment>
    <comment ref="AJ403" authorId="0" shapeId="0">
      <text>
        <t>Edf facture annuelle soit
2211 (10x221,1 de janvier à octobre)-1707,69</t>
      </text>
    </comment>
    <comment ref="AJ404" authorId="0" shapeId="0">
      <text>
        <t xml:space="preserve">Edf facture 11/2021
503,31-170,71
</t>
      </text>
    </comment>
    <comment ref="AP404" authorId="0" shapeId="0">
      <text>
        <t>URSSAF 10:21</t>
      </text>
    </comment>
    <comment ref="AP405" authorId="0" shapeId="0">
      <text>
        <t>AG2R 10 /21</t>
      </text>
    </comment>
    <comment ref="V407" authorId="0" shapeId="0">
      <text>
        <t xml:space="preserve">211102 : -117,74
211103 : 114
211103 : 6
210804 : 13,48
210511 : 25,5
211004 : 3,74
</t>
      </text>
    </comment>
    <comment ref="AP407" authorId="0" shapeId="0">
      <text>
        <t xml:space="preserve">Pei perco 11/21
420 +27,09
</t>
      </text>
    </comment>
    <comment ref="AN408" authorId="0" shapeId="0">
      <text>
        <t>breguiboul</t>
      </text>
    </comment>
    <comment ref="AN409" authorId="0" shapeId="0">
      <text>
        <t>kaizen</t>
      </text>
    </comment>
    <comment ref="V414" authorId="0" shapeId="0">
      <text>
        <t xml:space="preserve">211105 :-120
211106 : 108
211106 : 12
210807 : 25,36
</t>
      </text>
    </comment>
    <comment ref="AN414" authorId="0" shapeId="0">
      <text>
        <t>nespresso</t>
      </text>
    </comment>
    <comment ref="AR415" authorId="0" shapeId="0">
      <text>
        <t xml:space="preserve">Centrakor
Gob kf
</t>
      </text>
    </comment>
    <comment ref="AN416" authorId="0" shapeId="0">
      <text>
        <t xml:space="preserve">211058 : 318,67
211059 : 225,24
211060 : 239,66
211061 : 196,76
211062 : 18
211063 : 18
211064 : 25,2
211065 : 14,4
211066 : 0
211067 : 0
211068 : 0
211069 : 0
</t>
      </text>
    </comment>
    <comment ref="AP416" authorId="0" shapeId="0">
      <text>
        <t>Sogexcom 10/21
Pr 25/11</t>
      </text>
    </comment>
    <comment ref="AP417" authorId="0" shapeId="0">
      <text>
        <t>Sogexcom 10/21 pr le 1Er /12</t>
      </text>
    </comment>
    <comment ref="AN418" authorId="0" shapeId="0">
      <text>
        <t>nhoss</t>
      </text>
    </comment>
    <comment ref="AN419" authorId="0" shapeId="0">
      <text>
        <t>Comptoir du livre</t>
      </text>
    </comment>
    <comment ref="AJ430" authorId="0" shapeId="0">
      <text>
        <t>Leasecom caisse</t>
      </text>
    </comment>
    <comment ref="AN433" authorId="0" shapeId="0">
      <text>
        <t xml:space="preserve">Pick up 10/2021
</t>
      </text>
    </comment>
    <comment ref="AP434" authorId="0" shapeId="0">
      <text>
        <t>Paiement virmt urssaf retard 1erT 2021 vale</t>
      </text>
    </comment>
    <comment ref="AP435" authorId="0" shapeId="0">
      <text>
        <t>Paiement virement  urssaf 1erT 2021 retard
286-45</t>
      </text>
    </comment>
    <comment ref="AP436" authorId="0" shapeId="0">
      <text>
        <t>Acompte IS 4et</t>
      </text>
    </comment>
    <comment ref="AN438" authorId="0" shapeId="0">
      <text>
        <t>nardo</t>
      </text>
    </comment>
    <comment ref="AP440" authorId="0" shapeId="0">
      <text>
        <t>Rsi 1ere echeance du 1er t 2021</t>
      </text>
    </comment>
    <comment ref="AP442" authorId="0" shapeId="0">
      <text>
        <t>Urssaf 11/21</t>
      </text>
    </comment>
    <comment ref="AP443" authorId="0" shapeId="0">
      <text>
        <t xml:space="preserve">Ag2r 11/2021
</t>
      </text>
    </comment>
    <comment ref="AR444" authorId="0" shapeId="0">
      <text>
        <t>Theron dalles plaf</t>
      </text>
    </comment>
    <comment ref="AN445" authorId="0" shapeId="0">
      <text>
        <t xml:space="preserve">Breguiboul
</t>
      </text>
    </comment>
    <comment ref="AP445" authorId="0" shapeId="0">
      <text>
        <t>Pei perco 12/21
420+27,09</t>
      </text>
    </comment>
    <comment ref="AR445" authorId="0" shapeId="0">
      <text>
        <t>Kdo vero</t>
      </text>
    </comment>
    <comment ref="AJ447" authorId="0" shapeId="0">
      <text>
        <t>Koesio imprimante
2e T/2021</t>
      </text>
    </comment>
    <comment ref="AJ448" authorId="0" shapeId="0">
      <text>
        <t xml:space="preserve">Koesio imprimante 3eT/2021
</t>
      </text>
    </comment>
    <comment ref="AJ449" authorId="0" shapeId="0">
      <text>
        <t xml:space="preserve">Koesio imprimante 4eT/2021
</t>
      </text>
    </comment>
    <comment ref="AN450" authorId="0" shapeId="0">
      <text>
        <t>kaisen</t>
      </text>
    </comment>
    <comment ref="AN453" authorId="0" shapeId="0">
      <text>
        <t>kaizen</t>
      </text>
    </comment>
    <comment ref="AP453" authorId="0" shapeId="0">
      <text>
        <t>Sogexcom 11/2021</t>
      </text>
    </comment>
    <comment ref="AR455" authorId="0" shapeId="0">
      <text>
        <t>Centrakor
Gobelet kfe</t>
      </text>
    </comment>
    <comment ref="AJ456" authorId="0" shapeId="0">
      <text>
        <t>Fact edf du 29/12/2021
211138 : -503,31
211139 : 170,71
Soit solde 332,60-187,05</t>
      </text>
    </comment>
    <comment ref="AN456" authorId="0" shapeId="0">
      <text>
        <t xml:space="preserve">211150 : 231,14
211151 : 25,2
211152 : 0
211153 : 0
211154 : 21,6
211155 : 173,77
211156 : 150,36
211157 : 21,6
211158 : 0
211159 : 118,62
211160 : 36
211161:0
</t>
      </text>
    </comment>
    <comment ref="AR457" authorId="0" shapeId="0">
      <text>
        <t>Gex changmt luminaires plafond</t>
      </text>
    </comment>
    <comment ref="V458" authorId="0" shapeId="0">
      <text>
        <t xml:space="preserve">211208 : -131,99
211209 : 102
210912 ; 22,48
210610 : 253,17
210702 : 80,89
</t>
      </text>
    </comment>
    <comment ref="AN458" authorId="0" shapeId="0">
      <text>
        <t xml:space="preserve">Nhoss
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P6" authorId="0" shapeId="0">
      <text>
        <t>Sal 12/2021</t>
      </text>
    </comment>
    <comment ref="AN8" authorId="0" shapeId="0">
      <text>
        <t>Pick up 11/21</t>
      </text>
    </comment>
    <comment ref="AP8" authorId="0" shapeId="0">
      <text>
        <t xml:space="preserve">Sogexcom 11/2021
</t>
      </text>
    </comment>
    <comment ref="AJ9" authorId="0" shapeId="0">
      <text>
        <t xml:space="preserve">Koesio imprimante 1erT/2022
</t>
      </text>
    </comment>
    <comment ref="V10" authorId="0" shapeId="0">
      <text>
        <t xml:space="preserve">211211 ; -102
211212 : 102
211003 : 17,99
211003 : 8,99
211003 : 13,48
</t>
      </text>
    </comment>
    <comment ref="AJ11" authorId="0" shapeId="0">
      <text>
        <t>loyer</t>
      </text>
    </comment>
    <comment ref="AJ13" authorId="0" shapeId="0">
      <text>
        <t>Leasecom caisse</t>
      </text>
    </comment>
    <comment ref="AP13" authorId="0" shapeId="0">
      <text>
        <t>retraite</t>
      </text>
    </comment>
    <comment ref="AF15" authorId="0" shapeId="0">
      <text>
        <t>+20 euros correspondant à dif de versm  monnaie du 31/12/2021</t>
      </text>
    </comment>
    <comment ref="AP17" authorId="0" shapeId="0">
      <text>
        <t>Fact  annuelle frais d’epargne salariale</t>
      </text>
    </comment>
    <comment ref="AP19" authorId="0" shapeId="0">
      <text>
        <t>Mudetaf</t>
      </text>
    </comment>
    <comment ref="AP21" authorId="0" shapeId="0">
      <text>
        <t xml:space="preserve">AESIO cotisation  mensuelle de complémentaire santé 2022
</t>
      </text>
    </comment>
    <comment ref="AJ22" authorId="0" shapeId="0">
      <text>
        <t>orange</t>
      </text>
    </comment>
    <comment ref="AP23" authorId="0" shapeId="0">
      <text>
        <t>Urssaf 12/21</t>
      </text>
    </comment>
    <comment ref="V24" authorId="0" shapeId="0">
      <text>
        <t>2201/02 -158,97
2201/03 96
2201/03 12
2110/09 88,67
2107/09 161,78
2110/12 20,42</t>
      </text>
    </comment>
    <comment ref="AP24" authorId="0" shapeId="0">
      <text>
        <t xml:space="preserve">Ag2r 12/2021
</t>
      </text>
    </comment>
    <comment ref="AN25" authorId="0" shapeId="0">
      <text>
        <t>NESPRESSO</t>
      </text>
    </comment>
    <comment ref="AP26" authorId="0" shapeId="0">
      <text>
        <t>PEI PERCO 01/22</t>
      </text>
    </comment>
    <comment ref="AN29" authorId="0" shapeId="0">
      <text>
        <t>krf</t>
      </text>
    </comment>
    <comment ref="AP29" authorId="0" shapeId="0">
      <text>
        <t xml:space="preserve">Rsm 12/2021
</t>
      </text>
    </comment>
    <comment ref="V31" authorId="0" shapeId="0">
      <text>
        <t xml:space="preserve">2201/05 -85,98
2201/06 90
2201/06 12
2110/12 124,63
2110/12 22,48
</t>
      </text>
    </comment>
    <comment ref="AP31" authorId="0" shapeId="0">
      <text>
        <t>PRIME INFLATION CYRILLE</t>
      </text>
    </comment>
    <comment ref="AJ33" authorId="0" shapeId="0">
      <text>
        <t xml:space="preserve">Edf soit fact 189,35 -145,55 solde trop percu donc 43,80
</t>
      </text>
    </comment>
    <comment ref="AJ35" authorId="0" shapeId="0">
      <text>
        <t xml:space="preserve">Gip 01/22
</t>
      </text>
    </comment>
    <comment ref="AL35" authorId="0" shapeId="0">
      <text>
        <t>TANGO</t>
      </text>
    </comment>
    <comment ref="AN35" authorId="0" shapeId="0">
      <text>
        <t xml:space="preserve">211255 : 123,57
211256 : 21,6
211257 : 0
211258 : 303,36
211259 : 18
211260 : 0
211261 : 225,11
211262 : 25,2
211263 : 0
</t>
      </text>
    </comment>
    <comment ref="AJ44" authorId="0" shapeId="0">
      <text>
        <t>loyer</t>
      </text>
    </comment>
    <comment ref="V46" authorId="0" shapeId="0">
      <text>
        <t xml:space="preserve">2201/08 -139,86
2201/09 66
2201/09 6
2111/03 31,47
2110/15 : 13,45
</t>
      </text>
    </comment>
    <comment ref="AP46" authorId="0" shapeId="0">
      <text>
        <t>retraite</t>
      </text>
    </comment>
    <comment ref="AJ47" authorId="0" shapeId="0">
      <text>
        <t>Leasecom caisse</t>
      </text>
    </comment>
    <comment ref="AN47" authorId="0" shapeId="0">
      <text>
        <t>fimar</t>
      </text>
    </comment>
    <comment ref="AP47" authorId="0" shapeId="0">
      <text>
        <t>FACT AMUNDI 4E T
Droit D « entree</t>
      </text>
    </comment>
    <comment ref="V48" authorId="0" shapeId="0">
      <text>
        <t>EDC Presse</t>
      </text>
    </comment>
    <comment ref="AP49" authorId="0" shapeId="0">
      <text>
        <t>mutex</t>
      </text>
    </comment>
    <comment ref="AL50" authorId="0" shapeId="0">
      <text>
        <t>Metro</t>
      </text>
    </comment>
    <comment ref="AN50" authorId="0" shapeId="0">
      <text>
        <t xml:space="preserve">Pick up 12/21
</t>
      </text>
    </comment>
    <comment ref="AF51" authorId="0" shapeId="0">
      <text>
        <t xml:space="preserve">Complement de caisse suite a oubli fermeture pochette depot du 02/02/22
</t>
      </text>
    </comment>
    <comment ref="AP52" authorId="0" shapeId="0">
      <text>
        <t>RSI 1er T 2022
Valerie</t>
      </text>
    </comment>
    <comment ref="V53" authorId="0" shapeId="0">
      <text>
        <t xml:space="preserve">2201/11 -162,35
2201/12 66
220112 18
2111/03 20,27
2111/03 95,97
2201/13 -149,41
2201/14 84
</t>
      </text>
    </comment>
    <comment ref="AP53" authorId="0" shapeId="0">
      <text>
        <t>RSI 1er T 2022
Cyrille</t>
      </text>
    </comment>
    <comment ref="AP55" authorId="0" shapeId="0">
      <text>
        <t>URSSAF 01/22
Prélevé 394 prévu ducs 395</t>
      </text>
    </comment>
    <comment ref="AN56" authorId="0" shapeId="0">
      <text>
        <t>BREGUIB</t>
      </text>
    </comment>
    <comment ref="AP56" authorId="0" shapeId="0">
      <text>
        <t>AG2R 01/22
Prelvé 83,55
Duc 83,85</t>
      </text>
    </comment>
    <comment ref="AD59" authorId="0" shapeId="0">
      <text>
        <t>Dépannage livré suite à grève</t>
      </text>
    </comment>
    <comment ref="AP59" authorId="0" shapeId="0">
      <text>
        <t>Remboursement 1784+241payés le 10/02/21 correspondant au 1er T 2021 en retard de cyrille et valerie,
Pourquoi ?</t>
      </text>
    </comment>
    <comment ref="V60" authorId="0" shapeId="0">
      <text>
        <t xml:space="preserve">2201/14 : 12
2111/06 : 65,28
2108/04 : 323,57
2112/09 : 20,27
2201/03 : 3,74
</t>
      </text>
    </comment>
    <comment ref="AP60" authorId="0" shapeId="0">
      <text>
        <t>Amundi PEI PERCO 02/2022</t>
      </text>
    </comment>
    <comment ref="AJ61" authorId="0" shapeId="0">
      <text>
        <t>orange</t>
      </text>
    </comment>
    <comment ref="AP61" authorId="0" shapeId="0">
      <text>
        <t>Csg PEI PERCO</t>
      </text>
    </comment>
    <comment ref="AP64" authorId="0" shapeId="0">
      <text>
        <t>APCDNA</t>
      </text>
    </comment>
    <comment ref="AP65" authorId="0" shapeId="0">
      <text>
        <t>L’OPCOMMERCE</t>
      </text>
    </comment>
    <comment ref="V67" authorId="0" shapeId="0">
      <text>
        <t xml:space="preserve">2202/03 :-164,93
2202/04 : 84
2202/04:6
2111/09 : 22,27
2111/09 :24,88
</t>
      </text>
    </comment>
    <comment ref="AP68" authorId="0" shapeId="0">
      <text>
        <t>SOGEXCOM 01/22</t>
      </text>
    </comment>
    <comment ref="AN69" authorId="0" shapeId="0">
      <text>
        <t>NHOSS</t>
      </text>
    </comment>
    <comment ref="AP69" authorId="0" shapeId="0">
      <text>
        <t>SOGEXCOM SOCIAL 01/22</t>
      </text>
    </comment>
    <comment ref="AJ71" authorId="0" shapeId="0">
      <text>
        <t>GIP 02/22</t>
      </text>
    </comment>
    <comment ref="AL71" authorId="0" shapeId="0">
      <text>
        <t>tango</t>
      </text>
    </comment>
    <comment ref="AN71" authorId="0" shapeId="0">
      <text>
        <t xml:space="preserve">2201/51 0,00
2201/45 43,2
2201/46 0,00
2201/52 25,2
2201/47  129,06
2201/48  25,2
2201/49 00
2201/50  129,26
2201/53  181,8
2201/54  15,55
2201/55 206,33
</t>
      </text>
    </comment>
    <comment ref="V85" authorId="0" shapeId="0">
      <text>
        <t xml:space="preserve">2202/06 :-138,82
2202/07: 60
2202/07 : 12
2111/12 : 33,65
</t>
      </text>
    </comment>
    <comment ref="AN85" authorId="0" shapeId="0">
      <text>
        <t>breguiboul</t>
      </text>
    </comment>
    <comment ref="AJ86" authorId="0" shapeId="0">
      <text>
        <t>Leasecom caisse</t>
      </text>
    </comment>
    <comment ref="AP86" authorId="0" shapeId="0">
      <text>
        <t>Amundi
Frais D’épargne salariale annuelle salariale</t>
      </text>
    </comment>
    <comment ref="AP88" authorId="0" shapeId="0">
      <text>
        <t>retraite</t>
      </text>
    </comment>
    <comment ref="AN89" authorId="0" shapeId="0">
      <text>
        <t>PICK UP 01/22</t>
      </text>
    </comment>
    <comment ref="AP90" authorId="0" shapeId="0">
      <text>
        <t>mutex</t>
      </text>
    </comment>
    <comment ref="AN91" authorId="0" shapeId="0">
      <text>
        <t>breguiboul</t>
      </text>
    </comment>
    <comment ref="V92" authorId="0" shapeId="0">
      <text>
        <t xml:space="preserve">2202/09 :-107,90
2202/10 : 90
2202/10 : 12
2109/03 : 258,43
</t>
      </text>
    </comment>
    <comment ref="AN93" authorId="0" shapeId="0">
      <text>
        <t>kaizen</t>
      </text>
    </comment>
    <comment ref="AP93" authorId="0" shapeId="0">
      <text>
        <t>Urssaf 02/22
Prélevé 294 prévu ducs 395</t>
      </text>
    </comment>
    <comment ref="AR93" authorId="0" shapeId="0">
      <text>
        <t>Bricomarché matériel et peinture pr porte métal</t>
      </text>
    </comment>
    <comment ref="AN94" authorId="0" shapeId="0">
      <text>
        <t>kaizen</t>
      </text>
    </comment>
    <comment ref="AP94" authorId="0" shapeId="0">
      <text>
        <t>AG2R 02/2022
Prelevé 83,55
Duc 83,85</t>
      </text>
    </comment>
    <comment ref="AJ98" authorId="0" shapeId="0">
      <text>
        <t>EDF 02/22</t>
      </text>
    </comment>
    <comment ref="AP98" authorId="0" shapeId="0">
      <text>
        <t>IS 1er T/22</t>
      </text>
    </comment>
    <comment ref="V99" authorId="0" shapeId="0">
      <text>
        <t xml:space="preserve">2203/02 : -108
2203/06 : 108
2203/03 : 18
2112/06 : 88,53
2202/06 : -20,27
2202/07 : 20,27
</t>
      </text>
    </comment>
    <comment ref="AJ100" authorId="0" shapeId="0">
      <text>
        <t>orange</t>
      </text>
    </comment>
    <comment ref="AN100" authorId="0" shapeId="0">
      <text>
        <t>breguiboul</t>
      </text>
    </comment>
    <comment ref="AP100" authorId="0" shapeId="0">
      <text>
        <t>PEI PERCO 03/22</t>
      </text>
    </comment>
    <comment ref="AR101" authorId="0" shapeId="0">
      <text>
        <t>Cap Métal
Porte pr DAB</t>
      </text>
    </comment>
    <comment ref="AR102" authorId="0" shapeId="0">
      <text>
        <t>GEX Prise internet pr DAB</t>
      </text>
    </comment>
    <comment ref="AN104" authorId="0" shapeId="0">
      <text>
        <t>KFE</t>
      </text>
    </comment>
    <comment ref="V105" authorId="0" shapeId="0">
      <text>
        <t xml:space="preserve">2203/05 : -114
2203/06 : 90
2203/06 : 18
</t>
      </text>
    </comment>
    <comment ref="AN106" authorId="0" shapeId="0">
      <text>
        <t>METRO</t>
      </text>
    </comment>
    <comment ref="AP107" authorId="0" shapeId="0">
      <text>
        <t>Sogex 02/22</t>
      </text>
    </comment>
    <comment ref="AN108" authorId="0" shapeId="0">
      <text>
        <t>Comptoir du livre</t>
      </text>
    </comment>
    <comment ref="AP108" authorId="0" shapeId="0">
      <text>
        <t xml:space="preserve">Sogex social 02/2022
</t>
      </text>
    </comment>
    <comment ref="AN110" authorId="0" shapeId="0">
      <text>
        <t>nhoss</t>
      </text>
    </comment>
    <comment ref="AP110" authorId="0" shapeId="0">
      <text>
        <t>Virmt prime inflation cyrille</t>
      </text>
    </comment>
    <comment ref="AJ111" authorId="0" shapeId="0">
      <text>
        <t>EDF</t>
      </text>
    </comment>
    <comment ref="AN111" authorId="0" shapeId="0">
      <text>
        <t>nhoss</t>
      </text>
    </comment>
    <comment ref="AJ112" authorId="0" shapeId="0">
      <text>
        <t>GIP</t>
      </text>
    </comment>
    <comment ref="V113" authorId="0" shapeId="0">
      <text>
        <t xml:space="preserve">2203/08 :-176,35
2203/09 : 54
2203/09 : 18
2109/09 : 161,78
</t>
      </text>
    </comment>
    <comment ref="AL113" authorId="0" shapeId="0">
      <text>
        <t>TANGO</t>
      </text>
    </comment>
    <comment ref="AN113" authorId="0" shapeId="0">
      <text>
        <t xml:space="preserve">2202/42 : 14,40
2202/43 : 00
2202/44 : 238,96
2202/46 : 103,50
2202/47 : 25,20
2202/48 : 00
2202/49 : 156,04
2202/50 : 7,5
2202/51 : 14,40
2202/52 : 00
2202/53 : 238,72
2202/54 : 7,2
2202/55 : 138,95
</t>
      </text>
    </comment>
    <comment ref="AJ125" authorId="0" shapeId="0">
      <text>
        <t>Leasecom caisse</t>
      </text>
    </comment>
    <comment ref="AP126" authorId="0" shapeId="0">
      <text>
        <t>mutex</t>
      </text>
    </comment>
    <comment ref="AP127" authorId="0" shapeId="0">
      <text>
        <t>retraite</t>
      </text>
    </comment>
    <comment ref="V128" authorId="0" shapeId="0">
      <text>
        <t xml:space="preserve">2203/11 : -90
2203/12: 60
2203/12 : 18
</t>
      </text>
    </comment>
    <comment ref="AN128" authorId="0" shapeId="0">
      <text>
        <t>Pick up 02/22</t>
      </text>
    </comment>
    <comment ref="AJ129" authorId="0" shapeId="0">
      <text>
        <t>Koesio BSM</t>
      </text>
    </comment>
    <comment ref="AD132" authorId="0" shapeId="0">
      <text>
        <t>PAIEMT CREDIT DE STOCK 2021</t>
      </text>
    </comment>
    <comment ref="AL132" authorId="0" shapeId="0">
      <text>
        <t>TA</t>
      </text>
    </comment>
    <comment ref="AN132" authorId="0" shapeId="0">
      <text>
        <t>Cart cely</t>
      </text>
    </comment>
    <comment ref="AL133" authorId="0" shapeId="0">
      <text>
        <t>TF</t>
      </text>
    </comment>
    <comment ref="AP133" authorId="0" shapeId="0">
      <text>
        <t>Urssaf 03/22
Duc 395 prelevé 394</t>
      </text>
    </comment>
    <comment ref="AR133" authorId="0" shapeId="0">
      <text>
        <t>Selecta DAB</t>
      </text>
    </comment>
    <comment ref="AP134" authorId="0" shapeId="0">
      <text>
        <t>AGR2R 03/22
Prelevé 83,55
Duc 83,85</t>
      </text>
    </comment>
    <comment ref="AR134" authorId="0" shapeId="0">
      <text>
        <t>Avoir Pr Non Mécanisme CB
SELECTA</t>
      </text>
    </comment>
    <comment ref="V135" authorId="0" shapeId="0">
      <text>
        <t xml:space="preserve">2203/11 : -90
2203/12A : 84
2203/12A : 24
2201/03 : 52
2201/03 : 17,99
2204/02 : -96
2204/03 : 66
</t>
      </text>
    </comment>
    <comment ref="AP139" authorId="0" shapeId="0">
      <text>
        <t>PEI PERCO</t>
      </text>
    </comment>
    <comment ref="AP140" authorId="0" shapeId="0">
      <text>
        <t>Regul cotisations 2020</t>
      </text>
    </comment>
    <comment ref="AP141" authorId="0" shapeId="0">
      <text>
        <t>Citisations provisoires 2021</t>
      </text>
    </comment>
    <comment ref="V142" authorId="0" shapeId="0">
      <text>
        <t>2204/03 : 18
2201/06 : 33,72
2201/06 : 17,99</t>
      </text>
    </comment>
    <comment ref="AP142" authorId="0" shapeId="0">
      <text>
        <t>Urssaf PEI PERCO VERO</t>
      </text>
    </comment>
    <comment ref="AN143" authorId="0" shapeId="0">
      <text>
        <t>breguiboul</t>
      </text>
    </comment>
    <comment ref="AP146" authorId="0" shapeId="0">
      <text>
        <t>Sogexcom 03</t>
      </text>
    </comment>
    <comment ref="AN147" authorId="0" shapeId="0">
      <text>
        <t>metro</t>
      </text>
    </comment>
    <comment ref="V149" authorId="0" shapeId="0">
      <text>
        <t xml:space="preserve">2204/06 : -102
2204/07 : 90
2204 /07 : 18
</t>
      </text>
    </comment>
    <comment ref="AJ150" authorId="0" shapeId="0">
      <text>
        <t>edf</t>
      </text>
    </comment>
    <comment ref="AP151" authorId="0" shapeId="0">
      <text>
        <t>Salaire Vero</t>
      </text>
    </comment>
    <comment ref="AN152" authorId="0" shapeId="0">
      <text>
        <t xml:space="preserve">2203/45 : 21,6
2203/46 : 0
2203/47 : 198,74
2203/48 : 28,8
2203/49 : 0
2203/50 : 144,86
2203/51 : 21,6
2203/52 : 0
2203/53 : 162,5
2203/54 : 10,8
2203/55 : 120,56
2203/56 : 21,6
2103/56A : 0
2203/57 : 130,93
</t>
      </text>
    </comment>
    <comment ref="AP162" authorId="0" shapeId="0">
      <text>
        <t>Sogexcom social 03</t>
      </text>
    </comment>
    <comment ref="V165" authorId="0" shapeId="0">
      <text>
        <t xml:space="preserve">2204/09 : -84
2204/10 : 66
2204/10 : 6
2201/12 : 97,67
2201/10 : 17,99
</t>
      </text>
    </comment>
    <comment ref="AJ165" authorId="0" shapeId="0">
      <text>
        <t>Leasecom caisse</t>
      </text>
    </comment>
    <comment ref="AP165" authorId="0" shapeId="0">
      <text>
        <t>Rsi cyrille 2eT/22</t>
      </text>
    </comment>
    <comment ref="AN166" authorId="0" shapeId="0">
      <text>
        <t>PICK UP 03/22</t>
      </text>
    </comment>
    <comment ref="AP166" authorId="0" shapeId="0">
      <text>
        <t>Rsi 2eT2022 valerie</t>
      </text>
    </comment>
    <comment ref="AP169" authorId="0" shapeId="0">
      <text>
        <t>Excedent IS 2021</t>
      </text>
    </comment>
    <comment ref="AJ170" authorId="0" shapeId="0">
      <text>
        <t>eau</t>
      </text>
    </comment>
    <comment ref="AP171" authorId="0" shapeId="0">
      <text>
        <t>mutex</t>
      </text>
    </comment>
    <comment ref="V172" authorId="0" shapeId="0">
      <text>
        <t xml:space="preserve">2204/12 : -60
2204/13 : 60
2204/13 : 12
2204/14 :-195,91
2204/15 : 60
</t>
      </text>
    </comment>
    <comment ref="AP172" authorId="0" shapeId="0">
      <text>
        <t>Amundi Frais droits d’entrée</t>
      </text>
    </comment>
    <comment ref="I173" authorId="0" shapeId="0">
      <text>
        <t>Erreur pt vert 20 euros</t>
      </text>
    </comment>
    <comment ref="AP173" authorId="0" shapeId="0">
      <text>
        <t>retraite</t>
      </text>
    </comment>
    <comment ref="AN174" authorId="0" shapeId="0">
      <text>
        <t>nespresso</t>
      </text>
    </comment>
    <comment ref="AP177" authorId="0" shapeId="0">
      <text>
        <t xml:space="preserve">Urssaf 04/22
Prelevé 394
</t>
      </text>
    </comment>
    <comment ref="AJ178" authorId="0" shapeId="0">
      <text>
        <t>orange</t>
      </text>
    </comment>
    <comment ref="AP178" authorId="0" shapeId="0">
      <text>
        <t>Ag2r 04/22</t>
      </text>
    </comment>
    <comment ref="V179" authorId="0" shapeId="0">
      <text>
        <t xml:space="preserve">2204/15 : 6
</t>
      </text>
    </comment>
    <comment ref="AP180" authorId="0" shapeId="0">
      <text>
        <t>Amundi vero +vale</t>
      </text>
    </comment>
    <comment ref="AN181" authorId="0" shapeId="0">
      <text>
        <t>breguiboul</t>
      </text>
    </comment>
    <comment ref="AR183" authorId="0" shapeId="0">
      <text>
        <t>Eurofeu revision extincteur</t>
      </text>
    </comment>
    <comment ref="AN184" authorId="0" shapeId="0">
      <text>
        <t>bic</t>
      </text>
    </comment>
    <comment ref="AP185" authorId="0" shapeId="0">
      <text>
        <t>Sogexcom 04/22</t>
      </text>
    </comment>
    <comment ref="V186" authorId="0" shapeId="0">
      <text>
        <t xml:space="preserve">2205/03 : -72
2205/04 : 66
2205/04 : 12
2203/12 : 35,99
2111/09 : 24,01
2202/07 : 52,45
2202/10 : 13,48
</t>
      </text>
    </comment>
    <comment ref="AN186" authorId="0" shapeId="0">
      <text>
        <t>Kaizen</t>
      </text>
    </comment>
    <comment ref="AN187" authorId="0" shapeId="0">
      <text>
        <t>Kaizen</t>
      </text>
    </comment>
    <comment ref="AJ189" authorId="0" shapeId="0">
      <text>
        <t>edf</t>
      </text>
    </comment>
    <comment ref="AR189" authorId="0" shapeId="0">
      <text>
        <t>Croix rouge pour srage rea puis annuler pb date</t>
      </text>
    </comment>
    <comment ref="AJ190" authorId="0" shapeId="0">
      <text>
        <t>Leasecom assurance en attente de remboursement fin de credit vu avec JDC</t>
      </text>
    </comment>
    <comment ref="AN190" authorId="0" shapeId="0">
      <text>
        <t>nhoss</t>
      </text>
    </comment>
    <comment ref="AJ191" authorId="0" shapeId="0">
      <text>
        <t>gip</t>
      </text>
    </comment>
    <comment ref="AL191" authorId="0" shapeId="0">
      <text>
        <t>Tango</t>
      </text>
    </comment>
    <comment ref="AN191" authorId="0" shapeId="0">
      <text>
        <t xml:space="preserve">2204/46: 21,6
2204/47 : 0
2204/48 : 337,22
2204/49 : 25,2
2204/50 : 0
2204/51 : 211,08
2204/52 : 36
2204/53 : 0
2204/54 : 143,08
2204/55 : 3,6
2204/56 : 201,73
</t>
      </text>
    </comment>
    <comment ref="AR191" authorId="0" shapeId="0">
      <text>
        <t>Rembrsmt crois rouge</t>
      </text>
    </comment>
    <comment ref="AP200" authorId="0" shapeId="0">
      <text>
        <t>Sogexcom social 04/2022</t>
      </text>
    </comment>
    <comment ref="V201" authorId="0" shapeId="0">
      <text>
        <t xml:space="preserve">2111/09 : 89,27
2205/06 : -78
2205/07 : 78
2205/07 : 6
2202/10 : 60,68
</t>
      </text>
    </comment>
    <comment ref="AN204" authorId="0" shapeId="0">
      <text>
        <t>Nardo</t>
      </text>
    </comment>
    <comment ref="AN206" authorId="0" shapeId="0">
      <text>
        <t>Pick up 04</t>
      </text>
    </comment>
    <comment ref="V208" authorId="0" shapeId="0">
      <text>
        <t xml:space="preserve">2202/10 : 17,99
2205:09 : -78
2205/10 : 66
2205/10 : 12
2202/10 : 42,8
2203/03 : 11,24
2203/03 : 47,97
2112/03 : 603
2204/07 : 17,99
</t>
      </text>
    </comment>
    <comment ref="AL208" authorId="0" shapeId="0">
      <text>
        <t>poste</t>
      </text>
    </comment>
    <comment ref="AL210" authorId="0" shapeId="0">
      <text>
        <t>TA</t>
      </text>
    </comment>
    <comment ref="AL211" authorId="0" shapeId="0">
      <text>
        <t>TF</t>
      </text>
    </comment>
    <comment ref="AN211" authorId="0" shapeId="0">
      <text>
        <t>kaizen</t>
      </text>
    </comment>
    <comment ref="AN212" authorId="0" shapeId="0">
      <text>
        <t>kaizen</t>
      </text>
    </comment>
    <comment ref="V215" authorId="0" shapeId="0">
      <text>
        <t xml:space="preserve">2206/02 : -91,48
2206:03 : 72
2203:06 : 34,61
2206:03 : 12
2203:06 : 11,24
2204/07 : 11,96
2203:06 : 23,99
2203:06 :-201,13
2206:04 : 90
</t>
      </text>
    </comment>
    <comment ref="AN216" authorId="0" shapeId="0">
      <text>
        <t>breguiboul</t>
      </text>
    </comment>
    <comment ref="AP216" authorId="0" shapeId="0">
      <text>
        <t>Urssaf 05/22 vero</t>
      </text>
    </comment>
    <comment ref="AP217" authorId="0" shapeId="0">
      <text>
        <t>Ag2r 05,22 vero</t>
      </text>
    </comment>
    <comment ref="V222" authorId="0" shapeId="0">
      <text>
        <t xml:space="preserve">2206/04 : 12
2206:04 : 6
2203/09 : 35,99
2112/06 : 76,05
2203/09 : 42,75
2204/07 : 17,99
</t>
      </text>
    </comment>
    <comment ref="AP222" authorId="0" shapeId="0">
      <text>
        <t>aismt</t>
      </text>
    </comment>
    <comment ref="AP224" authorId="0" shapeId="0">
      <text>
        <t>Sogexcom 05/22</t>
      </text>
    </comment>
    <comment ref="AN228" authorId="0" shapeId="0">
      <text>
        <t>nhoss</t>
      </text>
    </comment>
    <comment ref="V229" authorId="0" shapeId="0">
      <text>
        <t xml:space="preserve">2206/08 : -78
2206/07 : 42
2206/07 : 18
2203:12 : 19,51
2203:12 : 55,49
</t>
      </text>
    </comment>
    <comment ref="AN229" authorId="0" shapeId="0">
      <text>
        <t xml:space="preserve">2205/42 : 43,2
2205/43 : 0
2205/44 : 265,67
2205/45 : 248,40
2205/46 : 21,6
2205/47 : 0
2205/48 : 152,29
2205/50 : 122,46
2205/51 : 21,6
2205/52 : 0
2205:53 : 137,16
2205/54 : 39,6
2205/55 : 0
2205/56 : 182,93
</t>
      </text>
    </comment>
    <comment ref="AP240" authorId="0" shapeId="0">
      <text>
        <t>Sogexcom social 05/22</t>
      </text>
    </comment>
    <comment ref="AD243" authorId="0" shapeId="0">
      <text>
        <t>Pret voiture Polo</t>
      </text>
    </comment>
    <comment ref="AD244" authorId="0" shapeId="0">
      <text>
        <t>Frais de dossier  dont 100 qui doivent etre remboursé</t>
      </text>
    </comment>
    <comment ref="AN244" authorId="0" shapeId="0">
      <text>
        <t>Pick up 05/22</t>
      </text>
    </comment>
    <comment ref="V245" authorId="0" shapeId="0">
      <text>
        <t xml:space="preserve">2206/10 :-128,21
2206/11 : 78
2203:12 : 11,24
2206/11:12
2203/12A : 29,98
2204/07 : 3,74
2204/10 : 3,74
2204/13 : 3,74
</t>
      </text>
    </comment>
    <comment ref="AN269" authorId="0" shapeId="0">
      <text>
        <t>As de coeur</t>
      </text>
    </comment>
    <comment ref="AD282" authorId="0" shapeId="0">
      <text>
        <t>Pret voiture POLO</t>
      </text>
    </comment>
    <comment ref="AF321" authorId="0" shapeId="0">
      <text>
        <t>Pret voiture POLO</t>
      </text>
    </comment>
    <comment ref="AF360" authorId="0" shapeId="0">
      <text>
        <t>Pret voiture POLO</t>
      </text>
    </comment>
    <comment ref="AF400" authorId="0" shapeId="0">
      <text>
        <t>Pret voiture POLO</t>
      </text>
    </comment>
    <comment ref="AF438" authorId="0" shapeId="0">
      <text>
        <t>Pret voiture POLO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848883" y="35999"/>
    <ext cx="5759641" cy="3239636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  <absoluteAnchor>
    <pos x="847081" y="3525121"/>
    <ext cx="5757839" cy="3242517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absolute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481"/>
  <sheetViews>
    <sheetView workbookViewId="0">
      <selection activeCell="A1" sqref="A1"/>
    </sheetView>
  </sheetViews>
  <sheetFormatPr baseColWidth="10" defaultRowHeight="15.75"/>
  <cols>
    <col width="39.28515625" customWidth="1" style="398" min="1" max="1"/>
    <col width="15.28515625" customWidth="1" style="399" min="2" max="2"/>
    <col width="14.28515625" customWidth="1" style="399" min="3" max="3"/>
    <col width="16.140625" customWidth="1" style="399" min="4" max="4"/>
    <col width="17.5703125" customWidth="1" style="399" min="5" max="5"/>
    <col width="16.7109375" customWidth="1" style="399" min="6" max="6"/>
    <col width="13.5703125" customWidth="1" style="399" min="7" max="7"/>
    <col width="16.140625" customWidth="1" style="399" min="8" max="8"/>
    <col width="16.28515625" customWidth="1" style="399" min="9" max="9"/>
    <col width="7.140625" customWidth="1" style="400" min="10" max="10"/>
    <col width="15.28515625" customWidth="1" style="400" min="11" max="12"/>
    <col width="15.28515625" customWidth="1" style="401" min="13" max="13"/>
    <col width="17.7109375" customWidth="1" style="398" min="14" max="14"/>
    <col width="17.5703125" customWidth="1" style="399" min="15" max="15"/>
    <col width="19" customWidth="1" style="399" min="16" max="16"/>
    <col width="17.7109375" customWidth="1" style="398" min="17" max="17"/>
    <col width="16" customWidth="1" style="399" min="18" max="18"/>
    <col width="13.85546875" customWidth="1" style="399" min="19" max="19"/>
    <col width="38.42578125" customWidth="1" style="402" min="20" max="20"/>
    <col width="11.7109375" customWidth="1" style="403" min="21" max="21"/>
    <col width="15.140625" customWidth="1" style="400" min="22" max="22"/>
    <col width="11.7109375" customWidth="1" style="404" min="23" max="23"/>
    <col width="14.140625" customWidth="1" style="400" min="24" max="24"/>
    <col width="11.7109375" customWidth="1" style="404" min="25" max="25"/>
    <col width="14.140625" customWidth="1" style="400" min="26" max="26"/>
    <col width="11.7109375" customWidth="1" style="404" min="27" max="27"/>
    <col width="14.85546875" customWidth="1" style="400" min="28" max="28"/>
    <col width="11.7109375" customWidth="1" style="404" min="29" max="29"/>
    <col width="16" customWidth="1" style="400" min="30" max="30"/>
    <col width="12.140625" customWidth="1" style="404" min="31" max="31"/>
    <col width="15.7109375" customWidth="1" style="400" min="32" max="32"/>
    <col width="12" customWidth="1" style="399" min="33" max="33"/>
    <col width="15.7109375" customWidth="1" style="399" min="34" max="34"/>
    <col width="11.7109375" customWidth="1" style="404" min="35" max="35"/>
    <col width="13.5703125" customWidth="1" style="400" min="36" max="36"/>
    <col width="11.7109375" customWidth="1" style="399" min="37" max="37"/>
    <col width="13.42578125" customWidth="1" style="399" min="38" max="38"/>
    <col width="11.7109375" customWidth="1" style="404" min="39" max="39"/>
    <col width="13.140625" customWidth="1" style="399" min="40" max="40"/>
    <col width="11.7109375" customWidth="1" style="404" min="41" max="41"/>
    <col width="15" customWidth="1" style="399" min="42" max="42"/>
    <col width="11.7109375" customWidth="1" style="399" min="43" max="43"/>
    <col width="15.7109375" customWidth="1" style="399" min="44" max="44"/>
    <col width="16.140625" customWidth="1" style="399" min="45" max="45"/>
    <col width="12.140625" customWidth="1" style="399" min="46" max="64"/>
    <col width="12.140625" customWidth="1" style="1" min="65" max="259"/>
    <col width="3" customWidth="1" style="1" min="260" max="260"/>
    <col width="3.140625" customWidth="1" style="1" min="261" max="261"/>
    <col width="12.5703125" customWidth="1" style="1" min="262" max="262"/>
    <col width="10.5703125" customWidth="1" style="1" min="263" max="263"/>
    <col width="4.42578125" customWidth="1" style="1" min="264" max="264"/>
    <col width="10" customWidth="1" style="1" min="265" max="265"/>
    <col width="9.42578125" customWidth="1" style="1" min="266" max="266"/>
    <col width="12.140625" customWidth="1" style="1" min="267" max="270"/>
    <col width="14.5703125" customWidth="1" style="1" min="271" max="271"/>
    <col width="13.85546875" customWidth="1" style="1" min="272" max="273"/>
    <col width="10.28515625" customWidth="1" style="1" min="274" max="274"/>
    <col width="13.7109375" customWidth="1" style="1" min="275" max="276"/>
    <col width="3.140625" customWidth="1" style="1" min="277" max="277"/>
    <col width="3.85546875" customWidth="1" style="1" min="278" max="278"/>
    <col width="11.7109375" customWidth="1" style="1" min="279" max="287"/>
    <col width="13.5703125" customWidth="1" style="1" min="288" max="288"/>
    <col width="11.7109375" customWidth="1" style="1" min="289" max="289"/>
    <col width="11.140625" customWidth="1" style="1" min="290" max="290"/>
    <col width="11.7109375" customWidth="1" style="1" min="291" max="291"/>
    <col width="13.5703125" customWidth="1" style="1" min="292" max="292"/>
    <col width="11.7109375" customWidth="1" style="1" min="293" max="299"/>
    <col width="12.140625" customWidth="1" style="1" min="300" max="515"/>
    <col width="3" customWidth="1" style="1" min="516" max="516"/>
    <col width="3.140625" customWidth="1" style="1" min="517" max="517"/>
    <col width="12.5703125" customWidth="1" style="1" min="518" max="518"/>
    <col width="10.5703125" customWidth="1" style="1" min="519" max="519"/>
    <col width="4.42578125" customWidth="1" style="1" min="520" max="520"/>
    <col width="10" customWidth="1" style="1" min="521" max="521"/>
    <col width="9.42578125" customWidth="1" style="1" min="522" max="522"/>
    <col width="12.140625" customWidth="1" style="1" min="523" max="526"/>
    <col width="14.5703125" customWidth="1" style="1" min="527" max="527"/>
    <col width="13.85546875" customWidth="1" style="1" min="528" max="529"/>
    <col width="10.28515625" customWidth="1" style="1" min="530" max="530"/>
    <col width="13.7109375" customWidth="1" style="1" min="531" max="532"/>
    <col width="3.140625" customWidth="1" style="1" min="533" max="533"/>
    <col width="3.85546875" customWidth="1" style="1" min="534" max="534"/>
    <col width="11.7109375" customWidth="1" style="1" min="535" max="543"/>
    <col width="13.5703125" customWidth="1" style="1" min="544" max="544"/>
    <col width="11.7109375" customWidth="1" style="1" min="545" max="545"/>
    <col width="11.140625" customWidth="1" style="1" min="546" max="546"/>
    <col width="11.7109375" customWidth="1" style="1" min="547" max="547"/>
    <col width="13.5703125" customWidth="1" style="1" min="548" max="548"/>
    <col width="11.7109375" customWidth="1" style="1" min="549" max="555"/>
    <col width="12.140625" customWidth="1" style="1" min="556" max="771"/>
    <col width="3" customWidth="1" style="1" min="772" max="772"/>
    <col width="3.140625" customWidth="1" style="1" min="773" max="773"/>
    <col width="12.5703125" customWidth="1" style="1" min="774" max="774"/>
    <col width="10.5703125" customWidth="1" style="1" min="775" max="775"/>
    <col width="4.42578125" customWidth="1" style="1" min="776" max="776"/>
    <col width="10" customWidth="1" style="1" min="777" max="777"/>
    <col width="9.42578125" customWidth="1" style="1" min="778" max="778"/>
    <col width="12.140625" customWidth="1" style="1" min="779" max="782"/>
    <col width="14.5703125" customWidth="1" style="1" min="783" max="783"/>
    <col width="13.85546875" customWidth="1" style="1" min="784" max="785"/>
    <col width="10.28515625" customWidth="1" style="1" min="786" max="786"/>
    <col width="13.7109375" customWidth="1" style="1" min="787" max="788"/>
    <col width="3.140625" customWidth="1" style="1" min="789" max="789"/>
    <col width="3.85546875" customWidth="1" style="1" min="790" max="790"/>
    <col width="11.7109375" customWidth="1" style="1" min="791" max="799"/>
    <col width="13.5703125" customWidth="1" style="1" min="800" max="800"/>
    <col width="11.7109375" customWidth="1" style="1" min="801" max="801"/>
    <col width="11.140625" customWidth="1" style="1" min="802" max="802"/>
    <col width="11.7109375" customWidth="1" style="1" min="803" max="803"/>
    <col width="13.5703125" customWidth="1" style="1" min="804" max="804"/>
    <col width="11.7109375" customWidth="1" style="1" min="805" max="811"/>
    <col width="12.140625" customWidth="1" style="1" min="812" max="1024"/>
    <col width="11.42578125" customWidth="1" min="1025" max="1025"/>
  </cols>
  <sheetData>
    <row r="1">
      <c r="N1" s="405" t="n"/>
      <c r="Q1" s="405" t="n"/>
    </row>
    <row r="2" ht="16.5" customHeight="1" thickBot="1">
      <c r="A2" s="359" t="inlineStr">
        <is>
          <t>JANVIER 2019</t>
        </is>
      </c>
      <c r="M2" s="406" t="n"/>
      <c r="N2" s="359" t="n"/>
      <c r="O2" s="362" t="n"/>
      <c r="P2" s="363" t="n"/>
      <c r="Q2" s="363" t="n"/>
      <c r="R2" s="363" t="n"/>
      <c r="S2" s="363" t="n"/>
      <c r="U2" s="364">
        <f>A2</f>
        <v/>
      </c>
      <c r="V2" s="363" t="n"/>
      <c r="W2" s="363" t="n"/>
      <c r="X2" s="363" t="n"/>
      <c r="Y2" s="363" t="n"/>
      <c r="Z2" s="363" t="n"/>
      <c r="AA2" s="363" t="n"/>
      <c r="AB2" s="364">
        <f>A2</f>
        <v/>
      </c>
      <c r="AC2" s="363" t="n"/>
      <c r="AD2" s="363" t="n"/>
      <c r="AE2" s="363" t="n"/>
      <c r="AF2" s="363" t="n"/>
      <c r="AG2" s="363" t="n"/>
      <c r="AH2" s="363" t="n"/>
      <c r="AI2" s="363" t="n"/>
      <c r="AJ2" s="363" t="n"/>
      <c r="AK2" s="364">
        <f>A2</f>
        <v/>
      </c>
      <c r="AL2" s="363" t="n"/>
      <c r="AM2" s="363" t="n"/>
      <c r="AN2" s="363" t="n"/>
      <c r="AO2" s="363" t="n"/>
      <c r="AP2" s="363" t="n"/>
      <c r="AQ2" s="363" t="n"/>
    </row>
    <row r="3" ht="16.5" customHeight="1" thickBot="1">
      <c r="A3" s="372" t="n"/>
      <c r="B3" s="372" t="n"/>
      <c r="C3" s="372" t="n"/>
      <c r="D3" s="372" t="n"/>
      <c r="E3" s="372" t="n"/>
      <c r="F3" s="372" t="n"/>
      <c r="G3" s="372" t="n"/>
      <c r="H3" s="372" t="n"/>
      <c r="I3" s="369" t="inlineStr">
        <is>
          <t>Encaissement</t>
        </is>
      </c>
      <c r="J3" s="357" t="n"/>
      <c r="K3" s="357" t="n"/>
      <c r="L3" s="357" t="n"/>
      <c r="M3" s="357" t="n"/>
      <c r="N3" s="357" t="n"/>
      <c r="O3" s="357" t="n"/>
      <c r="P3" s="357" t="n"/>
      <c r="Q3" s="370" t="n"/>
      <c r="R3" s="369" t="inlineStr">
        <is>
          <t>Banque</t>
        </is>
      </c>
      <c r="S3" s="370" t="n"/>
      <c r="T3" s="369" t="inlineStr">
        <is>
          <t>Date</t>
        </is>
      </c>
      <c r="U3" s="407" t="inlineStr">
        <is>
          <t>Agedi</t>
        </is>
      </c>
      <c r="V3" s="366" t="n"/>
      <c r="W3" s="408" t="inlineStr">
        <is>
          <t>Saf</t>
        </is>
      </c>
      <c r="X3" s="366" t="n"/>
      <c r="Y3" s="408" t="inlineStr">
        <is>
          <t>Midi Libre</t>
        </is>
      </c>
      <c r="Z3" s="366" t="n"/>
      <c r="AA3" s="408" t="inlineStr">
        <is>
          <t>Loto</t>
        </is>
      </c>
      <c r="AB3" s="366" t="n"/>
      <c r="AC3" s="408" t="inlineStr">
        <is>
          <t>Altadis</t>
        </is>
      </c>
      <c r="AD3" s="366" t="n"/>
      <c r="AE3" s="409" t="inlineStr">
        <is>
          <t>Crédit agricole</t>
        </is>
      </c>
      <c r="AF3" s="354" t="n"/>
      <c r="AG3" s="410" t="inlineStr">
        <is>
          <t>Compte Nickel</t>
        </is>
      </c>
      <c r="AH3" s="354" t="n"/>
      <c r="AI3" s="407" t="inlineStr">
        <is>
          <t>charges locatives</t>
        </is>
      </c>
      <c r="AJ3" s="366" t="n"/>
      <c r="AK3" s="408" t="inlineStr">
        <is>
          <t>Poste TCN TF PVA</t>
        </is>
      </c>
      <c r="AL3" s="366" t="n"/>
      <c r="AM3" s="408" t="inlineStr">
        <is>
          <t>GSA/NVX FR</t>
        </is>
      </c>
      <c r="AN3" s="366" t="n"/>
      <c r="AO3" s="409" t="inlineStr">
        <is>
          <t>Charge</t>
        </is>
      </c>
      <c r="AP3" s="354" t="n"/>
      <c r="AQ3" s="410" t="inlineStr">
        <is>
          <t>Divers</t>
        </is>
      </c>
      <c r="AR3" s="354" t="n"/>
      <c r="AS3" s="411" t="inlineStr">
        <is>
          <t>Total</t>
        </is>
      </c>
    </row>
    <row r="4" ht="16.5" customHeight="1" thickBot="1">
      <c r="A4" s="2" t="n"/>
      <c r="B4" s="3" t="inlineStr">
        <is>
          <t>Espèce</t>
        </is>
      </c>
      <c r="C4" s="4" t="inlineStr">
        <is>
          <t>Chèque</t>
        </is>
      </c>
      <c r="D4" s="4" t="inlineStr">
        <is>
          <t>Carte Bleue</t>
        </is>
      </c>
      <c r="E4" s="5" t="inlineStr">
        <is>
          <t>Sans Contact</t>
        </is>
      </c>
      <c r="F4" s="5" t="inlineStr">
        <is>
          <t>Carte Nickel</t>
        </is>
      </c>
      <c r="G4" s="4" t="inlineStr">
        <is>
          <t>JEUX</t>
        </is>
      </c>
      <c r="H4" s="4" t="inlineStr">
        <is>
          <t>LOTO</t>
        </is>
      </c>
      <c r="I4" s="355" t="inlineStr">
        <is>
          <t>POINT VERT</t>
        </is>
      </c>
      <c r="J4" s="356" t="n"/>
      <c r="K4" s="6" t="inlineStr">
        <is>
          <t>Ret Nickel</t>
        </is>
      </c>
      <c r="L4" s="6" t="inlineStr">
        <is>
          <t>Dpt Nickel</t>
        </is>
      </c>
      <c r="M4" s="412" t="inlineStr">
        <is>
          <t>Avoir</t>
        </is>
      </c>
      <c r="N4" s="7" t="inlineStr">
        <is>
          <t>S/Total Encais</t>
        </is>
      </c>
      <c r="O4" s="7" t="inlineStr">
        <is>
          <t>Compte client</t>
        </is>
      </c>
      <c r="P4" s="7" t="inlineStr">
        <is>
          <t>Credit Compte</t>
        </is>
      </c>
      <c r="Q4" s="8" t="inlineStr">
        <is>
          <t>CA Brut</t>
        </is>
      </c>
      <c r="R4" s="3" t="inlineStr">
        <is>
          <t>Dépôt Banque</t>
        </is>
      </c>
      <c r="S4" s="8" t="inlineStr">
        <is>
          <t>Monnaie</t>
        </is>
      </c>
      <c r="T4" s="413" t="n"/>
      <c r="U4" s="414" t="inlineStr">
        <is>
          <t>N°</t>
        </is>
      </c>
      <c r="V4" s="415" t="n"/>
      <c r="W4" s="416" t="inlineStr">
        <is>
          <t>N°</t>
        </is>
      </c>
      <c r="X4" s="415" t="n"/>
      <c r="Y4" s="416" t="inlineStr">
        <is>
          <t>N°</t>
        </is>
      </c>
      <c r="Z4" s="417" t="n"/>
      <c r="AA4" s="416" t="inlineStr">
        <is>
          <t>N°</t>
        </is>
      </c>
      <c r="AB4" s="417" t="n"/>
      <c r="AC4" s="416" t="inlineStr">
        <is>
          <t>N°</t>
        </is>
      </c>
      <c r="AD4" s="417" t="n"/>
      <c r="AE4" s="416" t="inlineStr">
        <is>
          <t>N°</t>
        </is>
      </c>
      <c r="AF4" s="417" t="n"/>
      <c r="AG4" s="416" t="inlineStr">
        <is>
          <t>N°</t>
        </is>
      </c>
      <c r="AH4" s="418" t="n"/>
      <c r="AI4" s="416" t="inlineStr">
        <is>
          <t>N°</t>
        </is>
      </c>
      <c r="AJ4" s="417" t="n"/>
      <c r="AK4" s="419" t="inlineStr">
        <is>
          <t>N°</t>
        </is>
      </c>
      <c r="AL4" s="415" t="n"/>
      <c r="AM4" s="416" t="inlineStr">
        <is>
          <t>N°</t>
        </is>
      </c>
      <c r="AN4" s="415" t="n"/>
      <c r="AO4" s="416" t="inlineStr">
        <is>
          <t>N°</t>
        </is>
      </c>
      <c r="AP4" s="415" t="n"/>
      <c r="AQ4" s="416" t="inlineStr">
        <is>
          <t>N°</t>
        </is>
      </c>
      <c r="AR4" s="415" t="n"/>
      <c r="AS4" s="420" t="n"/>
    </row>
    <row r="5" ht="16.5" customHeight="1" thickBot="1">
      <c r="A5" s="421" t="n">
        <v>43466</v>
      </c>
      <c r="B5" s="422" t="n"/>
      <c r="C5" s="422" t="n"/>
      <c r="D5" s="422" t="n"/>
      <c r="E5" s="422" t="n"/>
      <c r="F5" s="422" t="n"/>
      <c r="G5" s="423" t="n"/>
      <c r="H5" s="423" t="n"/>
      <c r="I5" s="423" t="n"/>
      <c r="J5" s="424" t="n"/>
      <c r="K5" s="424" t="n"/>
      <c r="L5" s="424" t="n"/>
      <c r="M5" s="425" t="n"/>
      <c r="N5" s="426" t="n"/>
      <c r="O5" s="422" t="n"/>
      <c r="P5" s="422" t="n"/>
      <c r="Q5" s="426" t="n"/>
      <c r="R5" s="427" t="n"/>
      <c r="S5" s="427" t="n"/>
      <c r="T5" s="428">
        <f>A5</f>
        <v/>
      </c>
      <c r="U5" s="429" t="n"/>
      <c r="V5" s="430" t="n"/>
      <c r="W5" s="431" t="n"/>
      <c r="X5" s="430" t="n"/>
      <c r="Y5" s="431" t="n"/>
      <c r="Z5" s="430" t="n"/>
      <c r="AA5" s="431" t="n"/>
      <c r="AB5" s="430" t="n"/>
      <c r="AC5" s="431" t="n"/>
      <c r="AD5" s="430" t="n"/>
      <c r="AE5" s="431" t="n"/>
      <c r="AF5" s="430" t="n"/>
      <c r="AG5" s="430" t="n"/>
      <c r="AH5" s="430" t="n"/>
      <c r="AI5" s="431" t="n"/>
      <c r="AJ5" s="430" t="n"/>
      <c r="AK5" s="432" t="n"/>
      <c r="AL5" s="430" t="n"/>
      <c r="AM5" s="431" t="n"/>
      <c r="AN5" s="430" t="n"/>
      <c r="AO5" s="431" t="n"/>
      <c r="AP5" s="430" t="n"/>
      <c r="AQ5" s="431" t="n"/>
      <c r="AR5" s="430" t="n"/>
      <c r="AS5" s="427">
        <f>V5+X5+Z5+AB31+AD5+AF5+AJ5+AL5+AN5+AP5+AR5</f>
        <v/>
      </c>
    </row>
    <row r="6" ht="16.5" customHeight="1" thickBot="1">
      <c r="A6" s="433">
        <f>A5+1</f>
        <v/>
      </c>
      <c r="B6" s="434" t="n"/>
      <c r="C6" s="434" t="n"/>
      <c r="D6" s="434" t="n"/>
      <c r="E6" s="434" t="n"/>
      <c r="F6" s="434" t="n"/>
      <c r="G6" s="435" t="n"/>
      <c r="H6" s="435" t="n"/>
      <c r="I6" s="435" t="n"/>
      <c r="J6" s="436" t="n"/>
      <c r="K6" s="436" t="n"/>
      <c r="L6" s="436" t="n"/>
      <c r="M6" s="437" t="n"/>
      <c r="N6" s="438">
        <f>B6+C6+D6+F6+G6+H6+I6+K6-L6+M6+E6</f>
        <v/>
      </c>
      <c r="O6" s="439" t="n"/>
      <c r="P6" s="439" t="n"/>
      <c r="Q6" s="438">
        <f>N6+O6-P6</f>
        <v/>
      </c>
      <c r="R6" s="440" t="n"/>
      <c r="S6" s="440" t="n"/>
      <c r="T6" s="441">
        <f>A6</f>
        <v/>
      </c>
      <c r="U6" s="442" t="n"/>
      <c r="V6" s="443" t="n"/>
      <c r="W6" s="444" t="n"/>
      <c r="X6" s="443" t="n"/>
      <c r="Y6" s="442" t="n"/>
      <c r="Z6" s="443" t="n"/>
      <c r="AA6" s="444" t="n"/>
      <c r="AB6" s="443" t="n"/>
      <c r="AC6" s="442" t="n"/>
      <c r="AD6" s="443" t="n"/>
      <c r="AE6" s="444" t="n"/>
      <c r="AF6" s="443" t="n"/>
      <c r="AG6" s="445" t="n"/>
      <c r="AH6" s="443" t="n"/>
      <c r="AI6" s="444" t="n"/>
      <c r="AJ6" s="443" t="n"/>
      <c r="AK6" s="444" t="n"/>
      <c r="AL6" s="443" t="n"/>
      <c r="AM6" s="442" t="n"/>
      <c r="AN6" s="443" t="n"/>
      <c r="AO6" s="444" t="n"/>
      <c r="AP6" s="443" t="n"/>
      <c r="AQ6" s="444" t="n"/>
      <c r="AR6" s="443" t="n"/>
      <c r="AS6" s="446">
        <f>V6+X6+Z6+AB6+AD6+AF6+AJ6+AL6+AN6+AP6+AR6+AH6</f>
        <v/>
      </c>
    </row>
    <row r="7" ht="16.5" customHeight="1" thickBot="1">
      <c r="A7" s="433">
        <f>A6+1</f>
        <v/>
      </c>
      <c r="B7" s="434" t="n"/>
      <c r="C7" s="434" t="n"/>
      <c r="D7" s="434" t="n"/>
      <c r="E7" s="434" t="n"/>
      <c r="F7" s="434" t="n"/>
      <c r="G7" s="435" t="n"/>
      <c r="H7" s="435" t="n"/>
      <c r="I7" s="435" t="n"/>
      <c r="J7" s="436" t="n"/>
      <c r="K7" s="436" t="n"/>
      <c r="L7" s="436" t="n"/>
      <c r="M7" s="437" t="n"/>
      <c r="N7" s="438">
        <f>B7+C7+D7+F7+G7+H7+I7+K7-L7+M7+E7</f>
        <v/>
      </c>
      <c r="O7" s="439" t="n"/>
      <c r="P7" s="439" t="n"/>
      <c r="Q7" s="438">
        <f>N7+O7-P7</f>
        <v/>
      </c>
      <c r="R7" s="440" t="n"/>
      <c r="S7" s="440" t="n"/>
      <c r="T7" s="441">
        <f>A7</f>
        <v/>
      </c>
      <c r="U7" s="442" t="n"/>
      <c r="V7" s="443" t="n"/>
      <c r="W7" s="444" t="n"/>
      <c r="X7" s="443" t="n"/>
      <c r="Y7" s="442" t="n"/>
      <c r="Z7" s="443" t="n"/>
      <c r="AA7" s="444" t="n"/>
      <c r="AB7" s="443" t="n"/>
      <c r="AC7" s="442" t="n"/>
      <c r="AD7" s="443" t="n"/>
      <c r="AE7" s="444" t="n"/>
      <c r="AF7" s="443" t="n"/>
      <c r="AG7" s="445" t="n"/>
      <c r="AH7" s="443" t="n"/>
      <c r="AI7" s="442" t="n"/>
      <c r="AJ7" s="443" t="n"/>
      <c r="AK7" s="444" t="n"/>
      <c r="AL7" s="443" t="n"/>
      <c r="AM7" s="442" t="n"/>
      <c r="AN7" s="443" t="n"/>
      <c r="AO7" s="442" t="n"/>
      <c r="AP7" s="443" t="n"/>
      <c r="AQ7" s="444" t="n"/>
      <c r="AR7" s="443" t="n"/>
      <c r="AS7" s="446">
        <f>V7+X7+Z7+AB7+AD7+AF7+AJ7+AL7+AN7+AP7+AR7+AH7</f>
        <v/>
      </c>
    </row>
    <row r="8" ht="16.5" customHeight="1" thickBot="1">
      <c r="A8" s="433">
        <f>A7+1</f>
        <v/>
      </c>
      <c r="B8" s="434" t="n"/>
      <c r="C8" s="434" t="n"/>
      <c r="D8" s="434" t="n"/>
      <c r="E8" s="434" t="n"/>
      <c r="F8" s="434" t="n"/>
      <c r="G8" s="435" t="n"/>
      <c r="H8" s="435" t="n"/>
      <c r="I8" s="435" t="n"/>
      <c r="J8" s="436" t="n"/>
      <c r="K8" s="436" t="n"/>
      <c r="L8" s="436" t="n"/>
      <c r="M8" s="437" t="n"/>
      <c r="N8" s="438">
        <f>B8+C8+D8+F8+G8+H8+I8+K8-L8+M8+E8</f>
        <v/>
      </c>
      <c r="O8" s="439" t="n"/>
      <c r="P8" s="439" t="n"/>
      <c r="Q8" s="438">
        <f>N8+O8-P8</f>
        <v/>
      </c>
      <c r="R8" s="440" t="n"/>
      <c r="S8" s="440" t="n"/>
      <c r="T8" s="441">
        <f>A8</f>
        <v/>
      </c>
      <c r="U8" s="442" t="n"/>
      <c r="V8" s="443" t="n"/>
      <c r="W8" s="442" t="n"/>
      <c r="X8" s="443" t="n"/>
      <c r="Y8" s="442" t="n"/>
      <c r="Z8" s="443" t="n"/>
      <c r="AA8" s="444" t="n"/>
      <c r="AB8" s="443" t="n"/>
      <c r="AC8" s="442" t="n"/>
      <c r="AD8" s="443" t="n"/>
      <c r="AE8" s="444" t="n"/>
      <c r="AF8" s="443" t="n"/>
      <c r="AG8" s="445" t="n"/>
      <c r="AH8" s="443" t="n"/>
      <c r="AI8" s="442" t="n"/>
      <c r="AJ8" s="443" t="n"/>
      <c r="AK8" s="444" t="n"/>
      <c r="AL8" s="443" t="n"/>
      <c r="AM8" s="442" t="n"/>
      <c r="AN8" s="443" t="n"/>
      <c r="AO8" s="444" t="n"/>
      <c r="AP8" s="443" t="n"/>
      <c r="AQ8" s="444" t="n"/>
      <c r="AR8" s="443" t="n"/>
      <c r="AS8" s="446">
        <f>V8+X8+Z8+AB8+AD8+AF8+AJ8+AL8+AN8+AP8+AR8+AH8</f>
        <v/>
      </c>
    </row>
    <row r="9" ht="16.5" customHeight="1" thickBot="1">
      <c r="A9" s="433">
        <f>A8+1</f>
        <v/>
      </c>
      <c r="B9" s="434" t="n"/>
      <c r="C9" s="434" t="n"/>
      <c r="D9" s="434" t="n"/>
      <c r="E9" s="434" t="n"/>
      <c r="F9" s="434" t="n"/>
      <c r="G9" s="435" t="n"/>
      <c r="H9" s="435" t="n"/>
      <c r="I9" s="435" t="n"/>
      <c r="J9" s="436" t="n"/>
      <c r="K9" s="436" t="n"/>
      <c r="L9" s="436" t="n"/>
      <c r="M9" s="437" t="n"/>
      <c r="N9" s="438">
        <f>B9+C9+D9+F9+G9+H9+I9+K9-L9+M9+E9</f>
        <v/>
      </c>
      <c r="O9" s="439" t="n"/>
      <c r="P9" s="439" t="n"/>
      <c r="Q9" s="438">
        <f>N9+O9-P9</f>
        <v/>
      </c>
      <c r="R9" s="440" t="n"/>
      <c r="S9" s="440" t="n"/>
      <c r="T9" s="441">
        <f>A9</f>
        <v/>
      </c>
      <c r="U9" s="442" t="n"/>
      <c r="V9" s="443" t="n"/>
      <c r="W9" s="442" t="n"/>
      <c r="X9" s="443" t="n"/>
      <c r="Y9" s="442" t="n"/>
      <c r="Z9" s="443" t="n"/>
      <c r="AA9" s="442" t="n"/>
      <c r="AB9" s="443" t="n"/>
      <c r="AC9" s="442" t="n"/>
      <c r="AD9" s="443" t="n"/>
      <c r="AE9" s="444" t="n"/>
      <c r="AF9" s="443" t="n"/>
      <c r="AG9" s="445" t="n"/>
      <c r="AH9" s="443" t="n"/>
      <c r="AI9" s="442" t="n"/>
      <c r="AJ9" s="443" t="n"/>
      <c r="AK9" s="442" t="n"/>
      <c r="AL9" s="443" t="n"/>
      <c r="AM9" s="442" t="n"/>
      <c r="AN9" s="443" t="n"/>
      <c r="AO9" s="442" t="n"/>
      <c r="AP9" s="443" t="n"/>
      <c r="AQ9" s="444" t="n"/>
      <c r="AR9" s="443" t="n"/>
      <c r="AS9" s="446">
        <f>V9+X9+Z9+AB9+AD9+AF9+AJ9+AL9+AN9+AP9+AR9+AH9</f>
        <v/>
      </c>
    </row>
    <row r="10" ht="16.5" customHeight="1" thickBot="1">
      <c r="A10" s="433">
        <f>A9+1</f>
        <v/>
      </c>
      <c r="B10" s="434" t="n"/>
      <c r="C10" s="434" t="n"/>
      <c r="D10" s="434" t="n"/>
      <c r="E10" s="434" t="n"/>
      <c r="F10" s="434" t="n"/>
      <c r="G10" s="435" t="n"/>
      <c r="H10" s="435" t="n"/>
      <c r="I10" s="435" t="n"/>
      <c r="J10" s="436" t="n"/>
      <c r="K10" s="436" t="n"/>
      <c r="L10" s="436" t="n"/>
      <c r="M10" s="437" t="n"/>
      <c r="N10" s="438">
        <f>B10+C10+D10+F10+G10+H10+I10+K10-L10+M10+E10</f>
        <v/>
      </c>
      <c r="O10" s="439" t="n"/>
      <c r="P10" s="439" t="n"/>
      <c r="Q10" s="438">
        <f>N10+O10-P10</f>
        <v/>
      </c>
      <c r="R10" s="440" t="n"/>
      <c r="S10" s="440" t="n"/>
      <c r="T10" s="441">
        <f>A10</f>
        <v/>
      </c>
      <c r="U10" s="442" t="n"/>
      <c r="V10" s="443" t="n"/>
      <c r="W10" s="442" t="n"/>
      <c r="X10" s="443" t="n"/>
      <c r="Y10" s="442" t="n"/>
      <c r="Z10" s="443" t="n"/>
      <c r="AA10" s="442" t="n"/>
      <c r="AB10" s="443" t="n"/>
      <c r="AC10" s="442" t="n"/>
      <c r="AD10" s="443" t="n"/>
      <c r="AE10" s="444" t="n"/>
      <c r="AF10" s="443" t="n"/>
      <c r="AG10" s="443" t="n"/>
      <c r="AH10" s="443" t="n"/>
      <c r="AI10" s="442" t="n"/>
      <c r="AJ10" s="443" t="n"/>
      <c r="AK10" s="442" t="n"/>
      <c r="AL10" s="443" t="n"/>
      <c r="AM10" s="442" t="n"/>
      <c r="AN10" s="443" t="n"/>
      <c r="AO10" s="442" t="n"/>
      <c r="AP10" s="443" t="n"/>
      <c r="AQ10" s="444" t="n"/>
      <c r="AR10" s="443" t="n"/>
      <c r="AS10" s="446">
        <f>V10+X10+Z10+AB10+AD10+AF10+AJ10+AL10+AN10+AP10+AR10+AH10</f>
        <v/>
      </c>
    </row>
    <row r="11" ht="16.5" customHeight="1" thickBot="1">
      <c r="A11" s="433">
        <f>A10+1</f>
        <v/>
      </c>
      <c r="B11" s="434" t="n"/>
      <c r="C11" s="434" t="n"/>
      <c r="D11" s="434" t="n"/>
      <c r="E11" s="434" t="n"/>
      <c r="F11" s="434" t="n"/>
      <c r="G11" s="435" t="n"/>
      <c r="H11" s="435" t="n"/>
      <c r="I11" s="435" t="n"/>
      <c r="J11" s="436" t="n"/>
      <c r="K11" s="436" t="n"/>
      <c r="L11" s="436" t="n"/>
      <c r="M11" s="437" t="n"/>
      <c r="N11" s="438">
        <f>B11+C11+D11+F11+G11+H11+I11+K11-L11+M11+E11</f>
        <v/>
      </c>
      <c r="O11" s="439" t="n"/>
      <c r="P11" s="439" t="n"/>
      <c r="Q11" s="438">
        <f>N11+O11-P11</f>
        <v/>
      </c>
      <c r="R11" s="440" t="n"/>
      <c r="S11" s="440" t="n"/>
      <c r="T11" s="441">
        <f>A11</f>
        <v/>
      </c>
      <c r="U11" s="442" t="n"/>
      <c r="V11" s="443" t="n"/>
      <c r="W11" s="442" t="n"/>
      <c r="X11" s="443" t="n"/>
      <c r="Y11" s="442" t="n"/>
      <c r="Z11" s="443" t="n"/>
      <c r="AA11" s="442" t="n"/>
      <c r="AB11" s="443" t="n"/>
      <c r="AC11" s="442" t="n"/>
      <c r="AD11" s="443" t="n"/>
      <c r="AE11" s="442" t="n"/>
      <c r="AF11" s="443" t="n"/>
      <c r="AG11" s="443" t="n"/>
      <c r="AH11" s="443" t="n"/>
      <c r="AI11" s="442" t="n"/>
      <c r="AJ11" s="443" t="n"/>
      <c r="AK11" s="442" t="n"/>
      <c r="AL11" s="443" t="n"/>
      <c r="AM11" s="442" t="n"/>
      <c r="AN11" s="443" t="n"/>
      <c r="AO11" s="442" t="n"/>
      <c r="AP11" s="443" t="n"/>
      <c r="AQ11" s="444" t="n"/>
      <c r="AR11" s="443" t="n"/>
      <c r="AS11" s="446">
        <f>V11+X11+Z11+AB11+AD11+AF11+AJ11+AL11+AN11+AP11+AR11+AH11</f>
        <v/>
      </c>
    </row>
    <row r="12" ht="16.5" customHeight="1" thickBot="1">
      <c r="A12" s="433">
        <f>A11+1</f>
        <v/>
      </c>
      <c r="B12" s="434" t="n"/>
      <c r="C12" s="434" t="n"/>
      <c r="D12" s="434" t="n"/>
      <c r="E12" s="434" t="n"/>
      <c r="F12" s="447" t="n"/>
      <c r="G12" s="435" t="n"/>
      <c r="H12" s="435" t="n"/>
      <c r="I12" s="435" t="n"/>
      <c r="J12" s="436" t="n"/>
      <c r="K12" s="436" t="n"/>
      <c r="L12" s="436" t="n"/>
      <c r="M12" s="437" t="n"/>
      <c r="N12" s="438">
        <f>B12+C12+D12+F12+G12+H12+I12+K12-L12+M12+E12</f>
        <v/>
      </c>
      <c r="O12" s="439" t="n"/>
      <c r="P12" s="439" t="n"/>
      <c r="Q12" s="438">
        <f>N12+O12-P12</f>
        <v/>
      </c>
      <c r="R12" s="440" t="n"/>
      <c r="S12" s="440" t="n"/>
      <c r="T12" s="441">
        <f>A12</f>
        <v/>
      </c>
      <c r="U12" s="442" t="n"/>
      <c r="V12" s="443" t="n"/>
      <c r="W12" s="442" t="n"/>
      <c r="X12" s="443" t="n"/>
      <c r="Y12" s="442" t="n"/>
      <c r="Z12" s="443" t="n"/>
      <c r="AA12" s="442" t="n"/>
      <c r="AB12" s="443" t="n"/>
      <c r="AC12" s="442" t="n"/>
      <c r="AD12" s="443" t="n"/>
      <c r="AE12" s="442" t="n"/>
      <c r="AF12" s="443" t="n"/>
      <c r="AG12" s="443" t="n"/>
      <c r="AH12" s="443" t="n"/>
      <c r="AI12" s="442" t="n"/>
      <c r="AJ12" s="443" t="n"/>
      <c r="AK12" s="442" t="n"/>
      <c r="AL12" s="443" t="n"/>
      <c r="AM12" s="442" t="n"/>
      <c r="AN12" s="443" t="n"/>
      <c r="AO12" s="442" t="n"/>
      <c r="AP12" s="443" t="n"/>
      <c r="AQ12" s="444" t="n"/>
      <c r="AR12" s="443" t="n"/>
      <c r="AS12" s="446">
        <f>V12+X12+Z12+AB12+AD12+AF12+AJ12+AL12+AN12+AP12+AR12+AH12</f>
        <v/>
      </c>
    </row>
    <row r="13" ht="16.5" customHeight="1" thickBot="1">
      <c r="A13" s="433">
        <f>A12+1</f>
        <v/>
      </c>
      <c r="B13" s="434" t="n"/>
      <c r="C13" s="434" t="n"/>
      <c r="D13" s="434" t="n"/>
      <c r="E13" s="434" t="n"/>
      <c r="F13" s="434" t="n"/>
      <c r="G13" s="435" t="n"/>
      <c r="H13" s="435" t="n"/>
      <c r="I13" s="435" t="n"/>
      <c r="J13" s="436" t="n"/>
      <c r="K13" s="436" t="n"/>
      <c r="L13" s="436" t="n"/>
      <c r="M13" s="437" t="n"/>
      <c r="N13" s="438">
        <f>B13+C13+D13+F13+G13+H13+I13+K13-L13+M13+E13</f>
        <v/>
      </c>
      <c r="O13" s="439" t="n"/>
      <c r="P13" s="439" t="n"/>
      <c r="Q13" s="438">
        <f>N13+O13-P13</f>
        <v/>
      </c>
      <c r="R13" s="440" t="n"/>
      <c r="S13" s="440" t="n"/>
      <c r="T13" s="441">
        <f>A13</f>
        <v/>
      </c>
      <c r="U13" s="442" t="n"/>
      <c r="V13" s="443" t="n"/>
      <c r="W13" s="442" t="n"/>
      <c r="X13" s="443" t="n"/>
      <c r="Y13" s="442" t="n"/>
      <c r="Z13" s="443" t="n"/>
      <c r="AA13" s="442" t="n"/>
      <c r="AB13" s="443" t="n"/>
      <c r="AC13" s="442" t="n"/>
      <c r="AD13" s="443" t="n"/>
      <c r="AE13" s="442" t="n"/>
      <c r="AF13" s="443" t="n"/>
      <c r="AG13" s="443" t="n"/>
      <c r="AH13" s="443" t="n"/>
      <c r="AI13" s="442" t="n"/>
      <c r="AJ13" s="443" t="n"/>
      <c r="AK13" s="442" t="n"/>
      <c r="AL13" s="443" t="n"/>
      <c r="AM13" s="442" t="n"/>
      <c r="AN13" s="443" t="n"/>
      <c r="AO13" s="442" t="n"/>
      <c r="AP13" s="443" t="n"/>
      <c r="AQ13" s="444" t="n"/>
      <c r="AR13" s="443" t="n"/>
      <c r="AS13" s="446">
        <f>V13+X13+Z13+AB13+AD13+AF13+AJ13+AL13+AN13+AP13+AR13+AH13</f>
        <v/>
      </c>
    </row>
    <row r="14" ht="16.5" customHeight="1" thickBot="1">
      <c r="A14" s="433">
        <f>A13+1</f>
        <v/>
      </c>
      <c r="B14" s="434" t="n"/>
      <c r="C14" s="434" t="n"/>
      <c r="D14" s="434" t="n"/>
      <c r="E14" s="434" t="n"/>
      <c r="F14" s="434" t="n"/>
      <c r="G14" s="435" t="n"/>
      <c r="H14" s="435" t="n"/>
      <c r="I14" s="435" t="n"/>
      <c r="J14" s="436" t="n"/>
      <c r="K14" s="436" t="n"/>
      <c r="L14" s="436" t="n"/>
      <c r="M14" s="437" t="n"/>
      <c r="N14" s="438">
        <f>B14+C14+D14+F14+G14+H14+I14+K14-L14+M14+E14</f>
        <v/>
      </c>
      <c r="O14" s="439" t="n"/>
      <c r="P14" s="439" t="n"/>
      <c r="Q14" s="438">
        <f>N14+O14-P14</f>
        <v/>
      </c>
      <c r="R14" s="440" t="n"/>
      <c r="S14" s="440" t="n"/>
      <c r="T14" s="441">
        <f>A14</f>
        <v/>
      </c>
      <c r="U14" s="442" t="n"/>
      <c r="V14" s="443" t="n"/>
      <c r="W14" s="442" t="n"/>
      <c r="X14" s="443" t="n"/>
      <c r="Y14" s="442" t="n"/>
      <c r="Z14" s="443" t="n"/>
      <c r="AA14" s="442" t="n"/>
      <c r="AB14" s="443" t="n"/>
      <c r="AC14" s="442" t="n"/>
      <c r="AD14" s="443" t="n"/>
      <c r="AE14" s="442" t="n"/>
      <c r="AF14" s="443" t="n"/>
      <c r="AG14" s="443" t="n"/>
      <c r="AH14" s="443" t="n"/>
      <c r="AI14" s="442" t="n"/>
      <c r="AJ14" s="443" t="n"/>
      <c r="AK14" s="442" t="n"/>
      <c r="AL14" s="443" t="n"/>
      <c r="AM14" s="442" t="n"/>
      <c r="AN14" s="443" t="n"/>
      <c r="AO14" s="442" t="n"/>
      <c r="AP14" s="443" t="n"/>
      <c r="AQ14" s="444" t="n"/>
      <c r="AR14" s="443" t="n"/>
      <c r="AS14" s="446">
        <f>V14+X14+Z14+AB14+AD14+AF14+AJ14+AL14+AN14+AP14+AR14+AH14</f>
        <v/>
      </c>
    </row>
    <row r="15" ht="16.5" customHeight="1" thickBot="1">
      <c r="A15" s="433">
        <f>A14+1</f>
        <v/>
      </c>
      <c r="B15" s="434" t="n"/>
      <c r="C15" s="434" t="n"/>
      <c r="D15" s="434" t="n"/>
      <c r="E15" s="434" t="n"/>
      <c r="F15" s="434" t="n"/>
      <c r="G15" s="435" t="n"/>
      <c r="H15" s="435" t="n"/>
      <c r="I15" s="435" t="n"/>
      <c r="J15" s="436" t="n"/>
      <c r="K15" s="436" t="n"/>
      <c r="L15" s="436" t="n"/>
      <c r="M15" s="437" t="n"/>
      <c r="N15" s="438">
        <f>B15+C15+D15+F15+G15+H15+I15+K15-L15+M15+E15</f>
        <v/>
      </c>
      <c r="O15" s="439" t="n"/>
      <c r="P15" s="439" t="n"/>
      <c r="Q15" s="438">
        <f>N15+O15-P15</f>
        <v/>
      </c>
      <c r="R15" s="440" t="n"/>
      <c r="S15" s="440" t="n"/>
      <c r="T15" s="441">
        <f>A15</f>
        <v/>
      </c>
      <c r="U15" s="442" t="n"/>
      <c r="V15" s="443" t="n"/>
      <c r="W15" s="442" t="n"/>
      <c r="X15" s="443" t="n"/>
      <c r="Y15" s="442" t="n"/>
      <c r="Z15" s="443" t="n"/>
      <c r="AA15" s="442" t="n"/>
      <c r="AB15" s="443" t="n"/>
      <c r="AC15" s="442" t="n"/>
      <c r="AD15" s="443" t="n"/>
      <c r="AE15" s="442" t="n"/>
      <c r="AF15" s="443" t="n"/>
      <c r="AG15" s="443" t="n"/>
      <c r="AH15" s="443" t="n"/>
      <c r="AI15" s="442" t="n"/>
      <c r="AJ15" s="443" t="n"/>
      <c r="AK15" s="442" t="n"/>
      <c r="AL15" s="443" t="n"/>
      <c r="AM15" s="442" t="n"/>
      <c r="AN15" s="443" t="n"/>
      <c r="AO15" s="442" t="n"/>
      <c r="AP15" s="443" t="n"/>
      <c r="AQ15" s="444" t="n"/>
      <c r="AR15" s="443" t="n"/>
      <c r="AS15" s="446">
        <f>V15+X15+Z15+AB15+AD15+AF15+AJ15+AL15+AN15+AP15+AR15+AH15</f>
        <v/>
      </c>
    </row>
    <row r="16" ht="16.5" customHeight="1" thickBot="1">
      <c r="A16" s="433">
        <f>A15+1</f>
        <v/>
      </c>
      <c r="B16" s="434" t="n"/>
      <c r="C16" s="434" t="n"/>
      <c r="D16" s="434" t="n"/>
      <c r="E16" s="434" t="n"/>
      <c r="F16" s="434" t="n"/>
      <c r="G16" s="435" t="n"/>
      <c r="H16" s="435" t="n"/>
      <c r="I16" s="435" t="n"/>
      <c r="J16" s="436" t="n"/>
      <c r="K16" s="436" t="n"/>
      <c r="L16" s="436" t="n"/>
      <c r="M16" s="437" t="n"/>
      <c r="N16" s="438">
        <f>B16+C16+D16+F16+G16+H16+I16+K16-L16+M16+E16</f>
        <v/>
      </c>
      <c r="O16" s="439" t="n"/>
      <c r="P16" s="439" t="n"/>
      <c r="Q16" s="438">
        <f>N16+O16-P16</f>
        <v/>
      </c>
      <c r="R16" s="440" t="n"/>
      <c r="S16" s="440" t="n"/>
      <c r="T16" s="441">
        <f>A16</f>
        <v/>
      </c>
      <c r="U16" s="442" t="n"/>
      <c r="V16" s="443" t="n"/>
      <c r="W16" s="442" t="n"/>
      <c r="X16" s="443" t="n"/>
      <c r="Y16" s="442" t="n"/>
      <c r="Z16" s="443" t="n"/>
      <c r="AA16" s="442" t="n"/>
      <c r="AB16" s="443" t="n"/>
      <c r="AC16" s="442" t="n"/>
      <c r="AD16" s="443" t="n"/>
      <c r="AE16" s="442" t="n"/>
      <c r="AF16" s="443" t="n"/>
      <c r="AG16" s="443" t="n"/>
      <c r="AH16" s="443" t="n"/>
      <c r="AI16" s="442" t="n"/>
      <c r="AJ16" s="443" t="n"/>
      <c r="AK16" s="442" t="n"/>
      <c r="AL16" s="443" t="n"/>
      <c r="AM16" s="442" t="n"/>
      <c r="AN16" s="443" t="n"/>
      <c r="AO16" s="442" t="n"/>
      <c r="AP16" s="443" t="n"/>
      <c r="AQ16" s="444" t="n"/>
      <c r="AR16" s="443" t="n"/>
      <c r="AS16" s="446">
        <f>V16+X16+Z16+AB16+AD16+AF16+AJ16+AL16+AN16+AP16+AR16+AH16</f>
        <v/>
      </c>
    </row>
    <row r="17" ht="16.5" customHeight="1" thickBot="1">
      <c r="A17" s="433">
        <f>A16+1</f>
        <v/>
      </c>
      <c r="B17" s="434" t="n"/>
      <c r="C17" s="434" t="n"/>
      <c r="D17" s="434" t="n"/>
      <c r="E17" s="434" t="n"/>
      <c r="F17" s="434" t="n"/>
      <c r="G17" s="435" t="n"/>
      <c r="H17" s="435" t="n"/>
      <c r="I17" s="435" t="n"/>
      <c r="J17" s="436" t="n"/>
      <c r="K17" s="436" t="n"/>
      <c r="L17" s="436" t="n"/>
      <c r="M17" s="437" t="n"/>
      <c r="N17" s="438">
        <f>B17+C17+D17+F17+G17+H17+I17+K17-L17+M17+E17</f>
        <v/>
      </c>
      <c r="O17" s="439" t="n"/>
      <c r="P17" s="439" t="n"/>
      <c r="Q17" s="438">
        <f>N17+O17-P17</f>
        <v/>
      </c>
      <c r="R17" s="440" t="n"/>
      <c r="S17" s="440" t="n"/>
      <c r="T17" s="441">
        <f>A17</f>
        <v/>
      </c>
      <c r="U17" s="442" t="n"/>
      <c r="V17" s="443" t="n"/>
      <c r="W17" s="442" t="n"/>
      <c r="X17" s="443" t="n"/>
      <c r="Y17" s="442" t="n"/>
      <c r="Z17" s="443" t="n"/>
      <c r="AA17" s="442" t="n"/>
      <c r="AB17" s="443" t="n"/>
      <c r="AC17" s="442" t="n"/>
      <c r="AD17" s="443" t="n"/>
      <c r="AE17" s="442" t="n"/>
      <c r="AF17" s="443" t="n"/>
      <c r="AG17" s="443" t="n"/>
      <c r="AH17" s="443" t="n"/>
      <c r="AI17" s="442" t="n"/>
      <c r="AJ17" s="443" t="n"/>
      <c r="AK17" s="442" t="n"/>
      <c r="AL17" s="443" t="n"/>
      <c r="AM17" s="442" t="n"/>
      <c r="AN17" s="443" t="n"/>
      <c r="AO17" s="442" t="n"/>
      <c r="AP17" s="443" t="n"/>
      <c r="AQ17" s="444" t="n"/>
      <c r="AR17" s="443" t="n"/>
      <c r="AS17" s="446">
        <f>V17+X17+Z17+AB17+AD17+AF17+AJ17+AL17+AN17+AP17+AR17+AH17</f>
        <v/>
      </c>
    </row>
    <row r="18" ht="16.5" customHeight="1" thickBot="1">
      <c r="A18" s="433">
        <f>A17+1</f>
        <v/>
      </c>
      <c r="B18" s="434" t="n"/>
      <c r="C18" s="434" t="n"/>
      <c r="D18" s="434" t="n"/>
      <c r="E18" s="434" t="n"/>
      <c r="F18" s="434" t="n"/>
      <c r="G18" s="435" t="n"/>
      <c r="H18" s="435" t="n"/>
      <c r="I18" s="435" t="n"/>
      <c r="J18" s="436" t="n"/>
      <c r="K18" s="436" t="n"/>
      <c r="L18" s="436" t="n"/>
      <c r="M18" s="437" t="n"/>
      <c r="N18" s="438">
        <f>B18+C18+D18+F18+G18+H18+I18+K18-L18+M18+E18</f>
        <v/>
      </c>
      <c r="O18" s="439" t="n"/>
      <c r="P18" s="439" t="n"/>
      <c r="Q18" s="438">
        <f>N18+O18-P18</f>
        <v/>
      </c>
      <c r="R18" s="440" t="n"/>
      <c r="S18" s="440" t="n"/>
      <c r="T18" s="441">
        <f>A18</f>
        <v/>
      </c>
      <c r="U18" s="442" t="n"/>
      <c r="V18" s="443" t="n"/>
      <c r="W18" s="442" t="n"/>
      <c r="X18" s="443" t="n"/>
      <c r="Y18" s="442" t="n"/>
      <c r="Z18" s="443" t="n"/>
      <c r="AA18" s="442" t="n"/>
      <c r="AB18" s="443" t="n"/>
      <c r="AC18" s="442" t="n"/>
      <c r="AD18" s="443" t="n"/>
      <c r="AE18" s="442" t="n"/>
      <c r="AF18" s="443" t="n"/>
      <c r="AG18" s="443" t="n"/>
      <c r="AH18" s="443" t="n"/>
      <c r="AI18" s="442" t="n"/>
      <c r="AJ18" s="443" t="n"/>
      <c r="AK18" s="442" t="n"/>
      <c r="AL18" s="443" t="n"/>
      <c r="AM18" s="442" t="n"/>
      <c r="AN18" s="443" t="n"/>
      <c r="AO18" s="442" t="n"/>
      <c r="AP18" s="443" t="n"/>
      <c r="AQ18" s="444" t="n"/>
      <c r="AR18" s="443" t="n"/>
      <c r="AS18" s="446">
        <f>V18+X18+Z18+AB18+AD18+AF18+AJ18+AL18+AN18+AP18+AR18+AH18</f>
        <v/>
      </c>
    </row>
    <row r="19" ht="16.5" customHeight="1" thickBot="1">
      <c r="A19" s="433">
        <f>A18+1</f>
        <v/>
      </c>
      <c r="B19" s="434" t="n"/>
      <c r="C19" s="434" t="n"/>
      <c r="D19" s="434" t="n"/>
      <c r="E19" s="434" t="n"/>
      <c r="F19" s="434" t="n"/>
      <c r="G19" s="435" t="n"/>
      <c r="H19" s="435" t="n"/>
      <c r="I19" s="435" t="n"/>
      <c r="J19" s="436" t="n"/>
      <c r="K19" s="436" t="n"/>
      <c r="L19" s="436" t="n"/>
      <c r="M19" s="437" t="n"/>
      <c r="N19" s="438">
        <f>B19+C19+D19+F19+G19+H19+I19+K19-L19+M19+E19</f>
        <v/>
      </c>
      <c r="O19" s="439" t="n"/>
      <c r="P19" s="439" t="n"/>
      <c r="Q19" s="438">
        <f>N19+O19-P19</f>
        <v/>
      </c>
      <c r="R19" s="440" t="n"/>
      <c r="S19" s="440" t="n"/>
      <c r="T19" s="441">
        <f>A19</f>
        <v/>
      </c>
      <c r="U19" s="442" t="n"/>
      <c r="V19" s="443" t="n"/>
      <c r="W19" s="442" t="n"/>
      <c r="X19" s="443" t="n"/>
      <c r="Y19" s="442" t="n"/>
      <c r="Z19" s="443" t="n"/>
      <c r="AA19" s="442" t="n"/>
      <c r="AB19" s="443" t="n"/>
      <c r="AC19" s="442" t="n"/>
      <c r="AD19" s="443" t="n"/>
      <c r="AE19" s="442" t="n"/>
      <c r="AF19" s="443" t="n"/>
      <c r="AG19" s="443" t="n"/>
      <c r="AH19" s="443" t="n"/>
      <c r="AI19" s="442" t="n"/>
      <c r="AJ19" s="443" t="n"/>
      <c r="AK19" s="442" t="n"/>
      <c r="AL19" s="443" t="n"/>
      <c r="AM19" s="442" t="n"/>
      <c r="AN19" s="443" t="n"/>
      <c r="AO19" s="442" t="n"/>
      <c r="AP19" s="443" t="n"/>
      <c r="AQ19" s="444" t="n"/>
      <c r="AR19" s="443" t="n"/>
      <c r="AS19" s="446">
        <f>V19+X19+Z19+AB19+AD19+AF19+AJ19+AL19+AN19+AP19+AR19+AH19</f>
        <v/>
      </c>
    </row>
    <row r="20" ht="16.5" customHeight="1" thickBot="1">
      <c r="A20" s="433">
        <f>A19+1</f>
        <v/>
      </c>
      <c r="B20" s="434" t="n"/>
      <c r="C20" s="434" t="n"/>
      <c r="D20" s="434" t="n"/>
      <c r="E20" s="434" t="n"/>
      <c r="F20" s="434" t="n"/>
      <c r="G20" s="435" t="n"/>
      <c r="H20" s="435" t="n"/>
      <c r="I20" s="435" t="n"/>
      <c r="J20" s="436" t="n"/>
      <c r="K20" s="436" t="n"/>
      <c r="L20" s="436" t="n"/>
      <c r="M20" s="437" t="n"/>
      <c r="N20" s="438">
        <f>B20+C20+D20+F20+G20+H20+I20+K20-L20+M20+E20</f>
        <v/>
      </c>
      <c r="O20" s="439" t="n"/>
      <c r="P20" s="439" t="n"/>
      <c r="Q20" s="438">
        <f>N20+O20-P20</f>
        <v/>
      </c>
      <c r="R20" s="440" t="n"/>
      <c r="S20" s="440" t="n"/>
      <c r="T20" s="441">
        <f>A20</f>
        <v/>
      </c>
      <c r="U20" s="442" t="n"/>
      <c r="V20" s="443" t="n"/>
      <c r="W20" s="444" t="n"/>
      <c r="X20" s="443" t="n"/>
      <c r="Y20" s="442" t="n"/>
      <c r="Z20" s="443" t="n"/>
      <c r="AA20" s="442" t="n"/>
      <c r="AB20" s="443" t="n"/>
      <c r="AC20" s="442" t="n"/>
      <c r="AD20" s="443" t="n"/>
      <c r="AE20" s="442" t="n"/>
      <c r="AF20" s="443" t="n"/>
      <c r="AG20" s="443" t="n"/>
      <c r="AH20" s="443" t="n"/>
      <c r="AI20" s="442" t="n"/>
      <c r="AJ20" s="443" t="n"/>
      <c r="AK20" s="442" t="n"/>
      <c r="AL20" s="443" t="n"/>
      <c r="AM20" s="442" t="n"/>
      <c r="AN20" s="443" t="n"/>
      <c r="AO20" s="442" t="n"/>
      <c r="AP20" s="443" t="n"/>
      <c r="AQ20" s="444" t="n"/>
      <c r="AR20" s="443" t="n"/>
      <c r="AS20" s="446">
        <f>V20+X20+Z20+AB20+AD20+AF20+AJ20+AL20+AN20+AP20+AR20+AH20</f>
        <v/>
      </c>
    </row>
    <row r="21" ht="16.5" customHeight="1" thickBot="1">
      <c r="A21" s="433">
        <f>A20+1</f>
        <v/>
      </c>
      <c r="B21" s="434" t="n"/>
      <c r="C21" s="434" t="n"/>
      <c r="D21" s="434" t="n"/>
      <c r="E21" s="434" t="n"/>
      <c r="F21" s="434" t="n"/>
      <c r="G21" s="435" t="n"/>
      <c r="H21" s="435" t="n"/>
      <c r="I21" s="435" t="n"/>
      <c r="J21" s="436" t="n"/>
      <c r="K21" s="436" t="n"/>
      <c r="L21" s="436" t="n"/>
      <c r="M21" s="437" t="n"/>
      <c r="N21" s="438">
        <f>B21+C21+D21+F21+G21+H21+I21+K21-L21+M21+E21</f>
        <v/>
      </c>
      <c r="O21" s="439" t="n"/>
      <c r="P21" s="439" t="n"/>
      <c r="Q21" s="438">
        <f>N21+O21-P21</f>
        <v/>
      </c>
      <c r="R21" s="440" t="n"/>
      <c r="S21" s="440" t="n"/>
      <c r="T21" s="441">
        <f>A21</f>
        <v/>
      </c>
      <c r="U21" s="442" t="n"/>
      <c r="V21" s="443" t="n"/>
      <c r="W21" s="442" t="n"/>
      <c r="X21" s="443" t="n"/>
      <c r="Y21" s="442" t="n"/>
      <c r="Z21" s="443" t="n"/>
      <c r="AA21" s="442" t="n"/>
      <c r="AB21" s="443" t="n"/>
      <c r="AC21" s="442" t="n"/>
      <c r="AD21" s="443" t="n"/>
      <c r="AE21" s="442" t="n"/>
      <c r="AF21" s="443" t="n"/>
      <c r="AG21" s="443" t="n"/>
      <c r="AH21" s="443" t="n"/>
      <c r="AI21" s="442" t="n"/>
      <c r="AJ21" s="443" t="n"/>
      <c r="AK21" s="442" t="n"/>
      <c r="AL21" s="443" t="n"/>
      <c r="AM21" s="442" t="n"/>
      <c r="AN21" s="443" t="n"/>
      <c r="AO21" s="442" t="n"/>
      <c r="AP21" s="443" t="n"/>
      <c r="AQ21" s="444" t="n"/>
      <c r="AR21" s="443" t="n"/>
      <c r="AS21" s="446">
        <f>V21+X21+Z21+AB21+AD21+AF21+AJ21+AL21+AN21+AP21+AR21+AH21</f>
        <v/>
      </c>
    </row>
    <row r="22" ht="16.5" customHeight="1" thickBot="1">
      <c r="A22" s="433">
        <f>A21+1</f>
        <v/>
      </c>
      <c r="B22" s="434" t="n"/>
      <c r="C22" s="434" t="n"/>
      <c r="D22" s="434" t="n"/>
      <c r="E22" s="434" t="n"/>
      <c r="F22" s="434" t="n"/>
      <c r="G22" s="435" t="n"/>
      <c r="H22" s="435" t="n"/>
      <c r="I22" s="435" t="n"/>
      <c r="J22" s="436" t="n"/>
      <c r="K22" s="436" t="n"/>
      <c r="L22" s="436" t="n"/>
      <c r="M22" s="437" t="n"/>
      <c r="N22" s="438">
        <f>B22+C22+D22+F22+G22+H22+I22+K22-L22+M22+E22</f>
        <v/>
      </c>
      <c r="O22" s="439" t="n"/>
      <c r="P22" s="439" t="n"/>
      <c r="Q22" s="438">
        <f>N22+O22-P22</f>
        <v/>
      </c>
      <c r="R22" s="440" t="n"/>
      <c r="S22" s="440" t="n"/>
      <c r="T22" s="441">
        <f>A22</f>
        <v/>
      </c>
      <c r="U22" s="442" t="n"/>
      <c r="V22" s="443" t="n"/>
      <c r="W22" s="442" t="n"/>
      <c r="X22" s="443" t="n"/>
      <c r="Y22" s="442" t="n"/>
      <c r="Z22" s="443" t="n"/>
      <c r="AA22" s="442" t="n"/>
      <c r="AB22" s="443" t="n"/>
      <c r="AC22" s="442" t="n"/>
      <c r="AD22" s="443" t="n"/>
      <c r="AE22" s="442" t="n"/>
      <c r="AF22" s="443" t="n"/>
      <c r="AG22" s="443" t="n"/>
      <c r="AH22" s="443" t="n"/>
      <c r="AI22" s="442" t="n"/>
      <c r="AJ22" s="443" t="n"/>
      <c r="AK22" s="442" t="n"/>
      <c r="AL22" s="443" t="n"/>
      <c r="AM22" s="442" t="n"/>
      <c r="AN22" s="443" t="n"/>
      <c r="AO22" s="442" t="n"/>
      <c r="AP22" s="443" t="n"/>
      <c r="AQ22" s="444" t="n"/>
      <c r="AR22" s="443" t="n"/>
      <c r="AS22" s="446">
        <f>V22+X22+Z22+AB22+AD22+AF22+AJ22+AL22+AN22+AP22+AR22+AH22</f>
        <v/>
      </c>
    </row>
    <row r="23" ht="16.5" customHeight="1" thickBot="1">
      <c r="A23" s="433">
        <f>A22+1</f>
        <v/>
      </c>
      <c r="B23" s="434" t="n"/>
      <c r="C23" s="434" t="n"/>
      <c r="D23" s="434" t="n"/>
      <c r="E23" s="434" t="n"/>
      <c r="F23" s="434" t="n"/>
      <c r="G23" s="435" t="n"/>
      <c r="H23" s="435" t="n"/>
      <c r="I23" s="435" t="n"/>
      <c r="J23" s="436" t="n"/>
      <c r="K23" s="436" t="n"/>
      <c r="L23" s="436" t="n"/>
      <c r="M23" s="437" t="n"/>
      <c r="N23" s="438">
        <f>B23+C23+D23+F23+G23+H23+I23+K23-L23+M23+E23</f>
        <v/>
      </c>
      <c r="O23" s="439" t="n"/>
      <c r="P23" s="439" t="n"/>
      <c r="Q23" s="438">
        <f>N23+O23-P23</f>
        <v/>
      </c>
      <c r="R23" s="440" t="n"/>
      <c r="S23" s="440" t="n"/>
      <c r="T23" s="441">
        <f>A23</f>
        <v/>
      </c>
      <c r="U23" s="442" t="n"/>
      <c r="V23" s="443" t="n"/>
      <c r="W23" s="442" t="n"/>
      <c r="X23" s="443" t="n"/>
      <c r="Y23" s="442" t="n"/>
      <c r="Z23" s="443" t="n"/>
      <c r="AA23" s="442" t="n"/>
      <c r="AB23" s="443" t="n"/>
      <c r="AC23" s="442" t="n"/>
      <c r="AD23" s="443" t="n"/>
      <c r="AE23" s="442" t="n"/>
      <c r="AF23" s="443" t="n"/>
      <c r="AG23" s="443" t="n"/>
      <c r="AH23" s="443" t="n"/>
      <c r="AI23" s="442" t="n"/>
      <c r="AJ23" s="443" t="n"/>
      <c r="AK23" s="442" t="n"/>
      <c r="AL23" s="443" t="n"/>
      <c r="AM23" s="442" t="n"/>
      <c r="AN23" s="443" t="n"/>
      <c r="AO23" s="442" t="n"/>
      <c r="AP23" s="443" t="n"/>
      <c r="AQ23" s="444" t="n"/>
      <c r="AR23" s="443" t="n"/>
      <c r="AS23" s="446">
        <f>V23+X23+Z23+AB23+AD23+AF23+AJ23+AL23+AN23+AP23+AR23+AH23</f>
        <v/>
      </c>
    </row>
    <row r="24" ht="16.5" customHeight="1" thickBot="1">
      <c r="A24" s="433">
        <f>A23+1</f>
        <v/>
      </c>
      <c r="B24" s="434" t="n"/>
      <c r="C24" s="434" t="n"/>
      <c r="D24" s="434" t="n"/>
      <c r="E24" s="434" t="n"/>
      <c r="F24" s="434" t="n"/>
      <c r="G24" s="435" t="n"/>
      <c r="H24" s="435" t="n"/>
      <c r="I24" s="435" t="n"/>
      <c r="J24" s="436" t="n"/>
      <c r="K24" s="436" t="n"/>
      <c r="L24" s="436" t="n"/>
      <c r="M24" s="437" t="n"/>
      <c r="N24" s="438">
        <f>B24+C24+D24+F24+G24+H24+I24+K24-L24+M24+E24</f>
        <v/>
      </c>
      <c r="O24" s="439" t="n"/>
      <c r="P24" s="439" t="n"/>
      <c r="Q24" s="438">
        <f>N24+O24-P24</f>
        <v/>
      </c>
      <c r="R24" s="440" t="n"/>
      <c r="S24" s="440" t="n"/>
      <c r="T24" s="441">
        <f>A24</f>
        <v/>
      </c>
      <c r="U24" s="442" t="n"/>
      <c r="V24" s="443" t="n"/>
      <c r="W24" s="444" t="n"/>
      <c r="X24" s="443" t="n"/>
      <c r="Y24" s="442" t="n"/>
      <c r="Z24" s="443" t="n"/>
      <c r="AA24" s="444" t="n"/>
      <c r="AB24" s="443" t="n"/>
      <c r="AC24" s="442" t="n"/>
      <c r="AD24" s="443" t="n"/>
      <c r="AE24" s="444" t="n"/>
      <c r="AF24" s="443" t="n"/>
      <c r="AG24" s="443" t="n"/>
      <c r="AH24" s="443" t="n"/>
      <c r="AI24" s="442" t="n"/>
      <c r="AJ24" s="443" t="n"/>
      <c r="AK24" s="444" t="n"/>
      <c r="AL24" s="443" t="n"/>
      <c r="AM24" s="442" t="n"/>
      <c r="AN24" s="443" t="n"/>
      <c r="AO24" s="444" t="n"/>
      <c r="AP24" s="443" t="n"/>
      <c r="AQ24" s="444" t="n"/>
      <c r="AR24" s="443" t="n"/>
      <c r="AS24" s="446">
        <f>V24+X24+Z24+AB24+AD24+AF24+AJ24+AL24+AN24+AP24+AR24+AH24</f>
        <v/>
      </c>
    </row>
    <row r="25" ht="16.5" customHeight="1" thickBot="1">
      <c r="A25" s="433">
        <f>A24+1</f>
        <v/>
      </c>
      <c r="B25" s="434" t="n"/>
      <c r="C25" s="434" t="n"/>
      <c r="D25" s="434" t="n"/>
      <c r="E25" s="434" t="n"/>
      <c r="F25" s="434" t="n"/>
      <c r="G25" s="435" t="n"/>
      <c r="H25" s="435" t="n"/>
      <c r="I25" s="435" t="n"/>
      <c r="J25" s="436" t="n"/>
      <c r="K25" s="436" t="n"/>
      <c r="L25" s="436" t="n"/>
      <c r="M25" s="437" t="n"/>
      <c r="N25" s="438">
        <f>B25+C25+D25+F25+G25+H25+I25+K25-L25+M25+E25</f>
        <v/>
      </c>
      <c r="O25" s="439" t="n"/>
      <c r="P25" s="439" t="n"/>
      <c r="Q25" s="438">
        <f>N25+O25-P25</f>
        <v/>
      </c>
      <c r="R25" s="440" t="n"/>
      <c r="S25" s="440" t="n"/>
      <c r="T25" s="441">
        <f>A25</f>
        <v/>
      </c>
      <c r="U25" s="442" t="n"/>
      <c r="V25" s="443" t="n"/>
      <c r="W25" s="442" t="n"/>
      <c r="X25" s="443" t="n"/>
      <c r="Y25" s="442" t="n"/>
      <c r="Z25" s="443" t="n"/>
      <c r="AA25" s="442" t="n"/>
      <c r="AB25" s="443" t="n"/>
      <c r="AC25" s="442" t="n"/>
      <c r="AD25" s="443" t="n"/>
      <c r="AE25" s="442" t="n"/>
      <c r="AF25" s="443" t="n"/>
      <c r="AG25" s="443" t="n"/>
      <c r="AH25" s="443" t="n"/>
      <c r="AI25" s="442" t="n"/>
      <c r="AJ25" s="443" t="n"/>
      <c r="AK25" s="442" t="n"/>
      <c r="AL25" s="443" t="n"/>
      <c r="AM25" s="442" t="n"/>
      <c r="AN25" s="443" t="n"/>
      <c r="AO25" s="442" t="n"/>
      <c r="AP25" s="443" t="n"/>
      <c r="AQ25" s="444" t="n"/>
      <c r="AR25" s="443" t="n"/>
      <c r="AS25" s="446">
        <f>V25+X25+Z25+AB25+AD25+AF25+AJ25+AL25+AN25+AP25+AR25+AH25</f>
        <v/>
      </c>
    </row>
    <row r="26" ht="16.5" customHeight="1" thickBot="1">
      <c r="A26" s="433">
        <f>A25+1</f>
        <v/>
      </c>
      <c r="B26" s="434" t="n"/>
      <c r="C26" s="434" t="n"/>
      <c r="D26" s="434" t="n"/>
      <c r="E26" s="434" t="n"/>
      <c r="F26" s="434" t="n"/>
      <c r="G26" s="435" t="n"/>
      <c r="H26" s="435" t="n"/>
      <c r="I26" s="435" t="n"/>
      <c r="J26" s="436" t="n"/>
      <c r="K26" s="436" t="n"/>
      <c r="L26" s="436" t="n"/>
      <c r="M26" s="437" t="n"/>
      <c r="N26" s="438">
        <f>B26+C26+D26+F26+G26+H26+I26+K26-L26+M26+E26</f>
        <v/>
      </c>
      <c r="O26" s="439" t="n"/>
      <c r="P26" s="439" t="n"/>
      <c r="Q26" s="438">
        <f>N26+O26-P26</f>
        <v/>
      </c>
      <c r="R26" s="440" t="n"/>
      <c r="S26" s="440" t="n"/>
      <c r="T26" s="441">
        <f>A26</f>
        <v/>
      </c>
      <c r="U26" s="442" t="n"/>
      <c r="V26" s="443" t="n"/>
      <c r="W26" s="442" t="n"/>
      <c r="X26" s="443" t="n"/>
      <c r="Y26" s="442" t="n"/>
      <c r="Z26" s="443" t="n"/>
      <c r="AA26" s="442" t="n"/>
      <c r="AB26" s="443" t="n"/>
      <c r="AC26" s="442" t="n"/>
      <c r="AD26" s="443" t="n"/>
      <c r="AE26" s="442" t="n"/>
      <c r="AF26" s="443" t="n"/>
      <c r="AG26" s="443" t="n"/>
      <c r="AH26" s="443" t="n"/>
      <c r="AI26" s="442" t="n"/>
      <c r="AJ26" s="443" t="n"/>
      <c r="AK26" s="442" t="n"/>
      <c r="AL26" s="443" t="n"/>
      <c r="AM26" s="442" t="n"/>
      <c r="AN26" s="443" t="n"/>
      <c r="AO26" s="442" t="n"/>
      <c r="AP26" s="443" t="n"/>
      <c r="AQ26" s="444" t="n"/>
      <c r="AR26" s="443" t="n"/>
      <c r="AS26" s="446">
        <f>V26+X26+Z26+AB26+AD26+AF26+AJ26+AL26+AN26+AP26+AR26+AH26</f>
        <v/>
      </c>
    </row>
    <row r="27" ht="16.5" customHeight="1" thickBot="1">
      <c r="A27" s="433">
        <f>A26+1</f>
        <v/>
      </c>
      <c r="B27" s="434" t="n"/>
      <c r="C27" s="434" t="n"/>
      <c r="D27" s="434" t="n"/>
      <c r="E27" s="434" t="n"/>
      <c r="F27" s="434" t="n"/>
      <c r="G27" s="435" t="n"/>
      <c r="H27" s="435" t="n"/>
      <c r="I27" s="435" t="n"/>
      <c r="J27" s="436" t="n"/>
      <c r="K27" s="436" t="n"/>
      <c r="L27" s="436" t="n"/>
      <c r="M27" s="437" t="n"/>
      <c r="N27" s="438">
        <f>B27+C27+D27+F27+G27+H27+I27+K27-L27+M27+E27</f>
        <v/>
      </c>
      <c r="O27" s="439" t="n"/>
      <c r="P27" s="439" t="n"/>
      <c r="Q27" s="438">
        <f>N27+O27-P27</f>
        <v/>
      </c>
      <c r="R27" s="440" t="n"/>
      <c r="S27" s="440" t="n"/>
      <c r="T27" s="441">
        <f>A27</f>
        <v/>
      </c>
      <c r="U27" s="442" t="n"/>
      <c r="V27" s="443" t="n"/>
      <c r="W27" s="442" t="n"/>
      <c r="X27" s="443" t="n"/>
      <c r="Y27" s="442" t="n"/>
      <c r="Z27" s="443" t="n"/>
      <c r="AA27" s="442" t="n"/>
      <c r="AB27" s="443" t="n"/>
      <c r="AC27" s="442" t="n"/>
      <c r="AD27" s="443" t="n"/>
      <c r="AE27" s="442" t="n"/>
      <c r="AF27" s="443" t="n"/>
      <c r="AG27" s="443" t="n"/>
      <c r="AH27" s="443" t="n"/>
      <c r="AI27" s="442" t="n"/>
      <c r="AJ27" s="443" t="n"/>
      <c r="AK27" s="442" t="n"/>
      <c r="AL27" s="443" t="n"/>
      <c r="AM27" s="442" t="n"/>
      <c r="AN27" s="443" t="n"/>
      <c r="AO27" s="442" t="n"/>
      <c r="AP27" s="443" t="n"/>
      <c r="AQ27" s="444" t="n"/>
      <c r="AR27" s="443" t="n"/>
      <c r="AS27" s="446">
        <f>V27+X27+Z27+AB27+AD27+AF27+AJ27+AL27+AN27+AP27+AR27+AH27</f>
        <v/>
      </c>
    </row>
    <row r="28" ht="16.5" customHeight="1" thickBot="1">
      <c r="A28" s="433">
        <f>A27+1</f>
        <v/>
      </c>
      <c r="B28" s="434" t="n"/>
      <c r="C28" s="434" t="n"/>
      <c r="D28" s="434" t="n"/>
      <c r="E28" s="434" t="n"/>
      <c r="F28" s="434" t="n"/>
      <c r="G28" s="435" t="n"/>
      <c r="H28" s="435" t="n"/>
      <c r="I28" s="435" t="n"/>
      <c r="J28" s="436" t="n"/>
      <c r="K28" s="436" t="n"/>
      <c r="L28" s="436" t="n"/>
      <c r="M28" s="437" t="n"/>
      <c r="N28" s="438">
        <f>B28+C28+D28+F28+G28+H28+I28+K28-L28+M28+E28</f>
        <v/>
      </c>
      <c r="O28" s="439" t="n"/>
      <c r="P28" s="439" t="n"/>
      <c r="Q28" s="438">
        <f>N28+O28-P28</f>
        <v/>
      </c>
      <c r="R28" s="440" t="n"/>
      <c r="S28" s="440" t="n"/>
      <c r="T28" s="441">
        <f>A28</f>
        <v/>
      </c>
      <c r="U28" s="442" t="n"/>
      <c r="V28" s="443" t="n"/>
      <c r="W28" s="442" t="n"/>
      <c r="X28" s="443" t="n"/>
      <c r="Y28" s="442" t="n"/>
      <c r="Z28" s="443" t="n"/>
      <c r="AA28" s="442" t="n"/>
      <c r="AB28" s="443" t="n"/>
      <c r="AC28" s="442" t="n"/>
      <c r="AD28" s="443" t="n"/>
      <c r="AE28" s="442" t="n"/>
      <c r="AF28" s="443" t="n"/>
      <c r="AG28" s="443" t="n"/>
      <c r="AH28" s="443" t="n"/>
      <c r="AI28" s="442" t="n"/>
      <c r="AJ28" s="443" t="n"/>
      <c r="AK28" s="442" t="n"/>
      <c r="AL28" s="443" t="n"/>
      <c r="AM28" s="442" t="n"/>
      <c r="AN28" s="443" t="n"/>
      <c r="AO28" s="442" t="n"/>
      <c r="AP28" s="443" t="n"/>
      <c r="AQ28" s="444" t="n"/>
      <c r="AR28" s="443" t="n"/>
      <c r="AS28" s="446">
        <f>V28+X28+Z28+AB28+AD28+AF28+AJ28+AL28+AN28+AP28+AR28+AH28</f>
        <v/>
      </c>
    </row>
    <row r="29" ht="16.5" customHeight="1" thickBot="1">
      <c r="A29" s="433">
        <f>A28+1</f>
        <v/>
      </c>
      <c r="B29" s="434" t="n"/>
      <c r="C29" s="434" t="n"/>
      <c r="D29" s="434" t="n"/>
      <c r="E29" s="434" t="n"/>
      <c r="F29" s="434" t="n"/>
      <c r="G29" s="435" t="n"/>
      <c r="H29" s="435" t="n"/>
      <c r="I29" s="435" t="n"/>
      <c r="J29" s="436" t="n"/>
      <c r="K29" s="436" t="n"/>
      <c r="L29" s="436" t="n"/>
      <c r="M29" s="437" t="n"/>
      <c r="N29" s="438">
        <f>B29+C29+D29+F29+G29+H29+I29+K29-L29+M29+E29</f>
        <v/>
      </c>
      <c r="O29" s="439" t="n"/>
      <c r="P29" s="439" t="n"/>
      <c r="Q29" s="438">
        <f>N29+O29-P29</f>
        <v/>
      </c>
      <c r="R29" s="440" t="n"/>
      <c r="S29" s="440" t="n"/>
      <c r="T29" s="441">
        <f>A29</f>
        <v/>
      </c>
      <c r="U29" s="442" t="n"/>
      <c r="V29" s="443" t="n"/>
      <c r="W29" s="442" t="n"/>
      <c r="X29" s="443" t="n"/>
      <c r="Y29" s="442" t="n"/>
      <c r="Z29" s="443" t="n"/>
      <c r="AA29" s="442" t="n"/>
      <c r="AB29" s="443" t="n"/>
      <c r="AC29" s="442" t="n"/>
      <c r="AD29" s="443" t="n"/>
      <c r="AE29" s="442" t="n"/>
      <c r="AF29" s="443" t="n"/>
      <c r="AG29" s="443" t="n"/>
      <c r="AH29" s="443" t="n"/>
      <c r="AI29" s="442" t="n"/>
      <c r="AJ29" s="443" t="n"/>
      <c r="AK29" s="442" t="n"/>
      <c r="AL29" s="443" t="n"/>
      <c r="AM29" s="442" t="n"/>
      <c r="AN29" s="443" t="n"/>
      <c r="AO29" s="442" t="n"/>
      <c r="AP29" s="443" t="n"/>
      <c r="AQ29" s="444" t="n"/>
      <c r="AR29" s="443" t="n"/>
      <c r="AS29" s="446">
        <f>V29+X29+Z29+AB29+AD29+AF29+AJ29+AL29+AN29+AP29+AR29+AH29</f>
        <v/>
      </c>
    </row>
    <row r="30" ht="16.5" customHeight="1" thickBot="1">
      <c r="A30" s="433">
        <f>A29+1</f>
        <v/>
      </c>
      <c r="B30" s="434" t="n"/>
      <c r="C30" s="434" t="n"/>
      <c r="D30" s="434" t="n"/>
      <c r="E30" s="434" t="n"/>
      <c r="F30" s="434" t="n"/>
      <c r="G30" s="435" t="n"/>
      <c r="H30" s="435" t="n"/>
      <c r="I30" s="435" t="n"/>
      <c r="J30" s="436" t="n"/>
      <c r="K30" s="436" t="n"/>
      <c r="L30" s="436" t="n"/>
      <c r="M30" s="437" t="n"/>
      <c r="N30" s="438">
        <f>B30+C30+D30+F30+G30+H30+I30+K30-L30+M30+E30</f>
        <v/>
      </c>
      <c r="O30" s="439" t="n"/>
      <c r="P30" s="439" t="n"/>
      <c r="Q30" s="438">
        <f>N30+O30-P30</f>
        <v/>
      </c>
      <c r="R30" s="440" t="n"/>
      <c r="S30" s="440" t="n"/>
      <c r="T30" s="441">
        <f>A30</f>
        <v/>
      </c>
      <c r="U30" s="442" t="n"/>
      <c r="V30" s="443" t="n"/>
      <c r="W30" s="442" t="n"/>
      <c r="X30" s="443" t="n"/>
      <c r="Y30" s="442" t="n"/>
      <c r="Z30" s="443" t="n"/>
      <c r="AA30" s="442" t="n"/>
      <c r="AB30" s="443" t="n"/>
      <c r="AC30" s="442" t="n"/>
      <c r="AD30" s="443" t="n"/>
      <c r="AE30" s="442" t="n"/>
      <c r="AF30" s="443" t="n"/>
      <c r="AG30" s="443" t="n"/>
      <c r="AH30" s="443" t="n"/>
      <c r="AI30" s="442" t="n"/>
      <c r="AJ30" s="443" t="n"/>
      <c r="AK30" s="442" t="n"/>
      <c r="AL30" s="443" t="n"/>
      <c r="AM30" s="442" t="n"/>
      <c r="AN30" s="443" t="n"/>
      <c r="AO30" s="442" t="n"/>
      <c r="AP30" s="443" t="n"/>
      <c r="AQ30" s="444" t="n"/>
      <c r="AR30" s="443" t="n"/>
      <c r="AS30" s="446">
        <f>V30+X30+Z30+AB30+AD30+AF30+AJ30+AL30+AN30+AP30+AR30+AH30</f>
        <v/>
      </c>
    </row>
    <row r="31" ht="16.5" customHeight="1" thickBot="1">
      <c r="A31" s="433">
        <f>A30+1</f>
        <v/>
      </c>
      <c r="B31" s="434" t="n"/>
      <c r="C31" s="434" t="n"/>
      <c r="D31" s="434" t="n"/>
      <c r="E31" s="434" t="n"/>
      <c r="F31" s="434" t="n"/>
      <c r="G31" s="435" t="n"/>
      <c r="H31" s="435" t="n"/>
      <c r="I31" s="435" t="n"/>
      <c r="J31" s="436" t="n"/>
      <c r="K31" s="436" t="n"/>
      <c r="L31" s="436" t="n"/>
      <c r="M31" s="437" t="n"/>
      <c r="N31" s="438">
        <f>B31+C31+D31+F31+G31+H31+I31+K31-L31+M31+E31</f>
        <v/>
      </c>
      <c r="O31" s="439" t="n"/>
      <c r="P31" s="439" t="n"/>
      <c r="Q31" s="438">
        <f>N31+O31-P31</f>
        <v/>
      </c>
      <c r="R31" s="440" t="n"/>
      <c r="S31" s="440" t="n"/>
      <c r="T31" s="441">
        <f>A31</f>
        <v/>
      </c>
      <c r="U31" s="442" t="n"/>
      <c r="V31" s="443" t="n"/>
      <c r="W31" s="442" t="n"/>
      <c r="X31" s="443" t="n"/>
      <c r="Y31" s="442" t="n"/>
      <c r="Z31" s="443" t="n"/>
      <c r="AA31" s="442" t="n"/>
      <c r="AB31" s="443" t="n"/>
      <c r="AC31" s="442" t="n"/>
      <c r="AD31" s="443" t="n"/>
      <c r="AE31" s="444" t="n"/>
      <c r="AF31" s="443" t="n"/>
      <c r="AG31" s="443" t="n"/>
      <c r="AH31" s="443" t="n"/>
      <c r="AI31" s="442" t="n"/>
      <c r="AJ31" s="443" t="n"/>
      <c r="AK31" s="442" t="n"/>
      <c r="AL31" s="443" t="n"/>
      <c r="AM31" s="442" t="n"/>
      <c r="AN31" s="443" t="n"/>
      <c r="AO31" s="442" t="n"/>
      <c r="AP31" s="443" t="n"/>
      <c r="AQ31" s="444" t="n"/>
      <c r="AR31" s="443" t="n"/>
      <c r="AS31" s="446">
        <f>V31+X31+Z31+AB31+AD31+AF31+AJ31+AL31+AN31+AP31+AR31+AH31</f>
        <v/>
      </c>
    </row>
    <row r="32" ht="16.5" customHeight="1" thickBot="1">
      <c r="A32" s="433">
        <f>A31+1</f>
        <v/>
      </c>
      <c r="B32" s="434" t="n"/>
      <c r="C32" s="434" t="n"/>
      <c r="D32" s="448" t="n"/>
      <c r="E32" s="448" t="n"/>
      <c r="F32" s="434" t="n"/>
      <c r="G32" s="435" t="n"/>
      <c r="H32" s="435" t="n"/>
      <c r="I32" s="435" t="n"/>
      <c r="J32" s="436" t="n"/>
      <c r="K32" s="436" t="n"/>
      <c r="L32" s="436" t="n"/>
      <c r="M32" s="437" t="n"/>
      <c r="N32" s="438">
        <f>B32+C32+D32+F32+G32+H32+I32+K32-L32+M32+E32</f>
        <v/>
      </c>
      <c r="O32" s="439" t="n"/>
      <c r="P32" s="439" t="n"/>
      <c r="Q32" s="438">
        <f>N32+O32-P32</f>
        <v/>
      </c>
      <c r="R32" s="440" t="n"/>
      <c r="S32" s="440" t="n"/>
      <c r="T32" s="441">
        <f>A32</f>
        <v/>
      </c>
      <c r="U32" s="442" t="n"/>
      <c r="V32" s="443" t="n"/>
      <c r="W32" s="442" t="n"/>
      <c r="X32" s="443" t="n"/>
      <c r="Y32" s="442" t="n"/>
      <c r="Z32" s="443" t="n"/>
      <c r="AA32" s="442" t="n"/>
      <c r="AB32" s="443" t="n"/>
      <c r="AC32" s="442" t="n"/>
      <c r="AD32" s="443" t="n"/>
      <c r="AE32" s="444" t="n"/>
      <c r="AF32" s="443" t="n"/>
      <c r="AG32" s="443" t="n"/>
      <c r="AH32" s="443" t="n"/>
      <c r="AI32" s="442" t="n"/>
      <c r="AJ32" s="443" t="n"/>
      <c r="AK32" s="442" t="n"/>
      <c r="AL32" s="443" t="n"/>
      <c r="AM32" s="442" t="n"/>
      <c r="AN32" s="443" t="n"/>
      <c r="AO32" s="442" t="n"/>
      <c r="AP32" s="443" t="n"/>
      <c r="AQ32" s="444" t="n"/>
      <c r="AR32" s="443" t="n"/>
      <c r="AS32" s="446">
        <f>V32+X32+Z32+AB32+AD32+AF32+AJ32+AL32+AN32+AP32+AR32+AH32</f>
        <v/>
      </c>
    </row>
    <row r="33" ht="16.5" customHeight="1" thickBot="1">
      <c r="A33" s="433">
        <f>A32+1</f>
        <v/>
      </c>
      <c r="B33" s="434" t="n"/>
      <c r="C33" s="434" t="n"/>
      <c r="D33" s="434" t="n"/>
      <c r="E33" s="434" t="n"/>
      <c r="F33" s="434" t="n"/>
      <c r="G33" s="435" t="n"/>
      <c r="H33" s="435" t="n"/>
      <c r="I33" s="435" t="n"/>
      <c r="J33" s="436" t="n"/>
      <c r="K33" s="436" t="n"/>
      <c r="L33" s="436" t="n"/>
      <c r="M33" s="437" t="n"/>
      <c r="N33" s="438">
        <f>B33+C33+D33+F33+G33+H33+I33+K33-L33+M33+E33</f>
        <v/>
      </c>
      <c r="O33" s="439" t="n"/>
      <c r="P33" s="439" t="n"/>
      <c r="Q33" s="438">
        <f>N33+O33-P33</f>
        <v/>
      </c>
      <c r="R33" s="440" t="n"/>
      <c r="S33" s="440" t="n"/>
      <c r="T33" s="441">
        <f>A33</f>
        <v/>
      </c>
      <c r="U33" s="442" t="n"/>
      <c r="V33" s="443" t="n"/>
      <c r="W33" s="442" t="n"/>
      <c r="X33" s="443" t="n"/>
      <c r="Y33" s="442" t="n"/>
      <c r="Z33" s="443" t="n"/>
      <c r="AA33" s="442" t="n"/>
      <c r="AB33" s="443" t="n"/>
      <c r="AC33" s="442" t="n"/>
      <c r="AD33" s="443" t="n"/>
      <c r="AE33" s="444" t="n"/>
      <c r="AF33" s="443" t="n"/>
      <c r="AG33" s="443" t="n"/>
      <c r="AH33" s="443" t="n"/>
      <c r="AI33" s="442" t="n"/>
      <c r="AJ33" s="443" t="n"/>
      <c r="AK33" s="442" t="n"/>
      <c r="AL33" s="443" t="n"/>
      <c r="AM33" s="442" t="n"/>
      <c r="AN33" s="443" t="n"/>
      <c r="AO33" s="442" t="n"/>
      <c r="AP33" s="443" t="n"/>
      <c r="AQ33" s="444" t="n"/>
      <c r="AR33" s="443" t="n"/>
      <c r="AS33" s="446">
        <f>V33+X33+Z33+AB33+AD33+AF33+AJ33+AL33+AN33+AP33+AR33+AH33</f>
        <v/>
      </c>
    </row>
    <row r="34" ht="16.5" customHeight="1" thickBot="1">
      <c r="A34" s="433">
        <f>A33+1</f>
        <v/>
      </c>
      <c r="B34" s="434" t="n"/>
      <c r="C34" s="434" t="n"/>
      <c r="D34" s="434" t="n"/>
      <c r="E34" s="434" t="n"/>
      <c r="F34" s="434" t="n"/>
      <c r="G34" s="435" t="n"/>
      <c r="H34" s="435" t="n"/>
      <c r="I34" s="435" t="n"/>
      <c r="J34" s="436" t="n"/>
      <c r="K34" s="436" t="n"/>
      <c r="L34" s="436" t="n"/>
      <c r="M34" s="437" t="n"/>
      <c r="N34" s="438">
        <f>B34+C34+D34+F34+G34+H34+I34+K34-L34+M34+E34</f>
        <v/>
      </c>
      <c r="O34" s="439" t="n"/>
      <c r="P34" s="439" t="n"/>
      <c r="Q34" s="438">
        <f>N34+O34-P34</f>
        <v/>
      </c>
      <c r="R34" s="440" t="n"/>
      <c r="S34" s="440" t="n"/>
      <c r="T34" s="441">
        <f>A34</f>
        <v/>
      </c>
      <c r="U34" s="442" t="n"/>
      <c r="V34" s="443" t="n"/>
      <c r="W34" s="444" t="n"/>
      <c r="X34" s="443" t="n"/>
      <c r="Y34" s="442" t="n"/>
      <c r="Z34" s="443" t="n"/>
      <c r="AA34" s="444" t="n"/>
      <c r="AB34" s="443" t="n"/>
      <c r="AC34" s="442" t="n"/>
      <c r="AD34" s="443" t="n"/>
      <c r="AE34" s="444" t="n"/>
      <c r="AF34" s="443" t="n"/>
      <c r="AG34" s="443" t="n"/>
      <c r="AH34" s="443" t="n"/>
      <c r="AI34" s="442" t="n"/>
      <c r="AJ34" s="443" t="n"/>
      <c r="AK34" s="444" t="n"/>
      <c r="AL34" s="443" t="n"/>
      <c r="AM34" s="444" t="n"/>
      <c r="AN34" s="443" t="n"/>
      <c r="AO34" s="444" t="n"/>
      <c r="AP34" s="443" t="n"/>
      <c r="AQ34" s="444" t="n"/>
      <c r="AR34" s="443" t="n"/>
      <c r="AS34" s="446">
        <f>V34+X34+Z34+AB34+AD34+AF34+AJ34+AL34+AN34+AP34+AR34+AH34</f>
        <v/>
      </c>
    </row>
    <row r="35" ht="16.5" customHeight="1" thickBot="1">
      <c r="A35" s="433">
        <f>A34+1</f>
        <v/>
      </c>
      <c r="B35" s="434" t="n"/>
      <c r="C35" s="434" t="n"/>
      <c r="D35" s="434" t="n"/>
      <c r="E35" s="434" t="n"/>
      <c r="F35" s="434" t="n"/>
      <c r="G35" s="435" t="n"/>
      <c r="H35" s="435" t="n"/>
      <c r="I35" s="435" t="n"/>
      <c r="J35" s="436" t="n"/>
      <c r="K35" s="436" t="n"/>
      <c r="L35" s="436" t="n"/>
      <c r="M35" s="437" t="n"/>
      <c r="N35" s="438">
        <f>B35+C35+D35+F35+G35+H35+I35+K35-L35+M35+E35</f>
        <v/>
      </c>
      <c r="O35" s="439" t="n"/>
      <c r="P35" s="439" t="n"/>
      <c r="Q35" s="438">
        <f>N35+O35-P35</f>
        <v/>
      </c>
      <c r="R35" s="440" t="n"/>
      <c r="S35" s="440" t="n"/>
      <c r="T35" s="441">
        <f>A35</f>
        <v/>
      </c>
      <c r="U35" s="442" t="n"/>
      <c r="V35" s="443" t="n"/>
      <c r="W35" s="442" t="n"/>
      <c r="X35" s="443" t="n"/>
      <c r="Y35" s="442" t="n"/>
      <c r="Z35" s="443" t="n"/>
      <c r="AA35" s="442" t="n"/>
      <c r="AB35" s="443" t="n"/>
      <c r="AC35" s="442" t="n"/>
      <c r="AD35" s="443" t="n"/>
      <c r="AE35" s="442" t="n"/>
      <c r="AF35" s="443" t="n"/>
      <c r="AG35" s="443" t="n"/>
      <c r="AH35" s="443" t="n"/>
      <c r="AI35" s="442" t="n"/>
      <c r="AJ35" s="443" t="n"/>
      <c r="AK35" s="442" t="n"/>
      <c r="AL35" s="443" t="n"/>
      <c r="AM35" s="442" t="n"/>
      <c r="AN35" s="443" t="n"/>
      <c r="AO35" s="442" t="n"/>
      <c r="AP35" s="443" t="n"/>
      <c r="AQ35" s="444" t="n"/>
      <c r="AR35" s="443" t="n"/>
      <c r="AS35" s="446">
        <f>V35+X35+Z35+AB35+AD35+AF35+AJ35+AL35+AN35+AP35+AR35+AH35</f>
        <v/>
      </c>
    </row>
    <row r="36" customFormat="1" s="9">
      <c r="A36" s="398" t="n"/>
      <c r="B36" s="449">
        <f>SUM(B5:B35)</f>
        <v/>
      </c>
      <c r="C36" s="449">
        <f>SUM(C5:C35)</f>
        <v/>
      </c>
      <c r="D36" s="449">
        <f>SUM(D5:D35)</f>
        <v/>
      </c>
      <c r="E36" s="449">
        <f>SUM(E5:E35)</f>
        <v/>
      </c>
      <c r="F36" s="449">
        <f>SUM(F5:F35)</f>
        <v/>
      </c>
      <c r="G36" s="449">
        <f>SUM(G5:G35)</f>
        <v/>
      </c>
      <c r="H36" s="449">
        <f>SUM(H5:H35)</f>
        <v/>
      </c>
      <c r="I36" s="449">
        <f>SUM(I5:I35)</f>
        <v/>
      </c>
      <c r="J36" s="398">
        <f>SUM(J5:J35)</f>
        <v/>
      </c>
      <c r="K36" s="449">
        <f>SUM(K5:K35)</f>
        <v/>
      </c>
      <c r="L36" s="449">
        <f>SUM(L5:L35)</f>
        <v/>
      </c>
      <c r="M36" s="449" t="n"/>
      <c r="N36" s="449">
        <f>SUM(N5:N35)</f>
        <v/>
      </c>
      <c r="O36" s="449">
        <f>SUM(O5:O35)</f>
        <v/>
      </c>
      <c r="P36" s="449">
        <f>SUM(P5:P35)</f>
        <v/>
      </c>
      <c r="Q36" s="449">
        <f>SUM(Q5:Q35)</f>
        <v/>
      </c>
      <c r="R36" s="449">
        <f>SUM(R5:R35)</f>
        <v/>
      </c>
      <c r="S36" s="449">
        <f>SUM(S5:S35)</f>
        <v/>
      </c>
      <c r="T36" s="450" t="n"/>
      <c r="U36" s="449" t="n"/>
      <c r="V36" s="449">
        <f>SUM(V5:V35)</f>
        <v/>
      </c>
      <c r="W36" s="449" t="n"/>
      <c r="X36" s="449">
        <f>SUM(X5:X35)</f>
        <v/>
      </c>
      <c r="Y36" s="449" t="n"/>
      <c r="Z36" s="449">
        <f>SUM(Z5:Z35)</f>
        <v/>
      </c>
      <c r="AA36" s="449" t="n"/>
      <c r="AB36" s="449">
        <f>SUM(AB6:AB34)</f>
        <v/>
      </c>
      <c r="AC36" s="449" t="n"/>
      <c r="AD36" s="449">
        <f>SUM(AD5:AD35)</f>
        <v/>
      </c>
      <c r="AE36" s="449" t="n"/>
      <c r="AF36" s="449">
        <f>SUM(AF5:AF35)</f>
        <v/>
      </c>
      <c r="AG36" s="449" t="n"/>
      <c r="AH36" s="449" t="n"/>
      <c r="AI36" s="449" t="n"/>
      <c r="AJ36" s="449">
        <f>SUM(AJ5:AJ35)</f>
        <v/>
      </c>
      <c r="AK36" s="398" t="n"/>
      <c r="AL36" s="449">
        <f>SUM(AL5:AL35)</f>
        <v/>
      </c>
      <c r="AM36" s="449" t="n"/>
      <c r="AN36" s="449">
        <f>SUM(AN5:AN35)</f>
        <v/>
      </c>
      <c r="AO36" s="449" t="n"/>
      <c r="AP36" s="449">
        <f>SUM(AP5:AP35)</f>
        <v/>
      </c>
      <c r="AQ36" s="449" t="n"/>
      <c r="AR36" s="449">
        <f>SUM(AR5:AR35)</f>
        <v/>
      </c>
      <c r="AS36" s="449">
        <f>SUM(AS5:AS35)</f>
        <v/>
      </c>
      <c r="AT36" s="398" t="n"/>
      <c r="AU36" s="398" t="n"/>
      <c r="AV36" s="398" t="n"/>
      <c r="AW36" s="398" t="n"/>
      <c r="AX36" s="398" t="n"/>
      <c r="AY36" s="398" t="n"/>
      <c r="AZ36" s="398" t="n"/>
      <c r="BA36" s="398" t="n"/>
      <c r="BB36" s="398" t="n"/>
      <c r="BC36" s="398" t="n"/>
      <c r="BD36" s="398" t="n"/>
      <c r="BE36" s="398" t="n"/>
      <c r="BF36" s="398" t="n"/>
      <c r="BG36" s="398" t="n"/>
      <c r="BH36" s="398" t="n"/>
      <c r="BI36" s="398" t="n"/>
      <c r="BJ36" s="398" t="n"/>
      <c r="BK36" s="398" t="n"/>
      <c r="BL36" s="398" t="n"/>
    </row>
    <row r="37">
      <c r="N37" s="449" t="n"/>
      <c r="Q37" s="451" t="n"/>
    </row>
    <row r="38">
      <c r="C38" s="452" t="n"/>
      <c r="F38" s="452" t="n"/>
      <c r="I38" s="453" t="n"/>
      <c r="N38" s="449" t="n"/>
    </row>
    <row r="39">
      <c r="I39" s="453" t="n"/>
      <c r="N39" s="449" t="n"/>
      <c r="AO39" s="404" t="inlineStr">
        <is>
          <t xml:space="preserve">                                                                                  </t>
        </is>
      </c>
    </row>
    <row r="41" ht="16.5" customHeight="1" thickBot="1">
      <c r="A41" s="359" t="inlineStr">
        <is>
          <t>FEVRIER 2019</t>
        </is>
      </c>
      <c r="M41" s="406" t="n"/>
      <c r="N41" s="359" t="n"/>
      <c r="O41" s="362" t="n"/>
      <c r="P41" s="363" t="n"/>
      <c r="Q41" s="363" t="n"/>
      <c r="R41" s="363" t="n"/>
      <c r="S41" s="363" t="n"/>
      <c r="U41" s="364">
        <f>A41</f>
        <v/>
      </c>
      <c r="V41" s="363" t="n"/>
      <c r="W41" s="363" t="n"/>
      <c r="X41" s="363" t="n"/>
      <c r="Y41" s="363" t="n"/>
      <c r="Z41" s="363" t="n"/>
      <c r="AA41" s="363" t="n"/>
      <c r="AB41" s="364">
        <f>A41</f>
        <v/>
      </c>
      <c r="AC41" s="363" t="n"/>
      <c r="AD41" s="363" t="n"/>
      <c r="AE41" s="363" t="n"/>
      <c r="AF41" s="363" t="n"/>
      <c r="AG41" s="363" t="n"/>
      <c r="AH41" s="363" t="n"/>
      <c r="AI41" s="363" t="n"/>
      <c r="AJ41" s="363" t="n"/>
      <c r="AK41" s="364">
        <f>A41</f>
        <v/>
      </c>
      <c r="AL41" s="363" t="n"/>
      <c r="AM41" s="363" t="n"/>
      <c r="AN41" s="363" t="n"/>
      <c r="AO41" s="363" t="n"/>
      <c r="AP41" s="363" t="n"/>
      <c r="AQ41" s="363" t="n"/>
    </row>
    <row r="42" ht="16.5" customHeight="1" thickBot="1">
      <c r="A42" s="372" t="n"/>
      <c r="B42" s="372" t="n"/>
      <c r="C42" s="372" t="n"/>
      <c r="D42" s="372" t="n"/>
      <c r="E42" s="372" t="n"/>
      <c r="F42" s="372" t="n"/>
      <c r="G42" s="372" t="n"/>
      <c r="H42" s="372" t="n"/>
      <c r="I42" s="357" t="n"/>
      <c r="J42" s="357" t="n"/>
      <c r="K42" s="357" t="n"/>
      <c r="L42" s="357" t="n"/>
      <c r="M42" s="454" t="n"/>
      <c r="N42" s="10" t="n"/>
      <c r="O42" s="11" t="n"/>
      <c r="P42" s="10" t="n"/>
      <c r="Q42" s="10" t="n"/>
      <c r="R42" s="358" t="inlineStr">
        <is>
          <t>Banque</t>
        </is>
      </c>
      <c r="S42" s="357" t="n"/>
      <c r="T42" s="11" t="n"/>
      <c r="U42" s="407">
        <f>U3</f>
        <v/>
      </c>
      <c r="V42" s="366" t="n"/>
      <c r="W42" s="408">
        <f>W3</f>
        <v/>
      </c>
      <c r="X42" s="366" t="n"/>
      <c r="Y42" s="408">
        <f>Y3</f>
        <v/>
      </c>
      <c r="Z42" s="366" t="n"/>
      <c r="AA42" s="408">
        <f>AA3</f>
        <v/>
      </c>
      <c r="AB42" s="366" t="n"/>
      <c r="AC42" s="408">
        <f>AC3</f>
        <v/>
      </c>
      <c r="AD42" s="366" t="n"/>
      <c r="AE42" s="409">
        <f>AE3</f>
        <v/>
      </c>
      <c r="AF42" s="354" t="n"/>
      <c r="AG42" s="410" t="inlineStr">
        <is>
          <t>Compte Nickel</t>
        </is>
      </c>
      <c r="AH42" s="354" t="n"/>
      <c r="AI42" s="407" t="inlineStr">
        <is>
          <t>charges locatives</t>
        </is>
      </c>
      <c r="AJ42" s="366" t="n"/>
      <c r="AK42" s="408">
        <f>AK3</f>
        <v/>
      </c>
      <c r="AL42" s="366" t="n"/>
      <c r="AM42" s="408">
        <f>AM3</f>
        <v/>
      </c>
      <c r="AN42" s="366" t="n"/>
      <c r="AO42" s="408">
        <f>AO3</f>
        <v/>
      </c>
      <c r="AP42" s="366" t="n"/>
      <c r="AQ42" s="409">
        <f>AQ3</f>
        <v/>
      </c>
      <c r="AR42" s="354" t="n"/>
      <c r="AS42" s="411" t="inlineStr">
        <is>
          <t>Total</t>
        </is>
      </c>
    </row>
    <row r="43" ht="16.5" customHeight="1" thickBot="1">
      <c r="A43" s="2" t="n"/>
      <c r="B43" s="3" t="inlineStr">
        <is>
          <t>Espèce</t>
        </is>
      </c>
      <c r="C43" s="4" t="inlineStr">
        <is>
          <t>Chèque</t>
        </is>
      </c>
      <c r="D43" s="4" t="inlineStr">
        <is>
          <t>Carte Bleue</t>
        </is>
      </c>
      <c r="E43" s="5" t="inlineStr">
        <is>
          <t>Sans Contact</t>
        </is>
      </c>
      <c r="F43" s="5" t="inlineStr">
        <is>
          <t>Carte Nickel</t>
        </is>
      </c>
      <c r="G43" s="4" t="inlineStr">
        <is>
          <t>JEUX</t>
        </is>
      </c>
      <c r="H43" s="4" t="inlineStr">
        <is>
          <t>LOTO</t>
        </is>
      </c>
      <c r="I43" s="355" t="inlineStr">
        <is>
          <t>POINT VERT</t>
        </is>
      </c>
      <c r="J43" s="356" t="n"/>
      <c r="K43" s="6" t="inlineStr">
        <is>
          <t>Ret Nickel</t>
        </is>
      </c>
      <c r="L43" s="6" t="inlineStr">
        <is>
          <t>Dpt Nickel</t>
        </is>
      </c>
      <c r="M43" s="412" t="inlineStr">
        <is>
          <t>Avoir</t>
        </is>
      </c>
      <c r="N43" s="7" t="inlineStr">
        <is>
          <t>S/Total Encais</t>
        </is>
      </c>
      <c r="O43" s="7" t="inlineStr">
        <is>
          <t>Compte client</t>
        </is>
      </c>
      <c r="P43" s="7" t="inlineStr">
        <is>
          <t>Credit Compte</t>
        </is>
      </c>
      <c r="Q43" s="8" t="inlineStr">
        <is>
          <t>Total</t>
        </is>
      </c>
      <c r="R43" s="3" t="inlineStr">
        <is>
          <t>Dépôt Banque</t>
        </is>
      </c>
      <c r="S43" s="8" t="inlineStr">
        <is>
          <t>Monnaie</t>
        </is>
      </c>
      <c r="T43" s="455" t="n"/>
      <c r="U43" s="414" t="inlineStr">
        <is>
          <t>N°</t>
        </is>
      </c>
      <c r="V43" s="415" t="n"/>
      <c r="W43" s="416" t="inlineStr">
        <is>
          <t>N°</t>
        </is>
      </c>
      <c r="X43" s="417" t="n"/>
      <c r="Y43" s="416" t="inlineStr">
        <is>
          <t>N°</t>
        </is>
      </c>
      <c r="Z43" s="417" t="n"/>
      <c r="AA43" s="416" t="inlineStr">
        <is>
          <t>N°</t>
        </is>
      </c>
      <c r="AB43" s="417" t="n"/>
      <c r="AC43" s="416" t="inlineStr">
        <is>
          <t>N°</t>
        </is>
      </c>
      <c r="AD43" s="417" t="n"/>
      <c r="AE43" s="416" t="inlineStr">
        <is>
          <t>N°</t>
        </is>
      </c>
      <c r="AF43" s="417" t="n"/>
      <c r="AG43" s="416" t="inlineStr">
        <is>
          <t>N°</t>
        </is>
      </c>
      <c r="AH43" s="418" t="n"/>
      <c r="AI43" s="416" t="inlineStr">
        <is>
          <t>N°</t>
        </is>
      </c>
      <c r="AJ43" s="417" t="n"/>
      <c r="AK43" s="419" t="inlineStr">
        <is>
          <t>N°</t>
        </is>
      </c>
      <c r="AL43" s="415" t="n"/>
      <c r="AM43" s="416" t="inlineStr">
        <is>
          <t>N°</t>
        </is>
      </c>
      <c r="AN43" s="415" t="n"/>
      <c r="AO43" s="416" t="inlineStr">
        <is>
          <t>N°</t>
        </is>
      </c>
      <c r="AP43" s="415" t="n"/>
      <c r="AQ43" s="416" t="inlineStr">
        <is>
          <t>N°</t>
        </is>
      </c>
      <c r="AR43" s="415" t="n"/>
      <c r="AS43" s="420" t="n"/>
    </row>
    <row r="44" ht="16.5" customHeight="1" thickBot="1">
      <c r="A44" s="433">
        <f>A35+1</f>
        <v/>
      </c>
      <c r="B44" s="434" t="n"/>
      <c r="C44" s="434" t="n"/>
      <c r="D44" s="434" t="n"/>
      <c r="E44" s="434" t="n"/>
      <c r="F44" s="434" t="n"/>
      <c r="G44" s="435" t="n"/>
      <c r="H44" s="435" t="n"/>
      <c r="I44" s="435" t="n"/>
      <c r="J44" s="436" t="n"/>
      <c r="K44" s="436" t="n"/>
      <c r="L44" s="436" t="n"/>
      <c r="M44" s="437" t="n"/>
      <c r="N44" s="438">
        <f>B44+C44+D44+F44+G44+H44+I44+K44-L44+M44+E44</f>
        <v/>
      </c>
      <c r="O44" s="434" t="n"/>
      <c r="P44" s="434" t="n"/>
      <c r="Q44" s="438">
        <f>N44+O44-P44</f>
        <v/>
      </c>
      <c r="R44" s="440" t="n"/>
      <c r="S44" s="440" t="n"/>
      <c r="T44" s="441">
        <f>A44</f>
        <v/>
      </c>
      <c r="U44" s="442" t="n"/>
      <c r="V44" s="443" t="n"/>
      <c r="W44" s="444" t="n"/>
      <c r="X44" s="443" t="n"/>
      <c r="Y44" s="444" t="n"/>
      <c r="Z44" s="443" t="n"/>
      <c r="AA44" s="444" t="n"/>
      <c r="AB44" s="443" t="n"/>
      <c r="AC44" s="444" t="n"/>
      <c r="AD44" s="443" t="n"/>
      <c r="AE44" s="444" t="n"/>
      <c r="AF44" s="443" t="n"/>
      <c r="AG44" s="445" t="n"/>
      <c r="AH44" s="443" t="n"/>
      <c r="AI44" s="444" t="n"/>
      <c r="AJ44" s="443" t="n"/>
      <c r="AK44" s="445" t="n"/>
      <c r="AL44" s="443" t="n"/>
      <c r="AM44" s="444" t="n"/>
      <c r="AN44" s="443" t="n"/>
      <c r="AO44" s="444" t="n"/>
      <c r="AP44" s="443" t="n"/>
      <c r="AQ44" s="444" t="n"/>
      <c r="AR44" s="443" t="n"/>
      <c r="AS44" s="446">
        <f>V44+X44+Z44+AB44+AD44+AF44+AJ44+AL44+AN44+AP44+AR44+AH44</f>
        <v/>
      </c>
    </row>
    <row r="45" ht="16.5" customHeight="1" thickBot="1">
      <c r="A45" s="433">
        <f>A44+1</f>
        <v/>
      </c>
      <c r="B45" s="434" t="n"/>
      <c r="C45" s="434" t="n"/>
      <c r="D45" s="434" t="n"/>
      <c r="E45" s="434" t="n"/>
      <c r="F45" s="434" t="n"/>
      <c r="G45" s="435" t="n"/>
      <c r="H45" s="435" t="n"/>
      <c r="I45" s="435" t="n"/>
      <c r="J45" s="436" t="n"/>
      <c r="K45" s="436" t="n"/>
      <c r="L45" s="436" t="n"/>
      <c r="M45" s="437" t="n"/>
      <c r="N45" s="438">
        <f>B45+C45+D45+F45+G45+H45+I45+K45-L45+M45+E45</f>
        <v/>
      </c>
      <c r="O45" s="434" t="n"/>
      <c r="P45" s="434" t="n"/>
      <c r="Q45" s="438">
        <f>N45+O45-P45</f>
        <v/>
      </c>
      <c r="R45" s="440" t="n"/>
      <c r="S45" s="440" t="n"/>
      <c r="T45" s="441">
        <f>A45</f>
        <v/>
      </c>
      <c r="U45" s="442" t="n"/>
      <c r="V45" s="443" t="n"/>
      <c r="W45" s="444" t="n"/>
      <c r="X45" s="443" t="n"/>
      <c r="Y45" s="442" t="n"/>
      <c r="Z45" s="443" t="n"/>
      <c r="AA45" s="444" t="n"/>
      <c r="AB45" s="443" t="n"/>
      <c r="AC45" s="442" t="n"/>
      <c r="AD45" s="443" t="n"/>
      <c r="AE45" s="444" t="n"/>
      <c r="AF45" s="443" t="n"/>
      <c r="AG45" s="443" t="n"/>
      <c r="AH45" s="443" t="n"/>
      <c r="AI45" s="442" t="n"/>
      <c r="AJ45" s="443" t="n"/>
      <c r="AK45" s="444" t="n"/>
      <c r="AL45" s="443" t="n"/>
      <c r="AM45" s="442" t="n"/>
      <c r="AN45" s="443" t="n"/>
      <c r="AO45" s="442" t="n"/>
      <c r="AP45" s="443" t="n"/>
      <c r="AQ45" s="444" t="n"/>
      <c r="AR45" s="443" t="n"/>
      <c r="AS45" s="446">
        <f>V45+X45+Z45+AB45+AD45+AF45+AJ45+AL45+AN45+AP45+AR45+AH45</f>
        <v/>
      </c>
    </row>
    <row r="46" ht="16.5" customHeight="1" thickBot="1">
      <c r="A46" s="433">
        <f>A45+1</f>
        <v/>
      </c>
      <c r="B46" s="434" t="n"/>
      <c r="C46" s="434" t="n"/>
      <c r="D46" s="434" t="n"/>
      <c r="E46" s="434" t="n"/>
      <c r="F46" s="434" t="n"/>
      <c r="G46" s="435" t="n"/>
      <c r="H46" s="435" t="n"/>
      <c r="I46" s="435" t="n"/>
      <c r="J46" s="436" t="n"/>
      <c r="K46" s="436" t="n"/>
      <c r="L46" s="436" t="n"/>
      <c r="M46" s="437" t="n"/>
      <c r="N46" s="438">
        <f>B46+C46+D46+F46+G46+H46+I46+K46-L46+M46+E46</f>
        <v/>
      </c>
      <c r="O46" s="434" t="n"/>
      <c r="P46" s="434" t="n"/>
      <c r="Q46" s="438">
        <f>N46+O46-P46</f>
        <v/>
      </c>
      <c r="R46" s="440" t="n"/>
      <c r="S46" s="440" t="n"/>
      <c r="T46" s="441">
        <f>A46</f>
        <v/>
      </c>
      <c r="U46" s="442" t="n"/>
      <c r="V46" s="443" t="n"/>
      <c r="W46" s="444" t="n"/>
      <c r="X46" s="443" t="n"/>
      <c r="Y46" s="442" t="n"/>
      <c r="Z46" s="443" t="n"/>
      <c r="AA46" s="444" t="n"/>
      <c r="AB46" s="443" t="n"/>
      <c r="AC46" s="442" t="n"/>
      <c r="AD46" s="443" t="n"/>
      <c r="AE46" s="444" t="n"/>
      <c r="AF46" s="443" t="n"/>
      <c r="AG46" s="443" t="n"/>
      <c r="AH46" s="443" t="n"/>
      <c r="AI46" s="442" t="n"/>
      <c r="AJ46" s="443" t="n"/>
      <c r="AK46" s="444" t="n"/>
      <c r="AL46" s="443" t="n"/>
      <c r="AM46" s="442" t="n"/>
      <c r="AN46" s="443" t="n"/>
      <c r="AO46" s="444" t="n"/>
      <c r="AP46" s="443" t="n"/>
      <c r="AQ46" s="444" t="n"/>
      <c r="AR46" s="443" t="n"/>
      <c r="AS46" s="446">
        <f>V46+X46+Z46+AB46+AD46+AF46+AJ46+AL46+AN46+AP46+AR46+AH46</f>
        <v/>
      </c>
    </row>
    <row r="47" ht="16.5" customHeight="1" thickBot="1">
      <c r="A47" s="433">
        <f>A46+1</f>
        <v/>
      </c>
      <c r="B47" s="434" t="n"/>
      <c r="C47" s="434" t="n"/>
      <c r="D47" s="434" t="n"/>
      <c r="E47" s="434" t="n"/>
      <c r="F47" s="434" t="n"/>
      <c r="G47" s="435" t="n"/>
      <c r="H47" s="435" t="n"/>
      <c r="I47" s="435" t="n"/>
      <c r="J47" s="436" t="n"/>
      <c r="K47" s="436" t="n"/>
      <c r="L47" s="436" t="n"/>
      <c r="M47" s="437" t="n"/>
      <c r="N47" s="438">
        <f>B47+C47+D47+F47+G47+H47+I47+K47-L47+M47+E47</f>
        <v/>
      </c>
      <c r="O47" s="434" t="n"/>
      <c r="P47" s="434" t="n"/>
      <c r="Q47" s="438">
        <f>N47+O47-P47</f>
        <v/>
      </c>
      <c r="R47" s="440" t="n"/>
      <c r="S47" s="440" t="n"/>
      <c r="T47" s="441">
        <f>A47</f>
        <v/>
      </c>
      <c r="U47" s="442" t="n"/>
      <c r="V47" s="443" t="n"/>
      <c r="W47" s="444" t="n"/>
      <c r="X47" s="443" t="n"/>
      <c r="Y47" s="442" t="n"/>
      <c r="Z47" s="443" t="n"/>
      <c r="AA47" s="444" t="n"/>
      <c r="AB47" s="443" t="n"/>
      <c r="AC47" s="442" t="n"/>
      <c r="AD47" s="443" t="n"/>
      <c r="AE47" s="444" t="n"/>
      <c r="AF47" s="443" t="n"/>
      <c r="AG47" s="443" t="n"/>
      <c r="AH47" s="443" t="n"/>
      <c r="AI47" s="442" t="n"/>
      <c r="AJ47" s="443" t="n"/>
      <c r="AK47" s="444" t="n"/>
      <c r="AL47" s="443" t="n"/>
      <c r="AM47" s="442" t="n"/>
      <c r="AN47" s="443" t="n"/>
      <c r="AO47" s="444" t="n"/>
      <c r="AP47" s="443" t="n"/>
      <c r="AQ47" s="444" t="n"/>
      <c r="AR47" s="443" t="n"/>
      <c r="AS47" s="446">
        <f>V47+X47+Z47+AB47+AD47+AF47+AJ47+AL47+AN47+AP47+AR47+AH47</f>
        <v/>
      </c>
    </row>
    <row r="48" ht="16.5" customHeight="1" thickBot="1">
      <c r="A48" s="433">
        <f>A47+1</f>
        <v/>
      </c>
      <c r="B48" s="434" t="n"/>
      <c r="C48" s="434" t="n"/>
      <c r="D48" s="434" t="n"/>
      <c r="E48" s="434" t="n"/>
      <c r="F48" s="434" t="n"/>
      <c r="G48" s="435" t="n"/>
      <c r="H48" s="435" t="n"/>
      <c r="I48" s="435" t="n"/>
      <c r="J48" s="436" t="n"/>
      <c r="K48" s="436" t="n"/>
      <c r="L48" s="436" t="n"/>
      <c r="M48" s="437" t="n"/>
      <c r="N48" s="438">
        <f>B48+C48+D48+F48+G48+H48+I48+K48-L48+M48+E48</f>
        <v/>
      </c>
      <c r="O48" s="434" t="n"/>
      <c r="P48" s="434" t="n"/>
      <c r="Q48" s="438">
        <f>N48+O48-P48</f>
        <v/>
      </c>
      <c r="R48" s="440" t="n"/>
      <c r="S48" s="440" t="n"/>
      <c r="T48" s="441">
        <f>A48</f>
        <v/>
      </c>
      <c r="U48" s="442" t="n"/>
      <c r="V48" s="443" t="n"/>
      <c r="W48" s="444" t="n"/>
      <c r="X48" s="443" t="n"/>
      <c r="Y48" s="442" t="n"/>
      <c r="Z48" s="443" t="n"/>
      <c r="AA48" s="442" t="n"/>
      <c r="AB48" s="443" t="n"/>
      <c r="AC48" s="442" t="n"/>
      <c r="AD48" s="443" t="n"/>
      <c r="AE48" s="444" t="n"/>
      <c r="AF48" s="443" t="n"/>
      <c r="AG48" s="443" t="n"/>
      <c r="AH48" s="443" t="n"/>
      <c r="AI48" s="442" t="n"/>
      <c r="AJ48" s="443" t="n"/>
      <c r="AK48" s="442" t="n"/>
      <c r="AL48" s="443" t="n"/>
      <c r="AM48" s="442" t="n"/>
      <c r="AN48" s="443" t="n"/>
      <c r="AO48" s="442" t="n"/>
      <c r="AP48" s="443" t="n"/>
      <c r="AQ48" s="444" t="n"/>
      <c r="AR48" s="443" t="n"/>
      <c r="AS48" s="446">
        <f>V48+X48+Z48+AB48+AD48+AF48+AJ48+AL48+AN48+AP48+AR48+AH48</f>
        <v/>
      </c>
    </row>
    <row r="49" ht="16.5" customHeight="1" thickBot="1">
      <c r="A49" s="433">
        <f>A48+1</f>
        <v/>
      </c>
      <c r="B49" s="434" t="n"/>
      <c r="C49" s="434" t="n"/>
      <c r="D49" s="434" t="n"/>
      <c r="E49" s="434" t="n"/>
      <c r="F49" s="434" t="n"/>
      <c r="G49" s="435" t="n"/>
      <c r="H49" s="435" t="n"/>
      <c r="I49" s="435" t="n"/>
      <c r="J49" s="436" t="n"/>
      <c r="K49" s="436" t="n"/>
      <c r="L49" s="436" t="n"/>
      <c r="M49" s="437" t="n"/>
      <c r="N49" s="438">
        <f>B49+C49+D49+F49+G49+H49+I49+K49-L49+M49+E49</f>
        <v/>
      </c>
      <c r="O49" s="434" t="n"/>
      <c r="P49" s="434" t="n"/>
      <c r="Q49" s="438">
        <f>N49+O49-P49</f>
        <v/>
      </c>
      <c r="R49" s="440" t="n"/>
      <c r="S49" s="440" t="n"/>
      <c r="T49" s="441">
        <f>A49</f>
        <v/>
      </c>
      <c r="U49" s="442" t="n"/>
      <c r="V49" s="443" t="n"/>
      <c r="W49" s="442" t="n"/>
      <c r="X49" s="443" t="n"/>
      <c r="Y49" s="442" t="n"/>
      <c r="Z49" s="443" t="n"/>
      <c r="AA49" s="442" t="n"/>
      <c r="AB49" s="443" t="n"/>
      <c r="AC49" s="442" t="n"/>
      <c r="AD49" s="443" t="n"/>
      <c r="AE49" s="444" t="n"/>
      <c r="AF49" s="443" t="n"/>
      <c r="AG49" s="443" t="n"/>
      <c r="AH49" s="443" t="n"/>
      <c r="AI49" s="442" t="n"/>
      <c r="AJ49" s="443" t="n"/>
      <c r="AK49" s="442" t="n"/>
      <c r="AL49" s="443" t="n"/>
      <c r="AM49" s="442" t="n"/>
      <c r="AN49" s="443" t="n"/>
      <c r="AO49" s="442" t="n"/>
      <c r="AP49" s="443" t="n"/>
      <c r="AQ49" s="444" t="n"/>
      <c r="AR49" s="443" t="n"/>
      <c r="AS49" s="446">
        <f>V49+X49+Z49+AB49+AD49+AF49+AJ49+AL49+AN49+AP49+AR49+AH49</f>
        <v/>
      </c>
    </row>
    <row r="50" ht="16.5" customHeight="1" thickBot="1">
      <c r="A50" s="433">
        <f>A49+1</f>
        <v/>
      </c>
      <c r="B50" s="434" t="n"/>
      <c r="C50" s="434" t="n"/>
      <c r="D50" s="434" t="n"/>
      <c r="E50" s="434" t="n"/>
      <c r="F50" s="434" t="n"/>
      <c r="G50" s="435" t="n"/>
      <c r="H50" s="435" t="n"/>
      <c r="I50" s="435" t="n"/>
      <c r="J50" s="436" t="n"/>
      <c r="K50" s="436" t="n"/>
      <c r="L50" s="436" t="n"/>
      <c r="M50" s="437" t="n"/>
      <c r="N50" s="438">
        <f>B50+C50+D50+F50+G50+H50+I50+K50-L50+M50+E50</f>
        <v/>
      </c>
      <c r="O50" s="434" t="n"/>
      <c r="P50" s="434" t="n"/>
      <c r="Q50" s="438">
        <f>N50+O50-P50</f>
        <v/>
      </c>
      <c r="R50" s="440" t="n"/>
      <c r="S50" s="440" t="n"/>
      <c r="T50" s="441">
        <f>A50</f>
        <v/>
      </c>
      <c r="U50" s="442" t="n"/>
      <c r="V50" s="443" t="n"/>
      <c r="W50" s="442" t="n"/>
      <c r="X50" s="443" t="n"/>
      <c r="Y50" s="442" t="n"/>
      <c r="Z50" s="443" t="n"/>
      <c r="AA50" s="442" t="n"/>
      <c r="AB50" s="443" t="n"/>
      <c r="AC50" s="442" t="n"/>
      <c r="AD50" s="443" t="n"/>
      <c r="AE50" s="442" t="n"/>
      <c r="AF50" s="443" t="n"/>
      <c r="AG50" s="443" t="n"/>
      <c r="AH50" s="443" t="n"/>
      <c r="AI50" s="442" t="n"/>
      <c r="AJ50" s="443" t="n"/>
      <c r="AK50" s="442" t="n"/>
      <c r="AL50" s="443" t="n"/>
      <c r="AM50" s="442" t="n"/>
      <c r="AN50" s="443" t="n"/>
      <c r="AO50" s="442" t="n"/>
      <c r="AP50" s="443" t="n"/>
      <c r="AQ50" s="444" t="n"/>
      <c r="AR50" s="443" t="n"/>
      <c r="AS50" s="446">
        <f>V50+X50+Z50+AB50+AD50+AF50+AJ50+AL50+AN50+AP50+AR50+AH50</f>
        <v/>
      </c>
    </row>
    <row r="51" ht="16.5" customHeight="1" thickBot="1">
      <c r="A51" s="433">
        <f>A50+1</f>
        <v/>
      </c>
      <c r="B51" s="434" t="n"/>
      <c r="C51" s="434" t="n"/>
      <c r="D51" s="434" t="n"/>
      <c r="E51" s="434" t="n"/>
      <c r="F51" s="434" t="n"/>
      <c r="G51" s="435" t="n"/>
      <c r="H51" s="435" t="n"/>
      <c r="I51" s="435" t="n"/>
      <c r="J51" s="436" t="n"/>
      <c r="K51" s="436" t="n"/>
      <c r="L51" s="436" t="n"/>
      <c r="M51" s="437" t="n"/>
      <c r="N51" s="438">
        <f>B51+C51+D51+F51+G51+H51+I51+K51-L51+M51+E51</f>
        <v/>
      </c>
      <c r="O51" s="434" t="n"/>
      <c r="P51" s="434" t="n"/>
      <c r="Q51" s="438">
        <f>N51+O51-P51</f>
        <v/>
      </c>
      <c r="R51" s="440" t="n"/>
      <c r="S51" s="440" t="n"/>
      <c r="T51" s="441">
        <f>A51</f>
        <v/>
      </c>
      <c r="U51" s="442" t="n"/>
      <c r="V51" s="443" t="n"/>
      <c r="W51" s="442" t="n"/>
      <c r="X51" s="443" t="n"/>
      <c r="Y51" s="442" t="n"/>
      <c r="Z51" s="443" t="n"/>
      <c r="AA51" s="442" t="n"/>
      <c r="AB51" s="443" t="n"/>
      <c r="AC51" s="442" t="n"/>
      <c r="AD51" s="443" t="n"/>
      <c r="AE51" s="442" t="n"/>
      <c r="AF51" s="443" t="n"/>
      <c r="AG51" s="443" t="n"/>
      <c r="AH51" s="443" t="n"/>
      <c r="AI51" s="442" t="n"/>
      <c r="AJ51" s="443" t="n"/>
      <c r="AK51" s="442" t="n"/>
      <c r="AL51" s="443" t="n"/>
      <c r="AM51" s="442" t="n"/>
      <c r="AN51" s="443" t="n"/>
      <c r="AO51" s="442" t="n"/>
      <c r="AP51" s="443" t="n"/>
      <c r="AQ51" s="444" t="n"/>
      <c r="AR51" s="443" t="n"/>
      <c r="AS51" s="446">
        <f>V51+X51+Z51+AB51+AD51+AF51+AJ51+AL51+AN51+AP51+AR51+AH51</f>
        <v/>
      </c>
    </row>
    <row r="52" ht="16.5" customHeight="1" thickBot="1">
      <c r="A52" s="433">
        <f>A51+1</f>
        <v/>
      </c>
      <c r="B52" s="434" t="n"/>
      <c r="C52" s="434" t="n"/>
      <c r="D52" s="434" t="n"/>
      <c r="E52" s="434" t="n"/>
      <c r="F52" s="434" t="n"/>
      <c r="G52" s="435" t="n"/>
      <c r="H52" s="435" t="n"/>
      <c r="I52" s="435" t="n"/>
      <c r="J52" s="436" t="n"/>
      <c r="K52" s="436" t="n"/>
      <c r="L52" s="436" t="n"/>
      <c r="M52" s="437" t="n"/>
      <c r="N52" s="438">
        <f>B52+C52+D52+F52+G52+H52+I52+K52-L52+M52+E52</f>
        <v/>
      </c>
      <c r="O52" s="434" t="n"/>
      <c r="P52" s="434" t="n"/>
      <c r="Q52" s="438">
        <f>N52+O52-P52</f>
        <v/>
      </c>
      <c r="R52" s="440" t="n"/>
      <c r="S52" s="440" t="n"/>
      <c r="T52" s="441">
        <f>A52</f>
        <v/>
      </c>
      <c r="U52" s="442" t="n"/>
      <c r="V52" s="443" t="n"/>
      <c r="W52" s="442" t="n"/>
      <c r="X52" s="443" t="n"/>
      <c r="Y52" s="442" t="n"/>
      <c r="Z52" s="443" t="n"/>
      <c r="AA52" s="442" t="n"/>
      <c r="AB52" s="443" t="n"/>
      <c r="AC52" s="442" t="n"/>
      <c r="AD52" s="443" t="n"/>
      <c r="AE52" s="442" t="n"/>
      <c r="AF52" s="443" t="n"/>
      <c r="AG52" s="443" t="n"/>
      <c r="AH52" s="443" t="n"/>
      <c r="AI52" s="442" t="n"/>
      <c r="AJ52" s="443" t="n"/>
      <c r="AK52" s="442" t="n"/>
      <c r="AL52" s="443" t="n"/>
      <c r="AM52" s="442" t="n"/>
      <c r="AN52" s="443" t="n"/>
      <c r="AO52" s="442" t="n"/>
      <c r="AP52" s="443" t="n"/>
      <c r="AQ52" s="444" t="n"/>
      <c r="AR52" s="443" t="n"/>
      <c r="AS52" s="446">
        <f>V52+X52+Z52+AB52+AD52+AF52+AJ52+AL52+AN52+AP52+AR52+AH52</f>
        <v/>
      </c>
    </row>
    <row r="53" ht="16.5" customHeight="1" thickBot="1">
      <c r="A53" s="433">
        <f>A52+1</f>
        <v/>
      </c>
      <c r="B53" s="434" t="n"/>
      <c r="C53" s="434" t="n"/>
      <c r="D53" s="434" t="n"/>
      <c r="E53" s="434" t="n"/>
      <c r="F53" s="434" t="n"/>
      <c r="G53" s="435" t="n"/>
      <c r="H53" s="435" t="n"/>
      <c r="I53" s="435" t="n"/>
      <c r="J53" s="436" t="n"/>
      <c r="K53" s="436" t="n"/>
      <c r="L53" s="436" t="n"/>
      <c r="M53" s="437" t="n"/>
      <c r="N53" s="438">
        <f>B53+C53+D53+F53+G53+H53+I53+K53-L53+M53+E53</f>
        <v/>
      </c>
      <c r="O53" s="434" t="n"/>
      <c r="P53" s="434" t="n"/>
      <c r="Q53" s="438">
        <f>N53+O53-P53</f>
        <v/>
      </c>
      <c r="R53" s="440" t="n"/>
      <c r="S53" s="440" t="n"/>
      <c r="T53" s="441">
        <f>A53</f>
        <v/>
      </c>
      <c r="U53" s="442" t="n"/>
      <c r="V53" s="443" t="n"/>
      <c r="W53" s="442" t="n"/>
      <c r="X53" s="443" t="n"/>
      <c r="Y53" s="442" t="n"/>
      <c r="Z53" s="443" t="n"/>
      <c r="AA53" s="442" t="n"/>
      <c r="AB53" s="443" t="n"/>
      <c r="AC53" s="442" t="n"/>
      <c r="AD53" s="443" t="n"/>
      <c r="AE53" s="442" t="n"/>
      <c r="AF53" s="443" t="n"/>
      <c r="AG53" s="443" t="n"/>
      <c r="AH53" s="443" t="n"/>
      <c r="AI53" s="442" t="n"/>
      <c r="AJ53" s="443" t="n"/>
      <c r="AK53" s="442" t="n"/>
      <c r="AL53" s="443" t="n"/>
      <c r="AM53" s="442" t="n"/>
      <c r="AN53" s="443" t="n"/>
      <c r="AO53" s="442" t="n"/>
      <c r="AP53" s="443" t="n"/>
      <c r="AQ53" s="444" t="n"/>
      <c r="AR53" s="443" t="n"/>
      <c r="AS53" s="446">
        <f>V53+X53+Z53+AB53+AD53+AF53+AJ53+AL53+AN53+AP53+AR53+AH53</f>
        <v/>
      </c>
    </row>
    <row r="54" ht="16.5" customHeight="1" thickBot="1">
      <c r="A54" s="433">
        <f>A53+1</f>
        <v/>
      </c>
      <c r="B54" s="434" t="n"/>
      <c r="C54" s="434" t="n"/>
      <c r="D54" s="434" t="n"/>
      <c r="E54" s="434" t="n"/>
      <c r="F54" s="434" t="n"/>
      <c r="G54" s="435" t="n"/>
      <c r="H54" s="435" t="n"/>
      <c r="I54" s="435" t="n"/>
      <c r="J54" s="436" t="n"/>
      <c r="K54" s="436" t="n"/>
      <c r="L54" s="436" t="n"/>
      <c r="M54" s="437" t="n"/>
      <c r="N54" s="438">
        <f>B54+C54+D54+F54+G54+H54+I54+K54-L54+M54+E54</f>
        <v/>
      </c>
      <c r="O54" s="434" t="n"/>
      <c r="P54" s="434" t="n"/>
      <c r="Q54" s="438">
        <f>N54+O54-P54</f>
        <v/>
      </c>
      <c r="R54" s="440" t="n"/>
      <c r="S54" s="440" t="n"/>
      <c r="T54" s="441">
        <f>A54</f>
        <v/>
      </c>
      <c r="U54" s="442" t="n"/>
      <c r="V54" s="443" t="n"/>
      <c r="W54" s="442" t="n"/>
      <c r="X54" s="443" t="n"/>
      <c r="Y54" s="442" t="n"/>
      <c r="Z54" s="443" t="n"/>
      <c r="AA54" s="442" t="n"/>
      <c r="AB54" s="443" t="n"/>
      <c r="AC54" s="442" t="n"/>
      <c r="AD54" s="443" t="n"/>
      <c r="AE54" s="442" t="n"/>
      <c r="AF54" s="443" t="n"/>
      <c r="AG54" s="443" t="n"/>
      <c r="AH54" s="443" t="n"/>
      <c r="AI54" s="442" t="n"/>
      <c r="AJ54" s="443" t="n"/>
      <c r="AK54" s="442" t="n"/>
      <c r="AL54" s="443" t="n"/>
      <c r="AM54" s="442" t="n"/>
      <c r="AN54" s="443" t="n"/>
      <c r="AO54" s="442" t="n"/>
      <c r="AP54" s="443" t="n"/>
      <c r="AQ54" s="444" t="n"/>
      <c r="AR54" s="443" t="n"/>
      <c r="AS54" s="446">
        <f>V54+X54+Z54+AB54+AD54+AF54+AJ54+AL54+AN54+AP54+AR54+AH54</f>
        <v/>
      </c>
    </row>
    <row r="55" ht="16.5" customHeight="1" thickBot="1">
      <c r="A55" s="433">
        <f>A54+1</f>
        <v/>
      </c>
      <c r="B55" s="434" t="n"/>
      <c r="C55" s="434" t="n"/>
      <c r="D55" s="434" t="n"/>
      <c r="E55" s="434" t="n"/>
      <c r="F55" s="434" t="n"/>
      <c r="G55" s="435" t="n"/>
      <c r="H55" s="435" t="n"/>
      <c r="I55" s="435" t="n"/>
      <c r="J55" s="436" t="n"/>
      <c r="K55" s="436" t="n"/>
      <c r="L55" s="436" t="n"/>
      <c r="M55" s="437" t="n"/>
      <c r="N55" s="438">
        <f>B55+C55+D55+F55+G55+H55+I55+K55-L55+M55+E55</f>
        <v/>
      </c>
      <c r="O55" s="434" t="n"/>
      <c r="P55" s="434" t="n"/>
      <c r="Q55" s="438">
        <f>N55+O55-P55</f>
        <v/>
      </c>
      <c r="R55" s="440" t="n"/>
      <c r="S55" s="440" t="n"/>
      <c r="T55" s="441">
        <f>A55</f>
        <v/>
      </c>
      <c r="U55" s="442" t="n"/>
      <c r="V55" s="443" t="n"/>
      <c r="W55" s="442" t="n"/>
      <c r="X55" s="443" t="n"/>
      <c r="Y55" s="442" t="n"/>
      <c r="Z55" s="443" t="n"/>
      <c r="AA55" s="442" t="n"/>
      <c r="AB55" s="443" t="n"/>
      <c r="AC55" s="442" t="n"/>
      <c r="AD55" s="443" t="n"/>
      <c r="AE55" s="442" t="n"/>
      <c r="AF55" s="443" t="n"/>
      <c r="AG55" s="443" t="n"/>
      <c r="AH55" s="443" t="n"/>
      <c r="AI55" s="442" t="n"/>
      <c r="AJ55" s="443" t="n"/>
      <c r="AK55" s="442" t="n"/>
      <c r="AL55" s="443" t="n"/>
      <c r="AM55" s="442" t="n"/>
      <c r="AN55" s="443" t="n"/>
      <c r="AO55" s="442" t="n"/>
      <c r="AP55" s="443" t="n"/>
      <c r="AQ55" s="444" t="n"/>
      <c r="AR55" s="443" t="n"/>
      <c r="AS55" s="446">
        <f>V55+X55+Z55+AB55+AD55+AF55+AJ55+AL55+AN55+AP55+AR55+AH55</f>
        <v/>
      </c>
    </row>
    <row r="56" ht="16.5" customHeight="1" thickBot="1">
      <c r="A56" s="433">
        <f>A55+1</f>
        <v/>
      </c>
      <c r="B56" s="434" t="n"/>
      <c r="C56" s="434" t="n"/>
      <c r="D56" s="434" t="n"/>
      <c r="E56" s="434" t="n"/>
      <c r="F56" s="434" t="n"/>
      <c r="G56" s="435" t="n"/>
      <c r="H56" s="435" t="n"/>
      <c r="I56" s="435" t="n"/>
      <c r="J56" s="436" t="n"/>
      <c r="K56" s="436" t="n"/>
      <c r="L56" s="436" t="n"/>
      <c r="M56" s="437" t="n"/>
      <c r="N56" s="438">
        <f>B56+C56+D56+F56+G56+H56+I56+K56-L56+M56+E56</f>
        <v/>
      </c>
      <c r="O56" s="434" t="n"/>
      <c r="P56" s="434" t="n"/>
      <c r="Q56" s="438">
        <f>N56+O56-P56</f>
        <v/>
      </c>
      <c r="R56" s="440" t="n"/>
      <c r="S56" s="440" t="n"/>
      <c r="T56" s="441">
        <f>A56</f>
        <v/>
      </c>
      <c r="U56" s="442" t="n"/>
      <c r="V56" s="443" t="n"/>
      <c r="W56" s="442" t="n"/>
      <c r="X56" s="443" t="n"/>
      <c r="Y56" s="442" t="n"/>
      <c r="Z56" s="443" t="n"/>
      <c r="AA56" s="442" t="n"/>
      <c r="AB56" s="443" t="n"/>
      <c r="AC56" s="442" t="n"/>
      <c r="AD56" s="443" t="n"/>
      <c r="AE56" s="442" t="n"/>
      <c r="AF56" s="443" t="n"/>
      <c r="AG56" s="443" t="n"/>
      <c r="AH56" s="443" t="n"/>
      <c r="AI56" s="442" t="n"/>
      <c r="AJ56" s="443" t="n"/>
      <c r="AK56" s="442" t="n"/>
      <c r="AL56" s="443" t="n"/>
      <c r="AM56" s="442" t="n"/>
      <c r="AN56" s="443" t="n"/>
      <c r="AO56" s="442" t="n"/>
      <c r="AP56" s="443" t="n"/>
      <c r="AQ56" s="444" t="n"/>
      <c r="AR56" s="443" t="n"/>
      <c r="AS56" s="446">
        <f>V56+X56+Z56+AB56+AD56+AF56+AJ56+AL56+AN56+AP56+AR56+AH56</f>
        <v/>
      </c>
    </row>
    <row r="57" ht="16.5" customHeight="1" thickBot="1">
      <c r="A57" s="433">
        <f>A56+1</f>
        <v/>
      </c>
      <c r="B57" s="434" t="n"/>
      <c r="C57" s="434" t="n"/>
      <c r="D57" s="434" t="n"/>
      <c r="E57" s="434" t="n"/>
      <c r="F57" s="434" t="n"/>
      <c r="G57" s="435" t="n"/>
      <c r="H57" s="435" t="n"/>
      <c r="I57" s="435" t="n"/>
      <c r="J57" s="436" t="n"/>
      <c r="K57" s="436" t="n"/>
      <c r="L57" s="436" t="n"/>
      <c r="M57" s="437" t="n"/>
      <c r="N57" s="438">
        <f>B57+C57+D57+F57+G57+H57+I57+K57-L57+M57+E57</f>
        <v/>
      </c>
      <c r="O57" s="434" t="n"/>
      <c r="P57" s="434" t="n"/>
      <c r="Q57" s="438">
        <f>N57+O57-P57</f>
        <v/>
      </c>
      <c r="R57" s="440" t="n"/>
      <c r="S57" s="440" t="n"/>
      <c r="T57" s="441">
        <f>A57</f>
        <v/>
      </c>
      <c r="U57" s="442" t="n"/>
      <c r="V57" s="443" t="n"/>
      <c r="W57" s="442" t="n"/>
      <c r="X57" s="443" t="n"/>
      <c r="Y57" s="442" t="n"/>
      <c r="Z57" s="443" t="n"/>
      <c r="AA57" s="442" t="n"/>
      <c r="AB57" s="443" t="n"/>
      <c r="AC57" s="442" t="n"/>
      <c r="AD57" s="443" t="n"/>
      <c r="AE57" s="442" t="n"/>
      <c r="AF57" s="443" t="n"/>
      <c r="AG57" s="443" t="n"/>
      <c r="AH57" s="443" t="n"/>
      <c r="AI57" s="442" t="n"/>
      <c r="AJ57" s="443" t="n"/>
      <c r="AK57" s="442" t="n"/>
      <c r="AL57" s="443" t="n"/>
      <c r="AM57" s="442" t="n"/>
      <c r="AN57" s="443" t="n"/>
      <c r="AO57" s="442" t="n"/>
      <c r="AP57" s="443" t="n"/>
      <c r="AQ57" s="444" t="n"/>
      <c r="AR57" s="443" t="n"/>
      <c r="AS57" s="446">
        <f>V57+X57+Z57+AB57+AD57+AF57+AJ57+AL57+AN57+AP57+AR57+AH57</f>
        <v/>
      </c>
    </row>
    <row r="58" ht="16.5" customHeight="1" thickBot="1">
      <c r="A58" s="433">
        <f>A57+1</f>
        <v/>
      </c>
      <c r="B58" s="434" t="n"/>
      <c r="C58" s="434" t="n"/>
      <c r="D58" s="434" t="n"/>
      <c r="E58" s="434" t="n"/>
      <c r="F58" s="434" t="n"/>
      <c r="G58" s="435" t="n"/>
      <c r="H58" s="435" t="n"/>
      <c r="I58" s="435" t="n"/>
      <c r="J58" s="436" t="n"/>
      <c r="K58" s="436" t="n"/>
      <c r="L58" s="436" t="n"/>
      <c r="M58" s="437" t="n"/>
      <c r="N58" s="438">
        <f>B58+C58+D58+F58+G58+H58+I58+K58-L58+M58+E58</f>
        <v/>
      </c>
      <c r="O58" s="434" t="n"/>
      <c r="P58" s="434" t="n"/>
      <c r="Q58" s="438">
        <f>N58+O58-P58</f>
        <v/>
      </c>
      <c r="R58" s="440" t="n"/>
      <c r="S58" s="440" t="n"/>
      <c r="T58" s="441">
        <f>A58</f>
        <v/>
      </c>
      <c r="U58" s="442" t="n"/>
      <c r="V58" s="443" t="n"/>
      <c r="W58" s="442" t="n"/>
      <c r="X58" s="443" t="n"/>
      <c r="Y58" s="442" t="n"/>
      <c r="Z58" s="443" t="n"/>
      <c r="AA58" s="442" t="n"/>
      <c r="AB58" s="443" t="n"/>
      <c r="AC58" s="442" t="n"/>
      <c r="AD58" s="443" t="n"/>
      <c r="AE58" s="442" t="n"/>
      <c r="AF58" s="443" t="n"/>
      <c r="AG58" s="443" t="n"/>
      <c r="AH58" s="443" t="n"/>
      <c r="AI58" s="442" t="n"/>
      <c r="AJ58" s="443" t="n"/>
      <c r="AK58" s="442" t="n"/>
      <c r="AL58" s="443" t="n"/>
      <c r="AM58" s="442" t="n"/>
      <c r="AN58" s="443" t="n"/>
      <c r="AO58" s="442" t="n"/>
      <c r="AP58" s="443" t="n"/>
      <c r="AQ58" s="444" t="n"/>
      <c r="AR58" s="443" t="n"/>
      <c r="AS58" s="446">
        <f>V58+X58+Z58+AB58+AD58+AF58+AJ58+AL58+AN58+AP58+AR58+AH58</f>
        <v/>
      </c>
    </row>
    <row r="59" ht="16.5" customHeight="1" thickBot="1">
      <c r="A59" s="433">
        <f>A58+1</f>
        <v/>
      </c>
      <c r="B59" s="434" t="n"/>
      <c r="C59" s="434" t="n"/>
      <c r="D59" s="434" t="n"/>
      <c r="E59" s="434" t="n"/>
      <c r="F59" s="434" t="n"/>
      <c r="G59" s="435" t="n"/>
      <c r="H59" s="435" t="n"/>
      <c r="I59" s="435" t="n"/>
      <c r="J59" s="436" t="n"/>
      <c r="K59" s="436" t="n"/>
      <c r="L59" s="436" t="n"/>
      <c r="M59" s="437" t="n"/>
      <c r="N59" s="438">
        <f>B59+C59+D59+F59+G59+H59+I59+K59-L59+M59+E59</f>
        <v/>
      </c>
      <c r="O59" s="434" t="n"/>
      <c r="P59" s="434" t="n"/>
      <c r="Q59" s="438">
        <f>N59+O59-P59</f>
        <v/>
      </c>
      <c r="R59" s="440" t="n"/>
      <c r="S59" s="440" t="n"/>
      <c r="T59" s="441">
        <f>A59</f>
        <v/>
      </c>
      <c r="U59" s="442" t="n"/>
      <c r="V59" s="443" t="n"/>
      <c r="W59" s="442" t="n"/>
      <c r="X59" s="443" t="n"/>
      <c r="Y59" s="442" t="n"/>
      <c r="Z59" s="443" t="n"/>
      <c r="AA59" s="442" t="n"/>
      <c r="AB59" s="443" t="n"/>
      <c r="AC59" s="442" t="n"/>
      <c r="AD59" s="443" t="n"/>
      <c r="AE59" s="442" t="n"/>
      <c r="AF59" s="443" t="n"/>
      <c r="AG59" s="443" t="n"/>
      <c r="AH59" s="443" t="n"/>
      <c r="AI59" s="442" t="n"/>
      <c r="AJ59" s="443" t="n"/>
      <c r="AK59" s="442" t="n"/>
      <c r="AL59" s="443" t="n"/>
      <c r="AM59" s="442" t="n"/>
      <c r="AN59" s="443" t="n"/>
      <c r="AO59" s="442" t="n"/>
      <c r="AP59" s="443" t="n"/>
      <c r="AQ59" s="444" t="n"/>
      <c r="AR59" s="443" t="n"/>
      <c r="AS59" s="446">
        <f>V59+X59+Z59+AB59+AD59+AF59+AJ59+AL59+AN59+AP59+AR59+AH59</f>
        <v/>
      </c>
    </row>
    <row r="60" ht="16.5" customHeight="1" thickBot="1">
      <c r="A60" s="433">
        <f>A59+1</f>
        <v/>
      </c>
      <c r="B60" s="434" t="n"/>
      <c r="C60" s="434" t="n"/>
      <c r="D60" s="434" t="n"/>
      <c r="E60" s="434" t="n"/>
      <c r="F60" s="434" t="n"/>
      <c r="G60" s="435" t="n"/>
      <c r="H60" s="435" t="n"/>
      <c r="I60" s="435" t="n"/>
      <c r="J60" s="436" t="n"/>
      <c r="K60" s="436" t="n"/>
      <c r="L60" s="436" t="n"/>
      <c r="M60" s="437" t="n"/>
      <c r="N60" s="438">
        <f>B60+C60+D60+F60+G60+H60+I60+K60-L60+M60+E60</f>
        <v/>
      </c>
      <c r="O60" s="434" t="n"/>
      <c r="P60" s="434" t="n"/>
      <c r="Q60" s="438">
        <f>N60+O60-P60</f>
        <v/>
      </c>
      <c r="R60" s="440" t="n"/>
      <c r="S60" s="440" t="n"/>
      <c r="T60" s="441">
        <f>A60</f>
        <v/>
      </c>
      <c r="U60" s="442" t="n"/>
      <c r="V60" s="443" t="n"/>
      <c r="W60" s="442" t="n"/>
      <c r="X60" s="443" t="n"/>
      <c r="Y60" s="442" t="n"/>
      <c r="Z60" s="443" t="n"/>
      <c r="AA60" s="442" t="n"/>
      <c r="AB60" s="443" t="n"/>
      <c r="AC60" s="442" t="n"/>
      <c r="AD60" s="443" t="n"/>
      <c r="AE60" s="442" t="n"/>
      <c r="AF60" s="443" t="n"/>
      <c r="AG60" s="443" t="n"/>
      <c r="AH60" s="443" t="n"/>
      <c r="AI60" s="442" t="n"/>
      <c r="AJ60" s="443" t="n"/>
      <c r="AK60" s="442" t="n"/>
      <c r="AL60" s="443" t="n"/>
      <c r="AM60" s="442" t="n"/>
      <c r="AN60" s="443" t="n"/>
      <c r="AO60" s="442" t="n"/>
      <c r="AP60" s="443" t="n"/>
      <c r="AQ60" s="444" t="n"/>
      <c r="AR60" s="443" t="n"/>
      <c r="AS60" s="446">
        <f>V60+X60+Z60+AB60+AD60+AF60+AJ60+AL60+AN60+AP60+AR60+AH60</f>
        <v/>
      </c>
    </row>
    <row r="61" ht="16.5" customHeight="1" thickBot="1">
      <c r="A61" s="433">
        <f>A60+1</f>
        <v/>
      </c>
      <c r="B61" s="434" t="n"/>
      <c r="C61" s="434" t="n"/>
      <c r="D61" s="434" t="n"/>
      <c r="E61" s="434" t="n"/>
      <c r="F61" s="434" t="n"/>
      <c r="G61" s="435" t="n"/>
      <c r="H61" s="435" t="n"/>
      <c r="I61" s="435" t="n"/>
      <c r="J61" s="436" t="n"/>
      <c r="K61" s="436" t="n"/>
      <c r="L61" s="436" t="n"/>
      <c r="M61" s="437" t="n"/>
      <c r="N61" s="438">
        <f>B61+C61+D61+F61+G61+H61+I61+K61-L61+M61+E61</f>
        <v/>
      </c>
      <c r="O61" s="434" t="n"/>
      <c r="P61" s="434" t="n"/>
      <c r="Q61" s="438">
        <f>N61+O61-P61</f>
        <v/>
      </c>
      <c r="R61" s="440" t="n"/>
      <c r="S61" s="440" t="n"/>
      <c r="T61" s="441">
        <f>A61</f>
        <v/>
      </c>
      <c r="U61" s="442" t="n"/>
      <c r="V61" s="443" t="n"/>
      <c r="W61" s="442" t="n"/>
      <c r="X61" s="443" t="n"/>
      <c r="Y61" s="442" t="n"/>
      <c r="Z61" s="443" t="n"/>
      <c r="AA61" s="442" t="n"/>
      <c r="AB61" s="443" t="n"/>
      <c r="AC61" s="442" t="n"/>
      <c r="AD61" s="443" t="n"/>
      <c r="AE61" s="442" t="n"/>
      <c r="AF61" s="443" t="n"/>
      <c r="AG61" s="443" t="n"/>
      <c r="AH61" s="443" t="n"/>
      <c r="AI61" s="442" t="n"/>
      <c r="AJ61" s="443" t="n"/>
      <c r="AK61" s="442" t="n"/>
      <c r="AL61" s="443" t="n"/>
      <c r="AM61" s="442" t="n"/>
      <c r="AN61" s="443" t="n"/>
      <c r="AO61" s="442" t="n"/>
      <c r="AP61" s="443" t="n"/>
      <c r="AQ61" s="444" t="n"/>
      <c r="AR61" s="443" t="n"/>
      <c r="AS61" s="446">
        <f>V61+X61+Z61+AB61+AD61+AF61+AJ61+AL61+AN61+AP61+AR61+AH61</f>
        <v/>
      </c>
    </row>
    <row r="62" ht="16.5" customHeight="1" thickBot="1">
      <c r="A62" s="433">
        <f>A61+1</f>
        <v/>
      </c>
      <c r="B62" s="434" t="n"/>
      <c r="C62" s="434" t="n"/>
      <c r="D62" s="434" t="n"/>
      <c r="E62" s="434" t="n"/>
      <c r="F62" s="434" t="n"/>
      <c r="G62" s="435" t="n"/>
      <c r="H62" s="435" t="n"/>
      <c r="I62" s="435" t="n"/>
      <c r="J62" s="436" t="n"/>
      <c r="K62" s="436" t="n"/>
      <c r="L62" s="436" t="n"/>
      <c r="M62" s="437" t="n"/>
      <c r="N62" s="438">
        <f>B62+C62+D62+F62+G62+H62+I62+K62-L62+M62+E62</f>
        <v/>
      </c>
      <c r="O62" s="434" t="n"/>
      <c r="P62" s="434" t="n"/>
      <c r="Q62" s="438">
        <f>N62+O62-P62</f>
        <v/>
      </c>
      <c r="R62" s="440" t="n"/>
      <c r="S62" s="440" t="n"/>
      <c r="T62" s="441">
        <f>A62</f>
        <v/>
      </c>
      <c r="U62" s="442" t="n"/>
      <c r="V62" s="443" t="n"/>
      <c r="W62" s="442" t="n"/>
      <c r="X62" s="443" t="n"/>
      <c r="Y62" s="442" t="n"/>
      <c r="Z62" s="443" t="n"/>
      <c r="AA62" s="442" t="n"/>
      <c r="AB62" s="443" t="n"/>
      <c r="AC62" s="442" t="n"/>
      <c r="AD62" s="443" t="n"/>
      <c r="AE62" s="442" t="n"/>
      <c r="AF62" s="443" t="n"/>
      <c r="AG62" s="443" t="n"/>
      <c r="AH62" s="443" t="n"/>
      <c r="AI62" s="442" t="n"/>
      <c r="AJ62" s="443" t="n"/>
      <c r="AK62" s="442" t="n"/>
      <c r="AL62" s="443" t="n"/>
      <c r="AM62" s="442" t="n"/>
      <c r="AN62" s="443" t="n"/>
      <c r="AO62" s="442" t="n"/>
      <c r="AP62" s="443" t="n"/>
      <c r="AQ62" s="444" t="n"/>
      <c r="AR62" s="443" t="n"/>
      <c r="AS62" s="446">
        <f>V62+X62+Z62+AB62+AD62+AF62+AJ62+AL62+AN62+AP62+AR62+AH62</f>
        <v/>
      </c>
    </row>
    <row r="63" ht="16.5" customHeight="1" thickBot="1">
      <c r="A63" s="433">
        <f>A62+1</f>
        <v/>
      </c>
      <c r="B63" s="434" t="n"/>
      <c r="C63" s="434" t="n"/>
      <c r="D63" s="434" t="n"/>
      <c r="E63" s="434" t="n"/>
      <c r="F63" s="434" t="n"/>
      <c r="G63" s="435" t="n"/>
      <c r="H63" s="435" t="n"/>
      <c r="I63" s="435" t="n"/>
      <c r="J63" s="436" t="n"/>
      <c r="K63" s="436" t="n"/>
      <c r="L63" s="436" t="n"/>
      <c r="M63" s="437" t="n"/>
      <c r="N63" s="438">
        <f>B63+C63+D63+F63+G63+H63+I63+K63-L63+M63+E63</f>
        <v/>
      </c>
      <c r="O63" s="434" t="n"/>
      <c r="P63" s="434" t="n"/>
      <c r="Q63" s="438">
        <f>N63+O63-P63</f>
        <v/>
      </c>
      <c r="R63" s="440" t="n"/>
      <c r="S63" s="440" t="n"/>
      <c r="T63" s="441">
        <f>A63</f>
        <v/>
      </c>
      <c r="U63" s="442" t="n"/>
      <c r="V63" s="443" t="n"/>
      <c r="W63" s="444" t="n"/>
      <c r="X63" s="443" t="n"/>
      <c r="Y63" s="442" t="n"/>
      <c r="Z63" s="443" t="n"/>
      <c r="AA63" s="444" t="n"/>
      <c r="AB63" s="443" t="n"/>
      <c r="AC63" s="442" t="n"/>
      <c r="AD63" s="443" t="n"/>
      <c r="AE63" s="444" t="n"/>
      <c r="AF63" s="443" t="n"/>
      <c r="AG63" s="443" t="n"/>
      <c r="AH63" s="443" t="n"/>
      <c r="AI63" s="442" t="n"/>
      <c r="AJ63" s="443" t="n"/>
      <c r="AK63" s="444" t="n"/>
      <c r="AL63" s="443" t="n"/>
      <c r="AM63" s="442" t="n"/>
      <c r="AN63" s="443" t="n"/>
      <c r="AO63" s="444" t="n"/>
      <c r="AP63" s="443" t="n"/>
      <c r="AQ63" s="444" t="n"/>
      <c r="AR63" s="443" t="n"/>
      <c r="AS63" s="446">
        <f>V63+X63+Z63+AB63+AD63+AF63+AJ63+AL63+AN63+AP63+AR63+AH63</f>
        <v/>
      </c>
    </row>
    <row r="64" ht="16.5" customHeight="1" thickBot="1">
      <c r="A64" s="433">
        <f>A63+1</f>
        <v/>
      </c>
      <c r="B64" s="434" t="n"/>
      <c r="C64" s="434" t="n"/>
      <c r="D64" s="434" t="n"/>
      <c r="E64" s="434" t="n"/>
      <c r="F64" s="434" t="n"/>
      <c r="G64" s="435" t="n"/>
      <c r="H64" s="435" t="n"/>
      <c r="I64" s="435" t="n"/>
      <c r="J64" s="436" t="n"/>
      <c r="K64" s="436" t="n"/>
      <c r="L64" s="436" t="n"/>
      <c r="M64" s="437" t="n"/>
      <c r="N64" s="438">
        <f>B64+C64+D64+F64+G64+H64+I64+K64-L64+M64+E64</f>
        <v/>
      </c>
      <c r="O64" s="434" t="n"/>
      <c r="P64" s="434" t="n"/>
      <c r="Q64" s="438">
        <f>N64+O64-P64</f>
        <v/>
      </c>
      <c r="R64" s="440" t="n"/>
      <c r="S64" s="440" t="n"/>
      <c r="T64" s="441">
        <f>A64</f>
        <v/>
      </c>
      <c r="U64" s="442" t="n"/>
      <c r="V64" s="443" t="n"/>
      <c r="W64" s="442" t="n"/>
      <c r="X64" s="443" t="n"/>
      <c r="Y64" s="442" t="n"/>
      <c r="Z64" s="443" t="n"/>
      <c r="AA64" s="442" t="n"/>
      <c r="AB64" s="443" t="n"/>
      <c r="AC64" s="442" t="n"/>
      <c r="AD64" s="443" t="n"/>
      <c r="AE64" s="442" t="n"/>
      <c r="AF64" s="443" t="n"/>
      <c r="AG64" s="443" t="n"/>
      <c r="AH64" s="443" t="n"/>
      <c r="AI64" s="442" t="n"/>
      <c r="AJ64" s="443" t="n"/>
      <c r="AK64" s="442" t="n"/>
      <c r="AL64" s="443" t="n"/>
      <c r="AM64" s="442" t="n"/>
      <c r="AN64" s="443" t="n"/>
      <c r="AO64" s="442" t="n"/>
      <c r="AP64" s="443" t="n"/>
      <c r="AQ64" s="444" t="n"/>
      <c r="AR64" s="443" t="n"/>
      <c r="AS64" s="446">
        <f>V64+X64+Z64+AB64+AD64+AF64+AJ64+AL64+AN64+AP64+AR64+AH64</f>
        <v/>
      </c>
    </row>
    <row r="65" ht="16.5" customHeight="1" thickBot="1">
      <c r="A65" s="433">
        <f>A64+1</f>
        <v/>
      </c>
      <c r="B65" s="434" t="n"/>
      <c r="C65" s="434" t="n"/>
      <c r="D65" s="434" t="n"/>
      <c r="E65" s="434" t="n"/>
      <c r="F65" s="434" t="n"/>
      <c r="G65" s="435" t="n"/>
      <c r="H65" s="435" t="n"/>
      <c r="I65" s="435" t="n"/>
      <c r="J65" s="436" t="n"/>
      <c r="K65" s="436" t="n"/>
      <c r="L65" s="436" t="n"/>
      <c r="M65" s="437" t="n"/>
      <c r="N65" s="438">
        <f>B65+C65+D65+F65+G65+H65+I65+K65-L65+M65+E65</f>
        <v/>
      </c>
      <c r="O65" s="434" t="n"/>
      <c r="P65" s="434" t="n"/>
      <c r="Q65" s="438">
        <f>N65+O65-P65</f>
        <v/>
      </c>
      <c r="R65" s="440" t="n"/>
      <c r="S65" s="440" t="n"/>
      <c r="T65" s="441">
        <f>A65</f>
        <v/>
      </c>
      <c r="U65" s="442" t="n"/>
      <c r="V65" s="443" t="n"/>
      <c r="W65" s="442" t="n"/>
      <c r="X65" s="443" t="n"/>
      <c r="Y65" s="442" t="n"/>
      <c r="Z65" s="443" t="n"/>
      <c r="AA65" s="442" t="n"/>
      <c r="AB65" s="443" t="n"/>
      <c r="AC65" s="442" t="n"/>
      <c r="AD65" s="443" t="n"/>
      <c r="AE65" s="442" t="n"/>
      <c r="AF65" s="443" t="n"/>
      <c r="AG65" s="443" t="n"/>
      <c r="AH65" s="443" t="n"/>
      <c r="AI65" s="442" t="n"/>
      <c r="AJ65" s="443" t="n"/>
      <c r="AK65" s="442" t="n"/>
      <c r="AL65" s="443" t="n"/>
      <c r="AM65" s="442" t="n"/>
      <c r="AN65" s="443" t="n"/>
      <c r="AO65" s="442" t="n"/>
      <c r="AP65" s="443" t="n"/>
      <c r="AQ65" s="444" t="n"/>
      <c r="AR65" s="443" t="n"/>
      <c r="AS65" s="446">
        <f>V65+X65+Z65+AB65+AD65+AF65+AJ65+AL65+AN65+AP65+AR65+AH65</f>
        <v/>
      </c>
    </row>
    <row r="66" ht="16.5" customHeight="1" thickBot="1">
      <c r="A66" s="433">
        <f>A65+1</f>
        <v/>
      </c>
      <c r="B66" s="434" t="n"/>
      <c r="C66" s="434" t="n"/>
      <c r="D66" s="434" t="n"/>
      <c r="E66" s="434" t="n"/>
      <c r="F66" s="434" t="n"/>
      <c r="G66" s="435" t="n"/>
      <c r="H66" s="435" t="n"/>
      <c r="I66" s="435" t="n"/>
      <c r="J66" s="436" t="n"/>
      <c r="K66" s="436" t="n"/>
      <c r="L66" s="436" t="n"/>
      <c r="M66" s="437" t="n"/>
      <c r="N66" s="438">
        <f>B66+C66+D66+F66+G66+H66+I66+K66-L66+M66+E66</f>
        <v/>
      </c>
      <c r="O66" s="434" t="n"/>
      <c r="P66" s="434" t="n"/>
      <c r="Q66" s="438">
        <f>N66+O66-P66</f>
        <v/>
      </c>
      <c r="R66" s="440" t="n"/>
      <c r="S66" s="440" t="n"/>
      <c r="T66" s="441">
        <f>A66</f>
        <v/>
      </c>
      <c r="U66" s="442" t="n"/>
      <c r="V66" s="443" t="n"/>
      <c r="W66" s="442" t="n"/>
      <c r="X66" s="443" t="n"/>
      <c r="Y66" s="442" t="n"/>
      <c r="Z66" s="443" t="n"/>
      <c r="AA66" s="442" t="n"/>
      <c r="AB66" s="443" t="n"/>
      <c r="AC66" s="442" t="n"/>
      <c r="AD66" s="443" t="n"/>
      <c r="AE66" s="442" t="n"/>
      <c r="AF66" s="443" t="n"/>
      <c r="AG66" s="443" t="n"/>
      <c r="AH66" s="443" t="n"/>
      <c r="AI66" s="442" t="n"/>
      <c r="AJ66" s="443" t="n"/>
      <c r="AK66" s="442" t="n"/>
      <c r="AL66" s="443" t="n"/>
      <c r="AM66" s="442" t="n"/>
      <c r="AN66" s="443" t="n"/>
      <c r="AO66" s="442" t="n"/>
      <c r="AP66" s="443" t="n"/>
      <c r="AQ66" s="444" t="n"/>
      <c r="AR66" s="443" t="n"/>
      <c r="AS66" s="446">
        <f>V66+X66+Z66+AB66+AD66+AF66+AJ66+AL66+AN66+AP66+AR66+AH66</f>
        <v/>
      </c>
    </row>
    <row r="67" ht="16.5" customHeight="1" thickBot="1">
      <c r="A67" s="433">
        <f>A66+1</f>
        <v/>
      </c>
      <c r="B67" s="434" t="n"/>
      <c r="C67" s="434" t="n"/>
      <c r="D67" s="434" t="n"/>
      <c r="E67" s="434" t="n"/>
      <c r="F67" s="434" t="n"/>
      <c r="G67" s="435" t="n"/>
      <c r="H67" s="435" t="n"/>
      <c r="I67" s="435" t="n"/>
      <c r="J67" s="436" t="n"/>
      <c r="K67" s="436" t="n"/>
      <c r="L67" s="436" t="n"/>
      <c r="M67" s="437" t="n"/>
      <c r="N67" s="438">
        <f>B67+C67+D67+F67+G67+H67+I67+K67-L67+M67+E67</f>
        <v/>
      </c>
      <c r="O67" s="434" t="n"/>
      <c r="P67" s="434" t="n"/>
      <c r="Q67" s="438">
        <f>N67+O67-P67</f>
        <v/>
      </c>
      <c r="R67" s="440" t="n"/>
      <c r="S67" s="440" t="n"/>
      <c r="T67" s="441">
        <f>A67</f>
        <v/>
      </c>
      <c r="U67" s="442" t="n"/>
      <c r="V67" s="443" t="n"/>
      <c r="W67" s="442" t="n"/>
      <c r="X67" s="443" t="n"/>
      <c r="Y67" s="442" t="n"/>
      <c r="Z67" s="443" t="n"/>
      <c r="AA67" s="442" t="n"/>
      <c r="AB67" s="443" t="n"/>
      <c r="AC67" s="442" t="n"/>
      <c r="AD67" s="443" t="n"/>
      <c r="AE67" s="442" t="n"/>
      <c r="AF67" s="443" t="n"/>
      <c r="AG67" s="443" t="n"/>
      <c r="AH67" s="443" t="n"/>
      <c r="AI67" s="442" t="n"/>
      <c r="AJ67" s="443" t="n"/>
      <c r="AK67" s="442" t="n"/>
      <c r="AL67" s="443" t="n"/>
      <c r="AM67" s="442" t="n"/>
      <c r="AN67" s="443" t="n"/>
      <c r="AO67" s="442" t="n"/>
      <c r="AP67" s="443" t="n"/>
      <c r="AQ67" s="444" t="n"/>
      <c r="AR67" s="443" t="n"/>
      <c r="AS67" s="446">
        <f>V67+X67+Z67+AB67+AD67+AF67+AJ67+AL67+AN67+AP67+AR67+AH67</f>
        <v/>
      </c>
    </row>
    <row r="68" ht="16.5" customHeight="1" thickBot="1">
      <c r="A68" s="433">
        <f>A67+1</f>
        <v/>
      </c>
      <c r="B68" s="434" t="n"/>
      <c r="C68" s="434" t="n"/>
      <c r="D68" s="434" t="n"/>
      <c r="E68" s="434" t="n"/>
      <c r="F68" s="434" t="n"/>
      <c r="G68" s="435" t="n"/>
      <c r="H68" s="435" t="n"/>
      <c r="I68" s="435" t="n"/>
      <c r="J68" s="436" t="n"/>
      <c r="K68" s="436" t="n"/>
      <c r="L68" s="436" t="n"/>
      <c r="M68" s="437" t="n"/>
      <c r="N68" s="438">
        <f>B68+C68+D68+F68+G68+H68+I68+K68-L68+M68+E68</f>
        <v/>
      </c>
      <c r="O68" s="434" t="n"/>
      <c r="P68" s="434" t="n"/>
      <c r="Q68" s="438">
        <f>N68+O68-P68</f>
        <v/>
      </c>
      <c r="R68" s="440" t="n"/>
      <c r="S68" s="440" t="n"/>
      <c r="T68" s="441">
        <f>A68</f>
        <v/>
      </c>
      <c r="U68" s="442" t="n"/>
      <c r="V68" s="443" t="n"/>
      <c r="W68" s="442" t="n"/>
      <c r="X68" s="443" t="n"/>
      <c r="Y68" s="442" t="n"/>
      <c r="Z68" s="443" t="n"/>
      <c r="AA68" s="442" t="n"/>
      <c r="AB68" s="443" t="n"/>
      <c r="AC68" s="442" t="n"/>
      <c r="AD68" s="443" t="n"/>
      <c r="AE68" s="442" t="n"/>
      <c r="AF68" s="443" t="n"/>
      <c r="AG68" s="443" t="n"/>
      <c r="AH68" s="443" t="n"/>
      <c r="AI68" s="442" t="n"/>
      <c r="AJ68" s="443" t="n"/>
      <c r="AK68" s="442" t="n"/>
      <c r="AL68" s="443" t="n"/>
      <c r="AM68" s="442" t="n"/>
      <c r="AN68" s="443" t="n"/>
      <c r="AO68" s="442" t="n"/>
      <c r="AP68" s="443" t="n"/>
      <c r="AQ68" s="444" t="n"/>
      <c r="AR68" s="443" t="n"/>
      <c r="AS68" s="446">
        <f>V68+X68+Z68+AB68+AD68+AF68+AJ68+AL68+AN68+AP68+AR68+AH68</f>
        <v/>
      </c>
    </row>
    <row r="69" ht="16.5" customHeight="1" thickBot="1">
      <c r="A69" s="433">
        <f>A68+1</f>
        <v/>
      </c>
      <c r="B69" s="434" t="n"/>
      <c r="C69" s="434" t="n"/>
      <c r="D69" s="434" t="n"/>
      <c r="E69" s="434" t="n"/>
      <c r="F69" s="434" t="n"/>
      <c r="G69" s="435" t="n"/>
      <c r="H69" s="435" t="n"/>
      <c r="I69" s="435" t="n"/>
      <c r="J69" s="436" t="n"/>
      <c r="K69" s="436" t="n"/>
      <c r="L69" s="436" t="n"/>
      <c r="M69" s="437" t="n"/>
      <c r="N69" s="438">
        <f>B69+C69+D69+F69+G69+H69+I69+K69-L69+M69+E69</f>
        <v/>
      </c>
      <c r="O69" s="434" t="n"/>
      <c r="P69" s="434" t="n"/>
      <c r="Q69" s="438">
        <f>N69+O69-P69</f>
        <v/>
      </c>
      <c r="R69" s="440" t="n"/>
      <c r="S69" s="440" t="n"/>
      <c r="T69" s="441">
        <f>A69</f>
        <v/>
      </c>
      <c r="U69" s="442" t="n"/>
      <c r="V69" s="443" t="n"/>
      <c r="W69" s="442" t="n"/>
      <c r="X69" s="443" t="n"/>
      <c r="Y69" s="442" t="n"/>
      <c r="Z69" s="443" t="n"/>
      <c r="AA69" s="442" t="n"/>
      <c r="AB69" s="443" t="n"/>
      <c r="AC69" s="442" t="n"/>
      <c r="AD69" s="443" t="n"/>
      <c r="AE69" s="442" t="n"/>
      <c r="AF69" s="443" t="n"/>
      <c r="AG69" s="443" t="n"/>
      <c r="AH69" s="443" t="n"/>
      <c r="AI69" s="442" t="n"/>
      <c r="AJ69" s="443" t="n"/>
      <c r="AK69" s="442" t="n"/>
      <c r="AL69" s="443" t="n"/>
      <c r="AM69" s="442" t="n"/>
      <c r="AN69" s="443" t="n"/>
      <c r="AO69" s="442" t="n"/>
      <c r="AP69" s="443" t="n"/>
      <c r="AQ69" s="444" t="n"/>
      <c r="AR69" s="443" t="n"/>
      <c r="AS69" s="446">
        <f>V69+X69+Z69+AB69+AD69+AF69+AJ69+AL69+AN69+AP69+AR69+AH69</f>
        <v/>
      </c>
    </row>
    <row r="70" ht="16.5" customHeight="1" thickBot="1">
      <c r="A70" s="433">
        <f>A69+1</f>
        <v/>
      </c>
      <c r="B70" s="434" t="n"/>
      <c r="C70" s="434" t="n"/>
      <c r="D70" s="434" t="n"/>
      <c r="E70" s="434" t="n"/>
      <c r="F70" s="434" t="n"/>
      <c r="G70" s="435" t="n"/>
      <c r="H70" s="435" t="n"/>
      <c r="I70" s="435" t="n"/>
      <c r="J70" s="436" t="n"/>
      <c r="K70" s="436" t="n"/>
      <c r="L70" s="436" t="n"/>
      <c r="M70" s="437" t="n"/>
      <c r="N70" s="438">
        <f>B70+C70+D70+F70+G70+H70+I70+K70-L70+M70+E70</f>
        <v/>
      </c>
      <c r="O70" s="434" t="n"/>
      <c r="P70" s="434" t="n"/>
      <c r="Q70" s="438">
        <f>N70+O70-P70</f>
        <v/>
      </c>
      <c r="R70" s="440" t="n"/>
      <c r="S70" s="440" t="n"/>
      <c r="T70" s="441">
        <f>A70</f>
        <v/>
      </c>
      <c r="U70" s="442" t="n"/>
      <c r="V70" s="443" t="n"/>
      <c r="W70" s="442" t="n"/>
      <c r="X70" s="443" t="n"/>
      <c r="Y70" s="442" t="n"/>
      <c r="Z70" s="443" t="n"/>
      <c r="AA70" s="442" t="n"/>
      <c r="AB70" s="443" t="n"/>
      <c r="AC70" s="442" t="n"/>
      <c r="AD70" s="443" t="n"/>
      <c r="AE70" s="444" t="n"/>
      <c r="AF70" s="443" t="n"/>
      <c r="AG70" s="443" t="n"/>
      <c r="AH70" s="443" t="n"/>
      <c r="AI70" s="442" t="n"/>
      <c r="AJ70" s="443" t="n"/>
      <c r="AK70" s="442" t="n"/>
      <c r="AL70" s="443" t="n"/>
      <c r="AM70" s="442" t="n"/>
      <c r="AN70" s="443" t="n"/>
      <c r="AO70" s="442" t="n"/>
      <c r="AP70" s="443" t="n"/>
      <c r="AQ70" s="444" t="n"/>
      <c r="AR70" s="443" t="n"/>
      <c r="AS70" s="446">
        <f>V70+X70+Z70+AB70+AD70+AF70+AJ70+AL70+AN70+AP70+AR70+AH70</f>
        <v/>
      </c>
    </row>
    <row r="71" ht="16.5" customHeight="1" thickBot="1">
      <c r="A71" s="433">
        <f>A70+1</f>
        <v/>
      </c>
      <c r="B71" s="434" t="n"/>
      <c r="C71" s="434" t="n"/>
      <c r="D71" s="434" t="n"/>
      <c r="E71" s="434" t="n"/>
      <c r="F71" s="434" t="n"/>
      <c r="G71" s="435" t="n"/>
      <c r="H71" s="435" t="n"/>
      <c r="I71" s="435" t="n"/>
      <c r="J71" s="436" t="n"/>
      <c r="K71" s="436" t="n"/>
      <c r="L71" s="436" t="n"/>
      <c r="M71" s="437" t="n"/>
      <c r="N71" s="438">
        <f>B71+C71+D71+F71+G71+H71+I71+K71-L71+M71+E71</f>
        <v/>
      </c>
      <c r="O71" s="434" t="n"/>
      <c r="P71" s="434" t="n"/>
      <c r="Q71" s="438">
        <f>N71+O71-P71</f>
        <v/>
      </c>
      <c r="R71" s="440" t="n"/>
      <c r="S71" s="440" t="n"/>
      <c r="T71" s="441">
        <f>A71</f>
        <v/>
      </c>
      <c r="U71" s="442" t="n"/>
      <c r="V71" s="443" t="n"/>
      <c r="W71" s="442" t="n"/>
      <c r="X71" s="443" t="n"/>
      <c r="Y71" s="442" t="n"/>
      <c r="Z71" s="443" t="n"/>
      <c r="AA71" s="442" t="n"/>
      <c r="AB71" s="443" t="n"/>
      <c r="AC71" s="442" t="n"/>
      <c r="AD71" s="443" t="n"/>
      <c r="AE71" s="444" t="n"/>
      <c r="AF71" s="443" t="n"/>
      <c r="AG71" s="443" t="n"/>
      <c r="AH71" s="443" t="n"/>
      <c r="AI71" s="442" t="n"/>
      <c r="AJ71" s="443" t="n"/>
      <c r="AK71" s="442" t="n"/>
      <c r="AL71" s="443" t="n"/>
      <c r="AM71" s="442" t="n"/>
      <c r="AN71" s="443" t="n"/>
      <c r="AO71" s="442" t="n"/>
      <c r="AP71" s="443" t="n"/>
      <c r="AQ71" s="444" t="n"/>
      <c r="AR71" s="443" t="n"/>
      <c r="AS71" s="446">
        <f>V71+X71+Z71+AB71+AD71+AF71+AJ71+AL71+AN71+AP71+AR71+AH71</f>
        <v/>
      </c>
    </row>
    <row r="72" ht="16.5" customHeight="1" thickBot="1">
      <c r="A72" s="433" t="n"/>
      <c r="B72" s="434" t="n"/>
      <c r="C72" s="434" t="n"/>
      <c r="D72" s="434" t="n"/>
      <c r="E72" s="434" t="n"/>
      <c r="F72" s="434" t="n"/>
      <c r="G72" s="435" t="n"/>
      <c r="H72" s="435" t="n"/>
      <c r="I72" s="435" t="n"/>
      <c r="J72" s="436" t="n"/>
      <c r="K72" s="436" t="n"/>
      <c r="L72" s="436" t="n"/>
      <c r="M72" s="437" t="n"/>
      <c r="N72" s="438" t="n"/>
      <c r="O72" s="434" t="n"/>
      <c r="P72" s="434" t="n"/>
      <c r="Q72" s="438" t="n"/>
      <c r="R72" s="440" t="n"/>
      <c r="S72" s="440" t="n"/>
      <c r="T72" s="441" t="n"/>
      <c r="U72" s="442" t="n"/>
      <c r="V72" s="443" t="n"/>
      <c r="W72" s="442" t="n"/>
      <c r="X72" s="443" t="n"/>
      <c r="Y72" s="442" t="n"/>
      <c r="Z72" s="443" t="n"/>
      <c r="AA72" s="442" t="n"/>
      <c r="AB72" s="443" t="n"/>
      <c r="AC72" s="442" t="n"/>
      <c r="AD72" s="443" t="n"/>
      <c r="AE72" s="444" t="n"/>
      <c r="AF72" s="443" t="n"/>
      <c r="AG72" s="443" t="n"/>
      <c r="AH72" s="443" t="n"/>
      <c r="AI72" s="442" t="n"/>
      <c r="AJ72" s="443" t="n"/>
      <c r="AK72" s="442" t="n"/>
      <c r="AL72" s="443" t="n"/>
      <c r="AM72" s="442" t="n"/>
      <c r="AN72" s="443" t="n"/>
      <c r="AO72" s="444" t="n"/>
      <c r="AP72" s="443" t="n"/>
      <c r="AQ72" s="444" t="n"/>
      <c r="AR72" s="443" t="n"/>
      <c r="AS72" s="446">
        <f>V72+X72+Z72+AB72+AD72+AF72+AJ72+AL72+AN72+AP72+AR72+AH72</f>
        <v/>
      </c>
    </row>
    <row r="73" ht="16.5" customHeight="1" thickBot="1">
      <c r="A73" s="456" t="n"/>
      <c r="B73" s="434" t="n"/>
      <c r="C73" s="434" t="n"/>
      <c r="D73" s="434" t="n"/>
      <c r="E73" s="434" t="n"/>
      <c r="F73" s="434" t="n"/>
      <c r="G73" s="435" t="n"/>
      <c r="H73" s="435" t="n"/>
      <c r="I73" s="435" t="n"/>
      <c r="J73" s="436" t="n"/>
      <c r="K73" s="436" t="n"/>
      <c r="L73" s="436" t="n"/>
      <c r="M73" s="437" t="n"/>
      <c r="N73" s="438" t="n"/>
      <c r="O73" s="434" t="n"/>
      <c r="P73" s="434" t="n"/>
      <c r="Q73" s="438" t="n"/>
      <c r="R73" s="440" t="n"/>
      <c r="S73" s="440" t="n"/>
      <c r="T73" s="441" t="n"/>
      <c r="U73" s="442" t="n"/>
      <c r="V73" s="443" t="n"/>
      <c r="W73" s="444" t="n"/>
      <c r="X73" s="443" t="n"/>
      <c r="Y73" s="442" t="n"/>
      <c r="Z73" s="443" t="n"/>
      <c r="AA73" s="444" t="n"/>
      <c r="AB73" s="443" t="n"/>
      <c r="AC73" s="442" t="n"/>
      <c r="AD73" s="443" t="n"/>
      <c r="AE73" s="444" t="n"/>
      <c r="AF73" s="443" t="n"/>
      <c r="AG73" s="443" t="n"/>
      <c r="AH73" s="443" t="n"/>
      <c r="AI73" s="442" t="n"/>
      <c r="AJ73" s="443" t="n"/>
      <c r="AK73" s="444" t="n"/>
      <c r="AL73" s="443" t="n"/>
      <c r="AM73" s="444" t="n"/>
      <c r="AN73" s="443" t="n"/>
      <c r="AO73" s="444" t="n"/>
      <c r="AP73" s="443" t="n"/>
      <c r="AQ73" s="444" t="n"/>
      <c r="AR73" s="443" t="n"/>
      <c r="AS73" s="446">
        <f>V73+X73+Z73+AB73+AD73+AF73+AJ73+AL73+AN73+AP73+AR73+AH73</f>
        <v/>
      </c>
    </row>
    <row r="74" ht="16.5" customHeight="1" thickBot="1">
      <c r="A74" s="457" t="n"/>
      <c r="B74" s="434" t="n"/>
      <c r="C74" s="434" t="n"/>
      <c r="D74" s="434" t="n"/>
      <c r="E74" s="434" t="n"/>
      <c r="F74" s="434" t="n"/>
      <c r="G74" s="435" t="n"/>
      <c r="H74" s="458" t="n"/>
      <c r="I74" s="435" t="n"/>
      <c r="J74" s="436" t="n"/>
      <c r="K74" s="436" t="n"/>
      <c r="L74" s="436" t="n"/>
      <c r="M74" s="437" t="n"/>
      <c r="N74" s="438" t="n"/>
      <c r="O74" s="434" t="n"/>
      <c r="P74" s="434" t="n"/>
      <c r="Q74" s="438" t="n"/>
      <c r="R74" s="440" t="n"/>
      <c r="S74" s="440" t="n"/>
      <c r="T74" s="441" t="n"/>
      <c r="U74" s="442" t="n"/>
      <c r="V74" s="443" t="n"/>
      <c r="W74" s="442" t="n"/>
      <c r="X74" s="443" t="n"/>
      <c r="Y74" s="442" t="n"/>
      <c r="Z74" s="443" t="n"/>
      <c r="AA74" s="442" t="n"/>
      <c r="AB74" s="443" t="n"/>
      <c r="AC74" s="442" t="n"/>
      <c r="AD74" s="443" t="n"/>
      <c r="AE74" s="442" t="n"/>
      <c r="AF74" s="443" t="n"/>
      <c r="AG74" s="443" t="n"/>
      <c r="AH74" s="443" t="n"/>
      <c r="AI74" s="442" t="n"/>
      <c r="AJ74" s="443" t="n"/>
      <c r="AK74" s="442" t="n"/>
      <c r="AL74" s="443" t="n"/>
      <c r="AM74" s="442" t="n"/>
      <c r="AN74" s="443" t="n"/>
      <c r="AO74" s="444" t="n"/>
      <c r="AP74" s="443" t="n"/>
      <c r="AQ74" s="444" t="n"/>
      <c r="AR74" s="443" t="n"/>
      <c r="AS74" s="446">
        <f>V74+X74+Z74+AB74+AD74+AF74+AJ74+AL74+AN74+AP74+AR74+AH74</f>
        <v/>
      </c>
    </row>
    <row r="75">
      <c r="B75" s="449">
        <f>SUM(B44:B74)</f>
        <v/>
      </c>
      <c r="C75" s="449">
        <f>SUM(C44:C74)</f>
        <v/>
      </c>
      <c r="D75" s="449">
        <f>SUM(D44:D74)</f>
        <v/>
      </c>
      <c r="E75" s="449">
        <f>SUM(E44:E74)</f>
        <v/>
      </c>
      <c r="F75" s="449">
        <f>SUM(F44:F74)</f>
        <v/>
      </c>
      <c r="G75" s="449">
        <f>SUM(G44:G74)</f>
        <v/>
      </c>
      <c r="H75" s="449">
        <f>SUM(H44:H74)</f>
        <v/>
      </c>
      <c r="I75" s="449">
        <f>SUM(I44:I74)</f>
        <v/>
      </c>
      <c r="J75" s="398">
        <f>SUM(J44:J74)</f>
        <v/>
      </c>
      <c r="K75" s="449">
        <f>SUM(K44:K74)</f>
        <v/>
      </c>
      <c r="L75" s="449">
        <f>SUM(L44:L74)</f>
        <v/>
      </c>
      <c r="M75" s="449">
        <f>SUM(M44:M74)</f>
        <v/>
      </c>
      <c r="N75" s="449">
        <f>SUM(N44:N74)</f>
        <v/>
      </c>
      <c r="O75" s="459">
        <f>SUM(O44:O74)</f>
        <v/>
      </c>
      <c r="P75" s="449">
        <f>SUM(P44:P74)</f>
        <v/>
      </c>
      <c r="Q75" s="449">
        <f>SUM(Q44:Q74)</f>
        <v/>
      </c>
      <c r="R75" s="449">
        <f>SUM(R44:R74)</f>
        <v/>
      </c>
      <c r="S75" s="449">
        <f>SUM(S44:S74)</f>
        <v/>
      </c>
      <c r="U75" s="460" t="n"/>
      <c r="V75" s="460">
        <f>SUM(V44:V74)</f>
        <v/>
      </c>
      <c r="W75" s="460" t="n"/>
      <c r="X75" s="460">
        <f>SUM(X44:X74)</f>
        <v/>
      </c>
      <c r="Y75" s="460" t="n"/>
      <c r="Z75" s="460">
        <f>SUM(Z44:Z74)</f>
        <v/>
      </c>
      <c r="AA75" s="460" t="n"/>
      <c r="AB75" s="460">
        <f>SUM(AB44:AB74)</f>
        <v/>
      </c>
      <c r="AC75" s="460" t="n"/>
      <c r="AD75" s="460">
        <f>SUM(AD44:AD74)</f>
        <v/>
      </c>
      <c r="AE75" s="460" t="n"/>
      <c r="AF75" s="460">
        <f>SUM(AF44:AF74)</f>
        <v/>
      </c>
      <c r="AG75" s="460" t="n"/>
      <c r="AH75" s="460" t="n"/>
      <c r="AI75" s="460" t="n"/>
      <c r="AJ75" s="460">
        <f>SUM(AJ44:AJ74)</f>
        <v/>
      </c>
      <c r="AL75" s="460">
        <f>SUM(AL44:AL74)</f>
        <v/>
      </c>
      <c r="AM75" s="460" t="n"/>
      <c r="AN75" s="460">
        <f>SUM(AN44:AN74)</f>
        <v/>
      </c>
      <c r="AO75" s="460" t="n"/>
      <c r="AP75" s="460">
        <f>SUM(AP44:AP74)</f>
        <v/>
      </c>
      <c r="AQ75" s="460" t="n"/>
      <c r="AR75" s="460">
        <f>SUM(AR44:AR74)</f>
        <v/>
      </c>
      <c r="AS75" s="460">
        <f>SUM(AS44:AS74)</f>
        <v/>
      </c>
    </row>
    <row r="76">
      <c r="N76" s="451" t="n"/>
      <c r="Q76" s="451" t="n"/>
    </row>
    <row r="77">
      <c r="C77" s="452" t="n"/>
      <c r="F77" s="452" t="n"/>
      <c r="I77" s="453" t="n"/>
    </row>
    <row r="78">
      <c r="I78" s="453" t="n"/>
    </row>
    <row r="80" ht="16.5" customHeight="1" thickBot="1">
      <c r="A80" s="359" t="inlineStr">
        <is>
          <t>MARS 2019</t>
        </is>
      </c>
      <c r="M80" s="406" t="n"/>
      <c r="N80" s="359" t="n"/>
      <c r="O80" s="362" t="n"/>
      <c r="P80" s="363" t="n"/>
      <c r="Q80" s="363" t="n"/>
      <c r="R80" s="363" t="n"/>
      <c r="S80" s="363" t="n"/>
      <c r="U80" s="364">
        <f>A80</f>
        <v/>
      </c>
      <c r="V80" s="363" t="n"/>
      <c r="W80" s="363" t="n"/>
      <c r="X80" s="363" t="n"/>
      <c r="Y80" s="363" t="n"/>
      <c r="Z80" s="363" t="n"/>
      <c r="AA80" s="363" t="n"/>
      <c r="AB80" s="364">
        <f>A80</f>
        <v/>
      </c>
      <c r="AC80" s="363" t="n"/>
      <c r="AD80" s="363" t="n"/>
      <c r="AE80" s="363" t="n"/>
      <c r="AF80" s="363" t="n"/>
      <c r="AG80" s="363" t="n"/>
      <c r="AH80" s="363" t="n"/>
      <c r="AI80" s="363" t="n"/>
      <c r="AJ80" s="363" t="n"/>
      <c r="AK80" s="364">
        <f>A80</f>
        <v/>
      </c>
      <c r="AL80" s="363" t="n"/>
      <c r="AM80" s="363" t="n"/>
      <c r="AN80" s="363" t="n"/>
      <c r="AO80" s="363" t="n"/>
      <c r="AP80" s="363" t="n"/>
      <c r="AQ80" s="363" t="n"/>
    </row>
    <row r="81" ht="16.5" customHeight="1" thickBot="1">
      <c r="A81" s="372" t="n"/>
      <c r="B81" s="372" t="n"/>
      <c r="C81" s="372" t="n"/>
      <c r="D81" s="372" t="n"/>
      <c r="E81" s="372" t="n"/>
      <c r="F81" s="372" t="n"/>
      <c r="G81" s="372" t="n"/>
      <c r="H81" s="372" t="n"/>
      <c r="I81" s="357" t="n"/>
      <c r="J81" s="357" t="n"/>
      <c r="K81" s="357" t="n"/>
      <c r="L81" s="357" t="n"/>
      <c r="M81" s="454" t="n"/>
      <c r="N81" s="10" t="n"/>
      <c r="O81" s="11" t="n"/>
      <c r="P81" s="10" t="n"/>
      <c r="Q81" s="10" t="n"/>
      <c r="R81" s="358" t="inlineStr">
        <is>
          <t>Banque</t>
        </is>
      </c>
      <c r="S81" s="357" t="n"/>
      <c r="T81" s="11" t="n"/>
      <c r="U81" s="407">
        <f>U3</f>
        <v/>
      </c>
      <c r="V81" s="366" t="n"/>
      <c r="W81" s="408">
        <f>W3</f>
        <v/>
      </c>
      <c r="X81" s="366" t="n"/>
      <c r="Y81" s="408">
        <f>Y3</f>
        <v/>
      </c>
      <c r="Z81" s="366" t="n"/>
      <c r="AA81" s="408">
        <f>AA3</f>
        <v/>
      </c>
      <c r="AB81" s="366" t="n"/>
      <c r="AC81" s="408">
        <f>AC3</f>
        <v/>
      </c>
      <c r="AD81" s="366" t="n"/>
      <c r="AE81" s="409">
        <f>AE3</f>
        <v/>
      </c>
      <c r="AF81" s="354" t="n"/>
      <c r="AG81" s="410" t="inlineStr">
        <is>
          <t>Compte Nickel</t>
        </is>
      </c>
      <c r="AH81" s="354" t="n"/>
      <c r="AI81" s="407">
        <f>AI3</f>
        <v/>
      </c>
      <c r="AJ81" s="366" t="n"/>
      <c r="AK81" s="408">
        <f>AK3</f>
        <v/>
      </c>
      <c r="AL81" s="366" t="n"/>
      <c r="AM81" s="408">
        <f>AM3</f>
        <v/>
      </c>
      <c r="AN81" s="366" t="n"/>
      <c r="AO81" s="408">
        <f>AO3</f>
        <v/>
      </c>
      <c r="AP81" s="366" t="n"/>
      <c r="AQ81" s="409">
        <f>AQ3</f>
        <v/>
      </c>
      <c r="AR81" s="354" t="n"/>
      <c r="AS81" s="411" t="inlineStr">
        <is>
          <t>Total</t>
        </is>
      </c>
    </row>
    <row r="82" ht="16.5" customHeight="1" thickBot="1">
      <c r="A82" s="2" t="n"/>
      <c r="B82" s="3" t="inlineStr">
        <is>
          <t>Espèce</t>
        </is>
      </c>
      <c r="C82" s="4" t="inlineStr">
        <is>
          <t>Chèque</t>
        </is>
      </c>
      <c r="D82" s="4" t="inlineStr">
        <is>
          <t>Carte Bleue</t>
        </is>
      </c>
      <c r="E82" s="5" t="inlineStr">
        <is>
          <t>Sans Contact</t>
        </is>
      </c>
      <c r="F82" s="5" t="inlineStr">
        <is>
          <t>Carte Nickel</t>
        </is>
      </c>
      <c r="G82" s="4" t="inlineStr">
        <is>
          <t>JEUX</t>
        </is>
      </c>
      <c r="H82" s="4" t="inlineStr">
        <is>
          <t>LOTO</t>
        </is>
      </c>
      <c r="I82" s="355" t="inlineStr">
        <is>
          <t>POINT VERT</t>
        </is>
      </c>
      <c r="J82" s="356" t="n"/>
      <c r="K82" s="6" t="inlineStr">
        <is>
          <t>Ret Nickel</t>
        </is>
      </c>
      <c r="L82" s="6" t="inlineStr">
        <is>
          <t>Dpt Nickel</t>
        </is>
      </c>
      <c r="M82" s="412" t="inlineStr">
        <is>
          <t>Avoir</t>
        </is>
      </c>
      <c r="N82" s="7" t="inlineStr">
        <is>
          <t>S/Total Encais</t>
        </is>
      </c>
      <c r="O82" s="7" t="inlineStr">
        <is>
          <t>Compte client</t>
        </is>
      </c>
      <c r="P82" s="7" t="inlineStr">
        <is>
          <t>Credit Compte</t>
        </is>
      </c>
      <c r="Q82" s="8" t="inlineStr">
        <is>
          <t>CA NET</t>
        </is>
      </c>
      <c r="R82" s="3" t="inlineStr">
        <is>
          <t>Dépôt Banque</t>
        </is>
      </c>
      <c r="S82" s="8" t="inlineStr">
        <is>
          <t>Monnaie</t>
        </is>
      </c>
      <c r="T82" s="455" t="n"/>
      <c r="U82" s="414" t="inlineStr">
        <is>
          <t>N°</t>
        </is>
      </c>
      <c r="V82" s="415" t="n"/>
      <c r="W82" s="416" t="inlineStr">
        <is>
          <t>N°</t>
        </is>
      </c>
      <c r="X82" s="417" t="n"/>
      <c r="Y82" s="416" t="inlineStr">
        <is>
          <t>N°</t>
        </is>
      </c>
      <c r="Z82" s="417" t="n"/>
      <c r="AA82" s="416" t="inlineStr">
        <is>
          <t>N°</t>
        </is>
      </c>
      <c r="AB82" s="417" t="n"/>
      <c r="AC82" s="416" t="inlineStr">
        <is>
          <t>N°</t>
        </is>
      </c>
      <c r="AD82" s="417" t="n"/>
      <c r="AE82" s="416" t="inlineStr">
        <is>
          <t>N°</t>
        </is>
      </c>
      <c r="AF82" s="417" t="n"/>
      <c r="AG82" s="416" t="inlineStr">
        <is>
          <t>N°</t>
        </is>
      </c>
      <c r="AH82" s="418" t="n"/>
      <c r="AI82" s="416" t="inlineStr">
        <is>
          <t>N°</t>
        </is>
      </c>
      <c r="AJ82" s="417" t="n"/>
      <c r="AK82" s="419" t="inlineStr">
        <is>
          <t>N°</t>
        </is>
      </c>
      <c r="AL82" s="415" t="n"/>
      <c r="AM82" s="416" t="inlineStr">
        <is>
          <t>N°</t>
        </is>
      </c>
      <c r="AN82" s="415" t="n"/>
      <c r="AO82" s="416" t="inlineStr">
        <is>
          <t>N°</t>
        </is>
      </c>
      <c r="AP82" s="415" t="n"/>
      <c r="AQ82" s="416" t="inlineStr">
        <is>
          <t>N°</t>
        </is>
      </c>
      <c r="AR82" s="415" t="n"/>
      <c r="AS82" s="420" t="n"/>
    </row>
    <row r="83" ht="16.5" customHeight="1" thickBot="1">
      <c r="A83" s="433">
        <f>A71+1</f>
        <v/>
      </c>
      <c r="B83" s="434" t="n"/>
      <c r="C83" s="434" t="n"/>
      <c r="D83" s="434" t="n"/>
      <c r="E83" s="434" t="n"/>
      <c r="F83" s="434" t="n"/>
      <c r="G83" s="435" t="n"/>
      <c r="H83" s="435" t="n"/>
      <c r="I83" s="435" t="n"/>
      <c r="J83" s="436" t="n"/>
      <c r="K83" s="436" t="n"/>
      <c r="L83" s="436" t="n"/>
      <c r="M83" s="437" t="n"/>
      <c r="N83" s="438">
        <f>B83+C83+D83+F83+G83+H83+I83+K83-L83+M83+E83</f>
        <v/>
      </c>
      <c r="O83" s="434" t="n"/>
      <c r="P83" s="434" t="n"/>
      <c r="Q83" s="438">
        <f>N83+O83-P83</f>
        <v/>
      </c>
      <c r="R83" s="440" t="n"/>
      <c r="S83" s="440" t="n"/>
      <c r="T83" s="441">
        <f>A83</f>
        <v/>
      </c>
      <c r="U83" s="442" t="n"/>
      <c r="V83" s="443" t="n"/>
      <c r="W83" s="444" t="n"/>
      <c r="X83" s="443" t="n"/>
      <c r="Y83" s="444" t="n"/>
      <c r="Z83" s="443" t="n"/>
      <c r="AA83" s="442" t="n"/>
      <c r="AB83" s="443" t="n"/>
      <c r="AC83" s="444" t="n"/>
      <c r="AD83" s="443" t="n"/>
      <c r="AE83" s="444" t="n"/>
      <c r="AF83" s="443" t="n"/>
      <c r="AG83" s="445" t="n"/>
      <c r="AH83" s="443" t="n"/>
      <c r="AI83" s="444" t="n"/>
      <c r="AJ83" s="443" t="n"/>
      <c r="AK83" s="445" t="n"/>
      <c r="AL83" s="443" t="n"/>
      <c r="AM83" s="444" t="n"/>
      <c r="AN83" s="443" t="n"/>
      <c r="AO83" s="444" t="n"/>
      <c r="AP83" s="443" t="n"/>
      <c r="AQ83" s="444" t="n"/>
      <c r="AR83" s="443" t="n"/>
      <c r="AS83" s="446">
        <f>V83+X83+Z83+AB83+AD83+AF83+AJ83+AL83+AN83+AP83+AR83+AH83</f>
        <v/>
      </c>
    </row>
    <row r="84" ht="16.5" customHeight="1" thickBot="1">
      <c r="A84" s="433">
        <f>A83+1</f>
        <v/>
      </c>
      <c r="B84" s="434" t="n"/>
      <c r="C84" s="434" t="n"/>
      <c r="D84" s="434" t="n"/>
      <c r="E84" s="434" t="n"/>
      <c r="F84" s="434" t="n"/>
      <c r="G84" s="435" t="n"/>
      <c r="H84" s="435" t="n"/>
      <c r="I84" s="435" t="n"/>
      <c r="J84" s="436" t="n"/>
      <c r="K84" s="436" t="n"/>
      <c r="L84" s="436" t="n"/>
      <c r="M84" s="437" t="n"/>
      <c r="N84" s="438">
        <f>B84+C84+D84+F84+G84+H84+I84+K84-L84+M84+E84</f>
        <v/>
      </c>
      <c r="O84" s="434" t="n"/>
      <c r="P84" s="434" t="n"/>
      <c r="Q84" s="438">
        <f>N84+O84-P84</f>
        <v/>
      </c>
      <c r="R84" s="440" t="n"/>
      <c r="S84" s="440" t="n"/>
      <c r="T84" s="441">
        <f>A84</f>
        <v/>
      </c>
      <c r="U84" s="442" t="n"/>
      <c r="V84" s="443" t="n"/>
      <c r="W84" s="444" t="n"/>
      <c r="X84" s="443" t="n"/>
      <c r="Y84" s="442" t="n"/>
      <c r="Z84" s="443" t="n"/>
      <c r="AA84" s="442" t="n"/>
      <c r="AB84" s="443" t="n"/>
      <c r="AC84" s="442" t="n"/>
      <c r="AD84" s="443" t="n"/>
      <c r="AE84" s="444" t="n"/>
      <c r="AF84" s="443" t="n"/>
      <c r="AG84" s="443" t="n"/>
      <c r="AH84" s="443" t="n"/>
      <c r="AI84" s="442" t="n"/>
      <c r="AJ84" s="443" t="n"/>
      <c r="AK84" s="444" t="n"/>
      <c r="AL84" s="443" t="n"/>
      <c r="AM84" s="444" t="n"/>
      <c r="AN84" s="443" t="n"/>
      <c r="AO84" s="442" t="n"/>
      <c r="AP84" s="443" t="n"/>
      <c r="AQ84" s="444" t="n"/>
      <c r="AR84" s="443" t="n"/>
      <c r="AS84" s="446">
        <f>V84+X84+Z84+AB84+AD84+AF84+AJ84+AL84+AN84+AP84+AR84+AH84</f>
        <v/>
      </c>
    </row>
    <row r="85" ht="16.5" customHeight="1" thickBot="1">
      <c r="A85" s="433">
        <f>A84+1</f>
        <v/>
      </c>
      <c r="B85" s="434" t="n"/>
      <c r="C85" s="434" t="n"/>
      <c r="D85" s="434" t="n"/>
      <c r="E85" s="434" t="n"/>
      <c r="F85" s="434" t="n"/>
      <c r="G85" s="435" t="n"/>
      <c r="H85" s="435" t="n"/>
      <c r="I85" s="435" t="n"/>
      <c r="J85" s="436" t="n"/>
      <c r="K85" s="436" t="n"/>
      <c r="L85" s="436" t="n"/>
      <c r="M85" s="437" t="n"/>
      <c r="N85" s="438">
        <f>B85+C85+D85+F85+G85+H85+I85+K85-L85+M85+E85</f>
        <v/>
      </c>
      <c r="O85" s="434" t="n"/>
      <c r="P85" s="434" t="n"/>
      <c r="Q85" s="438">
        <f>N85+O85-P85</f>
        <v/>
      </c>
      <c r="R85" s="440" t="n"/>
      <c r="S85" s="440" t="n"/>
      <c r="T85" s="441">
        <f>A85</f>
        <v/>
      </c>
      <c r="U85" s="442" t="n"/>
      <c r="V85" s="443" t="n"/>
      <c r="W85" s="444" t="n"/>
      <c r="X85" s="443" t="n"/>
      <c r="Y85" s="442" t="n"/>
      <c r="Z85" s="443" t="n"/>
      <c r="AA85" s="444" t="n"/>
      <c r="AB85" s="443" t="n"/>
      <c r="AC85" s="442" t="n"/>
      <c r="AD85" s="443" t="n"/>
      <c r="AE85" s="444" t="n"/>
      <c r="AF85" s="443" t="n"/>
      <c r="AG85" s="445" t="n"/>
      <c r="AH85" s="443" t="n"/>
      <c r="AI85" s="442" t="n"/>
      <c r="AJ85" s="443" t="n"/>
      <c r="AK85" s="444" t="n"/>
      <c r="AL85" s="443" t="n"/>
      <c r="AM85" s="442" t="n"/>
      <c r="AN85" s="443" t="n"/>
      <c r="AO85" s="444" t="n"/>
      <c r="AP85" s="443" t="n"/>
      <c r="AQ85" s="444" t="n"/>
      <c r="AR85" s="443" t="n"/>
      <c r="AS85" s="446">
        <f>V85+X85+Z85+AB85+AD85+AF85+AJ85+AL85+AN85+AP85+AR85+AH85</f>
        <v/>
      </c>
    </row>
    <row r="86" ht="16.5" customHeight="1" thickBot="1">
      <c r="A86" s="433">
        <f>A85+1</f>
        <v/>
      </c>
      <c r="B86" s="434" t="n"/>
      <c r="C86" s="434" t="n"/>
      <c r="D86" s="434" t="n"/>
      <c r="E86" s="434" t="n"/>
      <c r="F86" s="434" t="n"/>
      <c r="G86" s="435" t="n"/>
      <c r="H86" s="435" t="n"/>
      <c r="I86" s="435" t="n"/>
      <c r="J86" s="436" t="n"/>
      <c r="K86" s="436" t="n"/>
      <c r="L86" s="436" t="n"/>
      <c r="M86" s="437" t="n"/>
      <c r="N86" s="438">
        <f>B86+C86+D86+F86+G86+H86+I86+K86-L86+M86+E86</f>
        <v/>
      </c>
      <c r="O86" s="434" t="n"/>
      <c r="P86" s="434" t="n"/>
      <c r="Q86" s="438">
        <f>N86+O86-P86</f>
        <v/>
      </c>
      <c r="R86" s="440" t="n"/>
      <c r="S86" s="440" t="n"/>
      <c r="T86" s="441">
        <f>A86</f>
        <v/>
      </c>
      <c r="U86" s="442" t="n"/>
      <c r="V86" s="443" t="n"/>
      <c r="W86" s="444" t="n"/>
      <c r="X86" s="443" t="n"/>
      <c r="Y86" s="442" t="n"/>
      <c r="Z86" s="443" t="n"/>
      <c r="AA86" s="444" t="n"/>
      <c r="AB86" s="443" t="n"/>
      <c r="AC86" s="442" t="n"/>
      <c r="AD86" s="443" t="n"/>
      <c r="AE86" s="444" t="n"/>
      <c r="AF86" s="443" t="n"/>
      <c r="AG86" s="443" t="n"/>
      <c r="AH86" s="443" t="n"/>
      <c r="AI86" s="442" t="n"/>
      <c r="AJ86" s="443" t="n"/>
      <c r="AK86" s="444" t="n"/>
      <c r="AL86" s="443" t="n"/>
      <c r="AM86" s="442" t="n"/>
      <c r="AN86" s="443" t="n"/>
      <c r="AO86" s="444" t="n"/>
      <c r="AP86" s="443" t="n"/>
      <c r="AQ86" s="444" t="n"/>
      <c r="AR86" s="443" t="n"/>
      <c r="AS86" s="446">
        <f>V86+X86+Z86+AB86+AD86+AF86+AJ86+AL86+AN86+AP86+AR86+AH86</f>
        <v/>
      </c>
    </row>
    <row r="87" ht="16.5" customHeight="1" thickBot="1">
      <c r="A87" s="433">
        <f>A86+1</f>
        <v/>
      </c>
      <c r="B87" s="434" t="n"/>
      <c r="C87" s="434" t="n"/>
      <c r="D87" s="434" t="n"/>
      <c r="E87" s="434" t="n"/>
      <c r="F87" s="434" t="n"/>
      <c r="G87" s="435" t="n"/>
      <c r="H87" s="435" t="n"/>
      <c r="I87" s="435" t="n"/>
      <c r="J87" s="436" t="n"/>
      <c r="K87" s="436" t="n"/>
      <c r="L87" s="436" t="n"/>
      <c r="M87" s="437" t="n"/>
      <c r="N87" s="438">
        <f>B87+C87+D87+F87+G87+H87+I87+K87-L87+M87+E87</f>
        <v/>
      </c>
      <c r="O87" s="434" t="n"/>
      <c r="P87" s="434" t="n"/>
      <c r="Q87" s="438">
        <f>N87+O87-P87</f>
        <v/>
      </c>
      <c r="R87" s="440" t="n"/>
      <c r="S87" s="440" t="n"/>
      <c r="T87" s="441">
        <f>A87</f>
        <v/>
      </c>
      <c r="U87" s="442" t="n"/>
      <c r="V87" s="443" t="n"/>
      <c r="W87" s="444" t="n"/>
      <c r="X87" s="443" t="n"/>
      <c r="Y87" s="442" t="n"/>
      <c r="Z87" s="443" t="n"/>
      <c r="AA87" s="442" t="n"/>
      <c r="AB87" s="443" t="n"/>
      <c r="AC87" s="442" t="n"/>
      <c r="AD87" s="443" t="n"/>
      <c r="AE87" s="444" t="n"/>
      <c r="AF87" s="443" t="n"/>
      <c r="AG87" s="443" t="n"/>
      <c r="AH87" s="443" t="n"/>
      <c r="AI87" s="442" t="n"/>
      <c r="AJ87" s="443" t="n"/>
      <c r="AK87" s="442" t="n"/>
      <c r="AL87" s="443" t="n"/>
      <c r="AM87" s="442" t="n"/>
      <c r="AN87" s="443" t="n"/>
      <c r="AO87" s="442" t="n"/>
      <c r="AP87" s="443" t="n"/>
      <c r="AQ87" s="444" t="n"/>
      <c r="AR87" s="443" t="n"/>
      <c r="AS87" s="446">
        <f>V87+X87+Z87+AB87+AD87+AF87+AJ87+AL87+AN87+AP87+AR87+AH87</f>
        <v/>
      </c>
    </row>
    <row r="88" ht="16.5" customHeight="1" thickBot="1">
      <c r="A88" s="433">
        <f>A87+1</f>
        <v/>
      </c>
      <c r="B88" s="434" t="n"/>
      <c r="C88" s="434" t="n"/>
      <c r="D88" s="434" t="n"/>
      <c r="E88" s="434" t="n"/>
      <c r="F88" s="434" t="n"/>
      <c r="G88" s="435" t="n"/>
      <c r="H88" s="435" t="n"/>
      <c r="I88" s="435" t="n"/>
      <c r="J88" s="436" t="n"/>
      <c r="K88" s="436" t="n"/>
      <c r="L88" s="436" t="n"/>
      <c r="M88" s="437" t="n"/>
      <c r="N88" s="438">
        <f>B88+C88+D88+F88+G88+H88+I88+K88-L88+M88+E88</f>
        <v/>
      </c>
      <c r="O88" s="434" t="n"/>
      <c r="P88" s="434" t="n"/>
      <c r="Q88" s="438">
        <f>N88+O88-P88</f>
        <v/>
      </c>
      <c r="R88" s="440" t="n"/>
      <c r="S88" s="440" t="n"/>
      <c r="T88" s="441">
        <f>A88</f>
        <v/>
      </c>
      <c r="U88" s="442" t="n"/>
      <c r="V88" s="443" t="n"/>
      <c r="W88" s="442" t="n"/>
      <c r="X88" s="443" t="n"/>
      <c r="Y88" s="442" t="n"/>
      <c r="Z88" s="443" t="n"/>
      <c r="AA88" s="442" t="n"/>
      <c r="AB88" s="443" t="n"/>
      <c r="AC88" s="442" t="n"/>
      <c r="AD88" s="443" t="n"/>
      <c r="AE88" s="444" t="n"/>
      <c r="AF88" s="443" t="n"/>
      <c r="AG88" s="445" t="n"/>
      <c r="AH88" s="443" t="n"/>
      <c r="AI88" s="442" t="n"/>
      <c r="AJ88" s="443" t="n"/>
      <c r="AK88" s="442" t="n"/>
      <c r="AL88" s="443" t="n"/>
      <c r="AM88" s="442" t="n"/>
      <c r="AN88" s="443" t="n"/>
      <c r="AO88" s="442" t="n"/>
      <c r="AP88" s="443" t="n"/>
      <c r="AQ88" s="444" t="n"/>
      <c r="AR88" s="443" t="n"/>
      <c r="AS88" s="446">
        <f>V88+X88+Z88+AB88+AD88+AF88+AJ88+AL88+AN88+AP88+AR88+AH88</f>
        <v/>
      </c>
    </row>
    <row r="89" ht="16.5" customHeight="1" thickBot="1">
      <c r="A89" s="433">
        <f>A88+1</f>
        <v/>
      </c>
      <c r="B89" s="434" t="n"/>
      <c r="C89" s="434" t="n"/>
      <c r="D89" s="434" t="n"/>
      <c r="E89" s="434" t="n"/>
      <c r="F89" s="434" t="n"/>
      <c r="G89" s="435" t="n"/>
      <c r="H89" s="435" t="n"/>
      <c r="I89" s="435" t="n"/>
      <c r="J89" s="436" t="n"/>
      <c r="K89" s="436" t="n"/>
      <c r="L89" s="436" t="n"/>
      <c r="M89" s="437" t="n"/>
      <c r="N89" s="438">
        <f>B89+C89+D89+F89+G89+H89+I89+K89-L89+M89+E89</f>
        <v/>
      </c>
      <c r="O89" s="434" t="n"/>
      <c r="P89" s="434" t="n"/>
      <c r="Q89" s="438">
        <f>N89+O89-P89</f>
        <v/>
      </c>
      <c r="R89" s="440" t="n"/>
      <c r="S89" s="440" t="n"/>
      <c r="T89" s="441">
        <f>A89</f>
        <v/>
      </c>
      <c r="U89" s="442" t="n"/>
      <c r="V89" s="443" t="n"/>
      <c r="W89" s="442" t="n"/>
      <c r="X89" s="443" t="n"/>
      <c r="Y89" s="442" t="n"/>
      <c r="Z89" s="443" t="n"/>
      <c r="AA89" s="442" t="n"/>
      <c r="AB89" s="443" t="n"/>
      <c r="AC89" s="442" t="n"/>
      <c r="AD89" s="443" t="n"/>
      <c r="AE89" s="444" t="n"/>
      <c r="AF89" s="443" t="n"/>
      <c r="AG89" s="443" t="n"/>
      <c r="AH89" s="443" t="n"/>
      <c r="AI89" s="442" t="n"/>
      <c r="AJ89" s="443" t="n"/>
      <c r="AK89" s="442" t="n"/>
      <c r="AL89" s="443" t="n"/>
      <c r="AM89" s="442" t="n"/>
      <c r="AN89" s="443" t="n"/>
      <c r="AO89" s="442" t="n"/>
      <c r="AP89" s="443" t="n"/>
      <c r="AQ89" s="444" t="n"/>
      <c r="AR89" s="443" t="n"/>
      <c r="AS89" s="446">
        <f>V89+X89+Z89+AB89+AD89+AF89+AJ89+AL89+AN89+AP89+AR89+AH89</f>
        <v/>
      </c>
    </row>
    <row r="90" ht="16.5" customHeight="1" thickBot="1">
      <c r="A90" s="433">
        <f>A89+1</f>
        <v/>
      </c>
      <c r="B90" s="434" t="n"/>
      <c r="C90" s="434" t="n"/>
      <c r="D90" s="434" t="n"/>
      <c r="E90" s="434" t="n"/>
      <c r="F90" s="434" t="n"/>
      <c r="G90" s="435" t="n"/>
      <c r="H90" s="435" t="n"/>
      <c r="I90" s="435" t="n"/>
      <c r="J90" s="436" t="n"/>
      <c r="K90" s="436" t="n"/>
      <c r="L90" s="436" t="n"/>
      <c r="M90" s="437" t="n"/>
      <c r="N90" s="438">
        <f>B90+C90+D90+F90+G90+H90+I90+K90-L90+M90+E90</f>
        <v/>
      </c>
      <c r="O90" s="434" t="n"/>
      <c r="P90" s="434" t="n"/>
      <c r="Q90" s="438">
        <f>N90+O90-P90</f>
        <v/>
      </c>
      <c r="R90" s="440" t="n"/>
      <c r="S90" s="440" t="n"/>
      <c r="T90" s="441">
        <f>A90</f>
        <v/>
      </c>
      <c r="U90" s="442" t="n"/>
      <c r="V90" s="443" t="n"/>
      <c r="W90" s="442" t="n"/>
      <c r="X90" s="443" t="n"/>
      <c r="Y90" s="442" t="n"/>
      <c r="Z90" s="443" t="n"/>
      <c r="AA90" s="442" t="n"/>
      <c r="AB90" s="443" t="n"/>
      <c r="AC90" s="442" t="n"/>
      <c r="AD90" s="443" t="n"/>
      <c r="AE90" s="444" t="n"/>
      <c r="AF90" s="443" t="n"/>
      <c r="AG90" s="443" t="n"/>
      <c r="AH90" s="443" t="n"/>
      <c r="AI90" s="442" t="n"/>
      <c r="AJ90" s="443" t="n"/>
      <c r="AK90" s="442" t="n"/>
      <c r="AL90" s="443" t="n"/>
      <c r="AM90" s="442" t="n"/>
      <c r="AN90" s="443" t="n"/>
      <c r="AO90" s="442" t="n"/>
      <c r="AP90" s="443" t="n"/>
      <c r="AQ90" s="444" t="n"/>
      <c r="AR90" s="443" t="n"/>
      <c r="AS90" s="446">
        <f>V90+X90+Z90+AB90+AD90+AF90+AJ90+AL90+AN90+AP90+AR90+AH90</f>
        <v/>
      </c>
    </row>
    <row r="91" ht="16.5" customHeight="1" thickBot="1">
      <c r="A91" s="433">
        <f>A90+1</f>
        <v/>
      </c>
      <c r="B91" s="434" t="n"/>
      <c r="C91" s="434" t="n"/>
      <c r="D91" s="434" t="n"/>
      <c r="E91" s="434" t="n"/>
      <c r="F91" s="434" t="n"/>
      <c r="G91" s="435" t="n"/>
      <c r="H91" s="435" t="n"/>
      <c r="I91" s="435" t="n"/>
      <c r="J91" s="436" t="n"/>
      <c r="K91" s="436" t="n"/>
      <c r="L91" s="436" t="n"/>
      <c r="M91" s="437" t="n"/>
      <c r="N91" s="438">
        <f>B91+C91+D91+F91+G91+H91+I91+K91-L91+M91+E91</f>
        <v/>
      </c>
      <c r="O91" s="434" t="n"/>
      <c r="P91" s="434" t="n"/>
      <c r="Q91" s="438">
        <f>N91+O91-P91</f>
        <v/>
      </c>
      <c r="R91" s="440" t="n"/>
      <c r="S91" s="440" t="n"/>
      <c r="T91" s="441">
        <f>A91</f>
        <v/>
      </c>
      <c r="U91" s="442" t="n"/>
      <c r="V91" s="443" t="n"/>
      <c r="W91" s="442" t="n"/>
      <c r="X91" s="443" t="n"/>
      <c r="Y91" s="442" t="n"/>
      <c r="Z91" s="443" t="n"/>
      <c r="AA91" s="442" t="n"/>
      <c r="AB91" s="443" t="n"/>
      <c r="AC91" s="442" t="n"/>
      <c r="AD91" s="443" t="n"/>
      <c r="AE91" s="444" t="n"/>
      <c r="AF91" s="443" t="n"/>
      <c r="AG91" s="443" t="n"/>
      <c r="AH91" s="443" t="n"/>
      <c r="AI91" s="442" t="n"/>
      <c r="AJ91" s="443" t="n"/>
      <c r="AK91" s="442" t="n"/>
      <c r="AL91" s="443" t="n"/>
      <c r="AM91" s="442" t="n"/>
      <c r="AN91" s="443" t="n"/>
      <c r="AO91" s="442" t="n"/>
      <c r="AP91" s="443" t="n"/>
      <c r="AQ91" s="444" t="n"/>
      <c r="AR91" s="443" t="n"/>
      <c r="AS91" s="446">
        <f>V91+X91+Z91+AB91+AD91+AF91+AJ91+AL91+AN91+AP91+AR91+AH91</f>
        <v/>
      </c>
    </row>
    <row r="92" ht="16.5" customHeight="1" thickBot="1">
      <c r="A92" s="433">
        <f>A91+1</f>
        <v/>
      </c>
      <c r="B92" s="434" t="n"/>
      <c r="C92" s="434" t="n"/>
      <c r="D92" s="434" t="n"/>
      <c r="E92" s="434" t="n"/>
      <c r="F92" s="434" t="n"/>
      <c r="G92" s="435" t="n"/>
      <c r="H92" s="435" t="n"/>
      <c r="I92" s="435" t="n"/>
      <c r="J92" s="436" t="n"/>
      <c r="K92" s="436" t="n"/>
      <c r="L92" s="436" t="n"/>
      <c r="M92" s="437" t="n"/>
      <c r="N92" s="438">
        <f>B92+C92+D92+F92+G92+H92+I92+K92-L92+M92+E92</f>
        <v/>
      </c>
      <c r="O92" s="434" t="n"/>
      <c r="P92" s="434" t="n"/>
      <c r="Q92" s="438">
        <f>N92+O92-P92</f>
        <v/>
      </c>
      <c r="R92" s="440" t="n"/>
      <c r="S92" s="440" t="n"/>
      <c r="T92" s="441">
        <f>A92</f>
        <v/>
      </c>
      <c r="U92" s="442" t="n"/>
      <c r="V92" s="443" t="n"/>
      <c r="W92" s="442" t="n"/>
      <c r="X92" s="443" t="n"/>
      <c r="Y92" s="442" t="n"/>
      <c r="Z92" s="443" t="n"/>
      <c r="AA92" s="442" t="n"/>
      <c r="AB92" s="443" t="n"/>
      <c r="AC92" s="442" t="n"/>
      <c r="AD92" s="443" t="n"/>
      <c r="AE92" s="444" t="n"/>
      <c r="AF92" s="443" t="n"/>
      <c r="AG92" s="443" t="n"/>
      <c r="AH92" s="443" t="n"/>
      <c r="AI92" s="442" t="n"/>
      <c r="AJ92" s="443" t="n"/>
      <c r="AK92" s="442" t="n"/>
      <c r="AL92" s="443" t="n"/>
      <c r="AM92" s="442" t="n"/>
      <c r="AN92" s="443" t="n"/>
      <c r="AO92" s="442" t="n"/>
      <c r="AP92" s="443" t="n"/>
      <c r="AQ92" s="444" t="n"/>
      <c r="AR92" s="443" t="n"/>
      <c r="AS92" s="446">
        <f>V92+X92+Z92+AB92+AD92+AF92+AJ92+AL92+AN92+AP92+AR92+AH92</f>
        <v/>
      </c>
    </row>
    <row r="93" ht="16.5" customHeight="1" thickBot="1">
      <c r="A93" s="433">
        <f>A92+1</f>
        <v/>
      </c>
      <c r="B93" s="434" t="n"/>
      <c r="C93" s="434" t="n"/>
      <c r="D93" s="434" t="n"/>
      <c r="E93" s="434" t="n"/>
      <c r="F93" s="434" t="n"/>
      <c r="G93" s="435" t="n"/>
      <c r="H93" s="435" t="n"/>
      <c r="I93" s="435" t="n"/>
      <c r="J93" s="436" t="n"/>
      <c r="K93" s="436" t="n"/>
      <c r="L93" s="436" t="n"/>
      <c r="M93" s="437" t="n"/>
      <c r="N93" s="438">
        <f>B93+C93+D93+F93+G93+H93+I93+K93-L93+M93+E93</f>
        <v/>
      </c>
      <c r="O93" s="434" t="n"/>
      <c r="P93" s="434" t="n"/>
      <c r="Q93" s="438">
        <f>N93+O93-P93</f>
        <v/>
      </c>
      <c r="R93" s="440" t="n"/>
      <c r="S93" s="440" t="n"/>
      <c r="T93" s="441">
        <f>A93</f>
        <v/>
      </c>
      <c r="U93" s="442" t="n"/>
      <c r="V93" s="443" t="n"/>
      <c r="W93" s="442" t="n"/>
      <c r="X93" s="443" t="n"/>
      <c r="Y93" s="442" t="n"/>
      <c r="Z93" s="443" t="n"/>
      <c r="AA93" s="442" t="n"/>
      <c r="AB93" s="443" t="n"/>
      <c r="AC93" s="442" t="n"/>
      <c r="AD93" s="443" t="n"/>
      <c r="AE93" s="444" t="n"/>
      <c r="AF93" s="443" t="n"/>
      <c r="AG93" s="443" t="n"/>
      <c r="AH93" s="443" t="n"/>
      <c r="AI93" s="442" t="n"/>
      <c r="AJ93" s="443" t="n"/>
      <c r="AK93" s="442" t="n"/>
      <c r="AL93" s="443" t="n"/>
      <c r="AM93" s="442" t="n"/>
      <c r="AN93" s="443" t="n"/>
      <c r="AO93" s="442" t="n"/>
      <c r="AP93" s="443" t="n"/>
      <c r="AQ93" s="444" t="n"/>
      <c r="AR93" s="443" t="n"/>
      <c r="AS93" s="446">
        <f>V93+X93+Z93+AB93+AD93+AF93+AJ93+AL93+AN93+AP93+AR93+AH93</f>
        <v/>
      </c>
    </row>
    <row r="94" ht="16.5" customHeight="1" thickBot="1">
      <c r="A94" s="433">
        <f>A93+1</f>
        <v/>
      </c>
      <c r="B94" s="434" t="n"/>
      <c r="C94" s="434" t="n"/>
      <c r="D94" s="434" t="n"/>
      <c r="E94" s="434" t="n"/>
      <c r="F94" s="434" t="n"/>
      <c r="G94" s="435" t="n"/>
      <c r="H94" s="435" t="n"/>
      <c r="I94" s="435" t="n"/>
      <c r="J94" s="436" t="n"/>
      <c r="K94" s="436" t="n"/>
      <c r="L94" s="436" t="n"/>
      <c r="M94" s="437" t="n"/>
      <c r="N94" s="438">
        <f>B94+C94+D94+F94+G94+H94+I94+K94-L94+M94+E94</f>
        <v/>
      </c>
      <c r="O94" s="434" t="n"/>
      <c r="P94" s="434" t="n"/>
      <c r="Q94" s="438">
        <f>N94+O94-P94</f>
        <v/>
      </c>
      <c r="R94" s="440" t="n"/>
      <c r="S94" s="440" t="n"/>
      <c r="T94" s="441">
        <f>A94</f>
        <v/>
      </c>
      <c r="U94" s="442" t="n"/>
      <c r="V94" s="443" t="n"/>
      <c r="W94" s="442" t="n"/>
      <c r="X94" s="443" t="n"/>
      <c r="Y94" s="442" t="n"/>
      <c r="Z94" s="443" t="n"/>
      <c r="AA94" s="442" t="n"/>
      <c r="AB94" s="443" t="n"/>
      <c r="AC94" s="442" t="n"/>
      <c r="AD94" s="443" t="n"/>
      <c r="AE94" s="442" t="n"/>
      <c r="AF94" s="443" t="n"/>
      <c r="AG94" s="443" t="n"/>
      <c r="AH94" s="443" t="n"/>
      <c r="AI94" s="442" t="n"/>
      <c r="AJ94" s="443" t="n"/>
      <c r="AK94" s="442" t="n"/>
      <c r="AL94" s="443" t="n"/>
      <c r="AM94" s="442" t="n"/>
      <c r="AN94" s="443" t="n"/>
      <c r="AO94" s="442" t="n"/>
      <c r="AP94" s="443" t="n"/>
      <c r="AQ94" s="444" t="n"/>
      <c r="AR94" s="443" t="n"/>
      <c r="AS94" s="446">
        <f>V94+X94+Z94+AB94+AD94+AF94+AJ94+AL94+AN94+AP94+AR94+AH94</f>
        <v/>
      </c>
    </row>
    <row r="95" ht="16.5" customHeight="1" thickBot="1">
      <c r="A95" s="433">
        <f>A94+1</f>
        <v/>
      </c>
      <c r="B95" s="434" t="n"/>
      <c r="C95" s="434" t="n"/>
      <c r="D95" s="434" t="n"/>
      <c r="E95" s="434" t="n"/>
      <c r="F95" s="434" t="n"/>
      <c r="G95" s="435" t="n"/>
      <c r="H95" s="435" t="n"/>
      <c r="I95" s="435" t="n"/>
      <c r="J95" s="436" t="n"/>
      <c r="K95" s="436" t="n"/>
      <c r="L95" s="436" t="n"/>
      <c r="M95" s="437" t="n"/>
      <c r="N95" s="438">
        <f>B95+C95+D95+F95+G95+H95+I95+K95-L95+M95+E95</f>
        <v/>
      </c>
      <c r="O95" s="434" t="n"/>
      <c r="P95" s="434" t="n"/>
      <c r="Q95" s="438">
        <f>N95+O95-P95</f>
        <v/>
      </c>
      <c r="R95" s="440" t="n"/>
      <c r="S95" s="440" t="n"/>
      <c r="T95" s="441">
        <f>A95</f>
        <v/>
      </c>
      <c r="U95" s="442" t="n"/>
      <c r="V95" s="443" t="n"/>
      <c r="W95" s="442" t="n"/>
      <c r="X95" s="443" t="n"/>
      <c r="Y95" s="442" t="n"/>
      <c r="Z95" s="443" t="n"/>
      <c r="AA95" s="442" t="n"/>
      <c r="AB95" s="443" t="n"/>
      <c r="AC95" s="442" t="n"/>
      <c r="AD95" s="443" t="n"/>
      <c r="AE95" s="442" t="n"/>
      <c r="AF95" s="443" t="n"/>
      <c r="AG95" s="443" t="n"/>
      <c r="AH95" s="443" t="n"/>
      <c r="AI95" s="442" t="n"/>
      <c r="AJ95" s="443" t="n"/>
      <c r="AK95" s="442" t="n"/>
      <c r="AL95" s="443" t="n"/>
      <c r="AM95" s="442" t="n"/>
      <c r="AN95" s="443" t="n"/>
      <c r="AO95" s="442" t="n"/>
      <c r="AP95" s="443" t="n"/>
      <c r="AQ95" s="444" t="n"/>
      <c r="AR95" s="443" t="n"/>
      <c r="AS95" s="446">
        <f>V95+X95+Z95+AB95+AD95+AF95+AJ95+AL95+AN95+AP95+AR95+AH95</f>
        <v/>
      </c>
    </row>
    <row r="96" ht="16.5" customHeight="1" thickBot="1">
      <c r="A96" s="433">
        <f>A95+1</f>
        <v/>
      </c>
      <c r="B96" s="434" t="n"/>
      <c r="C96" s="434" t="n"/>
      <c r="D96" s="434" t="n"/>
      <c r="E96" s="434" t="n"/>
      <c r="F96" s="434" t="n"/>
      <c r="G96" s="435" t="n"/>
      <c r="H96" s="435" t="n"/>
      <c r="I96" s="435" t="n"/>
      <c r="J96" s="436" t="n"/>
      <c r="K96" s="436" t="n"/>
      <c r="L96" s="436" t="n"/>
      <c r="M96" s="437" t="n"/>
      <c r="N96" s="438">
        <f>B96+C96+D96+F96+G96+H96+I96+K96-L96+M96+E96</f>
        <v/>
      </c>
      <c r="O96" s="434" t="n"/>
      <c r="P96" s="434" t="n"/>
      <c r="Q96" s="438">
        <f>N96+O96-P96</f>
        <v/>
      </c>
      <c r="R96" s="440" t="n"/>
      <c r="S96" s="440" t="n"/>
      <c r="T96" s="441">
        <f>A96</f>
        <v/>
      </c>
      <c r="U96" s="442" t="n"/>
      <c r="V96" s="443" t="n"/>
      <c r="W96" s="442" t="n"/>
      <c r="X96" s="443" t="n"/>
      <c r="Y96" s="442" t="n"/>
      <c r="Z96" s="443" t="n"/>
      <c r="AA96" s="442" t="n"/>
      <c r="AB96" s="443" t="n"/>
      <c r="AC96" s="442" t="n"/>
      <c r="AD96" s="443" t="n"/>
      <c r="AE96" s="442" t="n"/>
      <c r="AF96" s="443" t="n"/>
      <c r="AG96" s="443" t="n"/>
      <c r="AH96" s="443" t="n"/>
      <c r="AI96" s="442" t="n"/>
      <c r="AJ96" s="443" t="n"/>
      <c r="AK96" s="442" t="n"/>
      <c r="AL96" s="443" t="n"/>
      <c r="AM96" s="442" t="n"/>
      <c r="AN96" s="443" t="n"/>
      <c r="AO96" s="442" t="n"/>
      <c r="AP96" s="443" t="n"/>
      <c r="AQ96" s="444" t="n"/>
      <c r="AR96" s="443" t="n"/>
      <c r="AS96" s="446">
        <f>V96+X96+Z96+AB96+AD96+AF96+AJ96+AL96+AN96+AP96+AR96+AH96</f>
        <v/>
      </c>
    </row>
    <row r="97" ht="16.5" customHeight="1" thickBot="1">
      <c r="A97" s="433">
        <f>A96+1</f>
        <v/>
      </c>
      <c r="B97" s="434" t="n"/>
      <c r="C97" s="434" t="n"/>
      <c r="D97" s="434" t="n"/>
      <c r="E97" s="434" t="n"/>
      <c r="F97" s="434" t="n"/>
      <c r="G97" s="435" t="n"/>
      <c r="H97" s="435" t="n"/>
      <c r="I97" s="435" t="n"/>
      <c r="J97" s="436" t="n"/>
      <c r="K97" s="436" t="n"/>
      <c r="L97" s="436" t="n"/>
      <c r="M97" s="437" t="n"/>
      <c r="N97" s="438">
        <f>B97+C97+D97+F97+G97+H97+I97+K97-L97+M97+E97</f>
        <v/>
      </c>
      <c r="O97" s="434" t="n"/>
      <c r="P97" s="434" t="n"/>
      <c r="Q97" s="438">
        <f>N97+O97-P97</f>
        <v/>
      </c>
      <c r="R97" s="440" t="n"/>
      <c r="S97" s="440" t="n"/>
      <c r="T97" s="441">
        <f>A97</f>
        <v/>
      </c>
      <c r="U97" s="442" t="n"/>
      <c r="V97" s="443" t="n"/>
      <c r="W97" s="442" t="n"/>
      <c r="X97" s="443" t="n"/>
      <c r="Y97" s="442" t="n"/>
      <c r="Z97" s="443" t="n"/>
      <c r="AA97" s="442" t="n"/>
      <c r="AB97" s="443" t="n"/>
      <c r="AC97" s="442" t="n"/>
      <c r="AD97" s="443" t="n"/>
      <c r="AE97" s="442" t="n"/>
      <c r="AF97" s="443" t="n"/>
      <c r="AG97" s="443" t="n"/>
      <c r="AH97" s="443" t="n"/>
      <c r="AI97" s="442" t="n"/>
      <c r="AJ97" s="443" t="n"/>
      <c r="AK97" s="442" t="n"/>
      <c r="AL97" s="443" t="n"/>
      <c r="AM97" s="442" t="n"/>
      <c r="AN97" s="443" t="n"/>
      <c r="AO97" s="442" t="n"/>
      <c r="AP97" s="443" t="n"/>
      <c r="AQ97" s="444" t="n"/>
      <c r="AR97" s="443" t="n"/>
      <c r="AS97" s="446">
        <f>V97+X97+Z97+AB97+AD97+AF97+AJ97+AL97+AN97+AP97+AR97+AH97</f>
        <v/>
      </c>
    </row>
    <row r="98" ht="16.5" customHeight="1" thickBot="1">
      <c r="A98" s="433">
        <f>A97+1</f>
        <v/>
      </c>
      <c r="B98" s="434" t="n"/>
      <c r="C98" s="434" t="n"/>
      <c r="D98" s="434" t="n"/>
      <c r="E98" s="434" t="n"/>
      <c r="F98" s="434" t="n"/>
      <c r="G98" s="435" t="n"/>
      <c r="H98" s="435" t="n"/>
      <c r="I98" s="435" t="n"/>
      <c r="J98" s="436" t="n"/>
      <c r="K98" s="436" t="n"/>
      <c r="L98" s="436" t="n"/>
      <c r="M98" s="437" t="n"/>
      <c r="N98" s="438">
        <f>B98+C98+D98+F98+G98+H98+I98+K98-L98+M98+E98</f>
        <v/>
      </c>
      <c r="O98" s="434" t="n"/>
      <c r="P98" s="434" t="n"/>
      <c r="Q98" s="438">
        <f>N98+O98-P98</f>
        <v/>
      </c>
      <c r="R98" s="440" t="n"/>
      <c r="S98" s="440" t="n"/>
      <c r="T98" s="441">
        <f>A98</f>
        <v/>
      </c>
      <c r="U98" s="442" t="n"/>
      <c r="V98" s="443" t="n"/>
      <c r="W98" s="442" t="n"/>
      <c r="X98" s="443" t="n"/>
      <c r="Y98" s="442" t="n"/>
      <c r="Z98" s="443" t="n"/>
      <c r="AA98" s="442" t="n"/>
      <c r="AB98" s="443" t="n"/>
      <c r="AC98" s="442" t="n"/>
      <c r="AD98" s="443" t="n"/>
      <c r="AE98" s="442" t="n"/>
      <c r="AF98" s="443" t="n"/>
      <c r="AG98" s="443" t="n"/>
      <c r="AH98" s="443" t="n"/>
      <c r="AI98" s="442" t="n"/>
      <c r="AJ98" s="443" t="n"/>
      <c r="AK98" s="442" t="n"/>
      <c r="AL98" s="443" t="n"/>
      <c r="AM98" s="442" t="n"/>
      <c r="AN98" s="443" t="n"/>
      <c r="AO98" s="442" t="n"/>
      <c r="AP98" s="443" t="n"/>
      <c r="AQ98" s="444" t="n"/>
      <c r="AR98" s="443" t="n"/>
      <c r="AS98" s="446">
        <f>V98+X98+Z98+AB98+AD98+AF98+AJ98+AL98+AN98+AP98+AR98+AH98</f>
        <v/>
      </c>
    </row>
    <row r="99" ht="16.5" customHeight="1" thickBot="1">
      <c r="A99" s="433">
        <f>A98+1</f>
        <v/>
      </c>
      <c r="B99" s="434" t="n"/>
      <c r="C99" s="434" t="n"/>
      <c r="D99" s="434" t="n"/>
      <c r="E99" s="434" t="n"/>
      <c r="F99" s="434" t="n"/>
      <c r="G99" s="435" t="n"/>
      <c r="H99" s="435" t="n"/>
      <c r="I99" s="435" t="n"/>
      <c r="J99" s="436" t="n"/>
      <c r="K99" s="436" t="n"/>
      <c r="L99" s="436" t="n"/>
      <c r="M99" s="437" t="n"/>
      <c r="N99" s="438">
        <f>B99+C99+D99+F99+G99+H99+I99+K99-L99+M99+E99</f>
        <v/>
      </c>
      <c r="O99" s="434" t="n"/>
      <c r="P99" s="434" t="n"/>
      <c r="Q99" s="438">
        <f>N99+O99-P99</f>
        <v/>
      </c>
      <c r="R99" s="440" t="n"/>
      <c r="S99" s="440" t="n"/>
      <c r="T99" s="441">
        <f>A99</f>
        <v/>
      </c>
      <c r="U99" s="442" t="n"/>
      <c r="V99" s="443" t="n"/>
      <c r="W99" s="442" t="n"/>
      <c r="X99" s="443" t="n"/>
      <c r="Y99" s="442" t="n"/>
      <c r="Z99" s="443" t="n"/>
      <c r="AA99" s="442" t="n"/>
      <c r="AB99" s="443" t="n"/>
      <c r="AC99" s="442" t="n"/>
      <c r="AD99" s="443" t="n"/>
      <c r="AE99" s="442" t="n"/>
      <c r="AF99" s="443" t="n"/>
      <c r="AG99" s="443" t="n"/>
      <c r="AH99" s="443" t="n"/>
      <c r="AI99" s="442" t="n"/>
      <c r="AJ99" s="443" t="n"/>
      <c r="AK99" s="442" t="n"/>
      <c r="AL99" s="443" t="n"/>
      <c r="AM99" s="442" t="n"/>
      <c r="AN99" s="443" t="n"/>
      <c r="AO99" s="442" t="n"/>
      <c r="AP99" s="443" t="n"/>
      <c r="AQ99" s="444" t="n"/>
      <c r="AR99" s="443" t="n"/>
      <c r="AS99" s="446">
        <f>V99+X99+Z99+AB99+AD99+AF99+AJ99+AL99+AN99+AP99+AR99+AH99</f>
        <v/>
      </c>
    </row>
    <row r="100" ht="16.5" customHeight="1" thickBot="1">
      <c r="A100" s="433">
        <f>A99+1</f>
        <v/>
      </c>
      <c r="B100" s="434" t="n"/>
      <c r="C100" s="434" t="n"/>
      <c r="D100" s="434" t="n"/>
      <c r="E100" s="434" t="n"/>
      <c r="F100" s="434" t="n"/>
      <c r="G100" s="435" t="n"/>
      <c r="H100" s="435" t="n"/>
      <c r="I100" s="435" t="n"/>
      <c r="J100" s="436" t="n"/>
      <c r="K100" s="436" t="n"/>
      <c r="L100" s="436" t="n"/>
      <c r="M100" s="437" t="n"/>
      <c r="N100" s="438">
        <f>B100+C100+D100+F100+G100+H100+I100+K100-L100+M100+E100</f>
        <v/>
      </c>
      <c r="O100" s="434" t="n"/>
      <c r="P100" s="434" t="n"/>
      <c r="Q100" s="438">
        <f>N100+O100-P100</f>
        <v/>
      </c>
      <c r="R100" s="440" t="n"/>
      <c r="S100" s="440" t="n"/>
      <c r="T100" s="441">
        <f>A100</f>
        <v/>
      </c>
      <c r="U100" s="442" t="n"/>
      <c r="V100" s="443" t="n"/>
      <c r="W100" s="442" t="n"/>
      <c r="X100" s="443" t="n"/>
      <c r="Y100" s="442" t="n"/>
      <c r="Z100" s="443" t="n"/>
      <c r="AA100" s="442" t="n"/>
      <c r="AB100" s="443" t="n"/>
      <c r="AC100" s="442" t="n"/>
      <c r="AD100" s="443" t="n"/>
      <c r="AE100" s="442" t="n"/>
      <c r="AF100" s="443" t="n"/>
      <c r="AG100" s="443" t="n"/>
      <c r="AH100" s="443" t="n"/>
      <c r="AI100" s="442" t="n"/>
      <c r="AJ100" s="443" t="n"/>
      <c r="AK100" s="442" t="n"/>
      <c r="AL100" s="443" t="n"/>
      <c r="AM100" s="442" t="n"/>
      <c r="AN100" s="443" t="n"/>
      <c r="AO100" s="442" t="n"/>
      <c r="AP100" s="443" t="n"/>
      <c r="AQ100" s="444" t="n"/>
      <c r="AR100" s="443" t="n"/>
      <c r="AS100" s="446">
        <f>V100+X100+Z100+AB100+AD100+AF100+AJ100+AL100+AN100+AP100+AR100+AH100</f>
        <v/>
      </c>
    </row>
    <row r="101" ht="16.5" customHeight="1" thickBot="1">
      <c r="A101" s="433">
        <f>A100+1</f>
        <v/>
      </c>
      <c r="B101" s="434" t="n"/>
      <c r="C101" s="434" t="n"/>
      <c r="D101" s="434" t="n"/>
      <c r="E101" s="434" t="n"/>
      <c r="F101" s="434" t="n"/>
      <c r="G101" s="435" t="n"/>
      <c r="H101" s="435" t="n"/>
      <c r="I101" s="435" t="n"/>
      <c r="J101" s="436" t="n"/>
      <c r="K101" s="436" t="n"/>
      <c r="L101" s="436" t="n"/>
      <c r="M101" s="437" t="n"/>
      <c r="N101" s="438">
        <f>B101+C101+D101+F101+G101+H101+I101+K101-L101+M101+E101</f>
        <v/>
      </c>
      <c r="O101" s="434" t="n"/>
      <c r="P101" s="434" t="n"/>
      <c r="Q101" s="438">
        <f>N101+O101-P101</f>
        <v/>
      </c>
      <c r="R101" s="440" t="n"/>
      <c r="S101" s="440" t="n"/>
      <c r="T101" s="441">
        <f>A101</f>
        <v/>
      </c>
      <c r="U101" s="442" t="n"/>
      <c r="V101" s="443" t="n"/>
      <c r="W101" s="442" t="n"/>
      <c r="X101" s="443" t="n"/>
      <c r="Y101" s="442" t="n"/>
      <c r="Z101" s="443" t="n"/>
      <c r="AA101" s="442" t="n"/>
      <c r="AB101" s="443" t="n"/>
      <c r="AC101" s="442" t="n"/>
      <c r="AD101" s="443" t="n"/>
      <c r="AE101" s="442" t="n"/>
      <c r="AF101" s="443" t="n"/>
      <c r="AG101" s="443" t="n"/>
      <c r="AH101" s="443" t="n"/>
      <c r="AI101" s="442" t="n"/>
      <c r="AJ101" s="443" t="n"/>
      <c r="AK101" s="442" t="n"/>
      <c r="AL101" s="443" t="n"/>
      <c r="AM101" s="442" t="n"/>
      <c r="AN101" s="443" t="n"/>
      <c r="AO101" s="442" t="n"/>
      <c r="AP101" s="443" t="n"/>
      <c r="AQ101" s="444" t="n"/>
      <c r="AR101" s="443" t="n"/>
      <c r="AS101" s="446">
        <f>V101+X101+Z101+AB101+AD101+AF101+AJ101+AL101+AN101+AP101+AR101+AH101</f>
        <v/>
      </c>
    </row>
    <row r="102" ht="16.5" customHeight="1" thickBot="1">
      <c r="A102" s="433">
        <f>A101+1</f>
        <v/>
      </c>
      <c r="B102" s="434" t="n"/>
      <c r="C102" s="434" t="n"/>
      <c r="D102" s="434" t="n"/>
      <c r="E102" s="434" t="n"/>
      <c r="F102" s="434" t="n"/>
      <c r="G102" s="435" t="n"/>
      <c r="H102" s="435" t="n"/>
      <c r="I102" s="435" t="n"/>
      <c r="J102" s="436" t="n"/>
      <c r="K102" s="436" t="n"/>
      <c r="L102" s="436" t="n"/>
      <c r="M102" s="437" t="n"/>
      <c r="N102" s="438">
        <f>B102+C102+D102+F102+G102+H102+I102+K102-L102+M102+E102</f>
        <v/>
      </c>
      <c r="O102" s="434" t="n"/>
      <c r="P102" s="434" t="n"/>
      <c r="Q102" s="438">
        <f>N102+O102-P102</f>
        <v/>
      </c>
      <c r="R102" s="440" t="n"/>
      <c r="S102" s="440" t="n"/>
      <c r="T102" s="441">
        <f>A102</f>
        <v/>
      </c>
      <c r="U102" s="442" t="n"/>
      <c r="V102" s="443" t="n"/>
      <c r="W102" s="444" t="n"/>
      <c r="X102" s="443" t="n"/>
      <c r="Y102" s="442" t="n"/>
      <c r="Z102" s="443" t="n"/>
      <c r="AA102" s="444" t="n"/>
      <c r="AB102" s="443" t="n"/>
      <c r="AC102" s="442" t="n"/>
      <c r="AD102" s="443" t="n"/>
      <c r="AE102" s="444" t="n"/>
      <c r="AF102" s="443" t="n"/>
      <c r="AG102" s="443" t="n"/>
      <c r="AH102" s="443" t="n"/>
      <c r="AI102" s="442" t="n"/>
      <c r="AJ102" s="443" t="n"/>
      <c r="AK102" s="444" t="n"/>
      <c r="AL102" s="443" t="n"/>
      <c r="AM102" s="442" t="n"/>
      <c r="AN102" s="443" t="n"/>
      <c r="AO102" s="444" t="n"/>
      <c r="AP102" s="443" t="n"/>
      <c r="AQ102" s="444" t="n"/>
      <c r="AR102" s="443" t="n"/>
      <c r="AS102" s="446">
        <f>V102+X102+Z102+AB102+AD102+AF102+AJ102+AL102+AN102+AP102+AR102+AH102</f>
        <v/>
      </c>
    </row>
    <row r="103" ht="16.5" customHeight="1" thickBot="1">
      <c r="A103" s="433">
        <f>A102+1</f>
        <v/>
      </c>
      <c r="B103" s="434" t="n"/>
      <c r="C103" s="434" t="n"/>
      <c r="D103" s="434" t="n"/>
      <c r="E103" s="434" t="n"/>
      <c r="F103" s="434" t="n"/>
      <c r="G103" s="435" t="n"/>
      <c r="H103" s="435" t="n"/>
      <c r="I103" s="435" t="n"/>
      <c r="J103" s="436" t="n"/>
      <c r="K103" s="436" t="n"/>
      <c r="L103" s="436" t="n"/>
      <c r="M103" s="437" t="n"/>
      <c r="N103" s="438">
        <f>B103+C103+D103+F103+G103+H103+I103+K103-L103+M103+E103</f>
        <v/>
      </c>
      <c r="O103" s="434" t="n"/>
      <c r="P103" s="434" t="n"/>
      <c r="Q103" s="438">
        <f>N103+O103-P103</f>
        <v/>
      </c>
      <c r="R103" s="440" t="n"/>
      <c r="S103" s="440" t="n"/>
      <c r="T103" s="441">
        <f>A103</f>
        <v/>
      </c>
      <c r="U103" s="442" t="n"/>
      <c r="V103" s="443" t="n"/>
      <c r="W103" s="442" t="n"/>
      <c r="X103" s="443" t="n"/>
      <c r="Y103" s="442" t="n"/>
      <c r="Z103" s="443" t="n"/>
      <c r="AA103" s="442" t="n"/>
      <c r="AB103" s="443" t="n"/>
      <c r="AC103" s="442" t="n"/>
      <c r="AD103" s="443" t="n"/>
      <c r="AE103" s="442" t="n"/>
      <c r="AF103" s="443" t="n"/>
      <c r="AG103" s="443" t="n"/>
      <c r="AH103" s="443" t="n"/>
      <c r="AI103" s="442" t="n"/>
      <c r="AJ103" s="443" t="n"/>
      <c r="AK103" s="442" t="n"/>
      <c r="AL103" s="443" t="n"/>
      <c r="AM103" s="442" t="n"/>
      <c r="AN103" s="443" t="n"/>
      <c r="AO103" s="442" t="n"/>
      <c r="AP103" s="443" t="n"/>
      <c r="AQ103" s="444" t="n"/>
      <c r="AR103" s="443" t="n"/>
      <c r="AS103" s="446">
        <f>V103+X103+Z103+AB103+AD103+AF103+AJ103+AL103+AN103+AP103+AR103+AH103</f>
        <v/>
      </c>
    </row>
    <row r="104" ht="16.5" customHeight="1" thickBot="1">
      <c r="A104" s="433">
        <f>A103+1</f>
        <v/>
      </c>
      <c r="B104" s="434" t="n"/>
      <c r="C104" s="434" t="n"/>
      <c r="D104" s="434" t="n"/>
      <c r="E104" s="434" t="n"/>
      <c r="F104" s="434" t="n"/>
      <c r="G104" s="435" t="n"/>
      <c r="H104" s="435" t="n"/>
      <c r="I104" s="435" t="n"/>
      <c r="J104" s="436" t="n"/>
      <c r="K104" s="436" t="n"/>
      <c r="L104" s="436" t="n"/>
      <c r="M104" s="437" t="n"/>
      <c r="N104" s="438">
        <f>B104+C104+D104+F104+G104+H104+I104+K104-L104+M104+E104</f>
        <v/>
      </c>
      <c r="O104" s="434" t="n"/>
      <c r="P104" s="434" t="n"/>
      <c r="Q104" s="438">
        <f>N104+O104-P104</f>
        <v/>
      </c>
      <c r="R104" s="440" t="n"/>
      <c r="S104" s="440" t="n"/>
      <c r="T104" s="441">
        <f>A104</f>
        <v/>
      </c>
      <c r="U104" s="442" t="n"/>
      <c r="V104" s="443" t="n"/>
      <c r="W104" s="442" t="n"/>
      <c r="X104" s="443" t="n"/>
      <c r="Y104" s="442" t="n"/>
      <c r="Z104" s="443" t="n"/>
      <c r="AA104" s="442" t="n"/>
      <c r="AB104" s="443" t="n"/>
      <c r="AC104" s="442" t="n"/>
      <c r="AD104" s="443" t="n"/>
      <c r="AE104" s="442" t="n"/>
      <c r="AF104" s="443" t="n"/>
      <c r="AG104" s="443" t="n"/>
      <c r="AH104" s="443" t="n"/>
      <c r="AI104" s="442" t="n"/>
      <c r="AJ104" s="443" t="n"/>
      <c r="AK104" s="442" t="n"/>
      <c r="AL104" s="443" t="n"/>
      <c r="AM104" s="442" t="n"/>
      <c r="AN104" s="443" t="n"/>
      <c r="AO104" s="442" t="n"/>
      <c r="AP104" s="443" t="n"/>
      <c r="AQ104" s="444" t="n"/>
      <c r="AR104" s="443" t="n"/>
      <c r="AS104" s="446">
        <f>V104+X104+Z104+AB104+AD104+AF104+AJ104+AL104+AN104+AP104+AR104+AH104</f>
        <v/>
      </c>
    </row>
    <row r="105" ht="16.5" customHeight="1" thickBot="1">
      <c r="A105" s="433">
        <f>A104+1</f>
        <v/>
      </c>
      <c r="B105" s="434" t="n"/>
      <c r="C105" s="434" t="n"/>
      <c r="D105" s="434" t="n"/>
      <c r="E105" s="434" t="n"/>
      <c r="F105" s="434" t="n"/>
      <c r="G105" s="435" t="n"/>
      <c r="H105" s="435" t="n"/>
      <c r="I105" s="435" t="n"/>
      <c r="J105" s="436" t="n"/>
      <c r="K105" s="436" t="n"/>
      <c r="L105" s="436" t="n"/>
      <c r="M105" s="437" t="n"/>
      <c r="N105" s="438">
        <f>B105+C105+D105+F105+G105+H105+I105+K105-L105+M105+E105</f>
        <v/>
      </c>
      <c r="O105" s="434" t="n"/>
      <c r="P105" s="434" t="n"/>
      <c r="Q105" s="438">
        <f>N105+O105-P105</f>
        <v/>
      </c>
      <c r="R105" s="440" t="n"/>
      <c r="S105" s="440" t="n"/>
      <c r="T105" s="441">
        <f>A105</f>
        <v/>
      </c>
      <c r="U105" s="442" t="n"/>
      <c r="V105" s="443" t="n"/>
      <c r="W105" s="442" t="n"/>
      <c r="X105" s="443" t="n"/>
      <c r="Y105" s="442" t="n"/>
      <c r="Z105" s="443" t="n"/>
      <c r="AA105" s="442" t="n"/>
      <c r="AB105" s="443" t="n"/>
      <c r="AC105" s="442" t="n"/>
      <c r="AD105" s="443" t="n"/>
      <c r="AE105" s="442" t="n"/>
      <c r="AF105" s="443" t="n"/>
      <c r="AG105" s="443" t="n"/>
      <c r="AH105" s="443" t="n"/>
      <c r="AI105" s="442" t="n"/>
      <c r="AJ105" s="443" t="n"/>
      <c r="AK105" s="442" t="n"/>
      <c r="AL105" s="443" t="n"/>
      <c r="AM105" s="442" t="n"/>
      <c r="AN105" s="443" t="n"/>
      <c r="AO105" s="442" t="n"/>
      <c r="AP105" s="443" t="n"/>
      <c r="AQ105" s="444" t="n"/>
      <c r="AR105" s="443" t="n"/>
      <c r="AS105" s="446">
        <f>V105+X105+Z105+AB105+AD105+AF105+AJ105+AL105+AN105+AP105+AR105+AH105</f>
        <v/>
      </c>
    </row>
    <row r="106" ht="16.5" customHeight="1" thickBot="1">
      <c r="A106" s="433">
        <f>A105+1</f>
        <v/>
      </c>
      <c r="B106" s="434" t="n"/>
      <c r="C106" s="434" t="n"/>
      <c r="D106" s="434" t="n"/>
      <c r="E106" s="434" t="n"/>
      <c r="F106" s="434" t="n"/>
      <c r="G106" s="435" t="n"/>
      <c r="H106" s="435" t="n"/>
      <c r="I106" s="435" t="n"/>
      <c r="J106" s="436" t="n"/>
      <c r="K106" s="436" t="n"/>
      <c r="L106" s="436" t="n"/>
      <c r="M106" s="437" t="n"/>
      <c r="N106" s="438">
        <f>B106+C106+D106+F106+G106+H106+I106+K106-L106+M106+E106</f>
        <v/>
      </c>
      <c r="O106" s="434" t="n"/>
      <c r="P106" s="434" t="n"/>
      <c r="Q106" s="438">
        <f>N106+O106-P106</f>
        <v/>
      </c>
      <c r="R106" s="440" t="n"/>
      <c r="S106" s="440" t="n"/>
      <c r="T106" s="441">
        <f>A106</f>
        <v/>
      </c>
      <c r="U106" s="442" t="n"/>
      <c r="V106" s="443" t="n"/>
      <c r="W106" s="442" t="n"/>
      <c r="X106" s="443" t="n"/>
      <c r="Y106" s="442" t="n"/>
      <c r="Z106" s="443" t="n"/>
      <c r="AA106" s="442" t="n"/>
      <c r="AB106" s="443" t="n"/>
      <c r="AC106" s="442" t="n"/>
      <c r="AD106" s="443" t="n"/>
      <c r="AE106" s="442" t="n"/>
      <c r="AF106" s="443" t="n"/>
      <c r="AG106" s="443" t="n"/>
      <c r="AH106" s="443" t="n"/>
      <c r="AI106" s="442" t="n"/>
      <c r="AJ106" s="443" t="n"/>
      <c r="AK106" s="442" t="n"/>
      <c r="AL106" s="443" t="n"/>
      <c r="AM106" s="442" t="n"/>
      <c r="AN106" s="443" t="n"/>
      <c r="AO106" s="442" t="n"/>
      <c r="AP106" s="443" t="n"/>
      <c r="AQ106" s="444" t="n"/>
      <c r="AR106" s="443" t="n"/>
      <c r="AS106" s="446">
        <f>V106+X106+Z106+AB106+AD106+AF106+AJ106+AL106+AN106+AP106+AR106+AH106</f>
        <v/>
      </c>
    </row>
    <row r="107" ht="16.5" customHeight="1" thickBot="1">
      <c r="A107" s="433">
        <f>A106+1</f>
        <v/>
      </c>
      <c r="B107" s="434" t="n"/>
      <c r="C107" s="434" t="n"/>
      <c r="D107" s="434" t="n"/>
      <c r="E107" s="434" t="n"/>
      <c r="F107" s="434" t="n"/>
      <c r="G107" s="435" t="n"/>
      <c r="H107" s="435" t="n"/>
      <c r="I107" s="435" t="n"/>
      <c r="J107" s="436" t="n"/>
      <c r="K107" s="436" t="n"/>
      <c r="L107" s="436" t="n"/>
      <c r="M107" s="437" t="n"/>
      <c r="N107" s="438">
        <f>B107+C107+D107+F107+G107+H107+I107+K107-L107+M107+E107</f>
        <v/>
      </c>
      <c r="O107" s="434" t="n"/>
      <c r="P107" s="434" t="n"/>
      <c r="Q107" s="438">
        <f>N107+O107-P107</f>
        <v/>
      </c>
      <c r="R107" s="440" t="n"/>
      <c r="S107" s="440" t="n"/>
      <c r="T107" s="441">
        <f>A107</f>
        <v/>
      </c>
      <c r="U107" s="442" t="n"/>
      <c r="V107" s="443" t="n"/>
      <c r="W107" s="442" t="n"/>
      <c r="X107" s="443" t="n"/>
      <c r="Y107" s="442" t="n"/>
      <c r="Z107" s="443" t="n"/>
      <c r="AA107" s="442" t="n"/>
      <c r="AB107" s="443" t="n"/>
      <c r="AC107" s="442" t="n"/>
      <c r="AD107" s="443" t="n"/>
      <c r="AE107" s="442" t="n"/>
      <c r="AF107" s="443" t="n"/>
      <c r="AG107" s="443" t="n"/>
      <c r="AH107" s="443" t="n"/>
      <c r="AI107" s="442" t="n"/>
      <c r="AJ107" s="443" t="n"/>
      <c r="AK107" s="442" t="n"/>
      <c r="AL107" s="443" t="n"/>
      <c r="AM107" s="442" t="n"/>
      <c r="AN107" s="443" t="n"/>
      <c r="AO107" s="442" t="n"/>
      <c r="AP107" s="443" t="n"/>
      <c r="AQ107" s="444" t="n"/>
      <c r="AR107" s="443" t="n"/>
      <c r="AS107" s="446">
        <f>V107+X107+Z107+AB107+AD107+AF107+AJ107+AL107+AN107+AP107+AR107+AH107</f>
        <v/>
      </c>
    </row>
    <row r="108" ht="16.5" customHeight="1" thickBot="1">
      <c r="A108" s="433">
        <f>A107+1</f>
        <v/>
      </c>
      <c r="B108" s="434" t="n"/>
      <c r="C108" s="434" t="n"/>
      <c r="D108" s="434" t="n"/>
      <c r="E108" s="434" t="n"/>
      <c r="F108" s="434" t="n"/>
      <c r="G108" s="435" t="n"/>
      <c r="H108" s="435" t="n"/>
      <c r="I108" s="435" t="n"/>
      <c r="J108" s="436" t="n"/>
      <c r="K108" s="436" t="n"/>
      <c r="L108" s="436" t="n"/>
      <c r="M108" s="437" t="n"/>
      <c r="N108" s="438">
        <f>B108+C108+D108+F108+G108+H108+I108+K108-L108+M108+E108</f>
        <v/>
      </c>
      <c r="O108" s="434" t="n"/>
      <c r="P108" s="434" t="n"/>
      <c r="Q108" s="438">
        <f>N108+O108-P108</f>
        <v/>
      </c>
      <c r="R108" s="440" t="n"/>
      <c r="S108" s="440" t="n"/>
      <c r="T108" s="441">
        <f>A108</f>
        <v/>
      </c>
      <c r="U108" s="442" t="n"/>
      <c r="V108" s="443" t="n"/>
      <c r="W108" s="442" t="n"/>
      <c r="X108" s="443" t="n"/>
      <c r="Y108" s="442" t="n"/>
      <c r="Z108" s="443" t="n"/>
      <c r="AA108" s="442" t="n"/>
      <c r="AB108" s="443" t="n"/>
      <c r="AC108" s="442" t="n"/>
      <c r="AD108" s="443" t="n"/>
      <c r="AE108" s="442" t="n"/>
      <c r="AF108" s="443" t="n"/>
      <c r="AG108" s="443" t="n"/>
      <c r="AH108" s="443" t="n"/>
      <c r="AI108" s="442" t="n"/>
      <c r="AJ108" s="443" t="n"/>
      <c r="AK108" s="442" t="n"/>
      <c r="AL108" s="443" t="n"/>
      <c r="AM108" s="442" t="n"/>
      <c r="AN108" s="443" t="n"/>
      <c r="AO108" s="442" t="n"/>
      <c r="AP108" s="443" t="n"/>
      <c r="AQ108" s="444" t="n"/>
      <c r="AR108" s="443" t="n"/>
      <c r="AS108" s="446">
        <f>V108+X108+Z108+AB108+AD108+AF108+AJ108+AL108+AN108+AP108+AR108+AH108</f>
        <v/>
      </c>
    </row>
    <row r="109" ht="16.5" customHeight="1" thickBot="1">
      <c r="A109" s="433">
        <f>A108+1</f>
        <v/>
      </c>
      <c r="B109" s="434" t="n"/>
      <c r="C109" s="434" t="n"/>
      <c r="D109" s="434" t="n"/>
      <c r="E109" s="434" t="n"/>
      <c r="F109" s="434" t="n"/>
      <c r="G109" s="435" t="n"/>
      <c r="H109" s="435" t="n"/>
      <c r="I109" s="435" t="n"/>
      <c r="J109" s="436" t="n"/>
      <c r="K109" s="436" t="n"/>
      <c r="L109" s="436" t="n"/>
      <c r="M109" s="437" t="n"/>
      <c r="N109" s="438">
        <f>B109+C109+D109+F109+G109+H109+I109+K109-L109+M109+E109</f>
        <v/>
      </c>
      <c r="O109" s="434" t="n"/>
      <c r="P109" s="434" t="n"/>
      <c r="Q109" s="438">
        <f>N109+O109-P109</f>
        <v/>
      </c>
      <c r="R109" s="440" t="n"/>
      <c r="S109" s="440" t="n"/>
      <c r="T109" s="441">
        <f>A109</f>
        <v/>
      </c>
      <c r="U109" s="442" t="n"/>
      <c r="V109" s="443" t="n"/>
      <c r="W109" s="442" t="n"/>
      <c r="X109" s="443" t="n"/>
      <c r="Y109" s="442" t="n"/>
      <c r="Z109" s="443" t="n"/>
      <c r="AA109" s="442" t="n"/>
      <c r="AB109" s="443" t="n"/>
      <c r="AC109" s="442" t="n"/>
      <c r="AD109" s="443" t="n"/>
      <c r="AE109" s="444" t="n"/>
      <c r="AF109" s="443" t="n"/>
      <c r="AG109" s="443" t="n"/>
      <c r="AH109" s="443" t="n"/>
      <c r="AI109" s="442" t="n"/>
      <c r="AJ109" s="443" t="n"/>
      <c r="AK109" s="442" t="n"/>
      <c r="AL109" s="443" t="n"/>
      <c r="AM109" s="442" t="n"/>
      <c r="AN109" s="443" t="n"/>
      <c r="AO109" s="442" t="n"/>
      <c r="AP109" s="443" t="n"/>
      <c r="AQ109" s="444" t="n"/>
      <c r="AR109" s="443" t="n"/>
      <c r="AS109" s="446">
        <f>V109+X109+Z109+AB109+AD109+AF109+AJ109+AL109+AN109+AP109+AR109+AH109</f>
        <v/>
      </c>
    </row>
    <row r="110" ht="16.5" customHeight="1" thickBot="1">
      <c r="A110" s="433">
        <f>A109+1</f>
        <v/>
      </c>
      <c r="B110" s="434" t="n"/>
      <c r="C110" s="434" t="n"/>
      <c r="D110" s="434" t="n"/>
      <c r="E110" s="434" t="n"/>
      <c r="F110" s="434" t="n"/>
      <c r="G110" s="435" t="n"/>
      <c r="H110" s="435" t="n"/>
      <c r="I110" s="435" t="n"/>
      <c r="J110" s="436" t="n"/>
      <c r="K110" s="436" t="n"/>
      <c r="L110" s="436" t="n"/>
      <c r="M110" s="437" t="n"/>
      <c r="N110" s="438">
        <f>B110+C110+D110+F110+G110+H110+I110+K110-L110+M110+E110</f>
        <v/>
      </c>
      <c r="O110" s="434" t="n"/>
      <c r="P110" s="434" t="n"/>
      <c r="Q110" s="438">
        <f>N110+O110-P110</f>
        <v/>
      </c>
      <c r="R110" s="440" t="n"/>
      <c r="S110" s="440" t="n"/>
      <c r="T110" s="441">
        <f>A110</f>
        <v/>
      </c>
      <c r="U110" s="442" t="n"/>
      <c r="V110" s="443" t="n"/>
      <c r="W110" s="442" t="n"/>
      <c r="X110" s="443" t="n"/>
      <c r="Y110" s="442" t="n"/>
      <c r="Z110" s="443" t="n"/>
      <c r="AA110" s="442" t="n"/>
      <c r="AB110" s="443" t="n"/>
      <c r="AC110" s="442" t="n"/>
      <c r="AD110" s="443" t="n"/>
      <c r="AE110" s="444" t="n"/>
      <c r="AF110" s="443" t="n"/>
      <c r="AG110" s="443" t="n"/>
      <c r="AH110" s="443" t="n"/>
      <c r="AI110" s="442" t="n"/>
      <c r="AJ110" s="443" t="n"/>
      <c r="AK110" s="442" t="n"/>
      <c r="AL110" s="443" t="n"/>
      <c r="AM110" s="442" t="n"/>
      <c r="AN110" s="443" t="n"/>
      <c r="AO110" s="444" t="n"/>
      <c r="AP110" s="443" t="n"/>
      <c r="AQ110" s="444" t="n"/>
      <c r="AR110" s="443" t="n"/>
      <c r="AS110" s="446">
        <f>V110+X110+Z110+AB110+AD110+AF110+AJ110+AL110+AN110+AP110+AR110+AH110</f>
        <v/>
      </c>
    </row>
    <row r="111" ht="16.5" customHeight="1" thickBot="1">
      <c r="A111" s="433">
        <f>A110+1</f>
        <v/>
      </c>
      <c r="B111" s="434" t="n"/>
      <c r="C111" s="434" t="n"/>
      <c r="D111" s="434" t="n"/>
      <c r="E111" s="434" t="n"/>
      <c r="F111" s="434" t="n"/>
      <c r="G111" s="435" t="n"/>
      <c r="H111" s="435" t="n"/>
      <c r="I111" s="435" t="n"/>
      <c r="J111" s="436" t="n"/>
      <c r="K111" s="436" t="n"/>
      <c r="L111" s="436" t="n"/>
      <c r="M111" s="437" t="n"/>
      <c r="N111" s="438">
        <f>B111+C111+D111+F111+G111+H111+I111+K111-L111+M111+E111</f>
        <v/>
      </c>
      <c r="O111" s="434" t="n"/>
      <c r="P111" s="434" t="n"/>
      <c r="Q111" s="438">
        <f>N111+O111-P111</f>
        <v/>
      </c>
      <c r="R111" s="440" t="n"/>
      <c r="S111" s="440" t="n"/>
      <c r="T111" s="441">
        <f>A111</f>
        <v/>
      </c>
      <c r="U111" s="442" t="n"/>
      <c r="V111" s="443" t="n"/>
      <c r="W111" s="442" t="n"/>
      <c r="X111" s="443" t="n"/>
      <c r="Y111" s="442" t="n"/>
      <c r="Z111" s="443" t="n"/>
      <c r="AA111" s="442" t="n"/>
      <c r="AB111" s="443" t="n"/>
      <c r="AC111" s="442" t="n"/>
      <c r="AD111" s="443" t="n"/>
      <c r="AE111" s="444" t="n"/>
      <c r="AF111" s="443" t="n"/>
      <c r="AG111" s="443" t="n"/>
      <c r="AH111" s="443" t="n"/>
      <c r="AI111" s="442" t="n"/>
      <c r="AJ111" s="443" t="n"/>
      <c r="AK111" s="442" t="n"/>
      <c r="AL111" s="443" t="n"/>
      <c r="AM111" s="442" t="n"/>
      <c r="AN111" s="443" t="n"/>
      <c r="AO111" s="442" t="n"/>
      <c r="AP111" s="443" t="n"/>
      <c r="AQ111" s="444" t="n"/>
      <c r="AR111" s="443" t="n"/>
      <c r="AS111" s="446">
        <f>V111+X111+Z111+AB111+AD111+AF111+AJ111+AL111+AN111+AP111+AR111+AH111</f>
        <v/>
      </c>
    </row>
    <row r="112" ht="16.5" customHeight="1" thickBot="1">
      <c r="A112" s="433">
        <f>A111+1</f>
        <v/>
      </c>
      <c r="B112" s="434" t="n"/>
      <c r="C112" s="434" t="n"/>
      <c r="D112" s="434" t="n"/>
      <c r="E112" s="434" t="n"/>
      <c r="F112" s="434" t="n"/>
      <c r="G112" s="435" t="n"/>
      <c r="H112" s="435" t="n"/>
      <c r="I112" s="435" t="n"/>
      <c r="J112" s="436" t="n"/>
      <c r="K112" s="436" t="n"/>
      <c r="L112" s="436" t="n"/>
      <c r="M112" s="437" t="n"/>
      <c r="N112" s="438">
        <f>B112+C112+D112+F112+G112+H112+I112+K112-L112+M112+E112</f>
        <v/>
      </c>
      <c r="O112" s="434" t="n"/>
      <c r="P112" s="434" t="n"/>
      <c r="Q112" s="438">
        <f>N112+O112-P112</f>
        <v/>
      </c>
      <c r="R112" s="440" t="n"/>
      <c r="S112" s="440" t="n"/>
      <c r="T112" s="441">
        <f>A112</f>
        <v/>
      </c>
      <c r="U112" s="442" t="n"/>
      <c r="V112" s="443" t="n"/>
      <c r="W112" s="444" t="n"/>
      <c r="X112" s="443" t="n"/>
      <c r="Y112" s="442" t="n"/>
      <c r="Z112" s="443" t="n"/>
      <c r="AA112" s="444" t="n"/>
      <c r="AB112" s="443" t="n"/>
      <c r="AC112" s="442" t="n"/>
      <c r="AD112" s="443" t="n"/>
      <c r="AE112" s="444" t="n"/>
      <c r="AF112" s="443" t="n"/>
      <c r="AG112" s="443" t="n"/>
      <c r="AH112" s="443" t="n"/>
      <c r="AI112" s="442" t="n"/>
      <c r="AJ112" s="443" t="n"/>
      <c r="AK112" s="444" t="n"/>
      <c r="AL112" s="443" t="n"/>
      <c r="AM112" s="444" t="n"/>
      <c r="AN112" s="443" t="n"/>
      <c r="AO112" s="444" t="n"/>
      <c r="AP112" s="443" t="n"/>
      <c r="AQ112" s="444" t="n"/>
      <c r="AR112" s="443" t="n"/>
      <c r="AS112" s="446">
        <f>V112+X112+Z112+AB112+AD112+AF112+AJ112+AL112+AN112+AP112+AR112+AH112</f>
        <v/>
      </c>
    </row>
    <row r="113" ht="16.5" customHeight="1" thickBot="1">
      <c r="A113" s="433">
        <f>A112+1</f>
        <v/>
      </c>
      <c r="B113" s="434" t="n"/>
      <c r="C113" s="434" t="n"/>
      <c r="D113" s="434" t="n"/>
      <c r="E113" s="434" t="n"/>
      <c r="F113" s="434" t="n"/>
      <c r="G113" s="435" t="n"/>
      <c r="H113" s="435" t="n"/>
      <c r="I113" s="435" t="n"/>
      <c r="J113" s="436" t="n"/>
      <c r="K113" s="436" t="n"/>
      <c r="L113" s="436" t="n"/>
      <c r="M113" s="437" t="n"/>
      <c r="N113" s="438">
        <f>B113+C113+D113+F113+G113+H113+I113+K113-L113+M113+E113</f>
        <v/>
      </c>
      <c r="O113" s="434" t="n"/>
      <c r="P113" s="434" t="n"/>
      <c r="Q113" s="438">
        <f>N113+O113-P113</f>
        <v/>
      </c>
      <c r="R113" s="440" t="n"/>
      <c r="S113" s="440" t="n"/>
      <c r="T113" s="441">
        <f>A113</f>
        <v/>
      </c>
      <c r="U113" s="442" t="n"/>
      <c r="V113" s="443" t="n"/>
      <c r="W113" s="442" t="n"/>
      <c r="X113" s="443" t="n"/>
      <c r="Y113" s="442" t="n"/>
      <c r="Z113" s="443" t="n"/>
      <c r="AA113" s="442" t="n"/>
      <c r="AB113" s="443" t="n"/>
      <c r="AC113" s="442" t="n"/>
      <c r="AD113" s="443" t="n"/>
      <c r="AE113" s="442" t="n"/>
      <c r="AF113" s="443" t="n"/>
      <c r="AG113" s="443" t="n"/>
      <c r="AH113" s="443" t="n"/>
      <c r="AI113" s="442" t="n"/>
      <c r="AJ113" s="443" t="n"/>
      <c r="AK113" s="442" t="n"/>
      <c r="AL113" s="443" t="n"/>
      <c r="AM113" s="442" t="n"/>
      <c r="AN113" s="443" t="n"/>
      <c r="AO113" s="442" t="n"/>
      <c r="AP113" s="443" t="n"/>
      <c r="AQ113" s="444" t="n"/>
      <c r="AR113" s="443" t="n"/>
      <c r="AS113" s="446">
        <f>V113+X113+Z113+AB113+AD113+AF113+AJ113+AL113+AN113+AP113+AR113+AH113</f>
        <v/>
      </c>
    </row>
    <row r="114">
      <c r="B114" s="449">
        <f>SUM(B83:B113)</f>
        <v/>
      </c>
      <c r="C114" s="449">
        <f>SUM(C83:C113)</f>
        <v/>
      </c>
      <c r="D114" s="449">
        <f>SUM(D83:D113)</f>
        <v/>
      </c>
      <c r="E114" s="449">
        <f>SUM(E83:E113)</f>
        <v/>
      </c>
      <c r="F114" s="449">
        <f>SUM(F83:F113)</f>
        <v/>
      </c>
      <c r="G114" s="449">
        <f>SUM(G83:G113)</f>
        <v/>
      </c>
      <c r="H114" s="449">
        <f>SUM(H83:H113)</f>
        <v/>
      </c>
      <c r="I114" s="449">
        <f>SUM(I83:I113)</f>
        <v/>
      </c>
      <c r="J114" s="398">
        <f>SUM(J83:J113)</f>
        <v/>
      </c>
      <c r="K114" s="449">
        <f>SUM(K83:K113)</f>
        <v/>
      </c>
      <c r="L114" s="449">
        <f>SUM(L83:L113)</f>
        <v/>
      </c>
      <c r="M114" s="449">
        <f>SUM(M83:M113)</f>
        <v/>
      </c>
      <c r="N114" s="449">
        <f>SUM(N83:N113)</f>
        <v/>
      </c>
      <c r="O114" s="449">
        <f>SUM(O83:O113)</f>
        <v/>
      </c>
      <c r="P114" s="449">
        <f>SUM(P83:P113)</f>
        <v/>
      </c>
      <c r="Q114" s="449">
        <f>SUM(Q83:Q113)</f>
        <v/>
      </c>
      <c r="R114" s="449">
        <f>SUM(R83:R113)</f>
        <v/>
      </c>
      <c r="S114" s="449">
        <f>SUM(S83:S113)</f>
        <v/>
      </c>
      <c r="U114" s="460" t="n"/>
      <c r="V114" s="460">
        <f>SUM(V83:V113)</f>
        <v/>
      </c>
      <c r="W114" s="460" t="n"/>
      <c r="X114" s="460">
        <f>SUM(X83:X113)</f>
        <v/>
      </c>
      <c r="Y114" s="460" t="n"/>
      <c r="Z114" s="460">
        <f>SUM(Z83:Z113)</f>
        <v/>
      </c>
      <c r="AA114" s="460" t="n"/>
      <c r="AB114" s="460">
        <f>SUM(AB83:AB113)</f>
        <v/>
      </c>
      <c r="AC114" s="460" t="n"/>
      <c r="AD114" s="460">
        <f>SUM(AD83:AD113)</f>
        <v/>
      </c>
      <c r="AE114" s="460" t="n"/>
      <c r="AF114" s="461">
        <f>SUM(AF83:AF113)</f>
        <v/>
      </c>
      <c r="AG114" s="460" t="n"/>
      <c r="AH114" s="460" t="n"/>
      <c r="AI114" s="460" t="n"/>
      <c r="AJ114" s="460">
        <f>SUM(AJ83:AJ113)</f>
        <v/>
      </c>
      <c r="AL114" s="460">
        <f>SUM(AL83:AL113)</f>
        <v/>
      </c>
      <c r="AM114" s="460" t="n"/>
      <c r="AN114" s="460">
        <f>SUM(AN83:AN113)</f>
        <v/>
      </c>
      <c r="AO114" s="460" t="n"/>
      <c r="AP114" s="460">
        <f>SUM(AP83:AP113)</f>
        <v/>
      </c>
      <c r="AQ114" s="460" t="n"/>
      <c r="AR114" s="460">
        <f>SUM(AR83:AR113)</f>
        <v/>
      </c>
      <c r="AS114" s="460">
        <f>SUM(AS83:AS113)</f>
        <v/>
      </c>
    </row>
    <row r="115">
      <c r="N115" s="451" t="n"/>
      <c r="Q115" s="451" t="n"/>
    </row>
    <row r="116">
      <c r="C116" s="452" t="n"/>
      <c r="F116" s="452" t="n"/>
      <c r="I116" s="453" t="n"/>
    </row>
    <row r="117">
      <c r="I117" s="453" t="n"/>
    </row>
    <row r="119" ht="16.5" customHeight="1" thickBot="1">
      <c r="A119" s="359" t="inlineStr">
        <is>
          <t>AVRIL 2019</t>
        </is>
      </c>
      <c r="M119" s="406" t="n"/>
      <c r="N119" s="359" t="n"/>
      <c r="O119" s="362" t="n"/>
      <c r="P119" s="363" t="n"/>
      <c r="Q119" s="363" t="n"/>
      <c r="R119" s="363" t="n"/>
      <c r="S119" s="363" t="n"/>
      <c r="U119" s="364">
        <f>A119</f>
        <v/>
      </c>
      <c r="V119" s="363" t="n"/>
      <c r="W119" s="363" t="n"/>
      <c r="X119" s="363" t="n"/>
      <c r="Y119" s="363" t="n"/>
      <c r="Z119" s="363" t="n"/>
      <c r="AA119" s="363" t="n"/>
      <c r="AB119" s="364">
        <f>A119</f>
        <v/>
      </c>
      <c r="AC119" s="363" t="n"/>
      <c r="AD119" s="363" t="n"/>
      <c r="AE119" s="363" t="n"/>
      <c r="AF119" s="363" t="n"/>
      <c r="AG119" s="363" t="n"/>
      <c r="AH119" s="363" t="n"/>
      <c r="AI119" s="363" t="n"/>
      <c r="AJ119" s="363" t="n"/>
      <c r="AK119" s="364">
        <f>A119</f>
        <v/>
      </c>
      <c r="AL119" s="363" t="n"/>
      <c r="AM119" s="363" t="n"/>
      <c r="AN119" s="363" t="n"/>
      <c r="AO119" s="363" t="n"/>
      <c r="AP119" s="363" t="n"/>
      <c r="AQ119" s="363" t="n"/>
    </row>
    <row r="120" ht="16.5" customHeight="1" thickBot="1">
      <c r="A120" s="372" t="n"/>
      <c r="B120" s="372" t="n"/>
      <c r="C120" s="372" t="n"/>
      <c r="D120" s="372" t="n"/>
      <c r="E120" s="372" t="n"/>
      <c r="F120" s="372" t="n"/>
      <c r="G120" s="372" t="n"/>
      <c r="H120" s="372" t="n"/>
      <c r="I120" s="357" t="n"/>
      <c r="J120" s="357" t="n"/>
      <c r="K120" s="357" t="n"/>
      <c r="L120" s="357" t="n"/>
      <c r="M120" s="454" t="n"/>
      <c r="N120" s="10" t="n"/>
      <c r="O120" s="11" t="n"/>
      <c r="P120" s="10" t="n"/>
      <c r="Q120" s="10" t="n"/>
      <c r="R120" s="358" t="inlineStr">
        <is>
          <t>Banque</t>
        </is>
      </c>
      <c r="S120" s="357" t="n"/>
      <c r="T120" s="11" t="n"/>
      <c r="U120" s="407">
        <f>U3</f>
        <v/>
      </c>
      <c r="V120" s="366" t="n"/>
      <c r="W120" s="408">
        <f>W3</f>
        <v/>
      </c>
      <c r="X120" s="366" t="n"/>
      <c r="Y120" s="408">
        <f>Y3</f>
        <v/>
      </c>
      <c r="Z120" s="366" t="n"/>
      <c r="AA120" s="408">
        <f>AA3</f>
        <v/>
      </c>
      <c r="AB120" s="366" t="n"/>
      <c r="AC120" s="408">
        <f>AC3</f>
        <v/>
      </c>
      <c r="AD120" s="366" t="n"/>
      <c r="AE120" s="409">
        <f>AE3</f>
        <v/>
      </c>
      <c r="AF120" s="354" t="n"/>
      <c r="AG120" s="410" t="inlineStr">
        <is>
          <t>Compte Nickel</t>
        </is>
      </c>
      <c r="AH120" s="354" t="n"/>
      <c r="AI120" s="407">
        <f>AI3</f>
        <v/>
      </c>
      <c r="AJ120" s="366" t="n"/>
      <c r="AK120" s="408">
        <f>AK3</f>
        <v/>
      </c>
      <c r="AL120" s="366" t="n"/>
      <c r="AM120" s="408">
        <f>AM3</f>
        <v/>
      </c>
      <c r="AN120" s="366" t="n"/>
      <c r="AO120" s="408">
        <f>AO3</f>
        <v/>
      </c>
      <c r="AP120" s="366" t="n"/>
      <c r="AQ120" s="409">
        <f>AQ3</f>
        <v/>
      </c>
      <c r="AR120" s="354" t="n"/>
      <c r="AS120" s="411" t="inlineStr">
        <is>
          <t>Total</t>
        </is>
      </c>
    </row>
    <row r="121" ht="16.5" customHeight="1" thickBot="1">
      <c r="A121" s="2" t="n"/>
      <c r="B121" s="3" t="inlineStr">
        <is>
          <t>Espèce</t>
        </is>
      </c>
      <c r="C121" s="4" t="inlineStr">
        <is>
          <t>Chèque</t>
        </is>
      </c>
      <c r="D121" s="4" t="inlineStr">
        <is>
          <t>Carte Bleue</t>
        </is>
      </c>
      <c r="E121" s="5" t="inlineStr">
        <is>
          <t>Sans Contact</t>
        </is>
      </c>
      <c r="F121" s="5" t="inlineStr">
        <is>
          <t>Carte Nickel</t>
        </is>
      </c>
      <c r="G121" s="4" t="inlineStr">
        <is>
          <t>JEUX</t>
        </is>
      </c>
      <c r="H121" s="4" t="inlineStr">
        <is>
          <t>LOTO</t>
        </is>
      </c>
      <c r="I121" s="355" t="inlineStr">
        <is>
          <t>POINT VERT</t>
        </is>
      </c>
      <c r="J121" s="356" t="n"/>
      <c r="K121" s="6" t="inlineStr">
        <is>
          <t>Ret Nickel</t>
        </is>
      </c>
      <c r="L121" s="6" t="inlineStr">
        <is>
          <t>Dpt Nickel</t>
        </is>
      </c>
      <c r="M121" s="412" t="inlineStr">
        <is>
          <t>Avoir</t>
        </is>
      </c>
      <c r="N121" s="7" t="inlineStr">
        <is>
          <t>S/Total Encais</t>
        </is>
      </c>
      <c r="O121" s="7" t="inlineStr">
        <is>
          <t>Compte client</t>
        </is>
      </c>
      <c r="P121" s="7" t="inlineStr">
        <is>
          <t>Credit Compte</t>
        </is>
      </c>
      <c r="Q121" s="8" t="inlineStr">
        <is>
          <t>Total</t>
        </is>
      </c>
      <c r="R121" s="3" t="inlineStr">
        <is>
          <t>Dépôt Banque</t>
        </is>
      </c>
      <c r="S121" s="8" t="inlineStr">
        <is>
          <t>Monnaie</t>
        </is>
      </c>
      <c r="T121" s="455" t="n"/>
      <c r="U121" s="414" t="inlineStr">
        <is>
          <t>N°</t>
        </is>
      </c>
      <c r="V121" s="415" t="n"/>
      <c r="W121" s="416" t="inlineStr">
        <is>
          <t>N°</t>
        </is>
      </c>
      <c r="X121" s="417" t="n"/>
      <c r="Y121" s="416" t="inlineStr">
        <is>
          <t>N°</t>
        </is>
      </c>
      <c r="Z121" s="417" t="n"/>
      <c r="AA121" s="416" t="inlineStr">
        <is>
          <t>N°</t>
        </is>
      </c>
      <c r="AB121" s="417" t="n"/>
      <c r="AC121" s="416" t="inlineStr">
        <is>
          <t>N°</t>
        </is>
      </c>
      <c r="AD121" s="417" t="n"/>
      <c r="AE121" s="416" t="inlineStr">
        <is>
          <t>N°</t>
        </is>
      </c>
      <c r="AF121" s="417" t="n"/>
      <c r="AG121" s="416" t="inlineStr">
        <is>
          <t>N°</t>
        </is>
      </c>
      <c r="AH121" s="418" t="n"/>
      <c r="AI121" s="416" t="inlineStr">
        <is>
          <t>N°</t>
        </is>
      </c>
      <c r="AJ121" s="417" t="n"/>
      <c r="AK121" s="419" t="inlineStr">
        <is>
          <t>N°</t>
        </is>
      </c>
      <c r="AL121" s="415" t="n"/>
      <c r="AM121" s="416" t="inlineStr">
        <is>
          <t>N°</t>
        </is>
      </c>
      <c r="AN121" s="415" t="n"/>
      <c r="AO121" s="416" t="inlineStr">
        <is>
          <t>N°</t>
        </is>
      </c>
      <c r="AP121" s="415" t="n"/>
      <c r="AQ121" s="416" t="inlineStr">
        <is>
          <t>N°</t>
        </is>
      </c>
      <c r="AR121" s="415" t="n"/>
      <c r="AS121" s="420" t="n"/>
    </row>
    <row r="122" ht="16.5" customHeight="1" thickBot="1">
      <c r="A122" s="433">
        <f>A113+1</f>
        <v/>
      </c>
      <c r="B122" s="434" t="n"/>
      <c r="C122" s="434" t="n"/>
      <c r="D122" s="434" t="n"/>
      <c r="E122" s="434" t="n"/>
      <c r="F122" s="434" t="n"/>
      <c r="G122" s="435" t="n"/>
      <c r="H122" s="435" t="n"/>
      <c r="I122" s="435" t="n"/>
      <c r="J122" s="436" t="n"/>
      <c r="K122" s="436" t="n"/>
      <c r="L122" s="436" t="n"/>
      <c r="M122" s="437" t="n"/>
      <c r="N122" s="438">
        <f>B122+C122+D122+F122+G122+H122+I122+K122-L122+M122+E122</f>
        <v/>
      </c>
      <c r="O122" s="434" t="n"/>
      <c r="P122" s="434" t="n"/>
      <c r="Q122" s="438">
        <f>N122+O122-P122</f>
        <v/>
      </c>
      <c r="R122" s="440" t="n"/>
      <c r="S122" s="440" t="n"/>
      <c r="T122" s="441">
        <f>A122</f>
        <v/>
      </c>
      <c r="U122" s="442" t="n"/>
      <c r="V122" s="443" t="n"/>
      <c r="W122" s="444" t="n"/>
      <c r="X122" s="443" t="n"/>
      <c r="Y122" s="444" t="n"/>
      <c r="Z122" s="443" t="n"/>
      <c r="AA122" s="444" t="n"/>
      <c r="AB122" s="443" t="n"/>
      <c r="AC122" s="444" t="n"/>
      <c r="AD122" s="443" t="n"/>
      <c r="AE122" s="444" t="n"/>
      <c r="AF122" s="443" t="n"/>
      <c r="AG122" s="445" t="n"/>
      <c r="AH122" s="443" t="n"/>
      <c r="AI122" s="444" t="n"/>
      <c r="AJ122" s="443" t="n"/>
      <c r="AK122" s="445" t="n"/>
      <c r="AL122" s="443" t="n"/>
      <c r="AM122" s="444" t="n"/>
      <c r="AN122" s="443" t="n"/>
      <c r="AO122" s="444" t="n"/>
      <c r="AP122" s="443" t="n"/>
      <c r="AQ122" s="444" t="n"/>
      <c r="AR122" s="443" t="n"/>
      <c r="AS122" s="446">
        <f>V122+X122+Z122+AB122+AD122+AF122+AJ122+AL122+AN122+AP122+AR122+AH122</f>
        <v/>
      </c>
    </row>
    <row r="123" ht="16.5" customHeight="1" thickBot="1">
      <c r="A123" s="433">
        <f>A122+1</f>
        <v/>
      </c>
      <c r="B123" s="434" t="n"/>
      <c r="C123" s="434" t="n"/>
      <c r="D123" s="434" t="n"/>
      <c r="E123" s="434" t="n"/>
      <c r="F123" s="434" t="n"/>
      <c r="G123" s="435" t="n"/>
      <c r="H123" s="435" t="n"/>
      <c r="I123" s="435" t="n"/>
      <c r="J123" s="436" t="n"/>
      <c r="K123" s="436" t="n"/>
      <c r="L123" s="436" t="n"/>
      <c r="M123" s="437" t="n"/>
      <c r="N123" s="438">
        <f>B123+C123+D123+F123+G123+H123+I123+K123-L123+M123+E123</f>
        <v/>
      </c>
      <c r="O123" s="434" t="n"/>
      <c r="P123" s="434" t="n"/>
      <c r="Q123" s="438">
        <f>N123+O123-P123</f>
        <v/>
      </c>
      <c r="R123" s="440" t="n"/>
      <c r="S123" s="440" t="n"/>
      <c r="T123" s="441">
        <f>A123</f>
        <v/>
      </c>
      <c r="U123" s="442" t="n"/>
      <c r="V123" s="443" t="n"/>
      <c r="W123" s="444" t="n"/>
      <c r="X123" s="443" t="n"/>
      <c r="Y123" s="442" t="n"/>
      <c r="Z123" s="443" t="n"/>
      <c r="AA123" s="444" t="n"/>
      <c r="AB123" s="443" t="n"/>
      <c r="AC123" s="442" t="n"/>
      <c r="AD123" s="443" t="n"/>
      <c r="AE123" s="444" t="n"/>
      <c r="AF123" s="443" t="n"/>
      <c r="AG123" s="445" t="n"/>
      <c r="AH123" s="443" t="n"/>
      <c r="AI123" s="442" t="n"/>
      <c r="AJ123" s="443" t="n"/>
      <c r="AK123" s="444" t="n"/>
      <c r="AL123" s="443" t="n"/>
      <c r="AM123" s="442" t="n"/>
      <c r="AN123" s="443" t="n"/>
      <c r="AO123" s="442" t="n"/>
      <c r="AP123" s="443" t="n"/>
      <c r="AQ123" s="444" t="n"/>
      <c r="AR123" s="443" t="n"/>
      <c r="AS123" s="446">
        <f>V123+X123+Z123+AB123+AD123+AF123+AJ123+AL123+AN123+AP123+AR123+AH123</f>
        <v/>
      </c>
    </row>
    <row r="124" ht="16.5" customHeight="1" thickBot="1">
      <c r="A124" s="433">
        <f>A123+1</f>
        <v/>
      </c>
      <c r="B124" s="434" t="n"/>
      <c r="C124" s="434" t="n"/>
      <c r="D124" s="434" t="n"/>
      <c r="E124" s="434" t="n"/>
      <c r="F124" s="434" t="n"/>
      <c r="G124" s="435" t="n"/>
      <c r="H124" s="435" t="n"/>
      <c r="I124" s="435" t="n"/>
      <c r="J124" s="436" t="n"/>
      <c r="K124" s="436" t="n"/>
      <c r="L124" s="436" t="n"/>
      <c r="M124" s="437" t="n"/>
      <c r="N124" s="438">
        <f>B124+C124+D124+F124+G124+H124+I124+K124-L124+M124+E124</f>
        <v/>
      </c>
      <c r="O124" s="434" t="n"/>
      <c r="P124" s="434" t="n"/>
      <c r="Q124" s="438">
        <f>N124+O124-P124</f>
        <v/>
      </c>
      <c r="R124" s="440" t="n"/>
      <c r="S124" s="440" t="n"/>
      <c r="T124" s="441">
        <f>A124</f>
        <v/>
      </c>
      <c r="U124" s="442" t="n"/>
      <c r="V124" s="443" t="n"/>
      <c r="W124" s="444" t="n"/>
      <c r="X124" s="443" t="n"/>
      <c r="Y124" s="442" t="n"/>
      <c r="Z124" s="443" t="n"/>
      <c r="AA124" s="444" t="n"/>
      <c r="AB124" s="443" t="n"/>
      <c r="AC124" s="442" t="n"/>
      <c r="AD124" s="443" t="n"/>
      <c r="AE124" s="444" t="n"/>
      <c r="AF124" s="443" t="n"/>
      <c r="AG124" s="443" t="n"/>
      <c r="AH124" s="443" t="n"/>
      <c r="AI124" s="442" t="n"/>
      <c r="AJ124" s="443" t="n"/>
      <c r="AK124" s="444" t="n"/>
      <c r="AL124" s="443" t="n"/>
      <c r="AM124" s="442" t="n"/>
      <c r="AN124" s="443" t="n"/>
      <c r="AO124" s="444" t="n"/>
      <c r="AP124" s="443" t="n"/>
      <c r="AQ124" s="444" t="n"/>
      <c r="AR124" s="443" t="n"/>
      <c r="AS124" s="446">
        <f>V124+X124+Z124+AB124+AD124+AF124+AJ124+AL124+AN124+AP124+AR124+AH124</f>
        <v/>
      </c>
    </row>
    <row r="125" ht="16.5" customHeight="1" thickBot="1">
      <c r="A125" s="433">
        <f>A124+1</f>
        <v/>
      </c>
      <c r="B125" s="434" t="n"/>
      <c r="C125" s="434" t="n"/>
      <c r="D125" s="434" t="n"/>
      <c r="E125" s="434" t="n"/>
      <c r="F125" s="434" t="n"/>
      <c r="G125" s="435" t="n"/>
      <c r="H125" s="435" t="n"/>
      <c r="I125" s="435" t="n"/>
      <c r="J125" s="436" t="n"/>
      <c r="K125" s="436" t="n"/>
      <c r="L125" s="436" t="n"/>
      <c r="M125" s="437" t="n"/>
      <c r="N125" s="438">
        <f>B125+C125+D125+F125+G125+H125+I125+K125-L125+M125+E125</f>
        <v/>
      </c>
      <c r="O125" s="434" t="n"/>
      <c r="P125" s="434" t="n"/>
      <c r="Q125" s="438">
        <f>N125+O125-P125</f>
        <v/>
      </c>
      <c r="R125" s="440" t="n"/>
      <c r="S125" s="440" t="n"/>
      <c r="T125" s="441">
        <f>A125</f>
        <v/>
      </c>
      <c r="U125" s="442" t="n"/>
      <c r="V125" s="443" t="n"/>
      <c r="W125" s="442" t="n"/>
      <c r="X125" s="443" t="n"/>
      <c r="Y125" s="442" t="n"/>
      <c r="Z125" s="443" t="n"/>
      <c r="AA125" s="444" t="n"/>
      <c r="AB125" s="443" t="n"/>
      <c r="AC125" s="442" t="n"/>
      <c r="AD125" s="443" t="n"/>
      <c r="AE125" s="444" t="n"/>
      <c r="AF125" s="443" t="n"/>
      <c r="AG125" s="443" t="n"/>
      <c r="AH125" s="443" t="n"/>
      <c r="AI125" s="442" t="n"/>
      <c r="AJ125" s="443" t="n"/>
      <c r="AK125" s="444" t="n"/>
      <c r="AL125" s="443" t="n"/>
      <c r="AM125" s="442" t="n"/>
      <c r="AN125" s="443" t="n"/>
      <c r="AO125" s="444" t="n"/>
      <c r="AP125" s="443" t="n"/>
      <c r="AQ125" s="444" t="n"/>
      <c r="AR125" s="443" t="n"/>
      <c r="AS125" s="446">
        <f>V125+X125+Z125+AB125+AD125+AF125+AJ125+AL125+AN125+AP125+AR125+AH125</f>
        <v/>
      </c>
    </row>
    <row r="126" ht="16.5" customHeight="1" thickBot="1">
      <c r="A126" s="433">
        <f>A125+1</f>
        <v/>
      </c>
      <c r="B126" s="434" t="n"/>
      <c r="C126" s="434" t="n"/>
      <c r="D126" s="434" t="n"/>
      <c r="E126" s="434" t="n"/>
      <c r="F126" s="434" t="n"/>
      <c r="G126" s="435" t="n"/>
      <c r="H126" s="435" t="n"/>
      <c r="I126" s="435" t="n"/>
      <c r="J126" s="436" t="n"/>
      <c r="K126" s="436" t="n"/>
      <c r="L126" s="436" t="n"/>
      <c r="M126" s="437" t="n"/>
      <c r="N126" s="438">
        <f>B126+C126+D126+F126+G126+H126+I126+K126-L126+M126+E126</f>
        <v/>
      </c>
      <c r="O126" s="434" t="n"/>
      <c r="P126" s="434" t="n"/>
      <c r="Q126" s="438">
        <f>N126+O126-P126</f>
        <v/>
      </c>
      <c r="R126" s="440" t="n"/>
      <c r="S126" s="440" t="n"/>
      <c r="T126" s="441">
        <f>A126</f>
        <v/>
      </c>
      <c r="U126" s="442" t="n"/>
      <c r="V126" s="443" t="n"/>
      <c r="W126" s="442" t="n"/>
      <c r="X126" s="443" t="n"/>
      <c r="Y126" s="442" t="n"/>
      <c r="Z126" s="443" t="n"/>
      <c r="AA126" s="442" t="n"/>
      <c r="AB126" s="443" t="n"/>
      <c r="AC126" s="442" t="n"/>
      <c r="AD126" s="443" t="n"/>
      <c r="AE126" s="442" t="n"/>
      <c r="AF126" s="443" t="n"/>
      <c r="AG126" s="443" t="n"/>
      <c r="AH126" s="443" t="n"/>
      <c r="AI126" s="442" t="n"/>
      <c r="AJ126" s="443" t="n"/>
      <c r="AK126" s="442" t="n"/>
      <c r="AL126" s="443" t="n"/>
      <c r="AM126" s="442" t="n"/>
      <c r="AN126" s="443" t="n"/>
      <c r="AO126" s="442" t="n"/>
      <c r="AP126" s="443" t="n"/>
      <c r="AQ126" s="444" t="n"/>
      <c r="AR126" s="443" t="n"/>
      <c r="AS126" s="446">
        <f>V126+X126+Z126+AB126+AD126+AF126+AJ126+AL126+AN126+AP126+AR126+AH126</f>
        <v/>
      </c>
    </row>
    <row r="127" ht="16.5" customHeight="1" thickBot="1">
      <c r="A127" s="433">
        <f>A126+1</f>
        <v/>
      </c>
      <c r="B127" s="434" t="n"/>
      <c r="C127" s="434" t="n"/>
      <c r="D127" s="434" t="n"/>
      <c r="E127" s="434" t="n"/>
      <c r="F127" s="434" t="n"/>
      <c r="G127" s="435" t="n"/>
      <c r="H127" s="435" t="n"/>
      <c r="I127" s="435" t="n"/>
      <c r="J127" s="436" t="n"/>
      <c r="K127" s="436" t="n"/>
      <c r="L127" s="436" t="n"/>
      <c r="M127" s="437" t="n"/>
      <c r="N127" s="438">
        <f>B127+C127+D127+F127+G127+H127+I127+K127-L127+M127+E127</f>
        <v/>
      </c>
      <c r="O127" s="434" t="n"/>
      <c r="P127" s="434" t="n"/>
      <c r="Q127" s="438">
        <f>N127+O127-P127</f>
        <v/>
      </c>
      <c r="R127" s="440" t="n"/>
      <c r="S127" s="440" t="n"/>
      <c r="T127" s="441">
        <f>A127</f>
        <v/>
      </c>
      <c r="U127" s="442" t="n"/>
      <c r="V127" s="443" t="n"/>
      <c r="W127" s="442" t="n"/>
      <c r="X127" s="443" t="n"/>
      <c r="Y127" s="442" t="n"/>
      <c r="Z127" s="443" t="n"/>
      <c r="AA127" s="442" t="n"/>
      <c r="AB127" s="443" t="n"/>
      <c r="AC127" s="442" t="n"/>
      <c r="AD127" s="443" t="n"/>
      <c r="AE127" s="442" t="n"/>
      <c r="AF127" s="443" t="n"/>
      <c r="AG127" s="443" t="n"/>
      <c r="AH127" s="443" t="n"/>
      <c r="AI127" s="442" t="n"/>
      <c r="AJ127" s="443" t="n"/>
      <c r="AK127" s="442" t="n"/>
      <c r="AL127" s="443" t="n"/>
      <c r="AM127" s="442" t="n"/>
      <c r="AN127" s="443" t="n"/>
      <c r="AO127" s="442" t="n"/>
      <c r="AP127" s="443" t="n"/>
      <c r="AQ127" s="444" t="n"/>
      <c r="AR127" s="443" t="n"/>
      <c r="AS127" s="446">
        <f>V127+X127+Z127+AB127+AD127+AF127+AJ127+AL127+AN127+AP127+AR127+AH127</f>
        <v/>
      </c>
    </row>
    <row r="128" ht="16.5" customHeight="1" thickBot="1">
      <c r="A128" s="433">
        <f>A127+1</f>
        <v/>
      </c>
      <c r="B128" s="434" t="n"/>
      <c r="C128" s="434" t="n"/>
      <c r="D128" s="434" t="n"/>
      <c r="E128" s="434" t="n"/>
      <c r="F128" s="434" t="n"/>
      <c r="G128" s="435" t="n"/>
      <c r="H128" s="435" t="n"/>
      <c r="I128" s="435" t="n"/>
      <c r="J128" s="436" t="n"/>
      <c r="K128" s="436" t="n"/>
      <c r="L128" s="436" t="n"/>
      <c r="M128" s="437" t="n"/>
      <c r="N128" s="438">
        <f>B128+C128+D128+F128+G128+H128+I128+K128-L128+M128+E128</f>
        <v/>
      </c>
      <c r="O128" s="434" t="n"/>
      <c r="P128" s="434" t="n"/>
      <c r="Q128" s="438">
        <f>N128+O128-P128</f>
        <v/>
      </c>
      <c r="R128" s="440" t="n"/>
      <c r="S128" s="440" t="n"/>
      <c r="T128" s="441">
        <f>A128</f>
        <v/>
      </c>
      <c r="U128" s="442" t="n"/>
      <c r="V128" s="443" t="n"/>
      <c r="W128" s="442" t="n"/>
      <c r="X128" s="443" t="n"/>
      <c r="Y128" s="442" t="n"/>
      <c r="Z128" s="443" t="n"/>
      <c r="AA128" s="442" t="n"/>
      <c r="AB128" s="443" t="n"/>
      <c r="AC128" s="442" t="n"/>
      <c r="AD128" s="443" t="n"/>
      <c r="AE128" s="442" t="n"/>
      <c r="AF128" s="443" t="n"/>
      <c r="AG128" s="443" t="n"/>
      <c r="AH128" s="443" t="n"/>
      <c r="AI128" s="442" t="n"/>
      <c r="AJ128" s="443" t="n"/>
      <c r="AK128" s="442" t="n"/>
      <c r="AL128" s="443" t="n"/>
      <c r="AM128" s="442" t="n"/>
      <c r="AN128" s="443" t="n"/>
      <c r="AO128" s="442" t="n"/>
      <c r="AP128" s="443" t="n"/>
      <c r="AQ128" s="444" t="n"/>
      <c r="AR128" s="443" t="n"/>
      <c r="AS128" s="446">
        <f>V128+X128+Z128+AB128+AD128+AF128+AJ128+AL128+AN128+AP128+AR128+AH128</f>
        <v/>
      </c>
    </row>
    <row r="129" ht="16.5" customHeight="1" thickBot="1">
      <c r="A129" s="433">
        <f>A128+1</f>
        <v/>
      </c>
      <c r="B129" s="434" t="n"/>
      <c r="C129" s="434" t="n"/>
      <c r="D129" s="434" t="n"/>
      <c r="E129" s="434" t="n"/>
      <c r="F129" s="434" t="n"/>
      <c r="G129" s="435" t="n"/>
      <c r="H129" s="435" t="n"/>
      <c r="I129" s="435" t="n"/>
      <c r="J129" s="436" t="n"/>
      <c r="K129" s="436" t="n"/>
      <c r="L129" s="436" t="n"/>
      <c r="M129" s="437" t="n"/>
      <c r="N129" s="438">
        <f>B129+C129+D129+F129+G129+H129+I129+K129-L129+M129+E129</f>
        <v/>
      </c>
      <c r="O129" s="434" t="n"/>
      <c r="P129" s="434" t="n"/>
      <c r="Q129" s="438">
        <f>N129+O129-P129</f>
        <v/>
      </c>
      <c r="R129" s="440" t="n"/>
      <c r="S129" s="440" t="n"/>
      <c r="T129" s="441">
        <f>A129</f>
        <v/>
      </c>
      <c r="U129" s="442" t="n"/>
      <c r="V129" s="443" t="n"/>
      <c r="W129" s="442" t="n"/>
      <c r="X129" s="443" t="n"/>
      <c r="Y129" s="442" t="n"/>
      <c r="Z129" s="443" t="n"/>
      <c r="AA129" s="442" t="n"/>
      <c r="AB129" s="443" t="n"/>
      <c r="AC129" s="442" t="n"/>
      <c r="AD129" s="443" t="n"/>
      <c r="AE129" s="442" t="n"/>
      <c r="AF129" s="443" t="n"/>
      <c r="AG129" s="443" t="n"/>
      <c r="AH129" s="443" t="n"/>
      <c r="AI129" s="442" t="n"/>
      <c r="AJ129" s="443" t="n"/>
      <c r="AK129" s="442" t="n"/>
      <c r="AL129" s="443" t="n"/>
      <c r="AM129" s="442" t="n"/>
      <c r="AN129" s="443" t="n"/>
      <c r="AO129" s="442" t="n"/>
      <c r="AP129" s="443" t="n"/>
      <c r="AQ129" s="444" t="n"/>
      <c r="AR129" s="443" t="n"/>
      <c r="AS129" s="446">
        <f>V129+X129+Z129+AB129+AD129+AF129+AJ129+AL129+AN129+AP129+AR129+AH129</f>
        <v/>
      </c>
    </row>
    <row r="130" ht="16.5" customHeight="1" thickBot="1">
      <c r="A130" s="433">
        <f>A129+1</f>
        <v/>
      </c>
      <c r="B130" s="434" t="n"/>
      <c r="C130" s="434" t="n"/>
      <c r="D130" s="434" t="n"/>
      <c r="E130" s="434" t="n"/>
      <c r="F130" s="434" t="n"/>
      <c r="G130" s="435" t="n"/>
      <c r="H130" s="435" t="n"/>
      <c r="I130" s="435" t="n"/>
      <c r="J130" s="436" t="n"/>
      <c r="K130" s="436" t="n"/>
      <c r="L130" s="436" t="n"/>
      <c r="M130" s="437" t="n"/>
      <c r="N130" s="438">
        <f>B130+C130+D130+F130+G130+H130+I130+K130-L130+M130+E130</f>
        <v/>
      </c>
      <c r="O130" s="434" t="n"/>
      <c r="P130" s="434" t="n"/>
      <c r="Q130" s="438">
        <f>N130+O130-P130</f>
        <v/>
      </c>
      <c r="R130" s="440" t="n"/>
      <c r="S130" s="440" t="n"/>
      <c r="T130" s="441">
        <f>A130</f>
        <v/>
      </c>
      <c r="U130" s="442" t="n"/>
      <c r="V130" s="443" t="n"/>
      <c r="W130" s="442" t="n"/>
      <c r="X130" s="443" t="n"/>
      <c r="Y130" s="442" t="n"/>
      <c r="Z130" s="443" t="n"/>
      <c r="AA130" s="442" t="n"/>
      <c r="AB130" s="443" t="n"/>
      <c r="AC130" s="442" t="n"/>
      <c r="AD130" s="443" t="n"/>
      <c r="AE130" s="442" t="n"/>
      <c r="AF130" s="443" t="n"/>
      <c r="AG130" s="443" t="n"/>
      <c r="AH130" s="443" t="n"/>
      <c r="AI130" s="442" t="n"/>
      <c r="AJ130" s="443" t="n"/>
      <c r="AK130" s="442" t="n"/>
      <c r="AL130" s="443" t="n"/>
      <c r="AM130" s="442" t="n"/>
      <c r="AN130" s="443" t="n"/>
      <c r="AO130" s="442" t="n"/>
      <c r="AP130" s="443" t="n"/>
      <c r="AQ130" s="444" t="n"/>
      <c r="AR130" s="443" t="n"/>
      <c r="AS130" s="446">
        <f>V130+X130+Z130+AB130+AD130+AF130+AJ130+AL130+AN130+AP130+AR130+AH130</f>
        <v/>
      </c>
    </row>
    <row r="131" ht="16.5" customHeight="1" thickBot="1">
      <c r="A131" s="433">
        <f>A130+1</f>
        <v/>
      </c>
      <c r="B131" s="434" t="n"/>
      <c r="C131" s="434" t="n"/>
      <c r="D131" s="434" t="n"/>
      <c r="E131" s="434" t="n"/>
      <c r="F131" s="434" t="n"/>
      <c r="G131" s="435" t="n"/>
      <c r="H131" s="435" t="n"/>
      <c r="I131" s="435" t="n"/>
      <c r="J131" s="436" t="n"/>
      <c r="K131" s="436" t="n"/>
      <c r="L131" s="436" t="n"/>
      <c r="M131" s="437" t="n"/>
      <c r="N131" s="438">
        <f>B131+C131+D131+F131+G131+H131+I131+K131-L131+M131+E131</f>
        <v/>
      </c>
      <c r="O131" s="434" t="n"/>
      <c r="P131" s="434" t="n"/>
      <c r="Q131" s="438">
        <f>N131+O131-P131</f>
        <v/>
      </c>
      <c r="R131" s="440" t="n"/>
      <c r="S131" s="440" t="n"/>
      <c r="T131" s="441">
        <f>A131</f>
        <v/>
      </c>
      <c r="U131" s="442" t="n"/>
      <c r="V131" s="443" t="n"/>
      <c r="W131" s="442" t="n"/>
      <c r="X131" s="443" t="n"/>
      <c r="Y131" s="442" t="n"/>
      <c r="Z131" s="443" t="n"/>
      <c r="AA131" s="442" t="n"/>
      <c r="AB131" s="443" t="n"/>
      <c r="AC131" s="442" t="n"/>
      <c r="AD131" s="443" t="n"/>
      <c r="AE131" s="442" t="n"/>
      <c r="AF131" s="443" t="n"/>
      <c r="AG131" s="443" t="n"/>
      <c r="AH131" s="443" t="n"/>
      <c r="AI131" s="442" t="n"/>
      <c r="AJ131" s="443" t="n"/>
      <c r="AK131" s="442" t="n"/>
      <c r="AL131" s="443" t="n"/>
      <c r="AM131" s="442" t="n"/>
      <c r="AN131" s="443" t="n"/>
      <c r="AO131" s="442" t="n"/>
      <c r="AP131" s="443" t="n"/>
      <c r="AQ131" s="444" t="n"/>
      <c r="AR131" s="443" t="n"/>
      <c r="AS131" s="446">
        <f>V131+X131+Z131+AB131+AD131+AF131+AJ131+AL131+AN131+AP131+AR131+AH131</f>
        <v/>
      </c>
    </row>
    <row r="132" ht="16.5" customHeight="1" thickBot="1">
      <c r="A132" s="433">
        <f>A131+1</f>
        <v/>
      </c>
      <c r="B132" s="434" t="n"/>
      <c r="C132" s="434" t="n"/>
      <c r="D132" s="434" t="n"/>
      <c r="E132" s="434" t="n"/>
      <c r="F132" s="434" t="n"/>
      <c r="G132" s="435" t="n"/>
      <c r="H132" s="435" t="n"/>
      <c r="I132" s="435" t="n"/>
      <c r="J132" s="436" t="n"/>
      <c r="K132" s="436" t="n"/>
      <c r="L132" s="436" t="n"/>
      <c r="M132" s="437" t="n"/>
      <c r="N132" s="438">
        <f>B132+C132+D132+F132+G132+H132+I132+K132-L132+M132+E132</f>
        <v/>
      </c>
      <c r="O132" s="434" t="n"/>
      <c r="P132" s="434" t="n"/>
      <c r="Q132" s="438">
        <f>N132+O132-P132</f>
        <v/>
      </c>
      <c r="R132" s="440" t="n"/>
      <c r="S132" s="440" t="n"/>
      <c r="T132" s="441">
        <f>A132</f>
        <v/>
      </c>
      <c r="U132" s="442" t="n"/>
      <c r="V132" s="443" t="n"/>
      <c r="W132" s="442" t="n"/>
      <c r="X132" s="443" t="n"/>
      <c r="Y132" s="442" t="n"/>
      <c r="Z132" s="443" t="n"/>
      <c r="AA132" s="442" t="n"/>
      <c r="AB132" s="443" t="n"/>
      <c r="AC132" s="442" t="n"/>
      <c r="AD132" s="443" t="n"/>
      <c r="AE132" s="442" t="n"/>
      <c r="AF132" s="443" t="n"/>
      <c r="AG132" s="443" t="n"/>
      <c r="AH132" s="443" t="n"/>
      <c r="AI132" s="442" t="n"/>
      <c r="AJ132" s="443" t="n"/>
      <c r="AK132" s="442" t="n"/>
      <c r="AL132" s="443" t="n"/>
      <c r="AM132" s="442" t="n"/>
      <c r="AN132" s="443" t="n"/>
      <c r="AO132" s="442" t="n"/>
      <c r="AP132" s="443" t="n"/>
      <c r="AQ132" s="444" t="n"/>
      <c r="AR132" s="443" t="n"/>
      <c r="AS132" s="446">
        <f>V132+X132+Z132+AB132+AD132+AF132+AJ132+AL132+AN132+AP132+AR132+AH132</f>
        <v/>
      </c>
    </row>
    <row r="133" ht="16.5" customHeight="1" thickBot="1">
      <c r="A133" s="433">
        <f>A132+1</f>
        <v/>
      </c>
      <c r="B133" s="434" t="n"/>
      <c r="C133" s="434" t="n"/>
      <c r="D133" s="434" t="n"/>
      <c r="E133" s="434" t="n"/>
      <c r="F133" s="434" t="n"/>
      <c r="G133" s="435" t="n"/>
      <c r="H133" s="435" t="n"/>
      <c r="I133" s="435" t="n"/>
      <c r="J133" s="436" t="n"/>
      <c r="K133" s="436" t="n"/>
      <c r="L133" s="436" t="n"/>
      <c r="M133" s="437" t="n"/>
      <c r="N133" s="438">
        <f>B133+C133+D133+F133+G133+H133+I133+K133-L133+M133+E133</f>
        <v/>
      </c>
      <c r="O133" s="434" t="n"/>
      <c r="P133" s="434" t="n"/>
      <c r="Q133" s="438">
        <f>N133+O133-P133</f>
        <v/>
      </c>
      <c r="R133" s="440" t="n"/>
      <c r="S133" s="440" t="n"/>
      <c r="T133" s="441">
        <f>A133</f>
        <v/>
      </c>
      <c r="U133" s="442" t="n"/>
      <c r="V133" s="443" t="n"/>
      <c r="W133" s="442" t="n"/>
      <c r="X133" s="443" t="n"/>
      <c r="Y133" s="442" t="n"/>
      <c r="Z133" s="443" t="n"/>
      <c r="AA133" s="442" t="n"/>
      <c r="AB133" s="443" t="n"/>
      <c r="AC133" s="442" t="n"/>
      <c r="AD133" s="443" t="n"/>
      <c r="AE133" s="442" t="n"/>
      <c r="AF133" s="443" t="n"/>
      <c r="AG133" s="443" t="n"/>
      <c r="AH133" s="443" t="n"/>
      <c r="AI133" s="442" t="n"/>
      <c r="AJ133" s="443" t="n"/>
      <c r="AK133" s="442" t="n"/>
      <c r="AL133" s="443" t="n"/>
      <c r="AM133" s="442" t="n"/>
      <c r="AN133" s="443" t="n"/>
      <c r="AO133" s="442" t="n"/>
      <c r="AP133" s="443" t="n"/>
      <c r="AQ133" s="444" t="n"/>
      <c r="AR133" s="443" t="n"/>
      <c r="AS133" s="446">
        <f>V133+X133+Z133+AB133+AD133+AF133+AJ133+AL133+AN133+AP133+AR133+AH133</f>
        <v/>
      </c>
    </row>
    <row r="134" ht="16.5" customHeight="1" thickBot="1">
      <c r="A134" s="433">
        <f>A133+1</f>
        <v/>
      </c>
      <c r="B134" s="434" t="n"/>
      <c r="C134" s="434" t="n"/>
      <c r="D134" s="434" t="n"/>
      <c r="E134" s="434" t="n"/>
      <c r="F134" s="434" t="n"/>
      <c r="G134" s="435" t="n"/>
      <c r="H134" s="435" t="n"/>
      <c r="I134" s="435" t="n"/>
      <c r="J134" s="436" t="n"/>
      <c r="K134" s="436" t="n"/>
      <c r="L134" s="436" t="n"/>
      <c r="M134" s="437" t="n"/>
      <c r="N134" s="438">
        <f>B134+C134+D134+F134+G134+H134+I134+K134-L134+M134+E134</f>
        <v/>
      </c>
      <c r="O134" s="434" t="n"/>
      <c r="P134" s="434" t="n"/>
      <c r="Q134" s="438">
        <f>N134+O134-P134</f>
        <v/>
      </c>
      <c r="R134" s="440" t="n"/>
      <c r="S134" s="440" t="n"/>
      <c r="T134" s="441">
        <f>A134</f>
        <v/>
      </c>
      <c r="U134" s="442" t="n"/>
      <c r="V134" s="443" t="n"/>
      <c r="W134" s="442" t="n"/>
      <c r="X134" s="443" t="n"/>
      <c r="Y134" s="442" t="n"/>
      <c r="Z134" s="443" t="n"/>
      <c r="AA134" s="442" t="n"/>
      <c r="AB134" s="443" t="n"/>
      <c r="AC134" s="442" t="n"/>
      <c r="AD134" s="443" t="n"/>
      <c r="AE134" s="442" t="n"/>
      <c r="AF134" s="443" t="n"/>
      <c r="AG134" s="443" t="n"/>
      <c r="AH134" s="443" t="n"/>
      <c r="AI134" s="442" t="n"/>
      <c r="AJ134" s="443" t="n"/>
      <c r="AK134" s="442" t="n"/>
      <c r="AL134" s="443" t="n"/>
      <c r="AM134" s="442" t="n"/>
      <c r="AN134" s="443" t="n"/>
      <c r="AO134" s="442" t="n"/>
      <c r="AP134" s="443" t="n"/>
      <c r="AQ134" s="444" t="n"/>
      <c r="AR134" s="443" t="n"/>
      <c r="AS134" s="446">
        <f>V134+X134+Z134+AB134+AD134+AF134+AJ134+AL134+AN134+AP134+AR134+AH134</f>
        <v/>
      </c>
    </row>
    <row r="135" ht="16.5" customHeight="1" thickBot="1">
      <c r="A135" s="433">
        <f>A134+1</f>
        <v/>
      </c>
      <c r="B135" s="434" t="n"/>
      <c r="C135" s="434" t="n"/>
      <c r="D135" s="434" t="n"/>
      <c r="E135" s="434" t="n"/>
      <c r="F135" s="434" t="n"/>
      <c r="G135" s="435" t="n"/>
      <c r="H135" s="435" t="n"/>
      <c r="I135" s="435" t="n"/>
      <c r="J135" s="436" t="n"/>
      <c r="K135" s="436" t="n"/>
      <c r="L135" s="436" t="n"/>
      <c r="M135" s="437" t="n"/>
      <c r="N135" s="438">
        <f>B135+C135+D135+F135+G135+H135+I135+K135-L135+M135+E135</f>
        <v/>
      </c>
      <c r="O135" s="434" t="n"/>
      <c r="P135" s="434" t="n"/>
      <c r="Q135" s="438">
        <f>N135+O135-P135</f>
        <v/>
      </c>
      <c r="R135" s="440" t="n"/>
      <c r="S135" s="440" t="n"/>
      <c r="T135" s="441">
        <f>A135</f>
        <v/>
      </c>
      <c r="U135" s="442" t="n"/>
      <c r="V135" s="443" t="n"/>
      <c r="W135" s="442" t="n"/>
      <c r="X135" s="443" t="n"/>
      <c r="Y135" s="442" t="n"/>
      <c r="Z135" s="443" t="n"/>
      <c r="AA135" s="442" t="n"/>
      <c r="AB135" s="443" t="n"/>
      <c r="AC135" s="442" t="n"/>
      <c r="AD135" s="443" t="n"/>
      <c r="AE135" s="442" t="n"/>
      <c r="AF135" s="443" t="n"/>
      <c r="AG135" s="443" t="n"/>
      <c r="AH135" s="443" t="n"/>
      <c r="AI135" s="442" t="n"/>
      <c r="AJ135" s="443" t="n"/>
      <c r="AK135" s="442" t="n"/>
      <c r="AL135" s="443" t="n"/>
      <c r="AM135" s="442" t="n"/>
      <c r="AN135" s="443" t="n"/>
      <c r="AO135" s="442" t="n"/>
      <c r="AP135" s="443" t="n"/>
      <c r="AQ135" s="444" t="n"/>
      <c r="AR135" s="443" t="n"/>
      <c r="AS135" s="446">
        <f>V135+X135+Z135+AB135+AD135+AF135+AJ135+AL135+AN135+AP135+AR135+AH135</f>
        <v/>
      </c>
    </row>
    <row r="136" ht="16.5" customHeight="1" thickBot="1">
      <c r="A136" s="433">
        <f>A135+1</f>
        <v/>
      </c>
      <c r="B136" s="434" t="n"/>
      <c r="C136" s="434" t="n"/>
      <c r="D136" s="434" t="n"/>
      <c r="E136" s="434" t="n"/>
      <c r="F136" s="434" t="n"/>
      <c r="G136" s="435" t="n"/>
      <c r="H136" s="435" t="n"/>
      <c r="I136" s="435" t="n"/>
      <c r="J136" s="436" t="n"/>
      <c r="K136" s="436" t="n"/>
      <c r="L136" s="436" t="n"/>
      <c r="M136" s="437" t="n"/>
      <c r="N136" s="438">
        <f>B136+C136+D136+F136+G136+H136+I136+K136-L136+M136+E136</f>
        <v/>
      </c>
      <c r="O136" s="434" t="n"/>
      <c r="P136" s="434" t="n"/>
      <c r="Q136" s="438">
        <f>N136+O136-P136</f>
        <v/>
      </c>
      <c r="R136" s="440" t="n"/>
      <c r="S136" s="440" t="n"/>
      <c r="T136" s="441">
        <f>A136</f>
        <v/>
      </c>
      <c r="U136" s="442" t="n"/>
      <c r="V136" s="443" t="n"/>
      <c r="W136" s="442" t="n"/>
      <c r="X136" s="443" t="n"/>
      <c r="Y136" s="442" t="n"/>
      <c r="Z136" s="443" t="n"/>
      <c r="AA136" s="442" t="n"/>
      <c r="AB136" s="443" t="n"/>
      <c r="AC136" s="442" t="n"/>
      <c r="AD136" s="443" t="n"/>
      <c r="AE136" s="442" t="n"/>
      <c r="AF136" s="443" t="n"/>
      <c r="AG136" s="443" t="n"/>
      <c r="AH136" s="443" t="n"/>
      <c r="AI136" s="442" t="n"/>
      <c r="AJ136" s="443" t="n"/>
      <c r="AK136" s="442" t="n"/>
      <c r="AL136" s="443" t="n"/>
      <c r="AM136" s="442" t="n"/>
      <c r="AN136" s="443" t="n"/>
      <c r="AO136" s="442" t="n"/>
      <c r="AP136" s="443" t="n"/>
      <c r="AQ136" s="444" t="n"/>
      <c r="AR136" s="443" t="n"/>
      <c r="AS136" s="446">
        <f>V136+X136+Z136+AB136+AD136+AF136+AJ136+AL136+AN136+AP136+AR136+AH136</f>
        <v/>
      </c>
    </row>
    <row r="137" ht="16.5" customHeight="1" thickBot="1">
      <c r="A137" s="433">
        <f>A136+1</f>
        <v/>
      </c>
      <c r="B137" s="434" t="n"/>
      <c r="C137" s="434" t="n"/>
      <c r="D137" s="434" t="n"/>
      <c r="E137" s="434" t="n"/>
      <c r="F137" s="434" t="n"/>
      <c r="G137" s="435" t="n"/>
      <c r="H137" s="435" t="n"/>
      <c r="I137" s="435" t="n"/>
      <c r="J137" s="436" t="n"/>
      <c r="K137" s="436" t="n"/>
      <c r="L137" s="436" t="n"/>
      <c r="M137" s="437" t="n"/>
      <c r="N137" s="438">
        <f>B137+C137+D137+F137+G137+H137+I137+K137-L137+M137+E137</f>
        <v/>
      </c>
      <c r="O137" s="434" t="n"/>
      <c r="P137" s="434" t="n"/>
      <c r="Q137" s="438">
        <f>N137+O137-P137</f>
        <v/>
      </c>
      <c r="R137" s="440" t="n"/>
      <c r="S137" s="440" t="n"/>
      <c r="T137" s="441">
        <f>A137</f>
        <v/>
      </c>
      <c r="U137" s="442" t="n"/>
      <c r="V137" s="443" t="n"/>
      <c r="W137" s="442" t="n"/>
      <c r="X137" s="443" t="n"/>
      <c r="Y137" s="442" t="n"/>
      <c r="Z137" s="443" t="n"/>
      <c r="AA137" s="442" t="n"/>
      <c r="AB137" s="443" t="n"/>
      <c r="AC137" s="442" t="n"/>
      <c r="AD137" s="443" t="n"/>
      <c r="AE137" s="442" t="n"/>
      <c r="AF137" s="443" t="n"/>
      <c r="AG137" s="443" t="n"/>
      <c r="AH137" s="443" t="n"/>
      <c r="AI137" s="442" t="n"/>
      <c r="AJ137" s="443" t="n"/>
      <c r="AK137" s="442" t="n"/>
      <c r="AL137" s="443" t="n"/>
      <c r="AM137" s="442" t="n"/>
      <c r="AN137" s="443" t="n"/>
      <c r="AO137" s="442" t="n"/>
      <c r="AP137" s="443" t="n"/>
      <c r="AQ137" s="444" t="n"/>
      <c r="AR137" s="443" t="n"/>
      <c r="AS137" s="446">
        <f>V137+X137+Z137+AB137+AD137+AF137+AJ137+AL137+AN137+AP137+AR137+AH137</f>
        <v/>
      </c>
    </row>
    <row r="138" ht="16.5" customHeight="1" thickBot="1">
      <c r="A138" s="433">
        <f>A137+1</f>
        <v/>
      </c>
      <c r="B138" s="434" t="n"/>
      <c r="C138" s="434" t="n"/>
      <c r="D138" s="434" t="n"/>
      <c r="E138" s="434" t="n"/>
      <c r="F138" s="434" t="n"/>
      <c r="G138" s="435" t="n"/>
      <c r="H138" s="435" t="n"/>
      <c r="I138" s="435" t="n"/>
      <c r="J138" s="436" t="n"/>
      <c r="K138" s="436" t="n"/>
      <c r="L138" s="436" t="n"/>
      <c r="M138" s="437" t="n"/>
      <c r="N138" s="438">
        <f>B138+C138+D138+F138+G138+H138+I138+K138-L138+M138+E138</f>
        <v/>
      </c>
      <c r="O138" s="434" t="n"/>
      <c r="P138" s="434" t="n"/>
      <c r="Q138" s="438">
        <f>N138+O138-P138</f>
        <v/>
      </c>
      <c r="R138" s="440" t="n"/>
      <c r="S138" s="440" t="n"/>
      <c r="T138" s="441">
        <f>A138</f>
        <v/>
      </c>
      <c r="U138" s="442" t="n"/>
      <c r="V138" s="443" t="n"/>
      <c r="W138" s="442" t="n"/>
      <c r="X138" s="443" t="n"/>
      <c r="Y138" s="442" t="n"/>
      <c r="Z138" s="443" t="n"/>
      <c r="AA138" s="442" t="n"/>
      <c r="AB138" s="443" t="n"/>
      <c r="AC138" s="442" t="n"/>
      <c r="AD138" s="443" t="n"/>
      <c r="AE138" s="442" t="n"/>
      <c r="AF138" s="443" t="n"/>
      <c r="AG138" s="443" t="n"/>
      <c r="AH138" s="443" t="n"/>
      <c r="AI138" s="442" t="n"/>
      <c r="AJ138" s="443" t="n"/>
      <c r="AK138" s="442" t="n"/>
      <c r="AL138" s="443" t="n"/>
      <c r="AM138" s="442" t="n"/>
      <c r="AN138" s="443" t="n"/>
      <c r="AO138" s="442" t="n"/>
      <c r="AP138" s="443" t="n"/>
      <c r="AQ138" s="444" t="n"/>
      <c r="AR138" s="443" t="n"/>
      <c r="AS138" s="446">
        <f>V138+X138+Z138+AB138+AD138+AF138+AJ138+AL138+AN138+AP138+AR138+AH138</f>
        <v/>
      </c>
    </row>
    <row r="139" ht="16.5" customHeight="1" thickBot="1">
      <c r="A139" s="433">
        <f>A138+1</f>
        <v/>
      </c>
      <c r="B139" s="434" t="n"/>
      <c r="C139" s="434" t="n"/>
      <c r="D139" s="434" t="n"/>
      <c r="E139" s="434" t="n"/>
      <c r="F139" s="434" t="n"/>
      <c r="G139" s="435" t="n"/>
      <c r="H139" s="435" t="n"/>
      <c r="I139" s="435" t="n"/>
      <c r="J139" s="436" t="n"/>
      <c r="K139" s="436" t="n"/>
      <c r="L139" s="436" t="n"/>
      <c r="M139" s="437" t="n"/>
      <c r="N139" s="438">
        <f>B139+C139+D139+F139+G139+H139+I139+K139-L139+M139+E139</f>
        <v/>
      </c>
      <c r="O139" s="434" t="n"/>
      <c r="P139" s="434" t="n"/>
      <c r="Q139" s="438">
        <f>N139+O139-P139</f>
        <v/>
      </c>
      <c r="R139" s="440" t="n"/>
      <c r="S139" s="440" t="n"/>
      <c r="T139" s="441">
        <f>A139</f>
        <v/>
      </c>
      <c r="U139" s="442" t="n"/>
      <c r="V139" s="443" t="n"/>
      <c r="W139" s="442" t="n"/>
      <c r="X139" s="443" t="n"/>
      <c r="Y139" s="442" t="n"/>
      <c r="Z139" s="443" t="n"/>
      <c r="AA139" s="442" t="n"/>
      <c r="AB139" s="443" t="n"/>
      <c r="AC139" s="442" t="n"/>
      <c r="AD139" s="443" t="n"/>
      <c r="AE139" s="442" t="n"/>
      <c r="AF139" s="443" t="n"/>
      <c r="AG139" s="443" t="n"/>
      <c r="AH139" s="443" t="n"/>
      <c r="AI139" s="442" t="n"/>
      <c r="AJ139" s="443" t="n"/>
      <c r="AK139" s="442" t="n"/>
      <c r="AL139" s="443" t="n"/>
      <c r="AM139" s="442" t="n"/>
      <c r="AN139" s="443" t="n"/>
      <c r="AO139" s="442" t="n"/>
      <c r="AP139" s="443" t="n"/>
      <c r="AQ139" s="444" t="n"/>
      <c r="AR139" s="443" t="n"/>
      <c r="AS139" s="446">
        <f>V139+X139+Z139+AB139+AD139+AF139+AJ139+AL139+AN139+AP139+AR139+AH139</f>
        <v/>
      </c>
    </row>
    <row r="140" ht="16.5" customHeight="1" thickBot="1">
      <c r="A140" s="433">
        <f>A139+1</f>
        <v/>
      </c>
      <c r="B140" s="434" t="n"/>
      <c r="C140" s="434" t="n"/>
      <c r="D140" s="434" t="n"/>
      <c r="E140" s="434" t="n"/>
      <c r="F140" s="434" t="n"/>
      <c r="G140" s="435" t="n"/>
      <c r="H140" s="435" t="n"/>
      <c r="I140" s="435" t="n"/>
      <c r="J140" s="436" t="n"/>
      <c r="K140" s="436" t="n"/>
      <c r="L140" s="436" t="n"/>
      <c r="M140" s="437" t="n"/>
      <c r="N140" s="438">
        <f>B140+C140+D140+F140+G140+H140+I140+K140-L140+M140+E140</f>
        <v/>
      </c>
      <c r="O140" s="434" t="n"/>
      <c r="P140" s="434" t="n"/>
      <c r="Q140" s="438">
        <f>N140+O140-P140</f>
        <v/>
      </c>
      <c r="R140" s="440" t="n"/>
      <c r="S140" s="440" t="n"/>
      <c r="T140" s="441">
        <f>A140</f>
        <v/>
      </c>
      <c r="U140" s="442" t="n"/>
      <c r="V140" s="443" t="n"/>
      <c r="W140" s="442" t="n"/>
      <c r="X140" s="443" t="n"/>
      <c r="Y140" s="442" t="n"/>
      <c r="Z140" s="443" t="n"/>
      <c r="AA140" s="442" t="n"/>
      <c r="AB140" s="443" t="n"/>
      <c r="AC140" s="442" t="n"/>
      <c r="AD140" s="443" t="n"/>
      <c r="AE140" s="442" t="n"/>
      <c r="AF140" s="443" t="n"/>
      <c r="AG140" s="443" t="n"/>
      <c r="AH140" s="443" t="n"/>
      <c r="AI140" s="442" t="n"/>
      <c r="AJ140" s="443" t="n"/>
      <c r="AK140" s="442" t="n"/>
      <c r="AL140" s="443" t="n"/>
      <c r="AM140" s="442" t="n"/>
      <c r="AN140" s="443" t="n"/>
      <c r="AO140" s="442" t="n"/>
      <c r="AP140" s="443" t="n"/>
      <c r="AQ140" s="444" t="n"/>
      <c r="AR140" s="443" t="n"/>
      <c r="AS140" s="446">
        <f>V140+X140+Z140+AB140+AD140+AF140+AJ140+AL140+AN140+AP140+AR140+AH140</f>
        <v/>
      </c>
    </row>
    <row r="141" ht="16.5" customHeight="1" thickBot="1">
      <c r="A141" s="433">
        <f>A140+1</f>
        <v/>
      </c>
      <c r="B141" s="434" t="n"/>
      <c r="C141" s="434" t="n"/>
      <c r="D141" s="434" t="n"/>
      <c r="E141" s="434" t="n"/>
      <c r="F141" s="434" t="n"/>
      <c r="G141" s="435" t="n"/>
      <c r="H141" s="435" t="n"/>
      <c r="I141" s="435" t="n"/>
      <c r="J141" s="436" t="n"/>
      <c r="K141" s="436" t="n"/>
      <c r="L141" s="436" t="n"/>
      <c r="M141" s="437" t="n"/>
      <c r="N141" s="438">
        <f>B141+C141+D141+F141+G141+H141+I141+K141-L141+M141+E141</f>
        <v/>
      </c>
      <c r="O141" s="434" t="n"/>
      <c r="P141" s="434" t="n"/>
      <c r="Q141" s="438">
        <f>N141+O141-P141</f>
        <v/>
      </c>
      <c r="R141" s="440" t="n"/>
      <c r="S141" s="440" t="n"/>
      <c r="T141" s="441">
        <f>A141</f>
        <v/>
      </c>
      <c r="U141" s="442" t="n"/>
      <c r="V141" s="443" t="n"/>
      <c r="W141" s="444" t="n"/>
      <c r="X141" s="443" t="n"/>
      <c r="Y141" s="442" t="n"/>
      <c r="Z141" s="443" t="n"/>
      <c r="AA141" s="444" t="n"/>
      <c r="AB141" s="443" t="n"/>
      <c r="AC141" s="442" t="n"/>
      <c r="AD141" s="443" t="n"/>
      <c r="AE141" s="444" t="n"/>
      <c r="AF141" s="443" t="n"/>
      <c r="AG141" s="443" t="n"/>
      <c r="AH141" s="443" t="n"/>
      <c r="AI141" s="442" t="n"/>
      <c r="AJ141" s="443" t="n"/>
      <c r="AK141" s="444" t="n"/>
      <c r="AL141" s="443" t="n"/>
      <c r="AM141" s="442" t="n"/>
      <c r="AN141" s="443" t="n"/>
      <c r="AO141" s="444" t="n"/>
      <c r="AP141" s="443" t="n"/>
      <c r="AQ141" s="444" t="n"/>
      <c r="AR141" s="443" t="n"/>
      <c r="AS141" s="446">
        <f>V141+X141+Z141+AB141+AD141+AF141+AJ141+AL141+AN141+AP141+AR141+AH141</f>
        <v/>
      </c>
    </row>
    <row r="142" ht="16.5" customHeight="1" thickBot="1">
      <c r="A142" s="433">
        <f>A141+1</f>
        <v/>
      </c>
      <c r="B142" s="434" t="n"/>
      <c r="C142" s="434" t="n"/>
      <c r="D142" s="434" t="n"/>
      <c r="E142" s="434" t="n"/>
      <c r="F142" s="434" t="n"/>
      <c r="G142" s="435" t="n"/>
      <c r="H142" s="435" t="n"/>
      <c r="I142" s="435" t="n"/>
      <c r="J142" s="436" t="n"/>
      <c r="K142" s="436" t="n"/>
      <c r="L142" s="436" t="n"/>
      <c r="M142" s="437" t="n"/>
      <c r="N142" s="438">
        <f>B142+C142+D142+F142+G142+H142+I142+K142-L142+M142+E142</f>
        <v/>
      </c>
      <c r="O142" s="434" t="n"/>
      <c r="P142" s="434" t="n"/>
      <c r="Q142" s="438">
        <f>N142+O142-P142</f>
        <v/>
      </c>
      <c r="R142" s="440" t="n"/>
      <c r="S142" s="440" t="n"/>
      <c r="T142" s="441">
        <f>A142</f>
        <v/>
      </c>
      <c r="U142" s="442" t="n"/>
      <c r="V142" s="443" t="n"/>
      <c r="W142" s="442" t="n"/>
      <c r="X142" s="443" t="n"/>
      <c r="Y142" s="442" t="n"/>
      <c r="Z142" s="443" t="n"/>
      <c r="AA142" s="442" t="n"/>
      <c r="AB142" s="443" t="n"/>
      <c r="AC142" s="442" t="n"/>
      <c r="AD142" s="443" t="n"/>
      <c r="AE142" s="442" t="n"/>
      <c r="AF142" s="443" t="n"/>
      <c r="AG142" s="443" t="n"/>
      <c r="AH142" s="443" t="n"/>
      <c r="AI142" s="442" t="n"/>
      <c r="AJ142" s="443" t="n"/>
      <c r="AK142" s="442" t="n"/>
      <c r="AL142" s="443" t="n"/>
      <c r="AM142" s="442" t="n"/>
      <c r="AN142" s="443" t="n"/>
      <c r="AO142" s="442" t="n"/>
      <c r="AP142" s="443" t="n"/>
      <c r="AQ142" s="444" t="n"/>
      <c r="AR142" s="443" t="n"/>
      <c r="AS142" s="446">
        <f>V142+X142+Z142+AB142+AD142+AF142+AJ142+AL142+AN142+AP142+AR142+AH142</f>
        <v/>
      </c>
    </row>
    <row r="143" ht="16.5" customHeight="1" thickBot="1">
      <c r="A143" s="433">
        <f>A142+1</f>
        <v/>
      </c>
      <c r="B143" s="434" t="n"/>
      <c r="C143" s="434" t="n"/>
      <c r="D143" s="434" t="n"/>
      <c r="E143" s="434" t="n"/>
      <c r="F143" s="434" t="n"/>
      <c r="G143" s="435" t="n"/>
      <c r="H143" s="435" t="n"/>
      <c r="I143" s="435" t="n"/>
      <c r="J143" s="436" t="n"/>
      <c r="K143" s="436" t="n"/>
      <c r="L143" s="436" t="n"/>
      <c r="M143" s="437" t="n"/>
      <c r="N143" s="438">
        <f>B143+C143+D143+F143+G143+H143+I143+K143-L143+M143+E143</f>
        <v/>
      </c>
      <c r="O143" s="434" t="n"/>
      <c r="P143" s="434" t="n"/>
      <c r="Q143" s="438">
        <f>N143+O143-P143</f>
        <v/>
      </c>
      <c r="R143" s="440" t="n"/>
      <c r="S143" s="440" t="n"/>
      <c r="T143" s="441">
        <f>A143</f>
        <v/>
      </c>
      <c r="U143" s="442" t="n"/>
      <c r="V143" s="443" t="n"/>
      <c r="W143" s="442" t="n"/>
      <c r="X143" s="443" t="n"/>
      <c r="Y143" s="442" t="n"/>
      <c r="Z143" s="443" t="n"/>
      <c r="AA143" s="442" t="n"/>
      <c r="AB143" s="443" t="n"/>
      <c r="AC143" s="442" t="n"/>
      <c r="AD143" s="443" t="n"/>
      <c r="AE143" s="442" t="n"/>
      <c r="AF143" s="443" t="n"/>
      <c r="AG143" s="443" t="n"/>
      <c r="AH143" s="443" t="n"/>
      <c r="AI143" s="442" t="n"/>
      <c r="AJ143" s="443" t="n"/>
      <c r="AK143" s="442" t="n"/>
      <c r="AL143" s="443" t="n"/>
      <c r="AM143" s="442" t="n"/>
      <c r="AN143" s="443" t="n"/>
      <c r="AO143" s="442" t="n"/>
      <c r="AP143" s="443" t="n"/>
      <c r="AQ143" s="444" t="n"/>
      <c r="AR143" s="443" t="n"/>
      <c r="AS143" s="446">
        <f>V143+X143+Z143+AB143+AD143+AF143+AJ143+AL143+AN143+AP143+AR143+AH143</f>
        <v/>
      </c>
    </row>
    <row r="144" ht="16.5" customHeight="1" thickBot="1">
      <c r="A144" s="433">
        <f>A143+1</f>
        <v/>
      </c>
      <c r="B144" s="434" t="n"/>
      <c r="C144" s="434" t="n"/>
      <c r="D144" s="434" t="n"/>
      <c r="E144" s="434" t="n"/>
      <c r="F144" s="434" t="n"/>
      <c r="G144" s="435" t="n"/>
      <c r="H144" s="435" t="n"/>
      <c r="I144" s="435" t="n"/>
      <c r="J144" s="436" t="n"/>
      <c r="K144" s="436" t="n"/>
      <c r="L144" s="436" t="n"/>
      <c r="M144" s="437" t="n"/>
      <c r="N144" s="438">
        <f>B144+C144+D144+F144+G144+H144+I144+K144-L144+M144+E144</f>
        <v/>
      </c>
      <c r="O144" s="434" t="n"/>
      <c r="P144" s="434" t="n"/>
      <c r="Q144" s="438">
        <f>N144+O144-P144</f>
        <v/>
      </c>
      <c r="R144" s="440" t="n"/>
      <c r="S144" s="440" t="n"/>
      <c r="T144" s="441">
        <f>A144</f>
        <v/>
      </c>
      <c r="U144" s="442" t="n"/>
      <c r="V144" s="443" t="n"/>
      <c r="W144" s="442" t="n"/>
      <c r="X144" s="443" t="n"/>
      <c r="Y144" s="442" t="n"/>
      <c r="Z144" s="443" t="n"/>
      <c r="AA144" s="442" t="n"/>
      <c r="AB144" s="443" t="n"/>
      <c r="AC144" s="442" t="n"/>
      <c r="AD144" s="443" t="n"/>
      <c r="AE144" s="442" t="n"/>
      <c r="AF144" s="443" t="n"/>
      <c r="AG144" s="443" t="n"/>
      <c r="AH144" s="443" t="n"/>
      <c r="AI144" s="442" t="n"/>
      <c r="AJ144" s="443" t="n"/>
      <c r="AK144" s="442" t="n"/>
      <c r="AL144" s="443" t="n"/>
      <c r="AM144" s="442" t="n"/>
      <c r="AN144" s="443" t="n"/>
      <c r="AO144" s="442" t="n"/>
      <c r="AP144" s="443" t="n"/>
      <c r="AQ144" s="444" t="n"/>
      <c r="AR144" s="443" t="n"/>
      <c r="AS144" s="446">
        <f>V144+X144+Z144+AB144+AD144+AF144+AJ144+AL144+AN144+AP144+AR144+AH144</f>
        <v/>
      </c>
    </row>
    <row r="145" ht="16.5" customHeight="1" thickBot="1">
      <c r="A145" s="433">
        <f>A144+1</f>
        <v/>
      </c>
      <c r="B145" s="434" t="n"/>
      <c r="C145" s="434" t="n"/>
      <c r="D145" s="434" t="n"/>
      <c r="E145" s="434" t="n"/>
      <c r="F145" s="434" t="n"/>
      <c r="G145" s="435" t="n"/>
      <c r="H145" s="435" t="n"/>
      <c r="I145" s="435" t="n"/>
      <c r="J145" s="436" t="n"/>
      <c r="K145" s="436" t="n"/>
      <c r="L145" s="436" t="n"/>
      <c r="M145" s="437" t="n"/>
      <c r="N145" s="438">
        <f>B145+C145+D145+F145+G145+H145+I145+K145-L145+M145+E145</f>
        <v/>
      </c>
      <c r="O145" s="434" t="n"/>
      <c r="P145" s="434" t="n"/>
      <c r="Q145" s="438">
        <f>N145+O145-P145</f>
        <v/>
      </c>
      <c r="R145" s="440" t="n"/>
      <c r="S145" s="440" t="n"/>
      <c r="T145" s="441">
        <f>A145</f>
        <v/>
      </c>
      <c r="U145" s="442" t="n"/>
      <c r="V145" s="443" t="n"/>
      <c r="W145" s="442" t="n"/>
      <c r="X145" s="443" t="n"/>
      <c r="Y145" s="442" t="n"/>
      <c r="Z145" s="443" t="n"/>
      <c r="AA145" s="442" t="n"/>
      <c r="AB145" s="443" t="n"/>
      <c r="AC145" s="442" t="n"/>
      <c r="AD145" s="443" t="n"/>
      <c r="AE145" s="442" t="n"/>
      <c r="AF145" s="443" t="n"/>
      <c r="AG145" s="443" t="n"/>
      <c r="AH145" s="443" t="n"/>
      <c r="AI145" s="442" t="n"/>
      <c r="AJ145" s="443" t="n"/>
      <c r="AK145" s="442" t="n"/>
      <c r="AL145" s="443" t="n"/>
      <c r="AM145" s="442" t="n"/>
      <c r="AN145" s="443" t="n"/>
      <c r="AO145" s="442" t="n"/>
      <c r="AP145" s="443" t="n"/>
      <c r="AQ145" s="444" t="n"/>
      <c r="AR145" s="443" t="n"/>
      <c r="AS145" s="446">
        <f>V145+X145+Z145+AB145+AD145+AF145+AJ145+AL145+AN145+AP145+AR145+AH145</f>
        <v/>
      </c>
      <c r="AX145" s="462" t="n"/>
    </row>
    <row r="146" ht="16.5" customHeight="1" thickBot="1">
      <c r="A146" s="433">
        <f>A145+1</f>
        <v/>
      </c>
      <c r="B146" s="434" t="n"/>
      <c r="C146" s="434" t="n"/>
      <c r="D146" s="434" t="n"/>
      <c r="E146" s="434" t="n"/>
      <c r="F146" s="434" t="n"/>
      <c r="G146" s="435" t="n"/>
      <c r="H146" s="435" t="n"/>
      <c r="I146" s="435" t="n"/>
      <c r="J146" s="436" t="n"/>
      <c r="K146" s="436" t="n"/>
      <c r="L146" s="436" t="n"/>
      <c r="M146" s="437" t="n"/>
      <c r="N146" s="438">
        <f>B146+C146+D146+F146+G146+H146+I146+K146-L146+M146+E146</f>
        <v/>
      </c>
      <c r="O146" s="434" t="n"/>
      <c r="P146" s="434" t="n"/>
      <c r="Q146" s="438">
        <f>N146+O146-P146</f>
        <v/>
      </c>
      <c r="R146" s="440" t="n"/>
      <c r="S146" s="440" t="n"/>
      <c r="T146" s="441">
        <f>A146</f>
        <v/>
      </c>
      <c r="U146" s="442" t="n"/>
      <c r="V146" s="443" t="n"/>
      <c r="W146" s="442" t="n"/>
      <c r="X146" s="443" t="n"/>
      <c r="Y146" s="442" t="n"/>
      <c r="Z146" s="443" t="n"/>
      <c r="AA146" s="442" t="n"/>
      <c r="AB146" s="443" t="n"/>
      <c r="AC146" s="442" t="n"/>
      <c r="AD146" s="443" t="n"/>
      <c r="AE146" s="442" t="n"/>
      <c r="AF146" s="443" t="n"/>
      <c r="AG146" s="443" t="n"/>
      <c r="AH146" s="443" t="n"/>
      <c r="AI146" s="442" t="n"/>
      <c r="AJ146" s="443" t="n"/>
      <c r="AK146" s="442" t="n"/>
      <c r="AL146" s="443" t="n"/>
      <c r="AM146" s="442" t="n"/>
      <c r="AN146" s="443" t="n"/>
      <c r="AO146" s="442" t="n"/>
      <c r="AP146" s="443" t="n"/>
      <c r="AQ146" s="444" t="n"/>
      <c r="AR146" s="443" t="n"/>
      <c r="AS146" s="446">
        <f>V146+X146+Z146+AB146+AD146+AF146+AJ146+AL146+AN146+AP146+AR146+AH146</f>
        <v/>
      </c>
    </row>
    <row r="147" ht="16.5" customHeight="1" thickBot="1">
      <c r="A147" s="433">
        <f>A146+1</f>
        <v/>
      </c>
      <c r="B147" s="434" t="n"/>
      <c r="C147" s="434" t="n"/>
      <c r="D147" s="434" t="n"/>
      <c r="E147" s="434" t="n"/>
      <c r="F147" s="434" t="n"/>
      <c r="G147" s="435" t="n"/>
      <c r="H147" s="435" t="n"/>
      <c r="I147" s="435" t="n"/>
      <c r="J147" s="436" t="n"/>
      <c r="K147" s="436" t="n"/>
      <c r="L147" s="436" t="n"/>
      <c r="M147" s="437" t="n"/>
      <c r="N147" s="438">
        <f>B147+C147+D147+F147+G147+H147+I147+K147-L147+M147+E147</f>
        <v/>
      </c>
      <c r="O147" s="434" t="n"/>
      <c r="P147" s="434" t="n"/>
      <c r="Q147" s="438">
        <f>N147+O147-P147</f>
        <v/>
      </c>
      <c r="R147" s="440" t="n"/>
      <c r="S147" s="440" t="n"/>
      <c r="T147" s="441">
        <f>A147</f>
        <v/>
      </c>
      <c r="U147" s="442" t="n"/>
      <c r="V147" s="443" t="n"/>
      <c r="W147" s="444" t="n"/>
      <c r="X147" s="443" t="n"/>
      <c r="Y147" s="442" t="n"/>
      <c r="Z147" s="443" t="n"/>
      <c r="AA147" s="442" t="n"/>
      <c r="AB147" s="443" t="n"/>
      <c r="AC147" s="442" t="n"/>
      <c r="AD147" s="443" t="n"/>
      <c r="AE147" s="442" t="n"/>
      <c r="AF147" s="443" t="n"/>
      <c r="AG147" s="443" t="n"/>
      <c r="AH147" s="443" t="n"/>
      <c r="AI147" s="442" t="n"/>
      <c r="AJ147" s="443" t="n"/>
      <c r="AK147" s="442" t="n"/>
      <c r="AL147" s="443" t="n"/>
      <c r="AM147" s="442" t="n"/>
      <c r="AN147" s="443" t="n"/>
      <c r="AO147" s="442" t="n"/>
      <c r="AP147" s="443" t="n"/>
      <c r="AQ147" s="444" t="n"/>
      <c r="AR147" s="443" t="n"/>
      <c r="AS147" s="446">
        <f>V147+X147+Z147+AB147+AD147+AF147+AJ147+AL147+AN147+AP147+AR147+AH147</f>
        <v/>
      </c>
    </row>
    <row r="148" ht="16.5" customHeight="1" thickBot="1">
      <c r="A148" s="433">
        <f>A147+1</f>
        <v/>
      </c>
      <c r="B148" s="434" t="n"/>
      <c r="C148" s="434" t="n"/>
      <c r="D148" s="434" t="n"/>
      <c r="E148" s="434" t="n"/>
      <c r="F148" s="434" t="n"/>
      <c r="G148" s="435" t="n"/>
      <c r="H148" s="435" t="n"/>
      <c r="I148" s="435" t="n"/>
      <c r="J148" s="436" t="n"/>
      <c r="K148" s="436" t="n"/>
      <c r="L148" s="436" t="n"/>
      <c r="M148" s="437" t="n"/>
      <c r="N148" s="438">
        <f>B148+C148+D148+F148+G148+H148+I148+K148-L148+M148+E148</f>
        <v/>
      </c>
      <c r="O148" s="434" t="n"/>
      <c r="P148" s="434" t="n"/>
      <c r="Q148" s="438">
        <f>N148+O148-P148</f>
        <v/>
      </c>
      <c r="R148" s="440" t="n"/>
      <c r="S148" s="440" t="n"/>
      <c r="T148" s="441">
        <f>A148</f>
        <v/>
      </c>
      <c r="U148" s="442" t="n"/>
      <c r="V148" s="443" t="n"/>
      <c r="W148" s="442" t="n"/>
      <c r="X148" s="443" t="n"/>
      <c r="Y148" s="442" t="n"/>
      <c r="Z148" s="443" t="n"/>
      <c r="AA148" s="442" t="n"/>
      <c r="AB148" s="443" t="n"/>
      <c r="AC148" s="442" t="n"/>
      <c r="AD148" s="443" t="n"/>
      <c r="AE148" s="444" t="n"/>
      <c r="AF148" s="443" t="n"/>
      <c r="AG148" s="443" t="n"/>
      <c r="AH148" s="443" t="n"/>
      <c r="AI148" s="442" t="n"/>
      <c r="AJ148" s="443" t="n"/>
      <c r="AK148" s="442" t="n"/>
      <c r="AL148" s="443" t="n"/>
      <c r="AM148" s="442" t="n"/>
      <c r="AN148" s="443" t="n"/>
      <c r="AO148" s="442" t="n"/>
      <c r="AP148" s="443" t="n"/>
      <c r="AQ148" s="444" t="n"/>
      <c r="AR148" s="443" t="n"/>
      <c r="AS148" s="446">
        <f>V148+X148+Z148+AB148+AD148+AF148+AJ148+AL148+AN148+AP148+AR148+AH148</f>
        <v/>
      </c>
    </row>
    <row r="149" ht="16.5" customHeight="1" thickBot="1">
      <c r="A149" s="433">
        <f>A148+1</f>
        <v/>
      </c>
      <c r="B149" s="434" t="n"/>
      <c r="C149" s="434" t="n"/>
      <c r="D149" s="434" t="n"/>
      <c r="E149" s="434" t="n"/>
      <c r="F149" s="434" t="n"/>
      <c r="G149" s="435" t="n"/>
      <c r="H149" s="435" t="n"/>
      <c r="I149" s="435" t="n"/>
      <c r="J149" s="436" t="n"/>
      <c r="K149" s="436" t="n"/>
      <c r="L149" s="436" t="n"/>
      <c r="M149" s="437" t="n"/>
      <c r="N149" s="438">
        <f>B149+C149+D149+F149+G149+H149+I149+K149-L149+M149+E149</f>
        <v/>
      </c>
      <c r="O149" s="434" t="n"/>
      <c r="P149" s="434" t="n"/>
      <c r="Q149" s="438">
        <f>N149+O149-P149</f>
        <v/>
      </c>
      <c r="R149" s="440" t="n"/>
      <c r="S149" s="440" t="n"/>
      <c r="T149" s="441">
        <f>A149</f>
        <v/>
      </c>
      <c r="U149" s="442" t="n"/>
      <c r="V149" s="443" t="n"/>
      <c r="W149" s="442" t="n"/>
      <c r="X149" s="443" t="n"/>
      <c r="Y149" s="442" t="n"/>
      <c r="Z149" s="443" t="n"/>
      <c r="AA149" s="442" t="n"/>
      <c r="AB149" s="443" t="n"/>
      <c r="AC149" s="442" t="n"/>
      <c r="AD149" s="443" t="n"/>
      <c r="AE149" s="444" t="n"/>
      <c r="AF149" s="443" t="n"/>
      <c r="AG149" s="443" t="n"/>
      <c r="AH149" s="443" t="n"/>
      <c r="AI149" s="442" t="n"/>
      <c r="AJ149" s="443" t="n"/>
      <c r="AK149" s="442" t="n"/>
      <c r="AL149" s="443" t="n"/>
      <c r="AM149" s="442" t="n"/>
      <c r="AN149" s="443" t="n"/>
      <c r="AO149" s="442" t="n"/>
      <c r="AP149" s="443" t="n"/>
      <c r="AQ149" s="444" t="n"/>
      <c r="AR149" s="443" t="n"/>
      <c r="AS149" s="446">
        <f>V149+X149+Z149+AB149+AD149+AF149+AJ149+AL149+AN149+AP149+AR149+AH149</f>
        <v/>
      </c>
    </row>
    <row r="150" ht="16.5" customHeight="1" thickBot="1">
      <c r="A150" s="433">
        <f>A149+1</f>
        <v/>
      </c>
      <c r="B150" s="434" t="n"/>
      <c r="C150" s="434" t="n"/>
      <c r="D150" s="434" t="n"/>
      <c r="E150" s="434" t="n"/>
      <c r="F150" s="434" t="n"/>
      <c r="G150" s="435" t="n"/>
      <c r="H150" s="435" t="n"/>
      <c r="I150" s="435" t="n"/>
      <c r="J150" s="436" t="n"/>
      <c r="K150" s="436" t="n"/>
      <c r="L150" s="436" t="n"/>
      <c r="M150" s="437" t="n"/>
      <c r="N150" s="438">
        <f>B150+C150+D150+F150+G150+H150+I150+K150-L150+M150+E150</f>
        <v/>
      </c>
      <c r="O150" s="434" t="n"/>
      <c r="P150" s="434" t="n"/>
      <c r="Q150" s="438">
        <f>N150+O150-P150</f>
        <v/>
      </c>
      <c r="R150" s="440" t="n"/>
      <c r="S150" s="440" t="n"/>
      <c r="T150" s="441">
        <f>A150</f>
        <v/>
      </c>
      <c r="U150" s="442" t="n"/>
      <c r="V150" s="443" t="n"/>
      <c r="W150" s="442" t="n"/>
      <c r="X150" s="443" t="n"/>
      <c r="Y150" s="442" t="n"/>
      <c r="Z150" s="443" t="n"/>
      <c r="AA150" s="442" t="n"/>
      <c r="AB150" s="443" t="n"/>
      <c r="AC150" s="442" t="n"/>
      <c r="AD150" s="443" t="n"/>
      <c r="AE150" s="444" t="n"/>
      <c r="AF150" s="443" t="n"/>
      <c r="AG150" s="443" t="n"/>
      <c r="AH150" s="443" t="n"/>
      <c r="AI150" s="442" t="n"/>
      <c r="AJ150" s="443" t="n"/>
      <c r="AK150" s="442" t="n"/>
      <c r="AL150" s="443" t="n"/>
      <c r="AM150" s="442" t="n"/>
      <c r="AN150" s="443" t="n"/>
      <c r="AO150" s="442" t="n"/>
      <c r="AP150" s="443" t="n"/>
      <c r="AQ150" s="444" t="n"/>
      <c r="AR150" s="443" t="n"/>
      <c r="AS150" s="446">
        <f>V150+X150+Z150+AB150+AD150+AF150+AJ150+AL150+AN150+AP150+AR150+AH150</f>
        <v/>
      </c>
    </row>
    <row r="151" ht="16.5" customHeight="1" thickBot="1">
      <c r="A151" s="433">
        <f>A150+1</f>
        <v/>
      </c>
      <c r="B151" s="434" t="n"/>
      <c r="C151" s="434" t="n"/>
      <c r="D151" s="434" t="n"/>
      <c r="E151" s="434" t="n"/>
      <c r="F151" s="434" t="n"/>
      <c r="G151" s="435" t="n"/>
      <c r="H151" s="435" t="n"/>
      <c r="I151" s="435" t="n"/>
      <c r="J151" s="436" t="n"/>
      <c r="K151" s="436" t="n"/>
      <c r="L151" s="436" t="n"/>
      <c r="M151" s="437" t="n"/>
      <c r="N151" s="438">
        <f>B151+C151+D151+F151+G151+H151+I151+K151-L151+M151+E151</f>
        <v/>
      </c>
      <c r="O151" s="434" t="n"/>
      <c r="P151" s="434" t="n"/>
      <c r="Q151" s="438">
        <f>N151+O151-P151</f>
        <v/>
      </c>
      <c r="R151" s="440" t="n"/>
      <c r="S151" s="440" t="n"/>
      <c r="T151" s="441">
        <f>A151</f>
        <v/>
      </c>
      <c r="U151" s="442" t="n"/>
      <c r="V151" s="443" t="n"/>
      <c r="W151" s="444" t="n"/>
      <c r="X151" s="443" t="n"/>
      <c r="Y151" s="442" t="n"/>
      <c r="Z151" s="443" t="n"/>
      <c r="AA151" s="444" t="n"/>
      <c r="AB151" s="443" t="n"/>
      <c r="AC151" s="442" t="n"/>
      <c r="AD151" s="443" t="n"/>
      <c r="AE151" s="444" t="n"/>
      <c r="AF151" s="443" t="n"/>
      <c r="AG151" s="443" t="n"/>
      <c r="AH151" s="443" t="n"/>
      <c r="AI151" s="442" t="n"/>
      <c r="AJ151" s="443" t="n"/>
      <c r="AK151" s="444" t="n"/>
      <c r="AL151" s="443" t="n"/>
      <c r="AM151" s="444" t="n"/>
      <c r="AN151" s="443" t="n"/>
      <c r="AO151" s="444" t="n"/>
      <c r="AP151" s="443" t="n"/>
      <c r="AQ151" s="444" t="n"/>
      <c r="AR151" s="443" t="n"/>
      <c r="AS151" s="446">
        <f>V151+X151+Z151+AB151+AD151+AF151+AJ151+AL151+AN151+AP151+AR151+AH151</f>
        <v/>
      </c>
    </row>
    <row r="152" ht="16.5" customHeight="1" thickBot="1">
      <c r="A152" s="457" t="n"/>
      <c r="B152" s="434" t="n"/>
      <c r="C152" s="434" t="n"/>
      <c r="D152" s="434" t="n"/>
      <c r="E152" s="434" t="n"/>
      <c r="F152" s="434" t="n"/>
      <c r="G152" s="435" t="n"/>
      <c r="H152" s="435" t="n"/>
      <c r="I152" s="435" t="n"/>
      <c r="J152" s="436" t="n"/>
      <c r="K152" s="436" t="n"/>
      <c r="L152" s="436" t="n"/>
      <c r="M152" s="437" t="n"/>
      <c r="N152" s="438" t="n"/>
      <c r="O152" s="434" t="n"/>
      <c r="P152" s="434" t="n"/>
      <c r="Q152" s="438">
        <f>N152+O152-P152</f>
        <v/>
      </c>
      <c r="R152" s="440" t="n"/>
      <c r="S152" s="440" t="n"/>
      <c r="T152" s="441" t="n"/>
      <c r="U152" s="442" t="n"/>
      <c r="V152" s="443" t="n"/>
      <c r="W152" s="442" t="n"/>
      <c r="X152" s="443" t="n"/>
      <c r="Y152" s="442" t="n"/>
      <c r="Z152" s="443" t="n"/>
      <c r="AA152" s="442" t="n"/>
      <c r="AB152" s="443" t="n"/>
      <c r="AC152" s="442" t="n"/>
      <c r="AD152" s="443" t="n"/>
      <c r="AE152" s="442" t="n"/>
      <c r="AF152" s="443" t="n"/>
      <c r="AG152" s="443" t="n"/>
      <c r="AH152" s="443" t="n"/>
      <c r="AI152" s="442" t="n"/>
      <c r="AJ152" s="443" t="n"/>
      <c r="AK152" s="442" t="n"/>
      <c r="AL152" s="443" t="n"/>
      <c r="AM152" s="442" t="n"/>
      <c r="AN152" s="443" t="n"/>
      <c r="AO152" s="442" t="n"/>
      <c r="AP152" s="443" t="n"/>
      <c r="AQ152" s="444" t="n"/>
      <c r="AR152" s="443" t="n"/>
      <c r="AS152" s="446">
        <f>V152+X152+Z152+AB152+AD152+AF152+AJ152+AL152+AN152+AP152+AR152+AH152</f>
        <v/>
      </c>
    </row>
    <row r="153">
      <c r="B153" s="449">
        <f>SUM(B122:B152)</f>
        <v/>
      </c>
      <c r="C153" s="449">
        <f>SUM(C122:C152)</f>
        <v/>
      </c>
      <c r="D153" s="449">
        <f>SUM(D122:D152)</f>
        <v/>
      </c>
      <c r="E153" s="449">
        <f>SUM(E122:E152)</f>
        <v/>
      </c>
      <c r="F153" s="449">
        <f>SUM(F122:F152)</f>
        <v/>
      </c>
      <c r="G153" s="449">
        <f>SUM(G122:G152)</f>
        <v/>
      </c>
      <c r="H153" s="449">
        <f>SUM(H122:H152)</f>
        <v/>
      </c>
      <c r="I153" s="449">
        <f>SUM(I122:I152)</f>
        <v/>
      </c>
      <c r="J153" s="398">
        <f>SUM(J122:J152)</f>
        <v/>
      </c>
      <c r="K153" s="449">
        <f>SUM(K122:K152)</f>
        <v/>
      </c>
      <c r="L153" s="449">
        <f>SUM(L122:L152)</f>
        <v/>
      </c>
      <c r="M153" s="449">
        <f>SUM(M122:M152)</f>
        <v/>
      </c>
      <c r="N153" s="449">
        <f>SUM(N122:N152)</f>
        <v/>
      </c>
      <c r="O153" s="449">
        <f>SUM(O122:O152)</f>
        <v/>
      </c>
      <c r="P153" s="449">
        <f>SUM(P122:P152)</f>
        <v/>
      </c>
      <c r="Q153" s="449">
        <f>SUM(Q122:Q152)</f>
        <v/>
      </c>
      <c r="R153" s="449">
        <f>SUM(R122:R152)</f>
        <v/>
      </c>
      <c r="S153" s="449">
        <f>SUM(S122:S152)</f>
        <v/>
      </c>
      <c r="U153" s="463" t="n"/>
      <c r="V153" s="463">
        <f>SUM(V122:V152)</f>
        <v/>
      </c>
      <c r="W153" s="463" t="n"/>
      <c r="X153" s="463">
        <f>SUM(X122:X152)</f>
        <v/>
      </c>
      <c r="Y153" s="463" t="n"/>
      <c r="Z153" s="463">
        <f>SUM(Z122:Z152)</f>
        <v/>
      </c>
      <c r="AA153" s="463" t="n"/>
      <c r="AB153" s="463">
        <f>SUM(AB122:AB152)</f>
        <v/>
      </c>
      <c r="AC153" s="463" t="n"/>
      <c r="AD153" s="463">
        <f>SUM(AD122:AD152)</f>
        <v/>
      </c>
      <c r="AE153" s="463" t="n"/>
      <c r="AF153" s="463">
        <f>SUM(AF122:AF152)</f>
        <v/>
      </c>
      <c r="AG153" s="463" t="n"/>
      <c r="AH153" s="463" t="n"/>
      <c r="AI153" s="463" t="n"/>
      <c r="AJ153" s="463">
        <f>SUM(AJ122:AJ152)</f>
        <v/>
      </c>
      <c r="AK153" s="464" t="n"/>
      <c r="AL153" s="463">
        <f>SUM(AL122:AL152)</f>
        <v/>
      </c>
      <c r="AM153" s="463" t="n"/>
      <c r="AN153" s="463">
        <f>SUM(AN122:AN152)</f>
        <v/>
      </c>
      <c r="AO153" s="463" t="n"/>
      <c r="AP153" s="463">
        <f>SUM(AP122:AP152)</f>
        <v/>
      </c>
      <c r="AQ153" s="463" t="n"/>
      <c r="AR153" s="463">
        <f>SUM(AR122:AR152)</f>
        <v/>
      </c>
      <c r="AS153" s="460">
        <f>SUM(AS122:AS152)</f>
        <v/>
      </c>
    </row>
    <row r="154">
      <c r="N154" s="451" t="n"/>
      <c r="Q154" s="451" t="n"/>
    </row>
    <row r="155">
      <c r="C155" s="452" t="n"/>
      <c r="F155" s="452" t="n"/>
      <c r="I155" s="453" t="n"/>
    </row>
    <row r="156">
      <c r="I156" s="453" t="n"/>
      <c r="R156" s="398" t="n"/>
      <c r="S156" s="398" t="n"/>
    </row>
    <row r="158" ht="16.5" customHeight="1" thickBot="1">
      <c r="A158" s="359" t="inlineStr">
        <is>
          <t>MAI 2019</t>
        </is>
      </c>
      <c r="M158" s="406" t="n"/>
      <c r="N158" s="359" t="n"/>
      <c r="O158" s="362" t="n"/>
      <c r="P158" s="363" t="n"/>
      <c r="Q158" s="363" t="n"/>
      <c r="R158" s="363" t="n"/>
      <c r="S158" s="363" t="n"/>
      <c r="U158" s="364">
        <f>A158</f>
        <v/>
      </c>
      <c r="V158" s="363" t="n"/>
      <c r="W158" s="363" t="n"/>
      <c r="X158" s="363" t="n"/>
      <c r="Y158" s="363" t="n"/>
      <c r="Z158" s="363" t="n"/>
      <c r="AA158" s="363" t="n"/>
      <c r="AB158" s="364">
        <f>A158</f>
        <v/>
      </c>
      <c r="AC158" s="363" t="n"/>
      <c r="AD158" s="363" t="n"/>
      <c r="AE158" s="363" t="n"/>
      <c r="AF158" s="363" t="n"/>
      <c r="AG158" s="363" t="n"/>
      <c r="AH158" s="363" t="n"/>
      <c r="AI158" s="363" t="n"/>
      <c r="AJ158" s="363" t="n"/>
      <c r="AK158" s="364">
        <f>A158</f>
        <v/>
      </c>
      <c r="AL158" s="363" t="n"/>
      <c r="AM158" s="363" t="n"/>
      <c r="AN158" s="363" t="n"/>
      <c r="AO158" s="363" t="n"/>
      <c r="AP158" s="363" t="n"/>
      <c r="AQ158" s="363" t="n"/>
    </row>
    <row r="159" ht="16.5" customHeight="1" thickBot="1">
      <c r="A159" s="372" t="n"/>
      <c r="B159" s="372" t="n"/>
      <c r="C159" s="372" t="n"/>
      <c r="D159" s="372" t="n"/>
      <c r="E159" s="372" t="n"/>
      <c r="F159" s="372" t="n"/>
      <c r="G159" s="372" t="n"/>
      <c r="H159" s="372" t="n"/>
      <c r="I159" s="357" t="n"/>
      <c r="J159" s="357" t="n"/>
      <c r="K159" s="357" t="n"/>
      <c r="L159" s="357" t="n"/>
      <c r="M159" s="454" t="n"/>
      <c r="N159" s="10" t="n"/>
      <c r="O159" s="11" t="n"/>
      <c r="P159" s="10" t="n"/>
      <c r="Q159" s="10" t="n"/>
      <c r="R159" s="358" t="inlineStr">
        <is>
          <t>Banque</t>
        </is>
      </c>
      <c r="S159" s="357" t="n"/>
      <c r="T159" s="11" t="inlineStr">
        <is>
          <t>Date</t>
        </is>
      </c>
      <c r="U159" s="407">
        <f>U3</f>
        <v/>
      </c>
      <c r="V159" s="366" t="n"/>
      <c r="W159" s="408">
        <f>W3</f>
        <v/>
      </c>
      <c r="X159" s="366" t="n"/>
      <c r="Y159" s="408">
        <f>Y3</f>
        <v/>
      </c>
      <c r="Z159" s="366" t="n"/>
      <c r="AA159" s="408">
        <f>AA3</f>
        <v/>
      </c>
      <c r="AB159" s="366" t="n"/>
      <c r="AC159" s="408">
        <f>AC3</f>
        <v/>
      </c>
      <c r="AD159" s="366" t="n"/>
      <c r="AE159" s="409">
        <f>AE3</f>
        <v/>
      </c>
      <c r="AF159" s="354" t="n"/>
      <c r="AG159" s="410" t="inlineStr">
        <is>
          <t>Compte Nickel</t>
        </is>
      </c>
      <c r="AH159" s="354" t="n"/>
      <c r="AI159" s="407">
        <f>AI3</f>
        <v/>
      </c>
      <c r="AJ159" s="366" t="n"/>
      <c r="AK159" s="408">
        <f>AK3</f>
        <v/>
      </c>
      <c r="AL159" s="366" t="n"/>
      <c r="AM159" s="408">
        <f>AM3</f>
        <v/>
      </c>
      <c r="AN159" s="366" t="n"/>
      <c r="AO159" s="408">
        <f>AO3</f>
        <v/>
      </c>
      <c r="AP159" s="366" t="n"/>
      <c r="AQ159" s="409">
        <f>AQ3</f>
        <v/>
      </c>
      <c r="AR159" s="354" t="n"/>
      <c r="AS159" s="411" t="inlineStr">
        <is>
          <t>Total</t>
        </is>
      </c>
    </row>
    <row r="160" ht="16.5" customHeight="1" thickBot="1">
      <c r="A160" s="2" t="n"/>
      <c r="B160" s="3" t="inlineStr">
        <is>
          <t>Espèce</t>
        </is>
      </c>
      <c r="C160" s="4" t="inlineStr">
        <is>
          <t>Chèque</t>
        </is>
      </c>
      <c r="D160" s="4" t="inlineStr">
        <is>
          <t>Carte Bleue</t>
        </is>
      </c>
      <c r="E160" s="5" t="inlineStr">
        <is>
          <t>Sans Contact</t>
        </is>
      </c>
      <c r="F160" s="5" t="inlineStr">
        <is>
          <t>Carte Nickel</t>
        </is>
      </c>
      <c r="G160" s="4" t="inlineStr">
        <is>
          <t>JEUX</t>
        </is>
      </c>
      <c r="H160" s="4" t="inlineStr">
        <is>
          <t>LOTO</t>
        </is>
      </c>
      <c r="I160" s="355" t="inlineStr">
        <is>
          <t>POINT VERT</t>
        </is>
      </c>
      <c r="J160" s="356" t="n"/>
      <c r="K160" s="6" t="inlineStr">
        <is>
          <t>Ret Nickel</t>
        </is>
      </c>
      <c r="L160" s="6" t="inlineStr">
        <is>
          <t>Dpt Nickel</t>
        </is>
      </c>
      <c r="M160" s="412" t="inlineStr">
        <is>
          <t>Avoir</t>
        </is>
      </c>
      <c r="N160" s="7" t="inlineStr">
        <is>
          <t>S/Total Encais</t>
        </is>
      </c>
      <c r="O160" s="7" t="inlineStr">
        <is>
          <t>Compte client</t>
        </is>
      </c>
      <c r="P160" s="7" t="inlineStr">
        <is>
          <t>Credit Compte</t>
        </is>
      </c>
      <c r="Q160" s="8" t="inlineStr">
        <is>
          <t>Total</t>
        </is>
      </c>
      <c r="R160" s="3" t="inlineStr">
        <is>
          <t>Dépôt Banque</t>
        </is>
      </c>
      <c r="S160" s="8" t="inlineStr">
        <is>
          <t>Monnaie</t>
        </is>
      </c>
      <c r="T160" s="455" t="n"/>
      <c r="U160" s="414" t="inlineStr">
        <is>
          <t>N°</t>
        </is>
      </c>
      <c r="V160" s="415" t="n"/>
      <c r="W160" s="416" t="inlineStr">
        <is>
          <t>N°</t>
        </is>
      </c>
      <c r="X160" s="417" t="n"/>
      <c r="Y160" s="416" t="inlineStr">
        <is>
          <t>N°</t>
        </is>
      </c>
      <c r="Z160" s="417" t="n"/>
      <c r="AA160" s="416" t="inlineStr">
        <is>
          <t>N°</t>
        </is>
      </c>
      <c r="AB160" s="417" t="n"/>
      <c r="AC160" s="416" t="inlineStr">
        <is>
          <t>N°</t>
        </is>
      </c>
      <c r="AD160" s="417" t="n"/>
      <c r="AE160" s="416" t="inlineStr">
        <is>
          <t>N°</t>
        </is>
      </c>
      <c r="AF160" s="417" t="n"/>
      <c r="AG160" s="416" t="inlineStr">
        <is>
          <t>N°</t>
        </is>
      </c>
      <c r="AH160" s="418" t="n"/>
      <c r="AI160" s="416" t="inlineStr">
        <is>
          <t>N°</t>
        </is>
      </c>
      <c r="AJ160" s="417" t="n"/>
      <c r="AK160" s="419" t="inlineStr">
        <is>
          <t>N°</t>
        </is>
      </c>
      <c r="AL160" s="415" t="n"/>
      <c r="AM160" s="416" t="inlineStr">
        <is>
          <t>N°</t>
        </is>
      </c>
      <c r="AN160" s="415" t="n"/>
      <c r="AO160" s="416" t="inlineStr">
        <is>
          <t>N°</t>
        </is>
      </c>
      <c r="AP160" s="415" t="n"/>
      <c r="AQ160" s="416" t="inlineStr">
        <is>
          <t>N°</t>
        </is>
      </c>
      <c r="AR160" s="415" t="n"/>
      <c r="AS160" s="420" t="n"/>
    </row>
    <row r="161" ht="16.5" customHeight="1" thickBot="1">
      <c r="A161" s="421">
        <f>A151+1</f>
        <v/>
      </c>
      <c r="B161" s="427" t="n"/>
      <c r="C161" s="427" t="n"/>
      <c r="D161" s="427" t="n"/>
      <c r="E161" s="427" t="n"/>
      <c r="F161" s="427" t="n"/>
      <c r="G161" s="423" t="n"/>
      <c r="H161" s="423" t="n"/>
      <c r="I161" s="423" t="n"/>
      <c r="J161" s="424" t="n"/>
      <c r="K161" s="424" t="n"/>
      <c r="L161" s="424" t="n"/>
      <c r="M161" s="425" t="n"/>
      <c r="N161" s="426" t="n"/>
      <c r="O161" s="427" t="n"/>
      <c r="P161" s="427" t="n"/>
      <c r="Q161" s="426" t="n"/>
      <c r="R161" s="427" t="n"/>
      <c r="S161" s="427" t="n"/>
      <c r="T161" s="428">
        <f>A161</f>
        <v/>
      </c>
      <c r="U161" s="465" t="n"/>
      <c r="V161" s="466" t="n"/>
      <c r="W161" s="467" t="n"/>
      <c r="X161" s="468" t="n"/>
      <c r="Y161" s="467" t="n"/>
      <c r="Z161" s="468" t="n"/>
      <c r="AA161" s="467" t="n"/>
      <c r="AB161" s="466" t="n"/>
      <c r="AC161" s="467" t="n"/>
      <c r="AD161" s="468" t="n"/>
      <c r="AE161" s="467" t="n"/>
      <c r="AF161" s="468" t="n"/>
      <c r="AG161" s="468" t="n"/>
      <c r="AH161" s="468" t="n"/>
      <c r="AI161" s="467" t="n"/>
      <c r="AJ161" s="468" t="n"/>
      <c r="AK161" s="469" t="n"/>
      <c r="AL161" s="468" t="n"/>
      <c r="AM161" s="467" t="n"/>
      <c r="AN161" s="468" t="n"/>
      <c r="AO161" s="467" t="n"/>
      <c r="AP161" s="468" t="n"/>
      <c r="AQ161" s="467" t="n"/>
      <c r="AR161" s="468" t="n"/>
      <c r="AS161" s="427">
        <f>V161+X161+Z161+AB161+AD161+AF161+AJ161+AL161+AN161+AP161+AR161</f>
        <v/>
      </c>
    </row>
    <row r="162" ht="16.5" customHeight="1" thickBot="1">
      <c r="A162" s="433">
        <f>A161+1</f>
        <v/>
      </c>
      <c r="B162" s="434" t="n"/>
      <c r="C162" s="434" t="n"/>
      <c r="D162" s="434" t="n"/>
      <c r="E162" s="434" t="n"/>
      <c r="F162" s="434" t="n"/>
      <c r="G162" s="435" t="n"/>
      <c r="H162" s="435" t="n"/>
      <c r="I162" s="435" t="n"/>
      <c r="J162" s="436" t="n"/>
      <c r="K162" s="436" t="n"/>
      <c r="L162" s="436" t="n"/>
      <c r="M162" s="437" t="n"/>
      <c r="N162" s="438">
        <f>B162+C162+D162+F162+G162+H162+I162+K162-L162+M162+E162</f>
        <v/>
      </c>
      <c r="O162" s="434" t="n"/>
      <c r="P162" s="434" t="n"/>
      <c r="Q162" s="438">
        <f>N162+O162-P162</f>
        <v/>
      </c>
      <c r="R162" s="440" t="n"/>
      <c r="S162" s="440" t="n"/>
      <c r="T162" s="441">
        <f>A162</f>
        <v/>
      </c>
      <c r="U162" s="442" t="n"/>
      <c r="V162" s="443" t="n"/>
      <c r="W162" s="444" t="n"/>
      <c r="X162" s="443" t="n"/>
      <c r="Y162" s="442" t="n"/>
      <c r="Z162" s="443" t="n"/>
      <c r="AA162" s="444" t="n"/>
      <c r="AB162" s="443" t="n"/>
      <c r="AC162" s="442" t="n"/>
      <c r="AD162" s="443" t="n"/>
      <c r="AE162" s="444" t="n"/>
      <c r="AF162" s="443" t="n"/>
      <c r="AG162" s="445" t="n"/>
      <c r="AH162" s="443" t="n"/>
      <c r="AI162" s="444" t="n"/>
      <c r="AJ162" s="443" t="n"/>
      <c r="AK162" s="444" t="n"/>
      <c r="AL162" s="443" t="n"/>
      <c r="AM162" s="442" t="n"/>
      <c r="AN162" s="443" t="n"/>
      <c r="AO162" s="444" t="n"/>
      <c r="AP162" s="443" t="n"/>
      <c r="AQ162" s="444" t="n"/>
      <c r="AR162" s="443" t="n"/>
      <c r="AS162" s="446">
        <f>V162+X162+Z162+AB162+AD162+AF162+AJ162+AL162+AN162+AP162+AR162+AH162</f>
        <v/>
      </c>
    </row>
    <row r="163" ht="16.5" customHeight="1" thickBot="1">
      <c r="A163" s="433">
        <f>A162+1</f>
        <v/>
      </c>
      <c r="B163" s="434" t="n"/>
      <c r="C163" s="434" t="n"/>
      <c r="D163" s="434" t="n"/>
      <c r="E163" s="434" t="n"/>
      <c r="F163" s="434" t="n"/>
      <c r="G163" s="435" t="n"/>
      <c r="H163" s="435" t="n"/>
      <c r="I163" s="435" t="n"/>
      <c r="J163" s="436" t="n"/>
      <c r="K163" s="436" t="n"/>
      <c r="L163" s="436" t="n"/>
      <c r="M163" s="437" t="n"/>
      <c r="N163" s="438">
        <f>B163+C163+D163+F163+G163+H163+I163+K163-L163+M163+E163</f>
        <v/>
      </c>
      <c r="O163" s="434" t="n"/>
      <c r="P163" s="434" t="n"/>
      <c r="Q163" s="438">
        <f>N163+O163-P163</f>
        <v/>
      </c>
      <c r="R163" s="440" t="n"/>
      <c r="S163" s="440" t="n"/>
      <c r="T163" s="441">
        <f>A163</f>
        <v/>
      </c>
      <c r="U163" s="442" t="n"/>
      <c r="V163" s="443" t="n"/>
      <c r="W163" s="444" t="n"/>
      <c r="X163" s="443" t="n"/>
      <c r="Y163" s="442" t="n"/>
      <c r="Z163" s="443" t="n"/>
      <c r="AA163" s="444" t="n"/>
      <c r="AB163" s="443" t="n"/>
      <c r="AC163" s="442" t="n"/>
      <c r="AD163" s="443" t="n"/>
      <c r="AE163" s="444" t="n"/>
      <c r="AF163" s="443" t="n"/>
      <c r="AG163" s="445" t="n"/>
      <c r="AH163" s="443" t="n"/>
      <c r="AI163" s="442" t="n"/>
      <c r="AJ163" s="443" t="n"/>
      <c r="AK163" s="444" t="n"/>
      <c r="AL163" s="443" t="n"/>
      <c r="AM163" s="442" t="n"/>
      <c r="AN163" s="443" t="n"/>
      <c r="AO163" s="442" t="n"/>
      <c r="AP163" s="443" t="n"/>
      <c r="AQ163" s="444" t="n"/>
      <c r="AR163" s="443" t="n"/>
      <c r="AS163" s="446">
        <f>V163+X163+Z163+AB163+AD163+AF163+AJ163+AL163+AN163+AP163+AR163+AH163</f>
        <v/>
      </c>
    </row>
    <row r="164" ht="16.5" customHeight="1" thickBot="1">
      <c r="A164" s="433">
        <f>A163+1</f>
        <v/>
      </c>
      <c r="B164" s="434" t="n"/>
      <c r="C164" s="434" t="n"/>
      <c r="D164" s="434" t="n"/>
      <c r="E164" s="434" t="n"/>
      <c r="F164" s="434" t="n"/>
      <c r="G164" s="435" t="n"/>
      <c r="H164" s="435" t="n"/>
      <c r="I164" s="435" t="n"/>
      <c r="J164" s="436" t="n"/>
      <c r="K164" s="436" t="n"/>
      <c r="L164" s="436" t="n"/>
      <c r="M164" s="437" t="n"/>
      <c r="N164" s="438">
        <f>B164+C164+D164+F164+G164+H164+I164+K164-L164+M164+E164</f>
        <v/>
      </c>
      <c r="O164" s="434" t="n"/>
      <c r="P164" s="434" t="n"/>
      <c r="Q164" s="438">
        <f>N164+O164-P164</f>
        <v/>
      </c>
      <c r="R164" s="440" t="n"/>
      <c r="S164" s="440" t="n"/>
      <c r="T164" s="441">
        <f>A164</f>
        <v/>
      </c>
      <c r="U164" s="442" t="n"/>
      <c r="V164" s="443" t="n"/>
      <c r="W164" s="444" t="n"/>
      <c r="X164" s="443" t="n"/>
      <c r="Y164" s="442" t="n"/>
      <c r="Z164" s="443" t="n"/>
      <c r="AA164" s="444" t="n"/>
      <c r="AB164" s="443" t="n"/>
      <c r="AC164" s="442" t="n"/>
      <c r="AD164" s="443" t="n"/>
      <c r="AE164" s="444" t="n"/>
      <c r="AF164" s="443" t="n"/>
      <c r="AG164" s="443" t="n"/>
      <c r="AH164" s="443" t="n"/>
      <c r="AI164" s="442" t="n"/>
      <c r="AJ164" s="443" t="n"/>
      <c r="AK164" s="444" t="n"/>
      <c r="AL164" s="443" t="n"/>
      <c r="AM164" s="442" t="n"/>
      <c r="AN164" s="443" t="n"/>
      <c r="AO164" s="444" t="n"/>
      <c r="AP164" s="443" t="n"/>
      <c r="AQ164" s="444" t="n"/>
      <c r="AR164" s="443" t="n"/>
      <c r="AS164" s="446">
        <f>V164+X164+Z164+AB164+AD164+AF164+AJ164+AL164+AN164+AP164+AR164+AH164</f>
        <v/>
      </c>
    </row>
    <row r="165" ht="16.5" customHeight="1" thickBot="1">
      <c r="A165" s="433">
        <f>A164+1</f>
        <v/>
      </c>
      <c r="B165" s="434" t="n"/>
      <c r="C165" s="434" t="n"/>
      <c r="D165" s="434" t="n"/>
      <c r="E165" s="434" t="n"/>
      <c r="F165" s="434" t="n"/>
      <c r="G165" s="435" t="n"/>
      <c r="H165" s="435" t="n"/>
      <c r="I165" s="435" t="n"/>
      <c r="J165" s="436" t="n"/>
      <c r="K165" s="436" t="n"/>
      <c r="L165" s="436" t="n"/>
      <c r="M165" s="437" t="n"/>
      <c r="N165" s="438">
        <f>B165+C165+D165+F165+G165+H165+I165+K165-L165+M165+E165</f>
        <v/>
      </c>
      <c r="O165" s="434" t="n"/>
      <c r="P165" s="434" t="n"/>
      <c r="Q165" s="438">
        <f>N165+O165-P165</f>
        <v/>
      </c>
      <c r="R165" s="440" t="n"/>
      <c r="S165" s="440" t="n"/>
      <c r="T165" s="441">
        <f>A165</f>
        <v/>
      </c>
      <c r="U165" s="442" t="n"/>
      <c r="V165" s="443" t="n"/>
      <c r="W165" s="444" t="n"/>
      <c r="X165" s="443" t="n"/>
      <c r="Y165" s="442" t="n"/>
      <c r="Z165" s="443" t="n"/>
      <c r="AA165" s="442" t="n"/>
      <c r="AB165" s="443" t="n"/>
      <c r="AC165" s="442" t="n"/>
      <c r="AD165" s="443" t="n"/>
      <c r="AE165" s="444" t="n"/>
      <c r="AF165" s="443" t="n"/>
      <c r="AG165" s="443" t="n"/>
      <c r="AH165" s="443" t="n"/>
      <c r="AI165" s="442" t="n"/>
      <c r="AJ165" s="443" t="n"/>
      <c r="AK165" s="442" t="n"/>
      <c r="AL165" s="443" t="n"/>
      <c r="AM165" s="442" t="n"/>
      <c r="AN165" s="443" t="n"/>
      <c r="AO165" s="442" t="n"/>
      <c r="AP165" s="443" t="n"/>
      <c r="AQ165" s="444" t="n"/>
      <c r="AR165" s="443" t="n"/>
      <c r="AS165" s="446">
        <f>V165+X165+Z165+AB165+AD165+AF165+AJ165+AL165+AN165+AP165+AR165+AH165</f>
        <v/>
      </c>
    </row>
    <row r="166" ht="16.5" customHeight="1" thickBot="1">
      <c r="A166" s="433">
        <f>A165+1</f>
        <v/>
      </c>
      <c r="B166" s="434" t="n"/>
      <c r="C166" s="434" t="n"/>
      <c r="D166" s="434" t="n"/>
      <c r="E166" s="434" t="n"/>
      <c r="F166" s="434" t="n"/>
      <c r="G166" s="435" t="n"/>
      <c r="H166" s="435" t="n"/>
      <c r="I166" s="435" t="n"/>
      <c r="J166" s="436" t="n"/>
      <c r="K166" s="436" t="n"/>
      <c r="L166" s="436" t="n"/>
      <c r="M166" s="437" t="n"/>
      <c r="N166" s="438">
        <f>B166+C166+D166+F166+G166+H166+I166+K166-L166+M166+E166</f>
        <v/>
      </c>
      <c r="O166" s="434" t="n"/>
      <c r="P166" s="434" t="n"/>
      <c r="Q166" s="438">
        <f>N166+O166-P166</f>
        <v/>
      </c>
      <c r="R166" s="440" t="n"/>
      <c r="S166" s="440" t="n"/>
      <c r="T166" s="441">
        <f>A166</f>
        <v/>
      </c>
      <c r="U166" s="442" t="n"/>
      <c r="V166" s="443" t="n"/>
      <c r="W166" s="442" t="n"/>
      <c r="X166" s="443" t="n"/>
      <c r="Y166" s="442" t="n"/>
      <c r="Z166" s="443" t="n"/>
      <c r="AA166" s="442" t="n"/>
      <c r="AB166" s="443" t="n"/>
      <c r="AC166" s="442" t="n"/>
      <c r="AD166" s="443" t="n"/>
      <c r="AE166" s="444" t="n"/>
      <c r="AF166" s="443" t="n"/>
      <c r="AG166" s="443" t="n"/>
      <c r="AH166" s="443" t="n"/>
      <c r="AI166" s="442" t="n"/>
      <c r="AJ166" s="443" t="n"/>
      <c r="AK166" s="442" t="n"/>
      <c r="AL166" s="443" t="n"/>
      <c r="AM166" s="442" t="n"/>
      <c r="AN166" s="443" t="n"/>
      <c r="AO166" s="442" t="n"/>
      <c r="AP166" s="443" t="n"/>
      <c r="AQ166" s="444" t="n"/>
      <c r="AR166" s="443" t="n"/>
      <c r="AS166" s="446">
        <f>V166+X166+Z166+AB166+AD166+AF166+AJ166+AL166+AN166+AP166+AR166+AH166</f>
        <v/>
      </c>
    </row>
    <row r="167" ht="16.5" customHeight="1" thickBot="1">
      <c r="A167" s="433">
        <f>A166+1</f>
        <v/>
      </c>
      <c r="B167" s="434" t="n"/>
      <c r="C167" s="434" t="n"/>
      <c r="D167" s="434" t="n"/>
      <c r="E167" s="434" t="n"/>
      <c r="F167" s="434" t="n"/>
      <c r="G167" s="435" t="n"/>
      <c r="H167" s="435" t="n"/>
      <c r="I167" s="435" t="n"/>
      <c r="J167" s="436" t="n"/>
      <c r="K167" s="436" t="n"/>
      <c r="L167" s="436" t="n"/>
      <c r="M167" s="437" t="n"/>
      <c r="N167" s="438">
        <f>B167+C167+D167+F167+G167+H167+I167+K167-L167+M167+E167</f>
        <v/>
      </c>
      <c r="O167" s="434" t="n"/>
      <c r="P167" s="434" t="n"/>
      <c r="Q167" s="438">
        <f>N167+O167-P167</f>
        <v/>
      </c>
      <c r="R167" s="440" t="n"/>
      <c r="S167" s="440" t="n"/>
      <c r="T167" s="441">
        <f>A167</f>
        <v/>
      </c>
      <c r="U167" s="442" t="n"/>
      <c r="V167" s="443" t="n"/>
      <c r="W167" s="442" t="n"/>
      <c r="X167" s="443" t="n"/>
      <c r="Y167" s="442" t="n"/>
      <c r="Z167" s="443" t="n"/>
      <c r="AA167" s="442" t="n"/>
      <c r="AB167" s="443" t="n"/>
      <c r="AC167" s="442" t="n"/>
      <c r="AD167" s="443" t="n"/>
      <c r="AE167" s="444" t="n"/>
      <c r="AF167" s="443" t="n"/>
      <c r="AG167" s="443" t="n"/>
      <c r="AH167" s="443" t="n"/>
      <c r="AI167" s="442" t="n"/>
      <c r="AJ167" s="443" t="n"/>
      <c r="AK167" s="442" t="n"/>
      <c r="AL167" s="443" t="n"/>
      <c r="AM167" s="442" t="n"/>
      <c r="AN167" s="443" t="n"/>
      <c r="AO167" s="442" t="n"/>
      <c r="AP167" s="443" t="n"/>
      <c r="AQ167" s="444" t="n"/>
      <c r="AR167" s="443" t="n"/>
      <c r="AS167" s="446">
        <f>V167+X167+Z167+AB167+AD167+AF167+AJ167+AL167+AN167+AP167+AR167+AH167</f>
        <v/>
      </c>
    </row>
    <row r="168" ht="16.5" customHeight="1" thickBot="1">
      <c r="A168" s="433">
        <f>A167+1</f>
        <v/>
      </c>
      <c r="B168" s="434" t="n"/>
      <c r="C168" s="434" t="n"/>
      <c r="D168" s="434" t="n"/>
      <c r="E168" s="434" t="n"/>
      <c r="F168" s="434" t="n"/>
      <c r="G168" s="435" t="n"/>
      <c r="H168" s="435" t="n"/>
      <c r="I168" s="435" t="n"/>
      <c r="J168" s="436" t="n"/>
      <c r="K168" s="436" t="n"/>
      <c r="L168" s="436" t="n"/>
      <c r="M168" s="437" t="n"/>
      <c r="N168" s="438">
        <f>B168+C168+D168+F168+G168+H168+I168+K168-L168+M168+E168</f>
        <v/>
      </c>
      <c r="O168" s="434" t="n"/>
      <c r="P168" s="434" t="n"/>
      <c r="Q168" s="438">
        <f>N168+O168-P168</f>
        <v/>
      </c>
      <c r="R168" s="440" t="n"/>
      <c r="S168" s="440" t="n"/>
      <c r="T168" s="441">
        <f>A168</f>
        <v/>
      </c>
      <c r="U168" s="442" t="n"/>
      <c r="V168" s="443" t="n"/>
      <c r="W168" s="442" t="n"/>
      <c r="X168" s="443" t="n"/>
      <c r="Y168" s="442" t="n"/>
      <c r="Z168" s="443" t="n"/>
      <c r="AA168" s="442" t="n"/>
      <c r="AB168" s="443" t="n"/>
      <c r="AC168" s="442" t="n"/>
      <c r="AD168" s="443" t="n"/>
      <c r="AE168" s="444" t="n"/>
      <c r="AF168" s="443" t="n"/>
      <c r="AG168" s="443" t="n"/>
      <c r="AH168" s="443" t="n"/>
      <c r="AI168" s="442" t="n"/>
      <c r="AJ168" s="443" t="n"/>
      <c r="AK168" s="442" t="n"/>
      <c r="AL168" s="443" t="n"/>
      <c r="AM168" s="442" t="n"/>
      <c r="AN168" s="443" t="n"/>
      <c r="AO168" s="442" t="n"/>
      <c r="AP168" s="443" t="n"/>
      <c r="AQ168" s="444" t="n"/>
      <c r="AR168" s="443" t="n"/>
      <c r="AS168" s="446">
        <f>V168+X168+Z168+AB168+AD168+AF168+AJ168+AL168+AN168+AP168+AR168+AH168</f>
        <v/>
      </c>
    </row>
    <row r="169" ht="16.5" customHeight="1" thickBot="1">
      <c r="A169" s="433">
        <f>A168+1</f>
        <v/>
      </c>
      <c r="B169" s="434" t="n"/>
      <c r="C169" s="434" t="n"/>
      <c r="D169" s="434" t="n"/>
      <c r="E169" s="434" t="n"/>
      <c r="F169" s="434" t="n"/>
      <c r="G169" s="435" t="n"/>
      <c r="H169" s="435" t="n"/>
      <c r="I169" s="435" t="n"/>
      <c r="J169" s="436" t="n"/>
      <c r="K169" s="436" t="n"/>
      <c r="L169" s="436" t="n"/>
      <c r="M169" s="437" t="n"/>
      <c r="N169" s="438">
        <f>B169+C169+D169+F169+G169+H169+I169+K169-L169+M169+E169</f>
        <v/>
      </c>
      <c r="O169" s="434" t="n"/>
      <c r="P169" s="434" t="n"/>
      <c r="Q169" s="438">
        <f>N169+O169-P169</f>
        <v/>
      </c>
      <c r="R169" s="440" t="n"/>
      <c r="S169" s="440" t="n"/>
      <c r="T169" s="441">
        <f>A169</f>
        <v/>
      </c>
      <c r="U169" s="442" t="n"/>
      <c r="V169" s="443" t="n"/>
      <c r="W169" s="442" t="n"/>
      <c r="X169" s="443" t="n"/>
      <c r="Y169" s="442" t="n"/>
      <c r="Z169" s="443" t="n"/>
      <c r="AA169" s="442" t="n"/>
      <c r="AB169" s="443" t="n"/>
      <c r="AC169" s="442" t="n"/>
      <c r="AD169" s="443" t="n"/>
      <c r="AE169" s="444" t="n"/>
      <c r="AF169" s="443" t="n"/>
      <c r="AG169" s="443" t="n"/>
      <c r="AH169" s="443" t="n"/>
      <c r="AI169" s="442" t="n"/>
      <c r="AJ169" s="443" t="n"/>
      <c r="AK169" s="442" t="n"/>
      <c r="AL169" s="443" t="n"/>
      <c r="AM169" s="442" t="n"/>
      <c r="AN169" s="443" t="n"/>
      <c r="AO169" s="442" t="n"/>
      <c r="AP169" s="443" t="n"/>
      <c r="AQ169" s="444" t="n"/>
      <c r="AR169" s="443" t="n"/>
      <c r="AS169" s="446">
        <f>V169+X169+Z169+AB169+AD169+AF169+AJ169+AL169+AN169+AP169+AR169+AH169</f>
        <v/>
      </c>
    </row>
    <row r="170" ht="16.5" customHeight="1" thickBot="1">
      <c r="A170" s="433">
        <f>A169+1</f>
        <v/>
      </c>
      <c r="B170" s="434" t="n"/>
      <c r="C170" s="434" t="n"/>
      <c r="D170" s="434" t="n"/>
      <c r="E170" s="434" t="n"/>
      <c r="F170" s="434" t="n"/>
      <c r="G170" s="435" t="n"/>
      <c r="H170" s="435" t="n"/>
      <c r="I170" s="435" t="n"/>
      <c r="J170" s="436" t="n"/>
      <c r="K170" s="436" t="n"/>
      <c r="L170" s="436" t="n"/>
      <c r="M170" s="437" t="n"/>
      <c r="N170" s="438">
        <f>B170+C170+D170+F170+G170+H170+I170+K170-L170+M170+E170</f>
        <v/>
      </c>
      <c r="O170" s="434" t="n"/>
      <c r="P170" s="434" t="n"/>
      <c r="Q170" s="438">
        <f>N170+O170-P170</f>
        <v/>
      </c>
      <c r="R170" s="440" t="n"/>
      <c r="S170" s="440" t="n"/>
      <c r="T170" s="441">
        <f>A170</f>
        <v/>
      </c>
      <c r="U170" s="442" t="n"/>
      <c r="V170" s="443" t="n"/>
      <c r="W170" s="442" t="n"/>
      <c r="X170" s="443" t="n"/>
      <c r="Y170" s="442" t="n"/>
      <c r="Z170" s="443" t="n"/>
      <c r="AA170" s="442" t="n"/>
      <c r="AB170" s="443" t="n"/>
      <c r="AC170" s="442" t="n"/>
      <c r="AD170" s="443" t="n"/>
      <c r="AE170" s="442" t="n"/>
      <c r="AF170" s="443" t="n"/>
      <c r="AG170" s="443" t="n"/>
      <c r="AH170" s="443" t="n"/>
      <c r="AI170" s="442" t="n"/>
      <c r="AJ170" s="443" t="n"/>
      <c r="AK170" s="442" t="n"/>
      <c r="AL170" s="443" t="n"/>
      <c r="AM170" s="442" t="n"/>
      <c r="AN170" s="443" t="n"/>
      <c r="AO170" s="442" t="n"/>
      <c r="AP170" s="443" t="n"/>
      <c r="AQ170" s="444" t="n"/>
      <c r="AR170" s="443" t="n"/>
      <c r="AS170" s="446">
        <f>V170+X170+Z170+AB170+AD170+AF170+AJ170+AL170+AN170+AP170+AR170+AH170</f>
        <v/>
      </c>
    </row>
    <row r="171" ht="16.5" customHeight="1" thickBot="1">
      <c r="A171" s="433">
        <f>A170+1</f>
        <v/>
      </c>
      <c r="B171" s="434" t="n"/>
      <c r="C171" s="434" t="n"/>
      <c r="D171" s="434" t="n"/>
      <c r="E171" s="434" t="n"/>
      <c r="F171" s="434" t="n"/>
      <c r="G171" s="435" t="n"/>
      <c r="H171" s="435" t="n"/>
      <c r="I171" s="435" t="n"/>
      <c r="J171" s="436" t="n"/>
      <c r="K171" s="436" t="n"/>
      <c r="L171" s="436" t="n"/>
      <c r="M171" s="437" t="n"/>
      <c r="N171" s="438">
        <f>B171+C171+D171+F171+G171+H171+I171+K171-L171+M171+E171</f>
        <v/>
      </c>
      <c r="O171" s="434" t="n"/>
      <c r="P171" s="434" t="n"/>
      <c r="Q171" s="438">
        <f>N171+O171-P171</f>
        <v/>
      </c>
      <c r="R171" s="440" t="n"/>
      <c r="S171" s="440" t="n"/>
      <c r="T171" s="441">
        <f>A171</f>
        <v/>
      </c>
      <c r="U171" s="442" t="n"/>
      <c r="V171" s="443" t="n"/>
      <c r="W171" s="442" t="n"/>
      <c r="X171" s="443" t="n"/>
      <c r="Y171" s="442" t="n"/>
      <c r="Z171" s="443" t="n"/>
      <c r="AA171" s="442" t="n"/>
      <c r="AB171" s="443" t="n"/>
      <c r="AC171" s="442" t="n"/>
      <c r="AD171" s="443" t="n"/>
      <c r="AE171" s="442" t="n"/>
      <c r="AF171" s="443" t="n"/>
      <c r="AG171" s="443" t="n"/>
      <c r="AH171" s="443" t="n"/>
      <c r="AI171" s="442" t="n"/>
      <c r="AJ171" s="443" t="n"/>
      <c r="AK171" s="442" t="n"/>
      <c r="AL171" s="443" t="n"/>
      <c r="AM171" s="442" t="n"/>
      <c r="AN171" s="443" t="n"/>
      <c r="AO171" s="442" t="n"/>
      <c r="AP171" s="443" t="n"/>
      <c r="AQ171" s="444" t="n"/>
      <c r="AR171" s="443" t="n"/>
      <c r="AS171" s="446">
        <f>V171+X171+Z171+AB171+AD171+AF171+AJ171+AL171+AN171+AP171+AR171+AH171</f>
        <v/>
      </c>
    </row>
    <row r="172" ht="16.5" customHeight="1" thickBot="1">
      <c r="A172" s="433">
        <f>A171+1</f>
        <v/>
      </c>
      <c r="B172" s="434" t="n"/>
      <c r="C172" s="434" t="n"/>
      <c r="D172" s="434" t="n"/>
      <c r="E172" s="434" t="n"/>
      <c r="F172" s="434" t="n"/>
      <c r="G172" s="435" t="n"/>
      <c r="H172" s="435" t="n"/>
      <c r="I172" s="435" t="n"/>
      <c r="J172" s="436" t="n"/>
      <c r="K172" s="436" t="n"/>
      <c r="L172" s="436" t="n"/>
      <c r="M172" s="437" t="n"/>
      <c r="N172" s="438">
        <f>B172+C172+D172+F172+G172+H172+I172+K172-L172+M172+E172</f>
        <v/>
      </c>
      <c r="O172" s="434" t="n"/>
      <c r="P172" s="434" t="n"/>
      <c r="Q172" s="438">
        <f>N172+O172-P172</f>
        <v/>
      </c>
      <c r="R172" s="440" t="n"/>
      <c r="S172" s="440" t="n"/>
      <c r="T172" s="441">
        <f>A172</f>
        <v/>
      </c>
      <c r="U172" s="442" t="n"/>
      <c r="V172" s="443" t="n"/>
      <c r="W172" s="442" t="n"/>
      <c r="X172" s="443" t="n"/>
      <c r="Y172" s="442" t="n"/>
      <c r="Z172" s="443" t="n"/>
      <c r="AA172" s="442" t="n"/>
      <c r="AB172" s="443" t="n"/>
      <c r="AC172" s="442" t="n"/>
      <c r="AD172" s="443" t="n"/>
      <c r="AE172" s="442" t="n"/>
      <c r="AF172" s="443" t="n"/>
      <c r="AG172" s="443" t="n"/>
      <c r="AH172" s="443" t="n"/>
      <c r="AI172" s="442" t="n"/>
      <c r="AJ172" s="443" t="n"/>
      <c r="AK172" s="442" t="n"/>
      <c r="AL172" s="443" t="n"/>
      <c r="AM172" s="442" t="n"/>
      <c r="AN172" s="443" t="n"/>
      <c r="AO172" s="442" t="n"/>
      <c r="AP172" s="443" t="n"/>
      <c r="AQ172" s="444" t="n"/>
      <c r="AR172" s="443" t="n"/>
      <c r="AS172" s="446">
        <f>V172+X172+Z172+AB172+AD172+AF172+AJ172+AL172+AN172+AP172+AR172+AH172</f>
        <v/>
      </c>
    </row>
    <row r="173" ht="16.5" customHeight="1" thickBot="1">
      <c r="A173" s="433">
        <f>A172+1</f>
        <v/>
      </c>
      <c r="B173" s="434" t="n"/>
      <c r="C173" s="434" t="n"/>
      <c r="D173" s="434" t="n"/>
      <c r="E173" s="434" t="n"/>
      <c r="F173" s="434" t="n"/>
      <c r="G173" s="435" t="n"/>
      <c r="H173" s="435" t="n"/>
      <c r="I173" s="435" t="n"/>
      <c r="J173" s="436" t="n"/>
      <c r="K173" s="436" t="n"/>
      <c r="L173" s="436" t="n"/>
      <c r="M173" s="437" t="n"/>
      <c r="N173" s="438">
        <f>B173+C173+D173+F173+G173+H173+I173+K173-L173+M173+E173</f>
        <v/>
      </c>
      <c r="O173" s="434" t="n"/>
      <c r="P173" s="434" t="n"/>
      <c r="Q173" s="438">
        <f>N173+O173-P173</f>
        <v/>
      </c>
      <c r="R173" s="440" t="n"/>
      <c r="S173" s="440" t="n"/>
      <c r="T173" s="441">
        <f>A173</f>
        <v/>
      </c>
      <c r="U173" s="442" t="n"/>
      <c r="V173" s="443" t="n"/>
      <c r="W173" s="442" t="n"/>
      <c r="X173" s="443" t="n"/>
      <c r="Y173" s="442" t="n"/>
      <c r="Z173" s="443" t="n"/>
      <c r="AA173" s="442" t="n"/>
      <c r="AB173" s="443" t="n"/>
      <c r="AC173" s="442" t="n"/>
      <c r="AD173" s="443" t="n"/>
      <c r="AE173" s="442" t="n"/>
      <c r="AF173" s="443" t="n"/>
      <c r="AG173" s="443" t="n"/>
      <c r="AH173" s="443" t="n"/>
      <c r="AI173" s="442" t="n"/>
      <c r="AJ173" s="443" t="n"/>
      <c r="AK173" s="442" t="n"/>
      <c r="AL173" s="443" t="n"/>
      <c r="AM173" s="442" t="n"/>
      <c r="AN173" s="443" t="n"/>
      <c r="AO173" s="442" t="n"/>
      <c r="AP173" s="443" t="n"/>
      <c r="AQ173" s="444" t="n"/>
      <c r="AR173" s="443" t="n"/>
      <c r="AS173" s="446">
        <f>V173+X173+Z173+AB173+AD173+AF173+AJ173+AL173+AN173+AP173+AR173+AH173</f>
        <v/>
      </c>
    </row>
    <row r="174" ht="16.5" customHeight="1" thickBot="1">
      <c r="A174" s="433">
        <f>A173+1</f>
        <v/>
      </c>
      <c r="B174" s="434" t="n"/>
      <c r="C174" s="434" t="n"/>
      <c r="D174" s="434" t="n"/>
      <c r="E174" s="434" t="n"/>
      <c r="F174" s="434" t="n"/>
      <c r="G174" s="435" t="n"/>
      <c r="H174" s="435" t="n"/>
      <c r="I174" s="435" t="n"/>
      <c r="J174" s="436" t="n"/>
      <c r="K174" s="436" t="n"/>
      <c r="L174" s="436" t="n"/>
      <c r="M174" s="437" t="n"/>
      <c r="N174" s="438">
        <f>B174+C174+D174+F174+G174+H174+I174+K174-L174+M174+E174</f>
        <v/>
      </c>
      <c r="O174" s="434" t="n"/>
      <c r="P174" s="434" t="n"/>
      <c r="Q174" s="438">
        <f>N174+O174-P174</f>
        <v/>
      </c>
      <c r="R174" s="440" t="n"/>
      <c r="S174" s="440" t="n"/>
      <c r="T174" s="441">
        <f>A174</f>
        <v/>
      </c>
      <c r="U174" s="442" t="n"/>
      <c r="V174" s="443" t="n"/>
      <c r="W174" s="442" t="n"/>
      <c r="X174" s="443" t="n"/>
      <c r="Y174" s="442" t="n"/>
      <c r="Z174" s="443" t="n"/>
      <c r="AA174" s="442" t="n"/>
      <c r="AB174" s="443" t="n"/>
      <c r="AC174" s="442" t="n"/>
      <c r="AD174" s="443" t="n"/>
      <c r="AE174" s="442" t="n"/>
      <c r="AF174" s="443" t="n"/>
      <c r="AG174" s="443" t="n"/>
      <c r="AH174" s="443" t="n"/>
      <c r="AI174" s="442" t="n"/>
      <c r="AJ174" s="443" t="n"/>
      <c r="AK174" s="442" t="n"/>
      <c r="AL174" s="443" t="n"/>
      <c r="AM174" s="442" t="n"/>
      <c r="AN174" s="443" t="n"/>
      <c r="AO174" s="442" t="n"/>
      <c r="AP174" s="443" t="n"/>
      <c r="AQ174" s="444" t="n"/>
      <c r="AR174" s="443" t="n"/>
      <c r="AS174" s="446">
        <f>V174+X174+Z174+AB174+AD174+AF174+AJ174+AL174+AN174+AP174+AR174+AH174</f>
        <v/>
      </c>
    </row>
    <row r="175" ht="16.5" customHeight="1" thickBot="1">
      <c r="A175" s="433">
        <f>A174+1</f>
        <v/>
      </c>
      <c r="B175" s="434" t="n"/>
      <c r="C175" s="434" t="n"/>
      <c r="D175" s="434" t="n"/>
      <c r="E175" s="434" t="n"/>
      <c r="F175" s="434" t="n"/>
      <c r="G175" s="435" t="n"/>
      <c r="H175" s="435" t="n"/>
      <c r="I175" s="435" t="n"/>
      <c r="J175" s="436" t="n"/>
      <c r="K175" s="436" t="n"/>
      <c r="L175" s="436" t="n"/>
      <c r="M175" s="437" t="n"/>
      <c r="N175" s="438">
        <f>B175+C175+D175+F175+G175+H175+I175+K175-L175+M175+E175</f>
        <v/>
      </c>
      <c r="O175" s="434" t="n"/>
      <c r="P175" s="434" t="n"/>
      <c r="Q175" s="438">
        <f>N175+O175-P175</f>
        <v/>
      </c>
      <c r="R175" s="440" t="n"/>
      <c r="S175" s="440" t="n"/>
      <c r="T175" s="441">
        <f>A175</f>
        <v/>
      </c>
      <c r="U175" s="442" t="n"/>
      <c r="V175" s="443" t="n"/>
      <c r="W175" s="442" t="n"/>
      <c r="X175" s="443" t="n"/>
      <c r="Y175" s="442" t="n"/>
      <c r="Z175" s="443" t="n"/>
      <c r="AA175" s="442" t="n"/>
      <c r="AB175" s="443" t="n"/>
      <c r="AC175" s="442" t="n"/>
      <c r="AD175" s="443" t="n"/>
      <c r="AE175" s="442" t="n"/>
      <c r="AF175" s="443" t="n"/>
      <c r="AG175" s="443" t="n"/>
      <c r="AH175" s="443" t="n"/>
      <c r="AI175" s="442" t="n"/>
      <c r="AJ175" s="443" t="n"/>
      <c r="AK175" s="442" t="n"/>
      <c r="AL175" s="443" t="n"/>
      <c r="AM175" s="442" t="n"/>
      <c r="AN175" s="443" t="n"/>
      <c r="AO175" s="442" t="n"/>
      <c r="AP175" s="443" t="n"/>
      <c r="AQ175" s="444" t="n"/>
      <c r="AR175" s="443" t="n"/>
      <c r="AS175" s="446">
        <f>V175+X175+Z175+AB175+AD175+AF175+AJ175+AL175+AN175+AP175+AR175+AH175</f>
        <v/>
      </c>
    </row>
    <row r="176" ht="16.5" customHeight="1" thickBot="1">
      <c r="A176" s="433">
        <f>A175+1</f>
        <v/>
      </c>
      <c r="B176" s="434" t="n"/>
      <c r="C176" s="434" t="n"/>
      <c r="D176" s="434" t="n"/>
      <c r="E176" s="434" t="n"/>
      <c r="F176" s="434" t="n"/>
      <c r="G176" s="435" t="n"/>
      <c r="H176" s="435" t="n"/>
      <c r="I176" s="435" t="n"/>
      <c r="J176" s="436" t="n"/>
      <c r="K176" s="436" t="n"/>
      <c r="L176" s="436" t="n"/>
      <c r="M176" s="437" t="n"/>
      <c r="N176" s="438">
        <f>B176+C176+D176+F176+G176+H176+I176+K176-L176+M176+E176</f>
        <v/>
      </c>
      <c r="O176" s="434" t="n"/>
      <c r="P176" s="434" t="n"/>
      <c r="Q176" s="438">
        <f>N176+O176-P176</f>
        <v/>
      </c>
      <c r="R176" s="440" t="n"/>
      <c r="S176" s="440" t="n"/>
      <c r="T176" s="441">
        <f>A176</f>
        <v/>
      </c>
      <c r="U176" s="442" t="n"/>
      <c r="V176" s="443" t="n"/>
      <c r="W176" s="442" t="n"/>
      <c r="X176" s="443" t="n"/>
      <c r="Y176" s="442" t="n"/>
      <c r="Z176" s="443" t="n"/>
      <c r="AA176" s="442" t="n"/>
      <c r="AB176" s="443" t="n"/>
      <c r="AC176" s="442" t="n"/>
      <c r="AD176" s="443" t="n"/>
      <c r="AE176" s="442" t="n"/>
      <c r="AF176" s="443" t="n"/>
      <c r="AG176" s="443" t="n"/>
      <c r="AH176" s="443" t="n"/>
      <c r="AI176" s="442" t="n"/>
      <c r="AJ176" s="443" t="n"/>
      <c r="AK176" s="442" t="n"/>
      <c r="AL176" s="443" t="n"/>
      <c r="AM176" s="442" t="n"/>
      <c r="AN176" s="443" t="n"/>
      <c r="AO176" s="442" t="n"/>
      <c r="AP176" s="443" t="n"/>
      <c r="AQ176" s="444" t="n"/>
      <c r="AR176" s="443" t="n"/>
      <c r="AS176" s="446">
        <f>V176+X176+Z176+AB176+AD176+AF176+AJ176+AL176+AN176+AP176+AR176+AH176</f>
        <v/>
      </c>
    </row>
    <row r="177" ht="16.5" customHeight="1" thickBot="1">
      <c r="A177" s="433">
        <f>A176+1</f>
        <v/>
      </c>
      <c r="B177" s="434" t="n"/>
      <c r="C177" s="434" t="n"/>
      <c r="D177" s="434" t="n"/>
      <c r="E177" s="434" t="n"/>
      <c r="F177" s="434" t="n"/>
      <c r="G177" s="435" t="n"/>
      <c r="H177" s="435" t="n"/>
      <c r="I177" s="435" t="n"/>
      <c r="J177" s="436" t="n"/>
      <c r="K177" s="436" t="n"/>
      <c r="L177" s="436" t="n"/>
      <c r="M177" s="437" t="n"/>
      <c r="N177" s="438">
        <f>B177+C177+D177+F177+G177+H177+I177+K177-L177+M177+E177</f>
        <v/>
      </c>
      <c r="O177" s="434" t="n"/>
      <c r="P177" s="434" t="n"/>
      <c r="Q177" s="438">
        <f>N177+O177-P177</f>
        <v/>
      </c>
      <c r="R177" s="440" t="n"/>
      <c r="S177" s="440" t="n"/>
      <c r="T177" s="441">
        <f>A177</f>
        <v/>
      </c>
      <c r="U177" s="442" t="n"/>
      <c r="V177" s="443" t="n"/>
      <c r="W177" s="442" t="n"/>
      <c r="X177" s="443" t="n"/>
      <c r="Y177" s="442" t="n"/>
      <c r="Z177" s="443" t="n"/>
      <c r="AA177" s="442" t="n"/>
      <c r="AB177" s="443" t="n"/>
      <c r="AC177" s="442" t="n"/>
      <c r="AD177" s="443" t="n"/>
      <c r="AE177" s="442" t="n"/>
      <c r="AF177" s="443" t="n"/>
      <c r="AG177" s="443" t="n"/>
      <c r="AH177" s="443" t="n"/>
      <c r="AI177" s="442" t="n"/>
      <c r="AJ177" s="443" t="n"/>
      <c r="AK177" s="442" t="n"/>
      <c r="AL177" s="443" t="n"/>
      <c r="AM177" s="442" t="n"/>
      <c r="AN177" s="443" t="n"/>
      <c r="AO177" s="442" t="n"/>
      <c r="AP177" s="443" t="n"/>
      <c r="AQ177" s="444" t="n"/>
      <c r="AR177" s="443" t="n"/>
      <c r="AS177" s="446">
        <f>V177+X177+Z177+AB177+AD177+AF177+AJ177+AL177+AN177+AP177+AR177+AH177</f>
        <v/>
      </c>
    </row>
    <row r="178" ht="16.5" customHeight="1" thickBot="1">
      <c r="A178" s="433">
        <f>A177+1</f>
        <v/>
      </c>
      <c r="B178" s="434" t="n"/>
      <c r="C178" s="434" t="n"/>
      <c r="D178" s="434" t="n"/>
      <c r="E178" s="434" t="n"/>
      <c r="F178" s="434" t="n"/>
      <c r="G178" s="435" t="n"/>
      <c r="H178" s="435" t="n"/>
      <c r="I178" s="435" t="n"/>
      <c r="J178" s="436" t="n"/>
      <c r="K178" s="436" t="n"/>
      <c r="L178" s="436" t="n"/>
      <c r="M178" s="437" t="n"/>
      <c r="N178" s="438">
        <f>B178+C178+D178+F178+G178+H178+I178+K178-L178+M178+E178</f>
        <v/>
      </c>
      <c r="O178" s="434" t="n"/>
      <c r="P178" s="434" t="n"/>
      <c r="Q178" s="438">
        <f>N178+O178-P178</f>
        <v/>
      </c>
      <c r="R178" s="440" t="n"/>
      <c r="S178" s="440" t="n"/>
      <c r="T178" s="441">
        <f>A178</f>
        <v/>
      </c>
      <c r="U178" s="442" t="n"/>
      <c r="V178" s="443" t="n"/>
      <c r="W178" s="442" t="n"/>
      <c r="X178" s="443" t="n"/>
      <c r="Y178" s="442" t="n"/>
      <c r="Z178" s="443" t="n"/>
      <c r="AA178" s="442" t="n"/>
      <c r="AB178" s="443" t="n"/>
      <c r="AC178" s="442" t="n"/>
      <c r="AD178" s="443" t="n"/>
      <c r="AE178" s="442" t="n"/>
      <c r="AF178" s="443" t="n"/>
      <c r="AG178" s="443" t="n"/>
      <c r="AH178" s="443" t="n"/>
      <c r="AI178" s="442" t="n"/>
      <c r="AJ178" s="443" t="n"/>
      <c r="AK178" s="442" t="n"/>
      <c r="AL178" s="443" t="n"/>
      <c r="AM178" s="442" t="n"/>
      <c r="AN178" s="443" t="n"/>
      <c r="AO178" s="442" t="n"/>
      <c r="AP178" s="443" t="n"/>
      <c r="AQ178" s="444" t="n"/>
      <c r="AR178" s="443" t="n"/>
      <c r="AS178" s="446">
        <f>V178+X178+Z178+AB178+AD178+AF178+AJ178+AL178+AN178+AP178+AR178+AH178</f>
        <v/>
      </c>
    </row>
    <row r="179" ht="16.5" customHeight="1" thickBot="1">
      <c r="A179" s="433">
        <f>A178+1</f>
        <v/>
      </c>
      <c r="B179" s="434" t="n"/>
      <c r="C179" s="434" t="n"/>
      <c r="D179" s="434" t="n"/>
      <c r="E179" s="434" t="n"/>
      <c r="F179" s="434" t="n"/>
      <c r="G179" s="435" t="n"/>
      <c r="H179" s="435" t="n"/>
      <c r="I179" s="435" t="n"/>
      <c r="J179" s="436" t="n"/>
      <c r="K179" s="436" t="n"/>
      <c r="L179" s="436" t="n"/>
      <c r="M179" s="437" t="n"/>
      <c r="N179" s="438">
        <f>B179+C179+D179+F179+G179+H179+I179+K179-L179+M179+E179</f>
        <v/>
      </c>
      <c r="O179" s="434" t="n"/>
      <c r="P179" s="434" t="n"/>
      <c r="Q179" s="438">
        <f>N179+O179-P179</f>
        <v/>
      </c>
      <c r="R179" s="440" t="n"/>
      <c r="S179" s="440" t="n"/>
      <c r="T179" s="441">
        <f>A179</f>
        <v/>
      </c>
      <c r="U179" s="442" t="n"/>
      <c r="V179" s="443" t="n"/>
      <c r="W179" s="442" t="n"/>
      <c r="X179" s="443" t="n"/>
      <c r="Y179" s="442" t="n"/>
      <c r="Z179" s="443" t="n"/>
      <c r="AA179" s="442" t="n"/>
      <c r="AB179" s="443" t="n"/>
      <c r="AC179" s="442" t="n"/>
      <c r="AD179" s="443" t="n"/>
      <c r="AE179" s="442" t="n"/>
      <c r="AF179" s="443" t="n"/>
      <c r="AG179" s="443" t="n"/>
      <c r="AH179" s="443" t="n"/>
      <c r="AI179" s="442" t="n"/>
      <c r="AJ179" s="443" t="n"/>
      <c r="AK179" s="442" t="n"/>
      <c r="AL179" s="443" t="n"/>
      <c r="AM179" s="442" t="n"/>
      <c r="AN179" s="443" t="n"/>
      <c r="AO179" s="442" t="n"/>
      <c r="AP179" s="443" t="n"/>
      <c r="AQ179" s="444" t="n"/>
      <c r="AR179" s="443" t="n"/>
      <c r="AS179" s="446">
        <f>V179+X179+Z179+AB179+AD179+AF179+AJ179+AL179+AN179+AP179+AR179+AH179</f>
        <v/>
      </c>
    </row>
    <row r="180" ht="16.5" customHeight="1" thickBot="1">
      <c r="A180" s="433">
        <f>A179+1</f>
        <v/>
      </c>
      <c r="B180" s="434" t="n"/>
      <c r="C180" s="434" t="n"/>
      <c r="D180" s="434" t="n"/>
      <c r="E180" s="434" t="n"/>
      <c r="F180" s="434" t="n"/>
      <c r="G180" s="435" t="n"/>
      <c r="H180" s="435" t="n"/>
      <c r="I180" s="435" t="n"/>
      <c r="J180" s="436" t="n"/>
      <c r="K180" s="436" t="n"/>
      <c r="L180" s="436" t="n"/>
      <c r="M180" s="437" t="n"/>
      <c r="N180" s="438">
        <f>B180+C180+D180+F180+G180+H180+I180+K180-L180+M180+E180</f>
        <v/>
      </c>
      <c r="O180" s="434" t="n"/>
      <c r="P180" s="434" t="n"/>
      <c r="Q180" s="438">
        <f>N180+O180-P180</f>
        <v/>
      </c>
      <c r="R180" s="440" t="n"/>
      <c r="S180" s="440" t="n"/>
      <c r="T180" s="441">
        <f>A180</f>
        <v/>
      </c>
      <c r="U180" s="442" t="n"/>
      <c r="V180" s="443" t="n"/>
      <c r="W180" s="444" t="n"/>
      <c r="X180" s="443" t="n"/>
      <c r="Y180" s="442" t="n"/>
      <c r="Z180" s="443" t="n"/>
      <c r="AA180" s="444" t="n"/>
      <c r="AB180" s="443" t="n"/>
      <c r="AC180" s="442" t="n"/>
      <c r="AD180" s="443" t="n"/>
      <c r="AE180" s="444" t="n"/>
      <c r="AF180" s="443" t="n"/>
      <c r="AG180" s="443" t="n"/>
      <c r="AH180" s="443" t="n"/>
      <c r="AI180" s="442" t="n"/>
      <c r="AJ180" s="443" t="n"/>
      <c r="AK180" s="444" t="n"/>
      <c r="AL180" s="443" t="n"/>
      <c r="AM180" s="442" t="n"/>
      <c r="AN180" s="443" t="n"/>
      <c r="AO180" s="444" t="n"/>
      <c r="AP180" s="443" t="n"/>
      <c r="AQ180" s="444" t="n"/>
      <c r="AR180" s="443" t="n"/>
      <c r="AS180" s="446">
        <f>V180+X180+Z180+AB180+AD180+AF180+AJ180+AL180+AN180+AP180+AR180+AH180</f>
        <v/>
      </c>
    </row>
    <row r="181" ht="16.5" customHeight="1" thickBot="1">
      <c r="A181" s="433">
        <f>A180+1</f>
        <v/>
      </c>
      <c r="B181" s="434" t="n"/>
      <c r="C181" s="434" t="n"/>
      <c r="D181" s="434" t="n"/>
      <c r="E181" s="434" t="n"/>
      <c r="F181" s="434" t="n"/>
      <c r="G181" s="435" t="n"/>
      <c r="H181" s="435" t="n"/>
      <c r="I181" s="435" t="n"/>
      <c r="J181" s="436" t="n"/>
      <c r="K181" s="436" t="n"/>
      <c r="L181" s="436" t="n"/>
      <c r="M181" s="437" t="n"/>
      <c r="N181" s="438">
        <f>B181+C181+D181+F181+G181+H181+I181+K181-L181+M181+E181</f>
        <v/>
      </c>
      <c r="O181" s="434" t="n"/>
      <c r="P181" s="434" t="n"/>
      <c r="Q181" s="438">
        <f>N181+O181-P181</f>
        <v/>
      </c>
      <c r="R181" s="440" t="n"/>
      <c r="S181" s="440" t="n"/>
      <c r="T181" s="441">
        <f>A181</f>
        <v/>
      </c>
      <c r="U181" s="442" t="n"/>
      <c r="V181" s="443" t="n"/>
      <c r="W181" s="442" t="n"/>
      <c r="X181" s="443" t="n"/>
      <c r="Y181" s="442" t="n"/>
      <c r="Z181" s="443" t="n"/>
      <c r="AA181" s="442" t="n"/>
      <c r="AB181" s="443" t="n"/>
      <c r="AC181" s="442" t="n"/>
      <c r="AD181" s="443" t="n"/>
      <c r="AE181" s="442" t="n"/>
      <c r="AF181" s="443" t="n"/>
      <c r="AG181" s="443" t="n"/>
      <c r="AH181" s="443" t="n"/>
      <c r="AI181" s="442" t="n"/>
      <c r="AJ181" s="443" t="n"/>
      <c r="AK181" s="442" t="n"/>
      <c r="AL181" s="443" t="n"/>
      <c r="AM181" s="442" t="n"/>
      <c r="AN181" s="443" t="n"/>
      <c r="AO181" s="442" t="n"/>
      <c r="AP181" s="443" t="n"/>
      <c r="AQ181" s="444" t="n"/>
      <c r="AR181" s="443" t="n"/>
      <c r="AS181" s="446">
        <f>V181+X181+Z181+AB181+AD181+AF181+AJ181+AL181+AN181+AP181+AR181+AH181</f>
        <v/>
      </c>
    </row>
    <row r="182" ht="16.5" customHeight="1" thickBot="1">
      <c r="A182" s="433">
        <f>A181+1</f>
        <v/>
      </c>
      <c r="B182" s="434" t="n"/>
      <c r="C182" s="434" t="n"/>
      <c r="D182" s="434" t="n"/>
      <c r="E182" s="434" t="n"/>
      <c r="F182" s="434" t="n"/>
      <c r="G182" s="435" t="n"/>
      <c r="H182" s="435" t="n"/>
      <c r="I182" s="435" t="n"/>
      <c r="J182" s="436" t="n"/>
      <c r="K182" s="436" t="n"/>
      <c r="L182" s="436" t="n"/>
      <c r="M182" s="437" t="n"/>
      <c r="N182" s="438">
        <f>B182+C182+D182+F182+G182+H182+I182+K182-L182+M182+E182</f>
        <v/>
      </c>
      <c r="O182" s="434" t="n"/>
      <c r="P182" s="434" t="n"/>
      <c r="Q182" s="438">
        <f>N182+O182-P182</f>
        <v/>
      </c>
      <c r="R182" s="440" t="n"/>
      <c r="S182" s="440" t="n"/>
      <c r="T182" s="441">
        <f>A182</f>
        <v/>
      </c>
      <c r="U182" s="442" t="n"/>
      <c r="V182" s="443" t="n"/>
      <c r="W182" s="442" t="n"/>
      <c r="X182" s="443" t="n"/>
      <c r="Y182" s="442" t="n"/>
      <c r="Z182" s="443" t="n"/>
      <c r="AA182" s="442" t="n"/>
      <c r="AB182" s="443" t="n"/>
      <c r="AC182" s="442" t="n"/>
      <c r="AD182" s="443" t="n"/>
      <c r="AE182" s="442" t="n"/>
      <c r="AF182" s="443" t="n"/>
      <c r="AG182" s="443" t="n"/>
      <c r="AH182" s="443" t="n"/>
      <c r="AI182" s="442" t="n"/>
      <c r="AJ182" s="443" t="n"/>
      <c r="AK182" s="442" t="n"/>
      <c r="AL182" s="443" t="n"/>
      <c r="AM182" s="442" t="n"/>
      <c r="AN182" s="443" t="n"/>
      <c r="AO182" s="442" t="n"/>
      <c r="AP182" s="443" t="n"/>
      <c r="AQ182" s="444" t="n"/>
      <c r="AR182" s="443" t="n"/>
      <c r="AS182" s="446">
        <f>V182+X182+Z182+AB182+AD182+AF182+AJ182+AL182+AN182+AP182+AR182+AH182</f>
        <v/>
      </c>
    </row>
    <row r="183" ht="16.5" customHeight="1" thickBot="1">
      <c r="A183" s="433">
        <f>A182+1</f>
        <v/>
      </c>
      <c r="B183" s="434" t="n"/>
      <c r="C183" s="434" t="n"/>
      <c r="D183" s="434" t="n"/>
      <c r="E183" s="434" t="n"/>
      <c r="F183" s="434" t="n"/>
      <c r="G183" s="435" t="n"/>
      <c r="H183" s="435" t="n"/>
      <c r="I183" s="435" t="n"/>
      <c r="J183" s="436" t="n"/>
      <c r="K183" s="436" t="n"/>
      <c r="L183" s="436" t="n"/>
      <c r="M183" s="437" t="n"/>
      <c r="N183" s="438">
        <f>B183+C183+D183+F183+G183+H183+I183+K183-L183+M183+E183</f>
        <v/>
      </c>
      <c r="O183" s="434" t="n"/>
      <c r="P183" s="434" t="n"/>
      <c r="Q183" s="438">
        <f>N183+O183-P183</f>
        <v/>
      </c>
      <c r="R183" s="440" t="n"/>
      <c r="S183" s="440" t="n"/>
      <c r="T183" s="441">
        <f>A183</f>
        <v/>
      </c>
      <c r="U183" s="442" t="n"/>
      <c r="V183" s="443" t="n"/>
      <c r="W183" s="442" t="n"/>
      <c r="X183" s="443" t="n"/>
      <c r="Y183" s="442" t="n"/>
      <c r="Z183" s="443" t="n"/>
      <c r="AA183" s="442" t="n"/>
      <c r="AB183" s="443" t="n"/>
      <c r="AC183" s="442" t="n"/>
      <c r="AD183" s="443" t="n"/>
      <c r="AE183" s="442" t="n"/>
      <c r="AF183" s="443" t="n"/>
      <c r="AG183" s="443" t="n"/>
      <c r="AH183" s="443" t="n"/>
      <c r="AI183" s="442" t="n"/>
      <c r="AJ183" s="443" t="n"/>
      <c r="AK183" s="442" t="n"/>
      <c r="AL183" s="443" t="n"/>
      <c r="AM183" s="442" t="n"/>
      <c r="AN183" s="443" t="n"/>
      <c r="AO183" s="442" t="n"/>
      <c r="AP183" s="443" t="n"/>
      <c r="AQ183" s="444" t="n"/>
      <c r="AR183" s="443" t="n"/>
      <c r="AS183" s="446">
        <f>V183+X183+Z183+AB183+AD183+AF183+AJ183+AL183+AN183+AP183+AR183+AH183</f>
        <v/>
      </c>
    </row>
    <row r="184" ht="16.5" customHeight="1" thickBot="1">
      <c r="A184" s="433">
        <f>A183+1</f>
        <v/>
      </c>
      <c r="B184" s="434" t="n"/>
      <c r="C184" s="434" t="n"/>
      <c r="D184" s="434" t="n"/>
      <c r="E184" s="434" t="n"/>
      <c r="F184" s="434" t="n"/>
      <c r="G184" s="435" t="n"/>
      <c r="H184" s="435" t="n"/>
      <c r="I184" s="435" t="n"/>
      <c r="J184" s="436" t="n"/>
      <c r="K184" s="436" t="n"/>
      <c r="L184" s="436" t="n"/>
      <c r="M184" s="437" t="n"/>
      <c r="N184" s="438">
        <f>B184+C184+D184+F184+G184+H184+I184+K184-L184+M184+E184</f>
        <v/>
      </c>
      <c r="O184" s="434" t="n"/>
      <c r="P184" s="434" t="n"/>
      <c r="Q184" s="438">
        <f>N184+O184-P184</f>
        <v/>
      </c>
      <c r="R184" s="440" t="n"/>
      <c r="S184" s="440" t="n"/>
      <c r="T184" s="441">
        <f>A184</f>
        <v/>
      </c>
      <c r="U184" s="442" t="n"/>
      <c r="V184" s="443" t="n"/>
      <c r="W184" s="442" t="n"/>
      <c r="X184" s="443" t="n"/>
      <c r="Y184" s="442" t="n"/>
      <c r="Z184" s="443" t="n"/>
      <c r="AA184" s="442" t="n"/>
      <c r="AB184" s="443" t="n"/>
      <c r="AC184" s="442" t="n"/>
      <c r="AD184" s="443" t="n"/>
      <c r="AE184" s="442" t="n"/>
      <c r="AF184" s="443" t="n"/>
      <c r="AG184" s="443" t="n"/>
      <c r="AH184" s="443" t="n"/>
      <c r="AI184" s="442" t="n"/>
      <c r="AJ184" s="443" t="n"/>
      <c r="AK184" s="442" t="n"/>
      <c r="AL184" s="443" t="n"/>
      <c r="AM184" s="442" t="n"/>
      <c r="AN184" s="443" t="n"/>
      <c r="AO184" s="442" t="n"/>
      <c r="AP184" s="443" t="n"/>
      <c r="AQ184" s="444" t="n"/>
      <c r="AR184" s="443" t="n"/>
      <c r="AS184" s="446">
        <f>V184+X184+Z184+AB184+AD184+AF184+AJ184+AL184+AN184+AP184+AR184+AH184</f>
        <v/>
      </c>
    </row>
    <row r="185" ht="16.5" customHeight="1" thickBot="1">
      <c r="A185" s="433">
        <f>A184+1</f>
        <v/>
      </c>
      <c r="B185" s="434" t="n"/>
      <c r="C185" s="434" t="n"/>
      <c r="D185" s="434" t="n"/>
      <c r="E185" s="434" t="n"/>
      <c r="F185" s="434" t="n"/>
      <c r="G185" s="435" t="n"/>
      <c r="H185" s="435" t="n"/>
      <c r="I185" s="435" t="n"/>
      <c r="J185" s="436" t="n"/>
      <c r="K185" s="436" t="n"/>
      <c r="L185" s="436" t="n"/>
      <c r="M185" s="437" t="n"/>
      <c r="N185" s="438">
        <f>B185+C185+D185+F185+G185+H185+I185+K185-L185+M185+E185</f>
        <v/>
      </c>
      <c r="O185" s="434" t="n"/>
      <c r="P185" s="434" t="n"/>
      <c r="Q185" s="438">
        <f>N185+O185-P185</f>
        <v/>
      </c>
      <c r="R185" s="440" t="n"/>
      <c r="S185" s="440" t="n"/>
      <c r="T185" s="441">
        <f>A185</f>
        <v/>
      </c>
      <c r="U185" s="442" t="n"/>
      <c r="V185" s="443" t="n"/>
      <c r="W185" s="442" t="n"/>
      <c r="X185" s="443" t="n"/>
      <c r="Y185" s="442" t="n"/>
      <c r="Z185" s="443" t="n"/>
      <c r="AA185" s="442" t="n"/>
      <c r="AB185" s="443" t="n"/>
      <c r="AC185" s="442" t="n"/>
      <c r="AD185" s="443" t="n"/>
      <c r="AE185" s="442" t="n"/>
      <c r="AF185" s="443" t="n"/>
      <c r="AG185" s="443" t="n"/>
      <c r="AH185" s="443" t="n"/>
      <c r="AI185" s="442" t="n"/>
      <c r="AJ185" s="443" t="n"/>
      <c r="AK185" s="442" t="n"/>
      <c r="AL185" s="443" t="n"/>
      <c r="AM185" s="442" t="n"/>
      <c r="AN185" s="443" t="n"/>
      <c r="AO185" s="442" t="n"/>
      <c r="AP185" s="443" t="n"/>
      <c r="AQ185" s="444" t="n"/>
      <c r="AR185" s="443" t="n"/>
      <c r="AS185" s="446">
        <f>V185+X185+Z185+AB185+AD185+AF185+AJ185+AL185+AN185+AP185+AR185+AH185</f>
        <v/>
      </c>
    </row>
    <row r="186" ht="16.5" customHeight="1" thickBot="1">
      <c r="A186" s="433">
        <f>A185+1</f>
        <v/>
      </c>
      <c r="B186" s="434" t="n"/>
      <c r="C186" s="434" t="n"/>
      <c r="D186" s="434" t="n"/>
      <c r="E186" s="434" t="n"/>
      <c r="F186" s="434" t="n"/>
      <c r="G186" s="435" t="n"/>
      <c r="H186" s="435" t="n"/>
      <c r="I186" s="435" t="n"/>
      <c r="J186" s="436" t="n"/>
      <c r="K186" s="436" t="n"/>
      <c r="L186" s="436" t="n"/>
      <c r="M186" s="437" t="n"/>
      <c r="N186" s="438">
        <f>B186+C186+D186+F186+G186+H186+I186+K186-L186+M186+E186</f>
        <v/>
      </c>
      <c r="O186" s="434" t="n"/>
      <c r="P186" s="434" t="n"/>
      <c r="Q186" s="438">
        <f>N186+O186-P186</f>
        <v/>
      </c>
      <c r="R186" s="440" t="n"/>
      <c r="S186" s="440" t="n"/>
      <c r="T186" s="441">
        <f>A186</f>
        <v/>
      </c>
      <c r="U186" s="442" t="n"/>
      <c r="V186" s="443" t="n"/>
      <c r="W186" s="442" t="n"/>
      <c r="X186" s="443" t="n"/>
      <c r="Y186" s="442" t="n"/>
      <c r="Z186" s="443" t="n"/>
      <c r="AA186" s="442" t="n"/>
      <c r="AB186" s="443" t="n"/>
      <c r="AC186" s="442" t="n"/>
      <c r="AD186" s="443" t="n"/>
      <c r="AE186" s="442" t="n"/>
      <c r="AF186" s="443" t="n"/>
      <c r="AG186" s="443" t="n"/>
      <c r="AH186" s="443" t="n"/>
      <c r="AI186" s="442" t="n"/>
      <c r="AJ186" s="443" t="n"/>
      <c r="AK186" s="442" t="n"/>
      <c r="AL186" s="443" t="n"/>
      <c r="AM186" s="442" t="n"/>
      <c r="AN186" s="443" t="n"/>
      <c r="AO186" s="442" t="n"/>
      <c r="AP186" s="443" t="n"/>
      <c r="AQ186" s="444" t="n"/>
      <c r="AR186" s="443" t="n"/>
      <c r="AS186" s="446">
        <f>V186+X186+Z186+AB186+AD186+AF186+AJ186+AL186+AN186+AP186+AR186+AH186</f>
        <v/>
      </c>
    </row>
    <row r="187" ht="16.5" customHeight="1" thickBot="1">
      <c r="A187" s="433">
        <f>A186+1</f>
        <v/>
      </c>
      <c r="B187" s="434" t="n"/>
      <c r="C187" s="434" t="n"/>
      <c r="D187" s="434" t="n"/>
      <c r="E187" s="434" t="n"/>
      <c r="F187" s="434" t="n"/>
      <c r="G187" s="435" t="n"/>
      <c r="H187" s="435" t="n"/>
      <c r="I187" s="435" t="n"/>
      <c r="J187" s="436" t="n"/>
      <c r="K187" s="436" t="n"/>
      <c r="L187" s="436" t="n"/>
      <c r="M187" s="437" t="n"/>
      <c r="N187" s="438">
        <f>B187+C187+D187+F187+G187+H187+I187+K187-L187+M187+E187</f>
        <v/>
      </c>
      <c r="O187" s="434" t="n"/>
      <c r="P187" s="434" t="n"/>
      <c r="Q187" s="438">
        <f>N187+O187-P187</f>
        <v/>
      </c>
      <c r="R187" s="440" t="n"/>
      <c r="S187" s="440" t="n"/>
      <c r="T187" s="441">
        <f>A187</f>
        <v/>
      </c>
      <c r="U187" s="442" t="n"/>
      <c r="V187" s="443" t="n"/>
      <c r="W187" s="442" t="n"/>
      <c r="X187" s="443" t="n"/>
      <c r="Y187" s="442" t="n"/>
      <c r="Z187" s="443" t="n"/>
      <c r="AA187" s="442" t="n"/>
      <c r="AB187" s="443" t="n"/>
      <c r="AC187" s="442" t="n"/>
      <c r="AD187" s="443" t="n"/>
      <c r="AE187" s="444" t="n"/>
      <c r="AF187" s="443" t="n"/>
      <c r="AG187" s="443" t="n"/>
      <c r="AH187" s="443" t="n"/>
      <c r="AI187" s="442" t="n"/>
      <c r="AJ187" s="443" t="n"/>
      <c r="AK187" s="442" t="n"/>
      <c r="AL187" s="443" t="n"/>
      <c r="AM187" s="442" t="n"/>
      <c r="AN187" s="443" t="n"/>
      <c r="AO187" s="442" t="n"/>
      <c r="AP187" s="443" t="n"/>
      <c r="AQ187" s="444" t="n"/>
      <c r="AR187" s="443" t="n"/>
      <c r="AS187" s="446">
        <f>V187+X187+Z187+AB187+AD187+AF187+AJ187+AL187+AN187+AP187+AR187+AH187</f>
        <v/>
      </c>
    </row>
    <row r="188" ht="16.5" customHeight="1" thickBot="1">
      <c r="A188" s="433">
        <f>A187+1</f>
        <v/>
      </c>
      <c r="B188" s="434" t="n"/>
      <c r="C188" s="434" t="n"/>
      <c r="D188" s="434" t="n"/>
      <c r="E188" s="434" t="n"/>
      <c r="F188" s="434" t="n"/>
      <c r="G188" s="435" t="n"/>
      <c r="H188" s="435" t="n"/>
      <c r="I188" s="435" t="n"/>
      <c r="J188" s="436" t="n"/>
      <c r="K188" s="436" t="n"/>
      <c r="L188" s="436" t="n"/>
      <c r="M188" s="437" t="n"/>
      <c r="N188" s="438">
        <f>B188+C188+D188+F188+G188+H188+I188+K188-L188+M188+E188</f>
        <v/>
      </c>
      <c r="O188" s="434" t="n"/>
      <c r="P188" s="434" t="n"/>
      <c r="Q188" s="438">
        <f>N188+O188-P188</f>
        <v/>
      </c>
      <c r="R188" s="440" t="n"/>
      <c r="S188" s="440" t="n"/>
      <c r="T188" s="441">
        <f>A188</f>
        <v/>
      </c>
      <c r="U188" s="442" t="n"/>
      <c r="V188" s="443" t="n"/>
      <c r="W188" s="442" t="n"/>
      <c r="X188" s="443" t="n"/>
      <c r="Y188" s="442" t="n"/>
      <c r="Z188" s="443" t="n"/>
      <c r="AA188" s="442" t="n"/>
      <c r="AB188" s="443" t="n"/>
      <c r="AC188" s="442" t="n"/>
      <c r="AD188" s="443" t="n"/>
      <c r="AE188" s="444" t="n"/>
      <c r="AF188" s="443" t="n"/>
      <c r="AG188" s="443" t="n"/>
      <c r="AH188" s="443" t="n"/>
      <c r="AI188" s="442" t="n"/>
      <c r="AJ188" s="443" t="n"/>
      <c r="AK188" s="442" t="n"/>
      <c r="AL188" s="443" t="n"/>
      <c r="AM188" s="442" t="n"/>
      <c r="AN188" s="443" t="n"/>
      <c r="AO188" s="442" t="n"/>
      <c r="AP188" s="443" t="n"/>
      <c r="AQ188" s="444" t="n"/>
      <c r="AR188" s="443" t="n"/>
      <c r="AS188" s="446">
        <f>V188+X188+Z188+AB188+AD188+AF188+AJ188+AL188+AN188+AP188+AR188+AH188</f>
        <v/>
      </c>
    </row>
    <row r="189" ht="16.5" customHeight="1" thickBot="1">
      <c r="A189" s="433">
        <f>A188+1</f>
        <v/>
      </c>
      <c r="B189" s="434" t="n"/>
      <c r="C189" s="434" t="n"/>
      <c r="D189" s="434" t="n"/>
      <c r="E189" s="434" t="n"/>
      <c r="F189" s="434" t="n"/>
      <c r="G189" s="435" t="n"/>
      <c r="H189" s="435" t="n"/>
      <c r="I189" s="435" t="n"/>
      <c r="J189" s="436" t="n"/>
      <c r="K189" s="436" t="n"/>
      <c r="L189" s="436" t="n"/>
      <c r="M189" s="437" t="n"/>
      <c r="N189" s="438">
        <f>B189+C189+D189+F189+G189+H189+I189+K189-L189+M189+E189</f>
        <v/>
      </c>
      <c r="O189" s="434" t="n"/>
      <c r="P189" s="434" t="n"/>
      <c r="Q189" s="438">
        <f>N189+O189-P189</f>
        <v/>
      </c>
      <c r="R189" s="440" t="n"/>
      <c r="S189" s="440" t="n"/>
      <c r="T189" s="441">
        <f>A189</f>
        <v/>
      </c>
      <c r="U189" s="442" t="n"/>
      <c r="V189" s="443" t="n"/>
      <c r="W189" s="442" t="n"/>
      <c r="X189" s="443" t="n"/>
      <c r="Y189" s="442" t="n"/>
      <c r="Z189" s="443" t="n"/>
      <c r="AA189" s="442" t="n"/>
      <c r="AB189" s="443" t="n"/>
      <c r="AC189" s="442" t="n"/>
      <c r="AD189" s="443" t="n"/>
      <c r="AE189" s="444" t="n"/>
      <c r="AF189" s="443" t="n"/>
      <c r="AG189" s="443" t="n"/>
      <c r="AH189" s="443" t="n"/>
      <c r="AI189" s="442" t="n"/>
      <c r="AJ189" s="443" t="n"/>
      <c r="AK189" s="442" t="n"/>
      <c r="AL189" s="443" t="n"/>
      <c r="AM189" s="442" t="n"/>
      <c r="AN189" s="443" t="n"/>
      <c r="AO189" s="442" t="n"/>
      <c r="AP189" s="443" t="n"/>
      <c r="AQ189" s="444" t="n"/>
      <c r="AR189" s="443" t="n"/>
      <c r="AS189" s="446">
        <f>V189+X189+Z189+AB189+AD189+AF189+AJ189+AL189+AN189+AP189+AR189+AH189</f>
        <v/>
      </c>
    </row>
    <row r="190" ht="16.5" customHeight="1" thickBot="1">
      <c r="A190" s="433">
        <f>A189+1</f>
        <v/>
      </c>
      <c r="B190" s="434" t="n"/>
      <c r="C190" s="434" t="n"/>
      <c r="D190" s="434" t="n"/>
      <c r="E190" s="434" t="n"/>
      <c r="F190" s="434" t="n"/>
      <c r="G190" s="435" t="n"/>
      <c r="H190" s="435" t="n"/>
      <c r="I190" s="435" t="n"/>
      <c r="J190" s="436" t="n"/>
      <c r="K190" s="436" t="n"/>
      <c r="L190" s="436" t="n"/>
      <c r="M190" s="437" t="n"/>
      <c r="N190" s="438">
        <f>B190+C190+D190+F190+G190+H190+I190+K190-L190+M190+E190</f>
        <v/>
      </c>
      <c r="O190" s="434" t="n"/>
      <c r="P190" s="434" t="n"/>
      <c r="Q190" s="438">
        <f>N190+O190-P190</f>
        <v/>
      </c>
      <c r="R190" s="440" t="n"/>
      <c r="S190" s="440" t="n"/>
      <c r="T190" s="441">
        <f>A190</f>
        <v/>
      </c>
      <c r="U190" s="442" t="n"/>
      <c r="V190" s="443" t="n"/>
      <c r="W190" s="444" t="n"/>
      <c r="X190" s="443" t="n"/>
      <c r="Y190" s="442" t="n"/>
      <c r="Z190" s="443" t="n"/>
      <c r="AA190" s="444" t="n"/>
      <c r="AB190" s="443" t="n"/>
      <c r="AC190" s="442" t="n"/>
      <c r="AD190" s="443" t="n"/>
      <c r="AE190" s="444" t="n"/>
      <c r="AF190" s="443" t="n"/>
      <c r="AG190" s="443" t="n"/>
      <c r="AH190" s="443" t="n"/>
      <c r="AI190" s="442" t="n"/>
      <c r="AJ190" s="443" t="n"/>
      <c r="AK190" s="444" t="n"/>
      <c r="AL190" s="443" t="n"/>
      <c r="AM190" s="444" t="n"/>
      <c r="AN190" s="443" t="n"/>
      <c r="AO190" s="444" t="n"/>
      <c r="AP190" s="443" t="n"/>
      <c r="AQ190" s="444" t="n"/>
      <c r="AR190" s="443" t="n"/>
      <c r="AS190" s="446">
        <f>V190+X190+Z190+AB190+AD190+AF190+AJ190+AL190+AN190+AP190+AR190+AH190</f>
        <v/>
      </c>
    </row>
    <row r="191" ht="16.5" customHeight="1" thickBot="1">
      <c r="A191" s="433">
        <f>A190+1</f>
        <v/>
      </c>
      <c r="B191" s="434" t="n"/>
      <c r="C191" s="434" t="n"/>
      <c r="D191" s="434" t="n"/>
      <c r="E191" s="434" t="n"/>
      <c r="F191" s="434" t="n"/>
      <c r="G191" s="435" t="n"/>
      <c r="H191" s="435" t="n"/>
      <c r="I191" s="435" t="n"/>
      <c r="J191" s="436" t="n"/>
      <c r="K191" s="436" t="n"/>
      <c r="L191" s="436" t="n"/>
      <c r="M191" s="437" t="n"/>
      <c r="N191" s="438">
        <f>B191+C191+D191+F191+G191+H191+I191+K191-L191+M191+E191</f>
        <v/>
      </c>
      <c r="O191" s="434" t="n"/>
      <c r="P191" s="434" t="n"/>
      <c r="Q191" s="438">
        <f>N191+O191-P191</f>
        <v/>
      </c>
      <c r="R191" s="440" t="n"/>
      <c r="S191" s="440" t="n"/>
      <c r="T191" s="441">
        <f>A191</f>
        <v/>
      </c>
      <c r="U191" s="442" t="n"/>
      <c r="V191" s="443" t="n"/>
      <c r="W191" s="442" t="n"/>
      <c r="X191" s="443" t="n"/>
      <c r="Y191" s="442" t="n"/>
      <c r="Z191" s="443" t="n"/>
      <c r="AA191" s="442" t="n"/>
      <c r="AB191" s="443" t="n"/>
      <c r="AC191" s="442" t="n"/>
      <c r="AD191" s="443" t="n"/>
      <c r="AE191" s="442" t="n"/>
      <c r="AF191" s="443" t="n"/>
      <c r="AG191" s="443" t="n"/>
      <c r="AH191" s="443" t="n"/>
      <c r="AI191" s="442" t="n"/>
      <c r="AJ191" s="443" t="n"/>
      <c r="AK191" s="442" t="n"/>
      <c r="AL191" s="443" t="n"/>
      <c r="AM191" s="442" t="n"/>
      <c r="AN191" s="443" t="n"/>
      <c r="AO191" s="442" t="n"/>
      <c r="AP191" s="443" t="n"/>
      <c r="AQ191" s="444" t="n"/>
      <c r="AR191" s="443" t="n"/>
      <c r="AS191" s="446">
        <f>V191+X191+Z191+AB191+AD191+AF191+AJ191+AL191+AN191+AP191+AR191+AH191</f>
        <v/>
      </c>
    </row>
    <row r="192">
      <c r="B192" s="449">
        <f>SUM(B161:B191)</f>
        <v/>
      </c>
      <c r="C192" s="449">
        <f>SUM(C161:C191)</f>
        <v/>
      </c>
      <c r="D192" s="449">
        <f>SUM(D161:D191)</f>
        <v/>
      </c>
      <c r="E192" s="449">
        <f>SUM(E161:E191)</f>
        <v/>
      </c>
      <c r="F192" s="449">
        <f>SUM(F161:F191)</f>
        <v/>
      </c>
      <c r="G192" s="449">
        <f>SUM(G161:G191)</f>
        <v/>
      </c>
      <c r="H192" s="449">
        <f>SUM(H161:H191)</f>
        <v/>
      </c>
      <c r="I192" s="449">
        <f>SUM(I161:I191)</f>
        <v/>
      </c>
      <c r="J192" s="398">
        <f>SUM(J161:J191)</f>
        <v/>
      </c>
      <c r="K192" s="449">
        <f>SUM(K161:K191)</f>
        <v/>
      </c>
      <c r="L192" s="449">
        <f>SUM(L161:L191)</f>
        <v/>
      </c>
      <c r="M192" s="449">
        <f>SUM(M161:M191)</f>
        <v/>
      </c>
      <c r="N192" s="449">
        <f>SUM(N161:N191)</f>
        <v/>
      </c>
      <c r="O192" s="449">
        <f>SUM(O161:O191)</f>
        <v/>
      </c>
      <c r="P192" s="449">
        <f>SUM(P161:P191)</f>
        <v/>
      </c>
      <c r="Q192" s="449">
        <f>SUM(Q161:Q191)</f>
        <v/>
      </c>
      <c r="R192" s="449">
        <f>SUM(R161:R191)</f>
        <v/>
      </c>
      <c r="S192" s="449">
        <f>SUM(S161:S191)</f>
        <v/>
      </c>
      <c r="U192" s="460" t="n"/>
      <c r="V192" s="460">
        <f>SUM(V161:V191)</f>
        <v/>
      </c>
      <c r="W192" s="460" t="n"/>
      <c r="X192" s="460">
        <f>SUM(X161:X191)</f>
        <v/>
      </c>
      <c r="Y192" s="460" t="n"/>
      <c r="Z192" s="460">
        <f>SUM(Z161:Z191)</f>
        <v/>
      </c>
      <c r="AA192" s="460" t="n"/>
      <c r="AB192" s="460">
        <f>SUM(AB161:AB191)</f>
        <v/>
      </c>
      <c r="AC192" s="460" t="n"/>
      <c r="AD192" s="460">
        <f>SUM(AD161:AD191)</f>
        <v/>
      </c>
      <c r="AE192" s="460" t="n"/>
      <c r="AF192" s="460">
        <f>SUM(AF161:AF191)</f>
        <v/>
      </c>
      <c r="AG192" s="460" t="n"/>
      <c r="AH192" s="460" t="n"/>
      <c r="AI192" s="460" t="n"/>
      <c r="AJ192" s="460">
        <f>SUM(AJ161:AJ191)</f>
        <v/>
      </c>
      <c r="AL192" s="460">
        <f>SUM(AL161:AL191)</f>
        <v/>
      </c>
      <c r="AM192" s="460" t="n"/>
      <c r="AN192" s="460">
        <f>SUM(AN161:AN191)</f>
        <v/>
      </c>
      <c r="AO192" s="460" t="n"/>
      <c r="AP192" s="460">
        <f>SUM(AP161:AP191)</f>
        <v/>
      </c>
      <c r="AQ192" s="460" t="n"/>
      <c r="AR192" s="460">
        <f>SUM(AR161:AR191)</f>
        <v/>
      </c>
      <c r="AS192" s="460">
        <f>SUM(AS161:AS191)</f>
        <v/>
      </c>
    </row>
    <row r="193">
      <c r="N193" s="451" t="n"/>
      <c r="Q193" s="451" t="n"/>
    </row>
    <row r="194">
      <c r="C194" s="452" t="n"/>
      <c r="F194" s="452" t="n"/>
      <c r="I194" s="453" t="n"/>
    </row>
    <row r="195">
      <c r="I195" s="453" t="n"/>
    </row>
    <row r="197" ht="16.5" customHeight="1" thickBot="1">
      <c r="A197" s="359" t="inlineStr">
        <is>
          <t>JUIN 2019</t>
        </is>
      </c>
      <c r="M197" s="406" t="n"/>
      <c r="N197" s="359" t="n"/>
      <c r="O197" s="362" t="n"/>
      <c r="P197" s="363" t="n"/>
      <c r="Q197" s="363" t="n"/>
      <c r="R197" s="363" t="n"/>
      <c r="S197" s="363" t="n"/>
      <c r="U197" s="364">
        <f>A197</f>
        <v/>
      </c>
      <c r="V197" s="363" t="n"/>
      <c r="W197" s="363" t="n"/>
      <c r="X197" s="363" t="n"/>
      <c r="Y197" s="363" t="n"/>
      <c r="Z197" s="363" t="n"/>
      <c r="AA197" s="363" t="n"/>
      <c r="AB197" s="364">
        <f>A197</f>
        <v/>
      </c>
      <c r="AC197" s="363" t="n"/>
      <c r="AD197" s="363" t="n"/>
      <c r="AE197" s="363" t="n"/>
      <c r="AF197" s="363" t="n"/>
      <c r="AG197" s="363" t="n"/>
      <c r="AH197" s="363" t="n"/>
      <c r="AI197" s="363" t="n"/>
      <c r="AJ197" s="363" t="n"/>
      <c r="AK197" s="364">
        <f>A197</f>
        <v/>
      </c>
      <c r="AL197" s="363" t="n"/>
      <c r="AM197" s="363" t="n"/>
      <c r="AN197" s="363" t="n"/>
      <c r="AO197" s="363" t="n"/>
      <c r="AP197" s="363" t="n"/>
      <c r="AQ197" s="363" t="n"/>
    </row>
    <row r="198" ht="16.5" customHeight="1" thickBot="1">
      <c r="A198" s="372" t="n"/>
      <c r="B198" s="372" t="n"/>
      <c r="C198" s="372" t="n"/>
      <c r="D198" s="372" t="n"/>
      <c r="E198" s="372" t="n"/>
      <c r="F198" s="372" t="n"/>
      <c r="G198" s="372" t="n"/>
      <c r="H198" s="372" t="n"/>
      <c r="I198" s="357" t="n"/>
      <c r="J198" s="357" t="n"/>
      <c r="K198" s="357" t="n"/>
      <c r="L198" s="357" t="n"/>
      <c r="M198" s="454" t="n"/>
      <c r="N198" s="10" t="n"/>
      <c r="O198" s="11" t="n"/>
      <c r="P198" s="10" t="n"/>
      <c r="Q198" s="10" t="n"/>
      <c r="R198" s="358" t="inlineStr">
        <is>
          <t>Banque</t>
        </is>
      </c>
      <c r="S198" s="357" t="n"/>
      <c r="T198" s="11" t="inlineStr">
        <is>
          <t>Date</t>
        </is>
      </c>
      <c r="U198" s="410">
        <f>U3</f>
        <v/>
      </c>
      <c r="V198" s="354" t="n"/>
      <c r="W198" s="410">
        <f>W3</f>
        <v/>
      </c>
      <c r="X198" s="354" t="n"/>
      <c r="Y198" s="410">
        <f>Y3</f>
        <v/>
      </c>
      <c r="Z198" s="354" t="n"/>
      <c r="AA198" s="410">
        <f>AA3</f>
        <v/>
      </c>
      <c r="AB198" s="354" t="n"/>
      <c r="AC198" s="410">
        <f>AC3</f>
        <v/>
      </c>
      <c r="AD198" s="354" t="n"/>
      <c r="AE198" s="410">
        <f>AE3</f>
        <v/>
      </c>
      <c r="AF198" s="354" t="n"/>
      <c r="AG198" s="410" t="inlineStr">
        <is>
          <t>Compte Nickel</t>
        </is>
      </c>
      <c r="AH198" s="354" t="n"/>
      <c r="AI198" s="410">
        <f>AI3</f>
        <v/>
      </c>
      <c r="AJ198" s="354" t="n"/>
      <c r="AK198" s="410">
        <f>AK3</f>
        <v/>
      </c>
      <c r="AL198" s="354" t="n"/>
      <c r="AM198" s="410">
        <f>AM3</f>
        <v/>
      </c>
      <c r="AN198" s="354" t="n"/>
      <c r="AO198" s="410">
        <f>AO3</f>
        <v/>
      </c>
      <c r="AP198" s="354" t="n"/>
      <c r="AQ198" s="410">
        <f>AQ3</f>
        <v/>
      </c>
      <c r="AR198" s="354" t="n"/>
      <c r="AS198" s="411" t="inlineStr">
        <is>
          <t>Total</t>
        </is>
      </c>
    </row>
    <row r="199" ht="16.5" customHeight="1" thickBot="1">
      <c r="A199" s="2" t="n"/>
      <c r="B199" s="3" t="inlineStr">
        <is>
          <t>Espèce</t>
        </is>
      </c>
      <c r="C199" s="4" t="inlineStr">
        <is>
          <t>Chèque</t>
        </is>
      </c>
      <c r="D199" s="4" t="inlineStr">
        <is>
          <t>Carte Bleue</t>
        </is>
      </c>
      <c r="E199" s="5" t="inlineStr">
        <is>
          <t>Sans Contact</t>
        </is>
      </c>
      <c r="F199" s="5" t="inlineStr">
        <is>
          <t>Carte Nickel</t>
        </is>
      </c>
      <c r="G199" s="4" t="inlineStr">
        <is>
          <t>JEUX</t>
        </is>
      </c>
      <c r="H199" s="4" t="inlineStr">
        <is>
          <t>LOTO</t>
        </is>
      </c>
      <c r="I199" s="355" t="inlineStr">
        <is>
          <t>POINT VERT</t>
        </is>
      </c>
      <c r="J199" s="356" t="n"/>
      <c r="K199" s="6" t="inlineStr">
        <is>
          <t>Ret Nickel</t>
        </is>
      </c>
      <c r="L199" s="6" t="inlineStr">
        <is>
          <t>Dpt Nickel</t>
        </is>
      </c>
      <c r="M199" s="412" t="inlineStr">
        <is>
          <t>Avoir</t>
        </is>
      </c>
      <c r="N199" s="7" t="inlineStr">
        <is>
          <t>S/Total Encais</t>
        </is>
      </c>
      <c r="O199" s="7" t="inlineStr">
        <is>
          <t>Compte client</t>
        </is>
      </c>
      <c r="P199" s="7" t="inlineStr">
        <is>
          <t>Credit Compte</t>
        </is>
      </c>
      <c r="Q199" s="8" t="inlineStr">
        <is>
          <t>Total</t>
        </is>
      </c>
      <c r="R199" s="3" t="inlineStr">
        <is>
          <t>Dépôt Banque</t>
        </is>
      </c>
      <c r="S199" s="8" t="inlineStr">
        <is>
          <t>Monnaie</t>
        </is>
      </c>
      <c r="T199" s="455" t="n"/>
      <c r="U199" s="414" t="inlineStr">
        <is>
          <t>N°</t>
        </is>
      </c>
      <c r="V199" s="415" t="n"/>
      <c r="W199" s="416" t="inlineStr">
        <is>
          <t>N°</t>
        </is>
      </c>
      <c r="X199" s="417" t="n"/>
      <c r="Y199" s="416" t="inlineStr">
        <is>
          <t>N°</t>
        </is>
      </c>
      <c r="Z199" s="417" t="n"/>
      <c r="AA199" s="416" t="inlineStr">
        <is>
          <t>N°</t>
        </is>
      </c>
      <c r="AB199" s="417" t="n"/>
      <c r="AC199" s="416" t="inlineStr">
        <is>
          <t>N°</t>
        </is>
      </c>
      <c r="AD199" s="417" t="n"/>
      <c r="AE199" s="416" t="inlineStr">
        <is>
          <t>N°</t>
        </is>
      </c>
      <c r="AF199" s="417" t="n"/>
      <c r="AG199" s="416" t="inlineStr">
        <is>
          <t>N°</t>
        </is>
      </c>
      <c r="AH199" s="418" t="n"/>
      <c r="AI199" s="416" t="inlineStr">
        <is>
          <t>N°</t>
        </is>
      </c>
      <c r="AJ199" s="417" t="n"/>
      <c r="AK199" s="419" t="inlineStr">
        <is>
          <t>N°</t>
        </is>
      </c>
      <c r="AL199" s="415" t="n"/>
      <c r="AM199" s="416" t="inlineStr">
        <is>
          <t>N°</t>
        </is>
      </c>
      <c r="AN199" s="415" t="n"/>
      <c r="AO199" s="416" t="inlineStr">
        <is>
          <t>N°</t>
        </is>
      </c>
      <c r="AP199" s="415" t="n"/>
      <c r="AQ199" s="416" t="inlineStr">
        <is>
          <t>N°</t>
        </is>
      </c>
      <c r="AR199" s="415" t="n"/>
      <c r="AS199" s="420" t="n"/>
    </row>
    <row r="200" ht="16.5" customHeight="1" thickBot="1">
      <c r="A200" s="433">
        <f>A191+1</f>
        <v/>
      </c>
      <c r="B200" s="434" t="n"/>
      <c r="C200" s="434" t="n"/>
      <c r="D200" s="434" t="n"/>
      <c r="E200" s="434" t="n"/>
      <c r="F200" s="434" t="n"/>
      <c r="G200" s="435" t="n"/>
      <c r="H200" s="435" t="n"/>
      <c r="I200" s="435" t="n"/>
      <c r="J200" s="436" t="n"/>
      <c r="K200" s="436" t="n"/>
      <c r="L200" s="436" t="n"/>
      <c r="M200" s="437" t="n"/>
      <c r="N200" s="438">
        <f>B200+C200+D200+F200+G200+H200+I200+K200-L200+M200+E200</f>
        <v/>
      </c>
      <c r="O200" s="434" t="n"/>
      <c r="P200" s="434" t="n"/>
      <c r="Q200" s="438">
        <f>N200+O200-P200</f>
        <v/>
      </c>
      <c r="R200" s="440" t="n"/>
      <c r="S200" s="440" t="n"/>
      <c r="T200" s="441">
        <f>A200</f>
        <v/>
      </c>
      <c r="U200" s="442" t="n"/>
      <c r="V200" s="443" t="n"/>
      <c r="W200" s="444" t="n"/>
      <c r="X200" s="443" t="n"/>
      <c r="Y200" s="444" t="n"/>
      <c r="Z200" s="443" t="n"/>
      <c r="AA200" s="444" t="n"/>
      <c r="AB200" s="443" t="n"/>
      <c r="AC200" s="444" t="n"/>
      <c r="AD200" s="443" t="n"/>
      <c r="AE200" s="444" t="n"/>
      <c r="AF200" s="443" t="n"/>
      <c r="AG200" s="445" t="n"/>
      <c r="AH200" s="443" t="n"/>
      <c r="AI200" s="444" t="n"/>
      <c r="AJ200" s="443" t="n"/>
      <c r="AK200" s="445" t="n"/>
      <c r="AL200" s="443" t="n"/>
      <c r="AM200" s="444" t="n"/>
      <c r="AN200" s="443" t="n"/>
      <c r="AO200" s="444" t="n"/>
      <c r="AP200" s="443" t="n"/>
      <c r="AQ200" s="444" t="n"/>
      <c r="AR200" s="443" t="n"/>
      <c r="AS200" s="446">
        <f>V200+X200+Z200+AB200+AD200+AF200+AJ200+AL200+AN200+AP200+AR200+AH200</f>
        <v/>
      </c>
    </row>
    <row r="201" ht="16.5" customHeight="1" thickBot="1">
      <c r="A201" s="433">
        <f>A200+1</f>
        <v/>
      </c>
      <c r="B201" s="434" t="n"/>
      <c r="C201" s="434" t="n"/>
      <c r="D201" s="434" t="n"/>
      <c r="E201" s="434" t="n"/>
      <c r="F201" s="434" t="n"/>
      <c r="G201" s="435" t="n"/>
      <c r="H201" s="435" t="n"/>
      <c r="I201" s="435" t="n"/>
      <c r="J201" s="436" t="n"/>
      <c r="K201" s="436" t="n"/>
      <c r="L201" s="436" t="n"/>
      <c r="M201" s="437" t="n"/>
      <c r="N201" s="438">
        <f>B201+C201+D201+F201+G201+H201+I201+K201-L201+M201+E201</f>
        <v/>
      </c>
      <c r="O201" s="434" t="n"/>
      <c r="P201" s="434" t="n"/>
      <c r="Q201" s="438">
        <f>N201+O201-P201</f>
        <v/>
      </c>
      <c r="R201" s="440" t="n"/>
      <c r="S201" s="440" t="n"/>
      <c r="T201" s="441">
        <f>A201</f>
        <v/>
      </c>
      <c r="U201" s="442" t="n"/>
      <c r="V201" s="443" t="n"/>
      <c r="W201" s="444" t="n"/>
      <c r="X201" s="443" t="n"/>
      <c r="Y201" s="442" t="n"/>
      <c r="Z201" s="443" t="n"/>
      <c r="AA201" s="444" t="n"/>
      <c r="AB201" s="443" t="n"/>
      <c r="AC201" s="442" t="n"/>
      <c r="AD201" s="443" t="n"/>
      <c r="AE201" s="444" t="n"/>
      <c r="AF201" s="443" t="n"/>
      <c r="AG201" s="445" t="n"/>
      <c r="AH201" s="443" t="n"/>
      <c r="AI201" s="442" t="n"/>
      <c r="AJ201" s="443" t="n"/>
      <c r="AK201" s="444" t="n"/>
      <c r="AL201" s="443" t="n"/>
      <c r="AM201" s="442" t="n"/>
      <c r="AN201" s="443" t="n"/>
      <c r="AO201" s="442" t="n"/>
      <c r="AP201" s="443" t="n"/>
      <c r="AQ201" s="444" t="n"/>
      <c r="AR201" s="443" t="n"/>
      <c r="AS201" s="446">
        <f>V201+X201+Z201+AB201+AD201+AF201+AJ201+AL201+AN201+AP201+AR201+AH201</f>
        <v/>
      </c>
    </row>
    <row r="202" ht="16.5" customHeight="1" thickBot="1">
      <c r="A202" s="433">
        <f>A201+1</f>
        <v/>
      </c>
      <c r="B202" s="434" t="n"/>
      <c r="C202" s="434" t="n"/>
      <c r="D202" s="434" t="n"/>
      <c r="E202" s="434" t="n"/>
      <c r="F202" s="434" t="n"/>
      <c r="G202" s="435" t="n"/>
      <c r="H202" s="435" t="n"/>
      <c r="I202" s="435" t="n"/>
      <c r="J202" s="436" t="n"/>
      <c r="K202" s="436" t="n"/>
      <c r="L202" s="436" t="n"/>
      <c r="M202" s="437" t="n"/>
      <c r="N202" s="438">
        <f>B202+C202+D202+F202+G202+H202+I202+K202-L202+M202+E202</f>
        <v/>
      </c>
      <c r="O202" s="434" t="n"/>
      <c r="P202" s="434" t="n"/>
      <c r="Q202" s="438">
        <f>N202+O202-P202</f>
        <v/>
      </c>
      <c r="R202" s="440" t="n"/>
      <c r="S202" s="440" t="n"/>
      <c r="T202" s="441">
        <f>A202</f>
        <v/>
      </c>
      <c r="U202" s="442" t="n"/>
      <c r="V202" s="443" t="n"/>
      <c r="W202" s="444" t="n"/>
      <c r="X202" s="443" t="n"/>
      <c r="Y202" s="442" t="n"/>
      <c r="Z202" s="443" t="n"/>
      <c r="AA202" s="444" t="n"/>
      <c r="AB202" s="443" t="n"/>
      <c r="AC202" s="442" t="n"/>
      <c r="AD202" s="443" t="n"/>
      <c r="AE202" s="444" t="n"/>
      <c r="AF202" s="443" t="n"/>
      <c r="AG202" s="443" t="n"/>
      <c r="AH202" s="443" t="n"/>
      <c r="AI202" s="444" t="n"/>
      <c r="AJ202" s="443" t="n"/>
      <c r="AK202" s="444" t="n"/>
      <c r="AL202" s="443" t="n"/>
      <c r="AM202" s="442" t="n"/>
      <c r="AN202" s="443" t="n"/>
      <c r="AO202" s="444" t="n"/>
      <c r="AP202" s="443" t="n"/>
      <c r="AQ202" s="444" t="n"/>
      <c r="AR202" s="443" t="n"/>
      <c r="AS202" s="446">
        <f>V202+X202+Z202+AB202+AD202+AF202+AJ202+AL202+AN202+AP202+AR202+AH202</f>
        <v/>
      </c>
    </row>
    <row r="203" ht="16.5" customHeight="1" thickBot="1">
      <c r="A203" s="433">
        <f>A202+1</f>
        <v/>
      </c>
      <c r="B203" s="434" t="n"/>
      <c r="C203" s="434" t="n"/>
      <c r="D203" s="434" t="n"/>
      <c r="E203" s="434" t="n"/>
      <c r="F203" s="434" t="n"/>
      <c r="G203" s="435" t="n"/>
      <c r="H203" s="435" t="n"/>
      <c r="I203" s="435" t="n"/>
      <c r="J203" s="436" t="n"/>
      <c r="K203" s="436" t="n"/>
      <c r="L203" s="436" t="n"/>
      <c r="M203" s="437" t="n"/>
      <c r="N203" s="438">
        <f>B203+C203+D203+F203+G203+H203+I203+K203-L203+M203+E203</f>
        <v/>
      </c>
      <c r="O203" s="434" t="n"/>
      <c r="P203" s="434" t="n"/>
      <c r="Q203" s="438">
        <f>N203+O203-P203</f>
        <v/>
      </c>
      <c r="R203" s="440" t="n"/>
      <c r="S203" s="440" t="n"/>
      <c r="T203" s="441">
        <f>A203</f>
        <v/>
      </c>
      <c r="U203" s="442" t="n"/>
      <c r="V203" s="443" t="n"/>
      <c r="W203" s="444" t="n"/>
      <c r="X203" s="443" t="n"/>
      <c r="Y203" s="442" t="n"/>
      <c r="Z203" s="443" t="n"/>
      <c r="AA203" s="444" t="n"/>
      <c r="AB203" s="443" t="n"/>
      <c r="AC203" s="442" t="n"/>
      <c r="AD203" s="443" t="n"/>
      <c r="AE203" s="444" t="n"/>
      <c r="AF203" s="443" t="n"/>
      <c r="AG203" s="443" t="n"/>
      <c r="AH203" s="443" t="n"/>
      <c r="AI203" s="444" t="n"/>
      <c r="AJ203" s="443" t="n"/>
      <c r="AK203" s="444" t="n"/>
      <c r="AL203" s="443" t="n"/>
      <c r="AM203" s="442" t="n"/>
      <c r="AN203" s="443" t="n"/>
      <c r="AO203" s="444" t="n"/>
      <c r="AP203" s="443" t="n"/>
      <c r="AQ203" s="444" t="n"/>
      <c r="AR203" s="443" t="n"/>
      <c r="AS203" s="446">
        <f>V203+X203+Z203+AB203+AD203+AF203+AJ203+AL203+AN203+AP203+AR203+AH203</f>
        <v/>
      </c>
    </row>
    <row r="204" ht="16.5" customHeight="1" thickBot="1">
      <c r="A204" s="433">
        <f>A203+1</f>
        <v/>
      </c>
      <c r="B204" s="434" t="n"/>
      <c r="C204" s="434" t="n"/>
      <c r="D204" s="434" t="n"/>
      <c r="E204" s="434" t="n"/>
      <c r="F204" s="434" t="n"/>
      <c r="G204" s="435" t="n"/>
      <c r="H204" s="435" t="n"/>
      <c r="I204" s="435" t="n"/>
      <c r="J204" s="436" t="n"/>
      <c r="K204" s="436" t="n"/>
      <c r="L204" s="436" t="n"/>
      <c r="M204" s="437" t="n"/>
      <c r="N204" s="438">
        <f>B204+C204+D204+F204+G204+H204+I204+K204-L204+M204+E204</f>
        <v/>
      </c>
      <c r="O204" s="434" t="n"/>
      <c r="P204" s="434" t="n"/>
      <c r="Q204" s="438">
        <f>N204+O204-P204</f>
        <v/>
      </c>
      <c r="R204" s="440" t="n"/>
      <c r="S204" s="440" t="n"/>
      <c r="T204" s="441">
        <f>A204</f>
        <v/>
      </c>
      <c r="U204" s="442" t="n"/>
      <c r="V204" s="443" t="n"/>
      <c r="W204" s="444" t="n"/>
      <c r="X204" s="443" t="n"/>
      <c r="Y204" s="442" t="n"/>
      <c r="Z204" s="443" t="n"/>
      <c r="AA204" s="442" t="n"/>
      <c r="AB204" s="443" t="n"/>
      <c r="AC204" s="442" t="n"/>
      <c r="AD204" s="443" t="n"/>
      <c r="AE204" s="444" t="n"/>
      <c r="AF204" s="443" t="n"/>
      <c r="AG204" s="443" t="n"/>
      <c r="AH204" s="443" t="n"/>
      <c r="AI204" s="442" t="n"/>
      <c r="AJ204" s="443" t="n"/>
      <c r="AK204" s="442" t="n"/>
      <c r="AL204" s="443" t="n"/>
      <c r="AM204" s="442" t="n"/>
      <c r="AN204" s="443" t="n"/>
      <c r="AO204" s="442" t="n"/>
      <c r="AP204" s="443" t="n"/>
      <c r="AQ204" s="444" t="n"/>
      <c r="AR204" s="443" t="n"/>
      <c r="AS204" s="446">
        <f>V204+X204+Z204+AB204+AD204+AF204+AJ204+AL204+AN204+AP204+AR204+AH204</f>
        <v/>
      </c>
    </row>
    <row r="205" ht="16.5" customHeight="1" thickBot="1">
      <c r="A205" s="433">
        <f>A204+1</f>
        <v/>
      </c>
      <c r="B205" s="434" t="n"/>
      <c r="C205" s="434" t="n"/>
      <c r="D205" s="434" t="n"/>
      <c r="E205" s="434" t="n"/>
      <c r="F205" s="434" t="n"/>
      <c r="G205" s="435" t="n"/>
      <c r="H205" s="435" t="n"/>
      <c r="I205" s="435" t="n"/>
      <c r="J205" s="436" t="n"/>
      <c r="K205" s="436" t="n"/>
      <c r="L205" s="436" t="n"/>
      <c r="M205" s="437" t="n"/>
      <c r="N205" s="438">
        <f>B205+C205+D205+F205+G205+H205+I205+K205-L205+M205+E205</f>
        <v/>
      </c>
      <c r="O205" s="434" t="n"/>
      <c r="P205" s="434" t="n"/>
      <c r="Q205" s="438">
        <f>N205+O205-P205</f>
        <v/>
      </c>
      <c r="R205" s="440" t="n"/>
      <c r="S205" s="440" t="n"/>
      <c r="T205" s="441">
        <f>A205</f>
        <v/>
      </c>
      <c r="U205" s="442" t="n"/>
      <c r="V205" s="443" t="n"/>
      <c r="W205" s="442" t="n"/>
      <c r="X205" s="443" t="n"/>
      <c r="Y205" s="442" t="n"/>
      <c r="Z205" s="443" t="n"/>
      <c r="AA205" s="442" t="n"/>
      <c r="AB205" s="443" t="n"/>
      <c r="AC205" s="442" t="n"/>
      <c r="AD205" s="443" t="n"/>
      <c r="AE205" s="442" t="n"/>
      <c r="AF205" s="443" t="n"/>
      <c r="AG205" s="443" t="n"/>
      <c r="AH205" s="443" t="n"/>
      <c r="AI205" s="442" t="n"/>
      <c r="AJ205" s="443" t="n"/>
      <c r="AK205" s="442" t="n"/>
      <c r="AL205" s="443" t="n"/>
      <c r="AM205" s="442" t="n"/>
      <c r="AN205" s="443" t="n"/>
      <c r="AO205" s="442" t="n"/>
      <c r="AP205" s="443" t="n"/>
      <c r="AQ205" s="444" t="n"/>
      <c r="AR205" s="443" t="n"/>
      <c r="AS205" s="446">
        <f>V205+X205+Z205+AB205+AD205+AF205+AJ205+AL205+AN205+AP205+AR205+AH205</f>
        <v/>
      </c>
    </row>
    <row r="206" ht="16.5" customHeight="1" thickBot="1">
      <c r="A206" s="433">
        <f>A205+1</f>
        <v/>
      </c>
      <c r="B206" s="434" t="n"/>
      <c r="C206" s="434" t="n"/>
      <c r="D206" s="434" t="n"/>
      <c r="E206" s="434" t="n"/>
      <c r="F206" s="434" t="n"/>
      <c r="G206" s="435" t="n"/>
      <c r="H206" s="435" t="n"/>
      <c r="I206" s="435" t="n"/>
      <c r="J206" s="436" t="n"/>
      <c r="K206" s="436" t="n"/>
      <c r="L206" s="436" t="n"/>
      <c r="M206" s="437" t="n"/>
      <c r="N206" s="438">
        <f>B206+C206+D206+F206+G206+H206+I206+K206-L206+M206+E206</f>
        <v/>
      </c>
      <c r="O206" s="434" t="n"/>
      <c r="P206" s="434" t="n"/>
      <c r="Q206" s="438">
        <f>N206+O206-P206</f>
        <v/>
      </c>
      <c r="R206" s="440" t="n"/>
      <c r="S206" s="440" t="n"/>
      <c r="T206" s="441">
        <f>A206</f>
        <v/>
      </c>
      <c r="U206" s="442" t="n"/>
      <c r="V206" s="443" t="n"/>
      <c r="W206" s="442" t="n"/>
      <c r="X206" s="443" t="n"/>
      <c r="Y206" s="442" t="n"/>
      <c r="Z206" s="443" t="n"/>
      <c r="AA206" s="442" t="n"/>
      <c r="AB206" s="443" t="n"/>
      <c r="AC206" s="442" t="n"/>
      <c r="AD206" s="443" t="n"/>
      <c r="AE206" s="442" t="n"/>
      <c r="AF206" s="443" t="n"/>
      <c r="AG206" s="443" t="n"/>
      <c r="AH206" s="443" t="n"/>
      <c r="AI206" s="442" t="n"/>
      <c r="AJ206" s="443" t="n"/>
      <c r="AK206" s="442" t="n"/>
      <c r="AL206" s="443" t="n"/>
      <c r="AM206" s="442" t="n"/>
      <c r="AN206" s="443" t="n"/>
      <c r="AO206" s="442" t="n"/>
      <c r="AP206" s="443" t="n"/>
      <c r="AQ206" s="444" t="n"/>
      <c r="AR206" s="443" t="n"/>
      <c r="AS206" s="446">
        <f>V206+X206+Z206+AB206+AD206+AF206+AJ206+AL206+AN206+AP206+AR206+AH206</f>
        <v/>
      </c>
    </row>
    <row r="207" ht="16.5" customHeight="1" thickBot="1">
      <c r="A207" s="433">
        <f>A206+1</f>
        <v/>
      </c>
      <c r="B207" s="434" t="n"/>
      <c r="C207" s="434" t="n"/>
      <c r="D207" s="434" t="n"/>
      <c r="E207" s="434" t="n"/>
      <c r="F207" s="434" t="n"/>
      <c r="G207" s="435" t="n"/>
      <c r="H207" s="435" t="n"/>
      <c r="I207" s="435" t="n"/>
      <c r="J207" s="436" t="n"/>
      <c r="K207" s="436" t="n"/>
      <c r="L207" s="436" t="n"/>
      <c r="M207" s="437" t="n"/>
      <c r="N207" s="438">
        <f>B207+C207+D207+F207+G207+H207+I207+K207-L207+M207+E207</f>
        <v/>
      </c>
      <c r="O207" s="434" t="n"/>
      <c r="P207" s="434" t="n"/>
      <c r="Q207" s="438">
        <f>N207+O207-P207</f>
        <v/>
      </c>
      <c r="R207" s="440" t="n"/>
      <c r="S207" s="440" t="n"/>
      <c r="T207" s="441">
        <f>A207</f>
        <v/>
      </c>
      <c r="U207" s="442" t="n"/>
      <c r="V207" s="443" t="n"/>
      <c r="W207" s="442" t="n"/>
      <c r="X207" s="443" t="n"/>
      <c r="Y207" s="442" t="n"/>
      <c r="Z207" s="443" t="n"/>
      <c r="AA207" s="442" t="n"/>
      <c r="AB207" s="443" t="n"/>
      <c r="AC207" s="442" t="n"/>
      <c r="AD207" s="443" t="n"/>
      <c r="AE207" s="442" t="n"/>
      <c r="AF207" s="443" t="n"/>
      <c r="AG207" s="443" t="n"/>
      <c r="AH207" s="443" t="n"/>
      <c r="AI207" s="442" t="n"/>
      <c r="AJ207" s="443" t="n"/>
      <c r="AK207" s="442" t="n"/>
      <c r="AL207" s="443" t="n"/>
      <c r="AM207" s="442" t="n"/>
      <c r="AN207" s="443" t="n"/>
      <c r="AO207" s="442" t="n"/>
      <c r="AP207" s="443" t="n"/>
      <c r="AQ207" s="444" t="n"/>
      <c r="AR207" s="443" t="n"/>
      <c r="AS207" s="446">
        <f>V207+X207+Z207+AB207+AD207+AF207+AJ207+AL207+AN207+AP207+AR207+AH207</f>
        <v/>
      </c>
    </row>
    <row r="208" ht="16.5" customHeight="1" thickBot="1">
      <c r="A208" s="433">
        <f>A207+1</f>
        <v/>
      </c>
      <c r="B208" s="434" t="n"/>
      <c r="C208" s="434" t="n"/>
      <c r="D208" s="434" t="n"/>
      <c r="E208" s="434" t="n"/>
      <c r="F208" s="434" t="n"/>
      <c r="G208" s="435" t="n"/>
      <c r="H208" s="435" t="n"/>
      <c r="I208" s="435" t="n"/>
      <c r="J208" s="436" t="n"/>
      <c r="K208" s="436" t="n"/>
      <c r="L208" s="436" t="n"/>
      <c r="M208" s="437" t="n"/>
      <c r="N208" s="438">
        <f>B208+C208+D208+F208+G208+H208+I208+K208-L208+M208+E208</f>
        <v/>
      </c>
      <c r="O208" s="434" t="n"/>
      <c r="P208" s="434" t="n"/>
      <c r="Q208" s="438">
        <f>N208+O208-P208</f>
        <v/>
      </c>
      <c r="R208" s="440" t="n"/>
      <c r="S208" s="440" t="n"/>
      <c r="T208" s="441">
        <f>A208</f>
        <v/>
      </c>
      <c r="U208" s="442" t="n"/>
      <c r="V208" s="443" t="n"/>
      <c r="W208" s="442" t="n"/>
      <c r="X208" s="443" t="n"/>
      <c r="Y208" s="442" t="n"/>
      <c r="Z208" s="443" t="n"/>
      <c r="AA208" s="442" t="n"/>
      <c r="AB208" s="443" t="n"/>
      <c r="AC208" s="442" t="n"/>
      <c r="AD208" s="443" t="n"/>
      <c r="AE208" s="442" t="n"/>
      <c r="AF208" s="443" t="n"/>
      <c r="AG208" s="443" t="n"/>
      <c r="AH208" s="443" t="n"/>
      <c r="AI208" s="442" t="n"/>
      <c r="AJ208" s="443" t="n"/>
      <c r="AK208" s="442" t="n"/>
      <c r="AL208" s="443" t="n"/>
      <c r="AM208" s="442" t="n"/>
      <c r="AN208" s="443" t="n"/>
      <c r="AO208" s="442" t="n"/>
      <c r="AP208" s="443" t="n"/>
      <c r="AQ208" s="444" t="n"/>
      <c r="AR208" s="443" t="n"/>
      <c r="AS208" s="446">
        <f>V208+X208+Z208+AB208+AD208+AF208+AJ208+AL208+AN208+AP208+AR208+AH208</f>
        <v/>
      </c>
    </row>
    <row r="209" ht="16.5" customHeight="1" thickBot="1">
      <c r="A209" s="433">
        <f>A208+1</f>
        <v/>
      </c>
      <c r="B209" s="434" t="n"/>
      <c r="C209" s="434" t="n"/>
      <c r="D209" s="434" t="n"/>
      <c r="E209" s="434" t="n"/>
      <c r="F209" s="434" t="n"/>
      <c r="G209" s="435" t="n"/>
      <c r="H209" s="435" t="n"/>
      <c r="I209" s="435" t="n"/>
      <c r="J209" s="436" t="n"/>
      <c r="K209" s="436" t="n"/>
      <c r="L209" s="436" t="n"/>
      <c r="M209" s="437" t="n"/>
      <c r="N209" s="438">
        <f>B209+C209+D209+F209+G209+H209+I209+K209-L209+M209+E209</f>
        <v/>
      </c>
      <c r="O209" s="434" t="n"/>
      <c r="P209" s="434" t="n"/>
      <c r="Q209" s="438">
        <f>N209+O209-P209</f>
        <v/>
      </c>
      <c r="R209" s="440" t="n"/>
      <c r="S209" s="440" t="n"/>
      <c r="T209" s="441">
        <f>A209</f>
        <v/>
      </c>
      <c r="U209" s="442" t="n"/>
      <c r="V209" s="443" t="n"/>
      <c r="W209" s="442" t="n"/>
      <c r="X209" s="443" t="n"/>
      <c r="Y209" s="442" t="n"/>
      <c r="Z209" s="443" t="n"/>
      <c r="AA209" s="442" t="n"/>
      <c r="AB209" s="443" t="n"/>
      <c r="AC209" s="442" t="n"/>
      <c r="AD209" s="443" t="n"/>
      <c r="AE209" s="442" t="n"/>
      <c r="AF209" s="443" t="n"/>
      <c r="AG209" s="443" t="n"/>
      <c r="AH209" s="443" t="n"/>
      <c r="AI209" s="442" t="n"/>
      <c r="AJ209" s="443" t="n"/>
      <c r="AK209" s="442" t="n"/>
      <c r="AL209" s="443" t="n"/>
      <c r="AM209" s="442" t="n"/>
      <c r="AN209" s="443" t="n"/>
      <c r="AO209" s="442" t="n"/>
      <c r="AP209" s="443" t="n"/>
      <c r="AQ209" s="444" t="n"/>
      <c r="AR209" s="443" t="n"/>
      <c r="AS209" s="446">
        <f>V209+X209+Z209+AB209+AD209+AF209+AJ209+AL209+AN209+AP209+AR209+AH209</f>
        <v/>
      </c>
    </row>
    <row r="210" ht="16.5" customHeight="1" thickBot="1">
      <c r="A210" s="433">
        <f>A209+1</f>
        <v/>
      </c>
      <c r="B210" s="434" t="n"/>
      <c r="C210" s="434" t="n"/>
      <c r="D210" s="434" t="n"/>
      <c r="E210" s="434" t="n"/>
      <c r="F210" s="434" t="n"/>
      <c r="G210" s="435" t="n"/>
      <c r="H210" s="435" t="n"/>
      <c r="I210" s="435" t="n"/>
      <c r="J210" s="436" t="n"/>
      <c r="K210" s="436" t="n"/>
      <c r="L210" s="436" t="n"/>
      <c r="M210" s="437" t="n"/>
      <c r="N210" s="438">
        <f>B210+C210+D210+F210+G210+H210+I210+K210-L210+M210+E210</f>
        <v/>
      </c>
      <c r="O210" s="434" t="n"/>
      <c r="P210" s="434" t="n"/>
      <c r="Q210" s="438">
        <f>N210+O210-P210</f>
        <v/>
      </c>
      <c r="R210" s="440" t="n"/>
      <c r="S210" s="440" t="n"/>
      <c r="T210" s="441">
        <f>A210</f>
        <v/>
      </c>
      <c r="U210" s="442" t="n"/>
      <c r="V210" s="443" t="n"/>
      <c r="W210" s="442" t="n"/>
      <c r="X210" s="443" t="n"/>
      <c r="Y210" s="442" t="n"/>
      <c r="Z210" s="443" t="n"/>
      <c r="AA210" s="442" t="n"/>
      <c r="AB210" s="443" t="n"/>
      <c r="AC210" s="442" t="n"/>
      <c r="AD210" s="443" t="n"/>
      <c r="AE210" s="442" t="n"/>
      <c r="AF210" s="443" t="n"/>
      <c r="AG210" s="443" t="n"/>
      <c r="AH210" s="443" t="n"/>
      <c r="AI210" s="442" t="n"/>
      <c r="AJ210" s="443" t="n"/>
      <c r="AK210" s="442" t="n"/>
      <c r="AL210" s="443" t="n"/>
      <c r="AM210" s="442" t="n"/>
      <c r="AN210" s="443" t="n"/>
      <c r="AO210" s="442" t="n"/>
      <c r="AP210" s="443" t="n"/>
      <c r="AQ210" s="444" t="n"/>
      <c r="AR210" s="443" t="n"/>
      <c r="AS210" s="446">
        <f>V210+X210+Z210+AB210+AD210+AF210+AJ210+AL210+AN210+AP210+AR210+AH210</f>
        <v/>
      </c>
    </row>
    <row r="211" ht="16.5" customHeight="1" thickBot="1">
      <c r="A211" s="433">
        <f>A210+1</f>
        <v/>
      </c>
      <c r="B211" s="434" t="n"/>
      <c r="C211" s="434" t="n"/>
      <c r="D211" s="434" t="n"/>
      <c r="E211" s="434" t="n"/>
      <c r="F211" s="434" t="n"/>
      <c r="G211" s="435" t="n"/>
      <c r="H211" s="435" t="n"/>
      <c r="I211" s="435" t="n"/>
      <c r="J211" s="436" t="n"/>
      <c r="K211" s="436" t="n"/>
      <c r="L211" s="436" t="n"/>
      <c r="M211" s="437" t="n"/>
      <c r="N211" s="438">
        <f>B211+C211+D211+F211+G211+H211+I211+K211-L211+M211+E211</f>
        <v/>
      </c>
      <c r="O211" s="434" t="n"/>
      <c r="P211" s="434" t="n"/>
      <c r="Q211" s="438">
        <f>N211+O211-P211</f>
        <v/>
      </c>
      <c r="R211" s="440" t="n"/>
      <c r="S211" s="440" t="n"/>
      <c r="T211" s="441">
        <f>A211</f>
        <v/>
      </c>
      <c r="U211" s="442" t="n"/>
      <c r="V211" s="443" t="n"/>
      <c r="W211" s="442" t="n"/>
      <c r="X211" s="443" t="n"/>
      <c r="Y211" s="442" t="n"/>
      <c r="Z211" s="443" t="n"/>
      <c r="AA211" s="442" t="n"/>
      <c r="AB211" s="443" t="n"/>
      <c r="AC211" s="442" t="n"/>
      <c r="AD211" s="443" t="n"/>
      <c r="AE211" s="442" t="n"/>
      <c r="AF211" s="443" t="n"/>
      <c r="AG211" s="443" t="n"/>
      <c r="AH211" s="443" t="n"/>
      <c r="AI211" s="442" t="n"/>
      <c r="AJ211" s="443" t="n"/>
      <c r="AK211" s="442" t="n"/>
      <c r="AL211" s="443" t="n"/>
      <c r="AM211" s="442" t="n"/>
      <c r="AN211" s="443" t="n"/>
      <c r="AO211" s="442" t="n"/>
      <c r="AP211" s="443" t="n"/>
      <c r="AQ211" s="444" t="n"/>
      <c r="AR211" s="443" t="n"/>
      <c r="AS211" s="446">
        <f>V211+X211+Z211+AB211+AD211+AF211+AJ211+AL211+AN211+AP211+AR211+AH211</f>
        <v/>
      </c>
    </row>
    <row r="212" ht="16.5" customHeight="1" thickBot="1">
      <c r="A212" s="433">
        <f>A211+1</f>
        <v/>
      </c>
      <c r="B212" s="434" t="n"/>
      <c r="C212" s="434" t="n"/>
      <c r="D212" s="434" t="n"/>
      <c r="E212" s="434" t="n"/>
      <c r="F212" s="434" t="n"/>
      <c r="G212" s="435" t="n"/>
      <c r="H212" s="435" t="n"/>
      <c r="I212" s="435" t="n"/>
      <c r="J212" s="436" t="n"/>
      <c r="K212" s="436" t="n"/>
      <c r="L212" s="436" t="n"/>
      <c r="M212" s="437" t="n"/>
      <c r="N212" s="438">
        <f>B212+C212+D212+F212+G212+H212+I212+K212-L212+M212+E212</f>
        <v/>
      </c>
      <c r="O212" s="434" t="n"/>
      <c r="P212" s="434" t="n"/>
      <c r="Q212" s="438">
        <f>N212+O212-P212</f>
        <v/>
      </c>
      <c r="R212" s="440" t="n"/>
      <c r="S212" s="440" t="n"/>
      <c r="T212" s="441">
        <f>A212</f>
        <v/>
      </c>
      <c r="U212" s="442" t="n"/>
      <c r="V212" s="443" t="n"/>
      <c r="W212" s="442" t="n"/>
      <c r="X212" s="443" t="n"/>
      <c r="Y212" s="442" t="n"/>
      <c r="Z212" s="443" t="n"/>
      <c r="AA212" s="442" t="n"/>
      <c r="AB212" s="443" t="n"/>
      <c r="AC212" s="442" t="n"/>
      <c r="AD212" s="443" t="n"/>
      <c r="AE212" s="442" t="n"/>
      <c r="AF212" s="443" t="n"/>
      <c r="AG212" s="443" t="n"/>
      <c r="AH212" s="443" t="n"/>
      <c r="AI212" s="442" t="n"/>
      <c r="AJ212" s="443" t="n"/>
      <c r="AK212" s="442" t="n"/>
      <c r="AL212" s="443" t="n"/>
      <c r="AM212" s="442" t="n"/>
      <c r="AN212" s="443" t="n"/>
      <c r="AO212" s="442" t="n"/>
      <c r="AP212" s="443" t="n"/>
      <c r="AQ212" s="444" t="n"/>
      <c r="AR212" s="443" t="n"/>
      <c r="AS212" s="446">
        <f>V212+X212+Z212+AB212+AD212+AF212+AJ212+AL212+AN212+AP212+AR212+AH212</f>
        <v/>
      </c>
    </row>
    <row r="213" ht="16.5" customHeight="1" thickBot="1">
      <c r="A213" s="433">
        <f>A212+1</f>
        <v/>
      </c>
      <c r="B213" s="434" t="n"/>
      <c r="C213" s="434" t="n"/>
      <c r="D213" s="434" t="n"/>
      <c r="E213" s="434" t="n"/>
      <c r="F213" s="434" t="n"/>
      <c r="G213" s="435" t="n"/>
      <c r="H213" s="435" t="n"/>
      <c r="I213" s="435" t="n"/>
      <c r="J213" s="436" t="n"/>
      <c r="K213" s="436" t="n"/>
      <c r="L213" s="436" t="n"/>
      <c r="M213" s="437" t="n"/>
      <c r="N213" s="438">
        <f>B213+C213+D213+F213+G213+H213+I213+K213-L213+M213+E213</f>
        <v/>
      </c>
      <c r="O213" s="434" t="n"/>
      <c r="P213" s="434" t="n"/>
      <c r="Q213" s="438">
        <f>N213+O213-P213</f>
        <v/>
      </c>
      <c r="R213" s="440" t="n"/>
      <c r="S213" s="440" t="n"/>
      <c r="T213" s="441">
        <f>A213</f>
        <v/>
      </c>
      <c r="U213" s="442" t="n"/>
      <c r="V213" s="443" t="n"/>
      <c r="W213" s="442" t="n"/>
      <c r="X213" s="443" t="n"/>
      <c r="Y213" s="442" t="n"/>
      <c r="Z213" s="443" t="n"/>
      <c r="AA213" s="442" t="n"/>
      <c r="AB213" s="443" t="n"/>
      <c r="AC213" s="442" t="n"/>
      <c r="AD213" s="443" t="n"/>
      <c r="AE213" s="442" t="n"/>
      <c r="AF213" s="443" t="n"/>
      <c r="AG213" s="443" t="n"/>
      <c r="AH213" s="443" t="n"/>
      <c r="AI213" s="442" t="n"/>
      <c r="AJ213" s="443" t="n"/>
      <c r="AK213" s="442" t="n"/>
      <c r="AL213" s="443" t="n"/>
      <c r="AM213" s="442" t="n"/>
      <c r="AN213" s="443" t="n"/>
      <c r="AO213" s="442" t="n"/>
      <c r="AP213" s="443" t="n"/>
      <c r="AQ213" s="444" t="n"/>
      <c r="AR213" s="443" t="n"/>
      <c r="AS213" s="446">
        <f>V213+X213+Z213+AB213+AD213+AF213+AJ213+AL213+AN213+AP213+AR213+AH213</f>
        <v/>
      </c>
    </row>
    <row r="214" ht="16.5" customHeight="1" thickBot="1">
      <c r="A214" s="433">
        <f>A213+1</f>
        <v/>
      </c>
      <c r="B214" s="434" t="n"/>
      <c r="C214" s="434" t="n"/>
      <c r="D214" s="434" t="n"/>
      <c r="E214" s="434" t="n"/>
      <c r="F214" s="434" t="n"/>
      <c r="G214" s="435" t="n"/>
      <c r="H214" s="435" t="n"/>
      <c r="I214" s="435" t="n"/>
      <c r="J214" s="436" t="n"/>
      <c r="K214" s="436" t="n"/>
      <c r="L214" s="436" t="n"/>
      <c r="M214" s="437" t="n"/>
      <c r="N214" s="438">
        <f>B214+C214+D214+F214+G214+H214+I214+K214-L214+M214+E214</f>
        <v/>
      </c>
      <c r="O214" s="434" t="n"/>
      <c r="P214" s="434" t="n"/>
      <c r="Q214" s="438">
        <f>N214+O214-P214</f>
        <v/>
      </c>
      <c r="R214" s="440" t="n"/>
      <c r="S214" s="440" t="n"/>
      <c r="T214" s="441">
        <f>A214</f>
        <v/>
      </c>
      <c r="U214" s="442" t="n"/>
      <c r="V214" s="443" t="n"/>
      <c r="W214" s="442" t="n"/>
      <c r="X214" s="443" t="n"/>
      <c r="Y214" s="442" t="n"/>
      <c r="Z214" s="443" t="n"/>
      <c r="AA214" s="442" t="n"/>
      <c r="AB214" s="443" t="n"/>
      <c r="AC214" s="442" t="n"/>
      <c r="AD214" s="443" t="n"/>
      <c r="AE214" s="442" t="n"/>
      <c r="AF214" s="443" t="n"/>
      <c r="AG214" s="443" t="n"/>
      <c r="AH214" s="443" t="n"/>
      <c r="AI214" s="442" t="n"/>
      <c r="AJ214" s="443" t="n"/>
      <c r="AK214" s="442" t="n"/>
      <c r="AL214" s="443" t="n"/>
      <c r="AM214" s="442" t="n"/>
      <c r="AN214" s="443" t="n"/>
      <c r="AO214" s="442" t="n"/>
      <c r="AP214" s="443" t="n"/>
      <c r="AQ214" s="444" t="n"/>
      <c r="AR214" s="443" t="n"/>
      <c r="AS214" s="446">
        <f>V214+X214+Z214+AB214+AD214+AF214+AJ214+AL214+AN214+AP214+AR214+AH214</f>
        <v/>
      </c>
    </row>
    <row r="215" ht="16.5" customHeight="1" thickBot="1">
      <c r="A215" s="433">
        <f>A214+1</f>
        <v/>
      </c>
      <c r="B215" s="434" t="n"/>
      <c r="C215" s="434" t="n"/>
      <c r="D215" s="434" t="n"/>
      <c r="E215" s="434" t="n"/>
      <c r="F215" s="434" t="n"/>
      <c r="G215" s="435" t="n"/>
      <c r="H215" s="435" t="n"/>
      <c r="I215" s="435" t="n"/>
      <c r="J215" s="436" t="n"/>
      <c r="K215" s="436" t="n"/>
      <c r="L215" s="436" t="n"/>
      <c r="M215" s="437" t="n"/>
      <c r="N215" s="438">
        <f>B215+C215+D215+F215+G215+H215+I215+K215-L215+M215+E215</f>
        <v/>
      </c>
      <c r="O215" s="434" t="n"/>
      <c r="P215" s="434" t="n"/>
      <c r="Q215" s="438">
        <f>N215+O215-P215</f>
        <v/>
      </c>
      <c r="R215" s="440" t="n"/>
      <c r="S215" s="440" t="n"/>
      <c r="T215" s="441">
        <f>A215</f>
        <v/>
      </c>
      <c r="U215" s="442" t="n"/>
      <c r="V215" s="443" t="n"/>
      <c r="W215" s="442" t="n"/>
      <c r="X215" s="443" t="n"/>
      <c r="Y215" s="442" t="n"/>
      <c r="Z215" s="443" t="n"/>
      <c r="AA215" s="442" t="n"/>
      <c r="AB215" s="443" t="n"/>
      <c r="AC215" s="442" t="n"/>
      <c r="AD215" s="443" t="n"/>
      <c r="AE215" s="442" t="n"/>
      <c r="AF215" s="443" t="n"/>
      <c r="AG215" s="443" t="n"/>
      <c r="AH215" s="443" t="n"/>
      <c r="AI215" s="442" t="n"/>
      <c r="AJ215" s="443" t="n"/>
      <c r="AK215" s="442" t="n"/>
      <c r="AL215" s="443" t="n"/>
      <c r="AM215" s="442" t="n"/>
      <c r="AN215" s="443" t="n"/>
      <c r="AO215" s="442" t="n"/>
      <c r="AP215" s="443" t="n"/>
      <c r="AQ215" s="444" t="n"/>
      <c r="AR215" s="443" t="n"/>
      <c r="AS215" s="446">
        <f>V215+X215+Z215+AB215+AD215+AF215+AJ215+AL215+AN215+AP215+AR215+AH215</f>
        <v/>
      </c>
    </row>
    <row r="216" ht="16.5" customHeight="1" thickBot="1">
      <c r="A216" s="433">
        <f>A215+1</f>
        <v/>
      </c>
      <c r="B216" s="434" t="n"/>
      <c r="C216" s="434" t="n"/>
      <c r="D216" s="434" t="n"/>
      <c r="E216" s="434" t="n"/>
      <c r="F216" s="434" t="n"/>
      <c r="G216" s="435" t="n"/>
      <c r="H216" s="435" t="n"/>
      <c r="I216" s="435" t="n"/>
      <c r="J216" s="436" t="n"/>
      <c r="K216" s="436" t="n"/>
      <c r="L216" s="436" t="n"/>
      <c r="M216" s="437" t="n"/>
      <c r="N216" s="438">
        <f>B216+C216+D216+F216+G216+H216+I216+K216-L216+M216+E216</f>
        <v/>
      </c>
      <c r="O216" s="434" t="n"/>
      <c r="P216" s="434" t="n"/>
      <c r="Q216" s="438">
        <f>N216+O216-P216</f>
        <v/>
      </c>
      <c r="R216" s="440" t="n"/>
      <c r="S216" s="440" t="n"/>
      <c r="T216" s="441">
        <f>A216</f>
        <v/>
      </c>
      <c r="U216" s="442" t="n"/>
      <c r="V216" s="443" t="n"/>
      <c r="W216" s="442" t="n"/>
      <c r="X216" s="443" t="n"/>
      <c r="Y216" s="442" t="n"/>
      <c r="Z216" s="443" t="n"/>
      <c r="AA216" s="442" t="n"/>
      <c r="AB216" s="443" t="n"/>
      <c r="AC216" s="442" t="n"/>
      <c r="AD216" s="443" t="n"/>
      <c r="AE216" s="442" t="n"/>
      <c r="AF216" s="443" t="n"/>
      <c r="AG216" s="443" t="n"/>
      <c r="AH216" s="443" t="n"/>
      <c r="AI216" s="442" t="n"/>
      <c r="AJ216" s="443" t="n"/>
      <c r="AK216" s="442" t="n"/>
      <c r="AL216" s="443" t="n"/>
      <c r="AM216" s="442" t="n"/>
      <c r="AN216" s="443" t="n"/>
      <c r="AO216" s="442" t="n"/>
      <c r="AP216" s="443" t="n"/>
      <c r="AQ216" s="444" t="n"/>
      <c r="AR216" s="443" t="n"/>
      <c r="AS216" s="446">
        <f>V216+X216+Z216+AB216+AD216+AF216+AJ216+AL216+AN216+AP216+AR216+AH216</f>
        <v/>
      </c>
    </row>
    <row r="217" ht="16.5" customHeight="1" thickBot="1">
      <c r="A217" s="433">
        <f>A216+1</f>
        <v/>
      </c>
      <c r="B217" s="434" t="n"/>
      <c r="C217" s="434" t="n"/>
      <c r="D217" s="434" t="n"/>
      <c r="E217" s="434" t="n"/>
      <c r="F217" s="434" t="n"/>
      <c r="G217" s="435" t="n"/>
      <c r="H217" s="435" t="n"/>
      <c r="I217" s="435" t="n"/>
      <c r="J217" s="436" t="n"/>
      <c r="K217" s="436" t="n"/>
      <c r="L217" s="436" t="n"/>
      <c r="M217" s="437" t="n"/>
      <c r="N217" s="438">
        <f>B217+C217+D217+F217+G217+H217+I217+K217-L217+M217+E217</f>
        <v/>
      </c>
      <c r="O217" s="434" t="n"/>
      <c r="P217" s="434" t="n"/>
      <c r="Q217" s="438">
        <f>N217+O217-P217</f>
        <v/>
      </c>
      <c r="R217" s="440" t="n"/>
      <c r="S217" s="440" t="n"/>
      <c r="T217" s="441">
        <f>A217</f>
        <v/>
      </c>
      <c r="U217" s="442" t="n"/>
      <c r="V217" s="443" t="n"/>
      <c r="W217" s="442" t="n"/>
      <c r="X217" s="443" t="n"/>
      <c r="Y217" s="442" t="n"/>
      <c r="Z217" s="443" t="n"/>
      <c r="AA217" s="442" t="n"/>
      <c r="AB217" s="443" t="n"/>
      <c r="AC217" s="442" t="n"/>
      <c r="AD217" s="443" t="n"/>
      <c r="AE217" s="442" t="n"/>
      <c r="AF217" s="443" t="n"/>
      <c r="AG217" s="443" t="n"/>
      <c r="AH217" s="443" t="n"/>
      <c r="AI217" s="442" t="n"/>
      <c r="AJ217" s="443" t="n"/>
      <c r="AK217" s="442" t="n"/>
      <c r="AL217" s="443" t="n"/>
      <c r="AM217" s="442" t="n"/>
      <c r="AN217" s="443" t="n"/>
      <c r="AO217" s="442" t="n"/>
      <c r="AP217" s="443" t="n"/>
      <c r="AQ217" s="444" t="n"/>
      <c r="AR217" s="443" t="n"/>
      <c r="AS217" s="446">
        <f>V217+X217+Z217+AB217+AD217+AF217+AJ217+AL217+AN217+AP217+AR217+AH217</f>
        <v/>
      </c>
    </row>
    <row r="218" ht="16.5" customHeight="1" thickBot="1">
      <c r="A218" s="433">
        <f>A217+1</f>
        <v/>
      </c>
      <c r="B218" s="434" t="n"/>
      <c r="C218" s="434" t="n"/>
      <c r="D218" s="434" t="n"/>
      <c r="E218" s="434" t="n"/>
      <c r="F218" s="434" t="n"/>
      <c r="G218" s="435" t="n"/>
      <c r="H218" s="435" t="n"/>
      <c r="I218" s="435" t="n"/>
      <c r="J218" s="436" t="n"/>
      <c r="K218" s="436" t="n"/>
      <c r="L218" s="436" t="n"/>
      <c r="M218" s="437" t="n"/>
      <c r="N218" s="438">
        <f>B218+C218+D218+F218+G218+H218+I218+K218-L218+M218+E218</f>
        <v/>
      </c>
      <c r="O218" s="434" t="n"/>
      <c r="P218" s="434" t="n"/>
      <c r="Q218" s="438">
        <f>N218+O218-P218</f>
        <v/>
      </c>
      <c r="R218" s="440" t="n"/>
      <c r="S218" s="440" t="n"/>
      <c r="T218" s="441">
        <f>A218</f>
        <v/>
      </c>
      <c r="U218" s="442" t="n"/>
      <c r="V218" s="443" t="n"/>
      <c r="W218" s="442" t="n"/>
      <c r="X218" s="443" t="n"/>
      <c r="Y218" s="442" t="n"/>
      <c r="Z218" s="443" t="n"/>
      <c r="AA218" s="442" t="n"/>
      <c r="AB218" s="443" t="n"/>
      <c r="AC218" s="442" t="n"/>
      <c r="AD218" s="443" t="n"/>
      <c r="AE218" s="442" t="n"/>
      <c r="AF218" s="443" t="n"/>
      <c r="AG218" s="443" t="n"/>
      <c r="AH218" s="443" t="n"/>
      <c r="AI218" s="442" t="n"/>
      <c r="AJ218" s="443" t="n"/>
      <c r="AK218" s="442" t="n"/>
      <c r="AL218" s="443" t="n"/>
      <c r="AM218" s="442" t="n"/>
      <c r="AN218" s="443" t="n"/>
      <c r="AO218" s="442" t="n"/>
      <c r="AP218" s="443" t="n"/>
      <c r="AQ218" s="444" t="n"/>
      <c r="AR218" s="443" t="n"/>
      <c r="AS218" s="446">
        <f>V218+X218+Z218+AB218+AD218+AF218+AJ218+AL218+AN218+AP218+AR218+AH218</f>
        <v/>
      </c>
    </row>
    <row r="219" ht="16.5" customHeight="1" thickBot="1">
      <c r="A219" s="433">
        <f>A218+1</f>
        <v/>
      </c>
      <c r="B219" s="434" t="n"/>
      <c r="C219" s="434" t="n"/>
      <c r="D219" s="434" t="n"/>
      <c r="E219" s="434" t="n"/>
      <c r="F219" s="434" t="n"/>
      <c r="G219" s="435" t="n"/>
      <c r="H219" s="435" t="n"/>
      <c r="I219" s="435" t="n"/>
      <c r="J219" s="436" t="n"/>
      <c r="K219" s="436" t="n"/>
      <c r="L219" s="436" t="n"/>
      <c r="M219" s="437" t="n"/>
      <c r="N219" s="438">
        <f>B219+C219+D219+F219+G219+H219+I219+K219-L219+M219+E219</f>
        <v/>
      </c>
      <c r="O219" s="434" t="n"/>
      <c r="P219" s="434" t="n"/>
      <c r="Q219" s="438">
        <f>N219+O219-P219</f>
        <v/>
      </c>
      <c r="R219" s="440" t="n"/>
      <c r="S219" s="440" t="n"/>
      <c r="T219" s="441">
        <f>A219</f>
        <v/>
      </c>
      <c r="U219" s="442" t="n"/>
      <c r="V219" s="443" t="n"/>
      <c r="W219" s="444" t="n"/>
      <c r="X219" s="443" t="n"/>
      <c r="Y219" s="442" t="n"/>
      <c r="Z219" s="443" t="n"/>
      <c r="AA219" s="444" t="n"/>
      <c r="AB219" s="443" t="n"/>
      <c r="AC219" s="442" t="n"/>
      <c r="AD219" s="443" t="n"/>
      <c r="AE219" s="442" t="n"/>
      <c r="AF219" s="443" t="n"/>
      <c r="AG219" s="443" t="n"/>
      <c r="AH219" s="443" t="n"/>
      <c r="AI219" s="442" t="n"/>
      <c r="AJ219" s="443" t="n"/>
      <c r="AK219" s="444" t="n"/>
      <c r="AL219" s="443" t="n"/>
      <c r="AM219" s="442" t="n"/>
      <c r="AN219" s="443" t="n"/>
      <c r="AO219" s="444" t="n"/>
      <c r="AP219" s="443" t="n"/>
      <c r="AQ219" s="444" t="n"/>
      <c r="AR219" s="443" t="n"/>
      <c r="AS219" s="446">
        <f>V219+X219+Z219+AB219+AD219+AF219+AJ219+AL219+AN219+AP219+AR219+AH219</f>
        <v/>
      </c>
    </row>
    <row r="220" ht="16.5" customHeight="1" thickBot="1">
      <c r="A220" s="433">
        <f>A219+1</f>
        <v/>
      </c>
      <c r="B220" s="434" t="n"/>
      <c r="C220" s="434" t="n"/>
      <c r="D220" s="434" t="n"/>
      <c r="E220" s="434" t="n"/>
      <c r="F220" s="434" t="n"/>
      <c r="G220" s="435" t="n"/>
      <c r="H220" s="435" t="n"/>
      <c r="I220" s="435" t="n"/>
      <c r="J220" s="436" t="n"/>
      <c r="K220" s="436" t="n"/>
      <c r="L220" s="436" t="n"/>
      <c r="M220" s="437" t="n"/>
      <c r="N220" s="438">
        <f>B220+C220+D220+F220+G220+H220+I220+K220-L220+M220+E220</f>
        <v/>
      </c>
      <c r="O220" s="434" t="n"/>
      <c r="P220" s="434" t="n"/>
      <c r="Q220" s="438">
        <f>N220+O220-P220</f>
        <v/>
      </c>
      <c r="R220" s="440" t="n"/>
      <c r="S220" s="440" t="n"/>
      <c r="T220" s="441">
        <f>A220</f>
        <v/>
      </c>
      <c r="U220" s="442" t="n"/>
      <c r="V220" s="443" t="n"/>
      <c r="W220" s="442" t="n"/>
      <c r="X220" s="443" t="n"/>
      <c r="Y220" s="442" t="n"/>
      <c r="Z220" s="443" t="n"/>
      <c r="AA220" s="442" t="n"/>
      <c r="AB220" s="443" t="n"/>
      <c r="AC220" s="442" t="n"/>
      <c r="AD220" s="443" t="n"/>
      <c r="AE220" s="442" t="n"/>
      <c r="AF220" s="443" t="n"/>
      <c r="AG220" s="443" t="n"/>
      <c r="AH220" s="443" t="n"/>
      <c r="AI220" s="442" t="n"/>
      <c r="AJ220" s="443" t="n"/>
      <c r="AK220" s="442" t="n"/>
      <c r="AL220" s="443" t="n"/>
      <c r="AM220" s="442" t="n"/>
      <c r="AN220" s="443" t="n"/>
      <c r="AO220" s="442" t="n"/>
      <c r="AP220" s="443" t="n"/>
      <c r="AQ220" s="444" t="n"/>
      <c r="AR220" s="443" t="n"/>
      <c r="AS220" s="446">
        <f>V220+X220+Z220+AB220+AD220+AF220+AJ220+AL220+AN220+AP220+AR220+AH220</f>
        <v/>
      </c>
    </row>
    <row r="221" ht="16.5" customHeight="1" thickBot="1">
      <c r="A221" s="433">
        <f>A220+1</f>
        <v/>
      </c>
      <c r="B221" s="434" t="n"/>
      <c r="C221" s="434" t="n"/>
      <c r="D221" s="434" t="n"/>
      <c r="E221" s="434" t="n"/>
      <c r="F221" s="434" t="n"/>
      <c r="G221" s="435" t="n"/>
      <c r="H221" s="435" t="n"/>
      <c r="I221" s="435" t="n"/>
      <c r="J221" s="436" t="n"/>
      <c r="K221" s="436" t="n"/>
      <c r="L221" s="436" t="n"/>
      <c r="M221" s="437" t="n"/>
      <c r="N221" s="438">
        <f>B221+C221+D221+F221+G221+H221+I221+K221-L221+M221+E221</f>
        <v/>
      </c>
      <c r="O221" s="434" t="n"/>
      <c r="P221" s="434" t="n"/>
      <c r="Q221" s="438">
        <f>N221+O221-P221</f>
        <v/>
      </c>
      <c r="R221" s="440" t="n"/>
      <c r="S221" s="440" t="n"/>
      <c r="T221" s="441">
        <f>A221</f>
        <v/>
      </c>
      <c r="U221" s="442" t="n"/>
      <c r="V221" s="443" t="n"/>
      <c r="W221" s="442" t="n"/>
      <c r="X221" s="443" t="n"/>
      <c r="Y221" s="442" t="n"/>
      <c r="Z221" s="443" t="n"/>
      <c r="AA221" s="442" t="n"/>
      <c r="AB221" s="443" t="n"/>
      <c r="AC221" s="442" t="n"/>
      <c r="AD221" s="443" t="n"/>
      <c r="AE221" s="442" t="n"/>
      <c r="AF221" s="443" t="n"/>
      <c r="AG221" s="443" t="n"/>
      <c r="AH221" s="443" t="n"/>
      <c r="AI221" s="442" t="n"/>
      <c r="AJ221" s="443" t="n"/>
      <c r="AK221" s="442" t="n"/>
      <c r="AL221" s="443" t="n"/>
      <c r="AM221" s="442" t="n"/>
      <c r="AN221" s="443" t="n"/>
      <c r="AO221" s="442" t="n"/>
      <c r="AP221" s="443" t="n"/>
      <c r="AQ221" s="444" t="n"/>
      <c r="AR221" s="443" t="n"/>
      <c r="AS221" s="446">
        <f>V221+X221+Z221+AB221+AD221+AF221+AJ221+AL221+AN221+AP221+AR221+AH221</f>
        <v/>
      </c>
    </row>
    <row r="222" ht="16.5" customHeight="1" thickBot="1">
      <c r="A222" s="433">
        <f>A221+1</f>
        <v/>
      </c>
      <c r="B222" s="434" t="n"/>
      <c r="C222" s="434" t="n"/>
      <c r="D222" s="434" t="n"/>
      <c r="E222" s="434" t="n"/>
      <c r="F222" s="434" t="n"/>
      <c r="G222" s="435" t="n"/>
      <c r="H222" s="435" t="n"/>
      <c r="I222" s="435" t="n"/>
      <c r="J222" s="436" t="n"/>
      <c r="K222" s="436" t="n"/>
      <c r="L222" s="436" t="n"/>
      <c r="M222" s="437" t="n"/>
      <c r="N222" s="438">
        <f>B222+C222+D222+F222+G222+H222+I222+K222-L222+M222+E222</f>
        <v/>
      </c>
      <c r="O222" s="434" t="n"/>
      <c r="P222" s="434" t="n"/>
      <c r="Q222" s="438">
        <f>N222+O222-P222</f>
        <v/>
      </c>
      <c r="R222" s="440" t="n"/>
      <c r="S222" s="440" t="n"/>
      <c r="T222" s="441">
        <f>A222</f>
        <v/>
      </c>
      <c r="U222" s="442" t="n"/>
      <c r="V222" s="443" t="n"/>
      <c r="W222" s="442" t="n"/>
      <c r="X222" s="443" t="n"/>
      <c r="Y222" s="442" t="n"/>
      <c r="Z222" s="443" t="n"/>
      <c r="AA222" s="442" t="n"/>
      <c r="AB222" s="443" t="n"/>
      <c r="AC222" s="442" t="n"/>
      <c r="AD222" s="443" t="n"/>
      <c r="AE222" s="442" t="n"/>
      <c r="AF222" s="443" t="n"/>
      <c r="AG222" s="443" t="n"/>
      <c r="AH222" s="443" t="n"/>
      <c r="AI222" s="442" t="n"/>
      <c r="AJ222" s="443" t="n"/>
      <c r="AK222" s="442" t="n"/>
      <c r="AL222" s="443" t="n"/>
      <c r="AM222" s="442" t="n"/>
      <c r="AN222" s="443" t="n"/>
      <c r="AO222" s="442" t="n"/>
      <c r="AP222" s="443" t="n"/>
      <c r="AQ222" s="444" t="n"/>
      <c r="AR222" s="443" t="n"/>
      <c r="AS222" s="446">
        <f>V222+X222+Z222+AB222+AD222+AF222+AJ222+AL222+AN222+AP222+AR222+AH222</f>
        <v/>
      </c>
    </row>
    <row r="223" ht="16.5" customHeight="1" thickBot="1">
      <c r="A223" s="433">
        <f>A222+1</f>
        <v/>
      </c>
      <c r="B223" s="434" t="n"/>
      <c r="C223" s="434" t="n"/>
      <c r="D223" s="434" t="n"/>
      <c r="E223" s="434" t="n"/>
      <c r="F223" s="434" t="n"/>
      <c r="G223" s="435" t="n"/>
      <c r="H223" s="435" t="n"/>
      <c r="I223" s="435" t="n"/>
      <c r="J223" s="436" t="n"/>
      <c r="K223" s="436" t="n"/>
      <c r="L223" s="436" t="n"/>
      <c r="M223" s="437" t="n"/>
      <c r="N223" s="438">
        <f>B223+C223+D223+F223+G223+H223+I223+K223-L223+M223+E223</f>
        <v/>
      </c>
      <c r="O223" s="434" t="n"/>
      <c r="P223" s="434" t="n"/>
      <c r="Q223" s="438">
        <f>N223+O223-P223</f>
        <v/>
      </c>
      <c r="R223" s="440" t="n"/>
      <c r="S223" s="440" t="n"/>
      <c r="T223" s="441">
        <f>A223</f>
        <v/>
      </c>
      <c r="U223" s="442" t="n"/>
      <c r="V223" s="443" t="n"/>
      <c r="W223" s="442" t="n"/>
      <c r="X223" s="443" t="n"/>
      <c r="Y223" s="442" t="n"/>
      <c r="Z223" s="443" t="n"/>
      <c r="AA223" s="442" t="n"/>
      <c r="AB223" s="443" t="n"/>
      <c r="AC223" s="442" t="n"/>
      <c r="AD223" s="443" t="n"/>
      <c r="AE223" s="442" t="n"/>
      <c r="AF223" s="443" t="n"/>
      <c r="AG223" s="443" t="n"/>
      <c r="AH223" s="443" t="n"/>
      <c r="AI223" s="442" t="n"/>
      <c r="AJ223" s="443" t="n"/>
      <c r="AK223" s="442" t="n"/>
      <c r="AL223" s="443" t="n"/>
      <c r="AM223" s="442" t="n"/>
      <c r="AN223" s="443" t="n"/>
      <c r="AO223" s="442" t="n"/>
      <c r="AP223" s="443" t="n"/>
      <c r="AQ223" s="444" t="n"/>
      <c r="AR223" s="443" t="n"/>
      <c r="AS223" s="446">
        <f>V223+X223+Z223+AB223+AD223+AF223+AJ223+AL223+AN223+AP223+AR223+AH223</f>
        <v/>
      </c>
    </row>
    <row r="224" ht="16.5" customHeight="1" thickBot="1">
      <c r="A224" s="433">
        <f>A223+1</f>
        <v/>
      </c>
      <c r="B224" s="434" t="n"/>
      <c r="C224" s="434" t="n"/>
      <c r="D224" s="434" t="n"/>
      <c r="E224" s="434" t="n"/>
      <c r="F224" s="434" t="n"/>
      <c r="G224" s="435" t="n"/>
      <c r="H224" s="435" t="n"/>
      <c r="I224" s="435" t="n"/>
      <c r="J224" s="436" t="n"/>
      <c r="K224" s="436" t="n"/>
      <c r="L224" s="436" t="n"/>
      <c r="M224" s="437" t="n"/>
      <c r="N224" s="438">
        <f>B224+C224+D224+F224+G224+H224+I224+K224-L224+M224+E224</f>
        <v/>
      </c>
      <c r="O224" s="434" t="n"/>
      <c r="P224" s="434" t="n"/>
      <c r="Q224" s="438">
        <f>N224+O224-P224</f>
        <v/>
      </c>
      <c r="R224" s="440" t="n"/>
      <c r="S224" s="440" t="n"/>
      <c r="T224" s="441">
        <f>A224</f>
        <v/>
      </c>
      <c r="U224" s="442" t="n"/>
      <c r="V224" s="443" t="n"/>
      <c r="W224" s="442" t="n"/>
      <c r="X224" s="443" t="n"/>
      <c r="Y224" s="442" t="n"/>
      <c r="Z224" s="443" t="n"/>
      <c r="AA224" s="442" t="n"/>
      <c r="AB224" s="443" t="n"/>
      <c r="AC224" s="442" t="n"/>
      <c r="AD224" s="443" t="n"/>
      <c r="AE224" s="442" t="n"/>
      <c r="AF224" s="443" t="n"/>
      <c r="AG224" s="443" t="n"/>
      <c r="AH224" s="443" t="n"/>
      <c r="AI224" s="442" t="n"/>
      <c r="AJ224" s="443" t="n"/>
      <c r="AK224" s="442" t="n"/>
      <c r="AL224" s="443" t="n"/>
      <c r="AM224" s="442" t="n"/>
      <c r="AN224" s="443" t="n"/>
      <c r="AO224" s="442" t="n"/>
      <c r="AP224" s="443" t="n"/>
      <c r="AQ224" s="444" t="n"/>
      <c r="AR224" s="443" t="n"/>
      <c r="AS224" s="446">
        <f>V224+X224+Z224+AB224+AD224+AF224+AJ224+AL224+AN224+AP224+AR224+AH224</f>
        <v/>
      </c>
    </row>
    <row r="225" ht="16.5" customHeight="1" thickBot="1">
      <c r="A225" s="433">
        <f>A224+1</f>
        <v/>
      </c>
      <c r="B225" s="434" t="n"/>
      <c r="C225" s="434" t="n"/>
      <c r="D225" s="434" t="n"/>
      <c r="E225" s="434" t="n"/>
      <c r="F225" s="434" t="n"/>
      <c r="G225" s="435" t="n"/>
      <c r="H225" s="435" t="n"/>
      <c r="I225" s="435" t="n"/>
      <c r="J225" s="436" t="n"/>
      <c r="K225" s="436" t="n"/>
      <c r="L225" s="436" t="n"/>
      <c r="M225" s="437" t="n"/>
      <c r="N225" s="438">
        <f>B225+C225+D225+F225+G225+H225+I225+K225-L225+M225+E225</f>
        <v/>
      </c>
      <c r="O225" s="434" t="n"/>
      <c r="P225" s="434" t="n"/>
      <c r="Q225" s="438">
        <f>N225+O225-P225</f>
        <v/>
      </c>
      <c r="R225" s="440" t="n"/>
      <c r="S225" s="440" t="n"/>
      <c r="T225" s="441">
        <f>A225</f>
        <v/>
      </c>
      <c r="U225" s="442" t="n"/>
      <c r="V225" s="443" t="n"/>
      <c r="W225" s="442" t="n"/>
      <c r="X225" s="443" t="n"/>
      <c r="Y225" s="442" t="n"/>
      <c r="Z225" s="443" t="n"/>
      <c r="AA225" s="442" t="n"/>
      <c r="AB225" s="443" t="n"/>
      <c r="AC225" s="442" t="n"/>
      <c r="AD225" s="443" t="n"/>
      <c r="AE225" s="442" t="n"/>
      <c r="AF225" s="443" t="n"/>
      <c r="AG225" s="443" t="n"/>
      <c r="AH225" s="443" t="n"/>
      <c r="AI225" s="442" t="n"/>
      <c r="AJ225" s="443" t="n"/>
      <c r="AK225" s="442" t="n"/>
      <c r="AL225" s="443" t="n"/>
      <c r="AM225" s="442" t="n"/>
      <c r="AN225" s="443" t="n"/>
      <c r="AO225" s="442" t="n"/>
      <c r="AP225" s="443" t="n"/>
      <c r="AQ225" s="444" t="n"/>
      <c r="AR225" s="443" t="n"/>
      <c r="AS225" s="446">
        <f>V225+X225+Z225+AB225+AD225+AF225+AJ225+AL225+AN225+AP225+AR225+AH225</f>
        <v/>
      </c>
    </row>
    <row r="226" ht="16.5" customHeight="1" thickBot="1">
      <c r="A226" s="433">
        <f>A225+1</f>
        <v/>
      </c>
      <c r="B226" s="434" t="n"/>
      <c r="C226" s="434" t="n"/>
      <c r="D226" s="434" t="n"/>
      <c r="E226" s="434" t="n"/>
      <c r="F226" s="434" t="n"/>
      <c r="G226" s="435" t="n"/>
      <c r="H226" s="435" t="n"/>
      <c r="I226" s="435" t="n"/>
      <c r="J226" s="436" t="n"/>
      <c r="K226" s="436" t="n"/>
      <c r="L226" s="436" t="n"/>
      <c r="M226" s="437" t="n"/>
      <c r="N226" s="438">
        <f>B226+C226+D226+F226+G226+H226+I226+K226-L226+M226+E226</f>
        <v/>
      </c>
      <c r="O226" s="434" t="n"/>
      <c r="P226" s="434" t="n"/>
      <c r="Q226" s="438">
        <f>N226+O226-P226</f>
        <v/>
      </c>
      <c r="R226" s="440" t="n"/>
      <c r="S226" s="440" t="n"/>
      <c r="T226" s="441">
        <f>A226</f>
        <v/>
      </c>
      <c r="U226" s="442" t="n"/>
      <c r="V226" s="443" t="n"/>
      <c r="W226" s="442" t="n"/>
      <c r="X226" s="443" t="n"/>
      <c r="Y226" s="442" t="n"/>
      <c r="Z226" s="443" t="n"/>
      <c r="AA226" s="442" t="n"/>
      <c r="AB226" s="443" t="n"/>
      <c r="AC226" s="442" t="n"/>
      <c r="AD226" s="443" t="n"/>
      <c r="AE226" s="442" t="n"/>
      <c r="AF226" s="443" t="n"/>
      <c r="AG226" s="443" t="n"/>
      <c r="AH226" s="443" t="n"/>
      <c r="AI226" s="442" t="n"/>
      <c r="AJ226" s="443" t="n"/>
      <c r="AK226" s="442" t="n"/>
      <c r="AL226" s="443" t="n"/>
      <c r="AM226" s="442" t="n"/>
      <c r="AN226" s="443" t="n"/>
      <c r="AO226" s="442" t="n"/>
      <c r="AP226" s="443" t="n"/>
      <c r="AQ226" s="444" t="n"/>
      <c r="AR226" s="443" t="n"/>
      <c r="AS226" s="446">
        <f>V226+X226+Z226+AB226+AD226+AF226+AJ226+AL226+AN226+AP226+AR226+AH226</f>
        <v/>
      </c>
    </row>
    <row r="227" ht="16.5" customHeight="1" thickBot="1">
      <c r="A227" s="433">
        <f>A226+1</f>
        <v/>
      </c>
      <c r="B227" s="434" t="n"/>
      <c r="C227" s="434" t="n"/>
      <c r="D227" s="434" t="n"/>
      <c r="E227" s="434" t="n"/>
      <c r="F227" s="434" t="n"/>
      <c r="G227" s="435" t="n"/>
      <c r="H227" s="435" t="n"/>
      <c r="I227" s="435" t="n"/>
      <c r="J227" s="436" t="n"/>
      <c r="K227" s="436" t="n"/>
      <c r="L227" s="436" t="n"/>
      <c r="M227" s="437" t="n"/>
      <c r="N227" s="438">
        <f>B227+C227+D227+F227+G227+H227+I227+K227-L227+M227+E227</f>
        <v/>
      </c>
      <c r="O227" s="434" t="n"/>
      <c r="P227" s="434" t="n"/>
      <c r="Q227" s="438">
        <f>N227+O227-P227</f>
        <v/>
      </c>
      <c r="R227" s="440" t="n"/>
      <c r="S227" s="440" t="n"/>
      <c r="T227" s="441">
        <f>A227</f>
        <v/>
      </c>
      <c r="U227" s="442" t="n"/>
      <c r="V227" s="443" t="n"/>
      <c r="W227" s="442" t="n"/>
      <c r="X227" s="443" t="n"/>
      <c r="Y227" s="442" t="n"/>
      <c r="Z227" s="443" t="n"/>
      <c r="AA227" s="442" t="n"/>
      <c r="AB227" s="443" t="n"/>
      <c r="AC227" s="442" t="n"/>
      <c r="AD227" s="443" t="n"/>
      <c r="AE227" s="444" t="n"/>
      <c r="AF227" s="443" t="n"/>
      <c r="AG227" s="443" t="n"/>
      <c r="AH227" s="443" t="n"/>
      <c r="AI227" s="442" t="n"/>
      <c r="AJ227" s="443" t="n"/>
      <c r="AK227" s="442" t="n"/>
      <c r="AL227" s="443" t="n"/>
      <c r="AM227" s="442" t="n"/>
      <c r="AN227" s="443" t="n"/>
      <c r="AO227" s="442" t="n"/>
      <c r="AP227" s="443" t="n"/>
      <c r="AQ227" s="444" t="n"/>
      <c r="AR227" s="443" t="n"/>
      <c r="AS227" s="446">
        <f>V227+X227+Z227+AB227+AD227+AF227+AJ227+AL227+AN227+AP227+AR227+AH227</f>
        <v/>
      </c>
    </row>
    <row r="228" ht="16.5" customHeight="1" thickBot="1">
      <c r="A228" s="433">
        <f>A227+1</f>
        <v/>
      </c>
      <c r="B228" s="434" t="n"/>
      <c r="C228" s="434" t="n"/>
      <c r="D228" s="434" t="n"/>
      <c r="E228" s="434" t="n"/>
      <c r="F228" s="434" t="n"/>
      <c r="G228" s="435" t="n"/>
      <c r="H228" s="435" t="n"/>
      <c r="I228" s="435" t="n"/>
      <c r="J228" s="436" t="n"/>
      <c r="K228" s="436" t="n"/>
      <c r="L228" s="436" t="n"/>
      <c r="M228" s="437" t="n"/>
      <c r="N228" s="438">
        <f>B228+C228+D228+F228+G228+H228+I228+K228-L228+M228+E228</f>
        <v/>
      </c>
      <c r="O228" s="434" t="n"/>
      <c r="P228" s="434" t="n"/>
      <c r="Q228" s="438">
        <f>N228+O228-P228</f>
        <v/>
      </c>
      <c r="R228" s="440" t="n"/>
      <c r="S228" s="440" t="n"/>
      <c r="T228" s="441">
        <f>A228</f>
        <v/>
      </c>
      <c r="U228" s="442" t="n"/>
      <c r="V228" s="443" t="n"/>
      <c r="W228" s="442" t="n"/>
      <c r="X228" s="443" t="n"/>
      <c r="Y228" s="442" t="n"/>
      <c r="Z228" s="443" t="n"/>
      <c r="AA228" s="442" t="n"/>
      <c r="AB228" s="443" t="n"/>
      <c r="AC228" s="442" t="n"/>
      <c r="AD228" s="443" t="n"/>
      <c r="AE228" s="444" t="n"/>
      <c r="AF228" s="443" t="n"/>
      <c r="AG228" s="443" t="n"/>
      <c r="AH228" s="443" t="n"/>
      <c r="AI228" s="442" t="n"/>
      <c r="AJ228" s="443" t="n"/>
      <c r="AK228" s="442" t="n"/>
      <c r="AL228" s="443" t="n"/>
      <c r="AM228" s="442" t="n"/>
      <c r="AN228" s="443" t="n"/>
      <c r="AO228" s="442" t="n"/>
      <c r="AP228" s="443" t="n"/>
      <c r="AQ228" s="444" t="n"/>
      <c r="AR228" s="443" t="n"/>
      <c r="AS228" s="446">
        <f>V228+X228+Z228+AB228+AD228+AF228+AJ228+AL228+AN228+AP228+AR228+AH228</f>
        <v/>
      </c>
    </row>
    <row r="229" ht="16.5" customHeight="1" thickBot="1">
      <c r="A229" s="433">
        <f>A228+1</f>
        <v/>
      </c>
      <c r="B229" s="434" t="n"/>
      <c r="C229" s="434" t="n"/>
      <c r="D229" s="434" t="n"/>
      <c r="E229" s="434" t="n"/>
      <c r="F229" s="434" t="n"/>
      <c r="G229" s="435" t="n"/>
      <c r="H229" s="435" t="n"/>
      <c r="I229" s="435" t="n"/>
      <c r="J229" s="436" t="n"/>
      <c r="K229" s="436" t="n"/>
      <c r="L229" s="436" t="n"/>
      <c r="M229" s="437" t="n"/>
      <c r="N229" s="438">
        <f>B229+C229+D229+F229+G229+H229+I229+K229-L229+M229+E229</f>
        <v/>
      </c>
      <c r="O229" s="434" t="n"/>
      <c r="P229" s="434" t="n"/>
      <c r="Q229" s="438">
        <f>N229+O229-P229</f>
        <v/>
      </c>
      <c r="R229" s="440" t="n"/>
      <c r="S229" s="440" t="n"/>
      <c r="T229" s="441">
        <f>A229</f>
        <v/>
      </c>
      <c r="U229" s="442" t="n"/>
      <c r="V229" s="443" t="n"/>
      <c r="W229" s="444" t="n"/>
      <c r="X229" s="443" t="n"/>
      <c r="Y229" s="442" t="n"/>
      <c r="Z229" s="443" t="n"/>
      <c r="AA229" s="444" t="n"/>
      <c r="AB229" s="443" t="n"/>
      <c r="AC229" s="442" t="n"/>
      <c r="AD229" s="443" t="n"/>
      <c r="AE229" s="444" t="n"/>
      <c r="AF229" s="443" t="n"/>
      <c r="AG229" s="443" t="n"/>
      <c r="AH229" s="443" t="n"/>
      <c r="AI229" s="442" t="n"/>
      <c r="AJ229" s="443" t="n"/>
      <c r="AK229" s="444" t="n"/>
      <c r="AL229" s="443" t="n"/>
      <c r="AM229" s="444" t="n"/>
      <c r="AN229" s="443" t="n"/>
      <c r="AO229" s="444" t="n"/>
      <c r="AP229" s="443" t="n"/>
      <c r="AQ229" s="444" t="n"/>
      <c r="AR229" s="443" t="n"/>
      <c r="AS229" s="446">
        <f>V229+X229+Z229+AB229+AD229+AF229+AJ229+AL229+AN229+AP229+AR229+AH229</f>
        <v/>
      </c>
    </row>
    <row r="230" ht="16.5" customHeight="1" thickBot="1">
      <c r="A230" s="457" t="n"/>
      <c r="B230" s="434" t="n"/>
      <c r="C230" s="434" t="n"/>
      <c r="D230" s="434" t="n"/>
      <c r="E230" s="434" t="n"/>
      <c r="F230" s="434" t="n"/>
      <c r="G230" s="435" t="n"/>
      <c r="H230" s="435" t="n"/>
      <c r="I230" s="435" t="n"/>
      <c r="J230" s="436" t="n"/>
      <c r="K230" s="436" t="n"/>
      <c r="L230" s="436" t="n"/>
      <c r="M230" s="437" t="n"/>
      <c r="N230" s="438" t="n"/>
      <c r="O230" s="434" t="n"/>
      <c r="P230" s="434" t="n"/>
      <c r="Q230" s="438" t="n"/>
      <c r="R230" s="440" t="n"/>
      <c r="S230" s="440" t="n"/>
      <c r="T230" s="441" t="n"/>
      <c r="U230" s="442" t="n"/>
      <c r="V230" s="443" t="n"/>
      <c r="W230" s="442" t="n"/>
      <c r="X230" s="443" t="n"/>
      <c r="Y230" s="442" t="n"/>
      <c r="Z230" s="443" t="n"/>
      <c r="AA230" s="442" t="n"/>
      <c r="AB230" s="443" t="n"/>
      <c r="AC230" s="442" t="n"/>
      <c r="AD230" s="443" t="n"/>
      <c r="AE230" s="442" t="n"/>
      <c r="AF230" s="443" t="n"/>
      <c r="AG230" s="443" t="n"/>
      <c r="AH230" s="443" t="n"/>
      <c r="AI230" s="442" t="n"/>
      <c r="AJ230" s="443" t="n"/>
      <c r="AK230" s="442" t="n"/>
      <c r="AL230" s="443" t="n"/>
      <c r="AM230" s="442" t="n"/>
      <c r="AN230" s="443" t="n"/>
      <c r="AO230" s="442" t="n"/>
      <c r="AP230" s="443" t="n"/>
      <c r="AQ230" s="444" t="n"/>
      <c r="AR230" s="443" t="n"/>
      <c r="AS230" s="446">
        <f>V230+X230+Z230+AB230+AD230+AF230+AJ230+AL230+AN230+AP230+AR230+AH230</f>
        <v/>
      </c>
    </row>
    <row r="231">
      <c r="B231" s="449">
        <f>SUM(B200:B230)</f>
        <v/>
      </c>
      <c r="C231" s="449">
        <f>SUM(C200:C230)</f>
        <v/>
      </c>
      <c r="D231" s="449">
        <f>SUM(D200:D230)</f>
        <v/>
      </c>
      <c r="E231" s="449">
        <f>SUM(E200:E230)</f>
        <v/>
      </c>
      <c r="F231" s="449">
        <f>SUM(F200:F230)</f>
        <v/>
      </c>
      <c r="G231" s="449">
        <f>SUM(G200:G230)</f>
        <v/>
      </c>
      <c r="H231" s="449">
        <f>SUM(H200:H230)</f>
        <v/>
      </c>
      <c r="I231" s="449">
        <f>SUM(I200:I230)</f>
        <v/>
      </c>
      <c r="J231" s="398">
        <f>SUM(J200:J230)</f>
        <v/>
      </c>
      <c r="K231" s="449">
        <f>SUM(K200:K230)</f>
        <v/>
      </c>
      <c r="L231" s="449">
        <f>SUM(L200:L230)</f>
        <v/>
      </c>
      <c r="M231" s="449">
        <f>SUM(M200:M230)</f>
        <v/>
      </c>
      <c r="N231" s="449">
        <f>SUM(N200:N230)</f>
        <v/>
      </c>
      <c r="O231" s="449">
        <f>SUM(O200:O230)</f>
        <v/>
      </c>
      <c r="P231" s="449">
        <f>SUM(P200:P230)</f>
        <v/>
      </c>
      <c r="Q231" s="449">
        <f>SUM(Q200:Q230)</f>
        <v/>
      </c>
      <c r="R231" s="449">
        <f>SUM(R200:R230)</f>
        <v/>
      </c>
      <c r="S231" s="449">
        <f>SUM(S200:S230)</f>
        <v/>
      </c>
      <c r="U231" s="460" t="n"/>
      <c r="V231" s="460">
        <f>SUM(V200:V230)</f>
        <v/>
      </c>
      <c r="W231" s="460" t="n"/>
      <c r="X231" s="460">
        <f>SUM(X200:X230)</f>
        <v/>
      </c>
      <c r="Y231" s="460" t="n"/>
      <c r="Z231" s="460">
        <f>SUM(Z200:Z230)</f>
        <v/>
      </c>
      <c r="AA231" s="460" t="n"/>
      <c r="AB231" s="460">
        <f>SUM(AB200:AB230)</f>
        <v/>
      </c>
      <c r="AC231" s="460" t="n"/>
      <c r="AD231" s="460">
        <f>SUM(AD200:AD230)</f>
        <v/>
      </c>
      <c r="AE231" s="460" t="n"/>
      <c r="AF231" s="460">
        <f>SUM(AF200:AF230)</f>
        <v/>
      </c>
      <c r="AG231" s="460" t="n"/>
      <c r="AH231" s="460" t="n"/>
      <c r="AI231" s="460" t="n"/>
      <c r="AJ231" s="460">
        <f>SUM(AJ200:AJ230)</f>
        <v/>
      </c>
      <c r="AL231" s="460">
        <f>SUM(AL200:AL230)</f>
        <v/>
      </c>
      <c r="AM231" s="460" t="n"/>
      <c r="AN231" s="460">
        <f>SUM(AN200:AN230)</f>
        <v/>
      </c>
      <c r="AO231" s="460" t="n"/>
      <c r="AP231" s="460">
        <f>SUM(AP200:AP230)</f>
        <v/>
      </c>
      <c r="AQ231" s="460" t="n"/>
      <c r="AR231" s="460">
        <f>SUM(AR200:AR230)</f>
        <v/>
      </c>
      <c r="AS231" s="460">
        <f>SUM(AS200:AS230)</f>
        <v/>
      </c>
    </row>
    <row r="232">
      <c r="N232" s="451" t="n"/>
      <c r="Q232" s="451" t="n"/>
    </row>
    <row r="233">
      <c r="C233" s="452" t="n"/>
      <c r="F233" s="452" t="n"/>
      <c r="I233" s="453" t="n"/>
    </row>
    <row r="234">
      <c r="I234" s="453" t="n"/>
    </row>
    <row r="236" ht="16.5" customHeight="1" thickBot="1">
      <c r="A236" s="359" t="inlineStr">
        <is>
          <t>JUILLET 2019</t>
        </is>
      </c>
      <c r="M236" s="406" t="n"/>
      <c r="N236" s="359" t="n"/>
      <c r="O236" s="362" t="n"/>
      <c r="P236" s="363" t="n"/>
      <c r="Q236" s="363" t="n"/>
      <c r="R236" s="363" t="n"/>
      <c r="S236" s="363" t="n"/>
      <c r="U236" s="364">
        <f>A236</f>
        <v/>
      </c>
      <c r="V236" s="363" t="n"/>
      <c r="W236" s="363" t="n"/>
      <c r="X236" s="363" t="n"/>
      <c r="Y236" s="363" t="n"/>
      <c r="Z236" s="363" t="n"/>
      <c r="AA236" s="363" t="n"/>
      <c r="AB236" s="364">
        <f>A236</f>
        <v/>
      </c>
      <c r="AC236" s="363" t="n"/>
      <c r="AD236" s="363" t="n"/>
      <c r="AE236" s="363" t="n"/>
      <c r="AF236" s="363" t="n"/>
      <c r="AG236" s="363" t="n"/>
      <c r="AH236" s="363" t="n"/>
      <c r="AI236" s="363" t="n"/>
      <c r="AJ236" s="363" t="n"/>
      <c r="AK236" s="364">
        <f>A236</f>
        <v/>
      </c>
      <c r="AL236" s="363" t="n"/>
      <c r="AM236" s="363" t="n"/>
      <c r="AN236" s="363" t="n"/>
      <c r="AO236" s="363" t="n"/>
      <c r="AP236" s="363" t="n"/>
      <c r="AQ236" s="363" t="n"/>
    </row>
    <row r="237" ht="16.5" customHeight="1" thickBot="1">
      <c r="A237" s="372" t="n"/>
      <c r="B237" s="372" t="n"/>
      <c r="C237" s="372" t="n"/>
      <c r="D237" s="372" t="n"/>
      <c r="E237" s="372" t="n"/>
      <c r="F237" s="372" t="n"/>
      <c r="G237" s="372" t="n"/>
      <c r="H237" s="372" t="n"/>
      <c r="I237" s="357" t="n"/>
      <c r="J237" s="357" t="n"/>
      <c r="K237" s="357" t="n"/>
      <c r="L237" s="357" t="n"/>
      <c r="M237" s="454" t="n"/>
      <c r="N237" s="10" t="n"/>
      <c r="O237" s="11" t="n"/>
      <c r="P237" s="10" t="n"/>
      <c r="Q237" s="10" t="n"/>
      <c r="R237" s="358" t="inlineStr">
        <is>
          <t>Banque</t>
        </is>
      </c>
      <c r="S237" s="357" t="n"/>
      <c r="T237" s="11" t="n"/>
      <c r="U237" s="410">
        <f>U3</f>
        <v/>
      </c>
      <c r="V237" s="354" t="n"/>
      <c r="W237" s="410">
        <f>W3</f>
        <v/>
      </c>
      <c r="X237" s="354" t="n"/>
      <c r="Y237" s="410">
        <f>Y3</f>
        <v/>
      </c>
      <c r="Z237" s="354" t="n"/>
      <c r="AA237" s="410">
        <f>AA3</f>
        <v/>
      </c>
      <c r="AB237" s="354" t="n"/>
      <c r="AC237" s="410">
        <f>AC3</f>
        <v/>
      </c>
      <c r="AD237" s="354" t="n"/>
      <c r="AE237" s="410">
        <f>AE3</f>
        <v/>
      </c>
      <c r="AF237" s="354" t="n"/>
      <c r="AG237" s="410" t="inlineStr">
        <is>
          <t>Compte Nickel</t>
        </is>
      </c>
      <c r="AH237" s="354" t="n"/>
      <c r="AI237" s="410">
        <f>AI3</f>
        <v/>
      </c>
      <c r="AJ237" s="354" t="n"/>
      <c r="AK237" s="410">
        <f>AK3</f>
        <v/>
      </c>
      <c r="AL237" s="354" t="n"/>
      <c r="AM237" s="410">
        <f>AM3</f>
        <v/>
      </c>
      <c r="AN237" s="354" t="n"/>
      <c r="AO237" s="410">
        <f>AO3</f>
        <v/>
      </c>
      <c r="AP237" s="354" t="n"/>
      <c r="AQ237" s="410">
        <f>AQ3</f>
        <v/>
      </c>
      <c r="AR237" s="354" t="n"/>
      <c r="AS237" s="411" t="inlineStr">
        <is>
          <t>Total</t>
        </is>
      </c>
    </row>
    <row r="238" ht="16.5" customHeight="1" thickBot="1">
      <c r="A238" s="2" t="n"/>
      <c r="B238" s="3" t="inlineStr">
        <is>
          <t>Espèce</t>
        </is>
      </c>
      <c r="C238" s="4" t="inlineStr">
        <is>
          <t>Chèque</t>
        </is>
      </c>
      <c r="D238" s="4" t="inlineStr">
        <is>
          <t>Carte Bleue</t>
        </is>
      </c>
      <c r="E238" s="5" t="inlineStr">
        <is>
          <t>Sans Contact</t>
        </is>
      </c>
      <c r="F238" s="5" t="inlineStr">
        <is>
          <t>Carte Nickel</t>
        </is>
      </c>
      <c r="G238" s="4" t="inlineStr">
        <is>
          <t>JEUX</t>
        </is>
      </c>
      <c r="H238" s="4" t="inlineStr">
        <is>
          <t>LOTO</t>
        </is>
      </c>
      <c r="I238" s="355" t="inlineStr">
        <is>
          <t>POINT VERT</t>
        </is>
      </c>
      <c r="J238" s="356" t="n"/>
      <c r="K238" s="6" t="inlineStr">
        <is>
          <t>Ret Nickel</t>
        </is>
      </c>
      <c r="L238" s="6" t="inlineStr">
        <is>
          <t>Dpt Nickel</t>
        </is>
      </c>
      <c r="M238" s="412" t="inlineStr">
        <is>
          <t>Avoir</t>
        </is>
      </c>
      <c r="N238" s="7" t="inlineStr">
        <is>
          <t>S/Total Encais</t>
        </is>
      </c>
      <c r="O238" s="7" t="inlineStr">
        <is>
          <t>Compte client</t>
        </is>
      </c>
      <c r="P238" s="7" t="inlineStr">
        <is>
          <t>Credit Compte</t>
        </is>
      </c>
      <c r="Q238" s="8" t="inlineStr">
        <is>
          <t>Total</t>
        </is>
      </c>
      <c r="R238" s="3" t="inlineStr">
        <is>
          <t>Dépôt Banque</t>
        </is>
      </c>
      <c r="S238" s="8" t="inlineStr">
        <is>
          <t>Monnaie</t>
        </is>
      </c>
      <c r="T238" s="455" t="n"/>
      <c r="U238" s="414" t="inlineStr">
        <is>
          <t>N°</t>
        </is>
      </c>
      <c r="V238" s="415" t="n"/>
      <c r="W238" s="416" t="inlineStr">
        <is>
          <t>N°</t>
        </is>
      </c>
      <c r="X238" s="417" t="n"/>
      <c r="Y238" s="416" t="inlineStr">
        <is>
          <t>N°</t>
        </is>
      </c>
      <c r="Z238" s="417" t="n"/>
      <c r="AA238" s="416" t="inlineStr">
        <is>
          <t>N°</t>
        </is>
      </c>
      <c r="AB238" s="417" t="n"/>
      <c r="AC238" s="416" t="inlineStr">
        <is>
          <t>N°</t>
        </is>
      </c>
      <c r="AD238" s="417" t="n"/>
      <c r="AE238" s="416" t="inlineStr">
        <is>
          <t>N°</t>
        </is>
      </c>
      <c r="AF238" s="417" t="n"/>
      <c r="AG238" s="416" t="inlineStr">
        <is>
          <t>N°</t>
        </is>
      </c>
      <c r="AH238" s="418" t="n"/>
      <c r="AI238" s="416" t="inlineStr">
        <is>
          <t>N°</t>
        </is>
      </c>
      <c r="AJ238" s="417" t="n"/>
      <c r="AK238" s="419" t="inlineStr">
        <is>
          <t>N°</t>
        </is>
      </c>
      <c r="AL238" s="415" t="n"/>
      <c r="AM238" s="416" t="inlineStr">
        <is>
          <t>N°</t>
        </is>
      </c>
      <c r="AN238" s="415" t="n"/>
      <c r="AO238" s="416" t="inlineStr">
        <is>
          <t>N°</t>
        </is>
      </c>
      <c r="AP238" s="415" t="n"/>
      <c r="AQ238" s="416" t="inlineStr">
        <is>
          <t>N°</t>
        </is>
      </c>
      <c r="AR238" s="415" t="n"/>
      <c r="AS238" s="420" t="n"/>
    </row>
    <row r="239" ht="16.5" customHeight="1" thickBot="1">
      <c r="A239" s="433">
        <f>A229+1</f>
        <v/>
      </c>
      <c r="B239" s="434" t="n"/>
      <c r="C239" s="434" t="n"/>
      <c r="D239" s="434" t="n"/>
      <c r="E239" s="434" t="n"/>
      <c r="F239" s="434" t="n"/>
      <c r="G239" s="435" t="n"/>
      <c r="H239" s="435" t="n"/>
      <c r="I239" s="435" t="n"/>
      <c r="J239" s="436" t="n"/>
      <c r="K239" s="436" t="n"/>
      <c r="L239" s="436" t="n"/>
      <c r="M239" s="437" t="n"/>
      <c r="N239" s="438">
        <f>B239+C239+D239+F239+G239+H239+I239+K239-L239+M239+E239</f>
        <v/>
      </c>
      <c r="O239" s="434" t="n"/>
      <c r="P239" s="434" t="n"/>
      <c r="Q239" s="438">
        <f>N239+O239-P239</f>
        <v/>
      </c>
      <c r="R239" s="440" t="n"/>
      <c r="S239" s="440" t="n"/>
      <c r="T239" s="441">
        <f>A239</f>
        <v/>
      </c>
      <c r="U239" s="442" t="n"/>
      <c r="V239" s="443" t="n"/>
      <c r="W239" s="444" t="n"/>
      <c r="X239" s="443" t="n"/>
      <c r="Y239" s="444" t="n"/>
      <c r="Z239" s="443" t="n"/>
      <c r="AA239" s="444" t="n"/>
      <c r="AB239" s="443" t="n"/>
      <c r="AC239" s="444" t="n"/>
      <c r="AD239" s="443" t="n"/>
      <c r="AE239" s="444" t="n"/>
      <c r="AF239" s="443" t="n"/>
      <c r="AG239" s="445" t="n"/>
      <c r="AH239" s="443" t="n"/>
      <c r="AI239" s="444" t="n"/>
      <c r="AJ239" s="443" t="n"/>
      <c r="AK239" s="445" t="n"/>
      <c r="AL239" s="443" t="n"/>
      <c r="AM239" s="444" t="n"/>
      <c r="AN239" s="443" t="n"/>
      <c r="AO239" s="444" t="n"/>
      <c r="AP239" s="443" t="n"/>
      <c r="AQ239" s="444" t="n"/>
      <c r="AR239" s="443" t="n"/>
      <c r="AS239" s="446">
        <f>V239+X239+Z239+AB239+AD239+AF239+AJ239+AL239+AN239+AP239+AR239+AH239</f>
        <v/>
      </c>
    </row>
    <row r="240" ht="16.5" customHeight="1" thickBot="1">
      <c r="A240" s="433">
        <f>A239+1</f>
        <v/>
      </c>
      <c r="B240" s="434" t="n"/>
      <c r="C240" s="434" t="n"/>
      <c r="D240" s="434" t="n"/>
      <c r="E240" s="434" t="n"/>
      <c r="F240" s="434" t="n"/>
      <c r="G240" s="435" t="n"/>
      <c r="H240" s="435" t="n"/>
      <c r="I240" s="435" t="n"/>
      <c r="J240" s="436" t="n"/>
      <c r="K240" s="436" t="n"/>
      <c r="L240" s="436" t="n"/>
      <c r="M240" s="437" t="n"/>
      <c r="N240" s="438">
        <f>B240+C240+D240+F240+G240+H240+I240+K240-L240+M240+E240</f>
        <v/>
      </c>
      <c r="O240" s="434" t="n"/>
      <c r="P240" s="434" t="n"/>
      <c r="Q240" s="438">
        <f>N240+O240-P240</f>
        <v/>
      </c>
      <c r="R240" s="440" t="n"/>
      <c r="S240" s="440" t="n"/>
      <c r="T240" s="441">
        <f>A240</f>
        <v/>
      </c>
      <c r="U240" s="442" t="n"/>
      <c r="V240" s="443" t="n"/>
      <c r="W240" s="444" t="n"/>
      <c r="X240" s="443" t="n"/>
      <c r="Y240" s="442" t="n"/>
      <c r="Z240" s="443" t="n"/>
      <c r="AA240" s="444" t="n"/>
      <c r="AB240" s="443" t="n"/>
      <c r="AC240" s="442" t="n"/>
      <c r="AD240" s="443" t="n"/>
      <c r="AE240" s="444" t="n"/>
      <c r="AF240" s="443" t="n"/>
      <c r="AG240" s="443" t="n"/>
      <c r="AH240" s="443" t="n"/>
      <c r="AI240" s="442" t="n"/>
      <c r="AJ240" s="443" t="n"/>
      <c r="AK240" s="444" t="n"/>
      <c r="AL240" s="443" t="n"/>
      <c r="AM240" s="442" t="n"/>
      <c r="AN240" s="443" t="n"/>
      <c r="AO240" s="442" t="n"/>
      <c r="AP240" s="443" t="n"/>
      <c r="AQ240" s="444" t="n"/>
      <c r="AR240" s="443" t="n"/>
      <c r="AS240" s="446">
        <f>V240+X240+Z240+AB240+AD240+AF240+AJ240+AL240+AN240+AP240+AR240+AH240</f>
        <v/>
      </c>
    </row>
    <row r="241" ht="16.5" customHeight="1" thickBot="1">
      <c r="A241" s="433">
        <f>A240+1</f>
        <v/>
      </c>
      <c r="B241" s="434" t="n"/>
      <c r="C241" s="434" t="n"/>
      <c r="D241" s="434" t="n"/>
      <c r="E241" s="434" t="n"/>
      <c r="F241" s="434" t="n"/>
      <c r="G241" s="435" t="n"/>
      <c r="H241" s="435" t="n"/>
      <c r="I241" s="435" t="n"/>
      <c r="J241" s="436" t="n"/>
      <c r="K241" s="436" t="n"/>
      <c r="L241" s="436" t="n"/>
      <c r="M241" s="437" t="n"/>
      <c r="N241" s="438">
        <f>B241+C241+D241+F241+G241+H241+I241+K241-L241+M241+E241</f>
        <v/>
      </c>
      <c r="O241" s="434" t="n"/>
      <c r="P241" s="434" t="n"/>
      <c r="Q241" s="438">
        <f>N241+O241-P241</f>
        <v/>
      </c>
      <c r="R241" s="440" t="n"/>
      <c r="S241" s="440" t="n"/>
      <c r="T241" s="441">
        <f>A241</f>
        <v/>
      </c>
      <c r="U241" s="442" t="n"/>
      <c r="V241" s="443" t="n"/>
      <c r="W241" s="444" t="n"/>
      <c r="X241" s="443" t="n"/>
      <c r="Y241" s="442" t="n"/>
      <c r="Z241" s="443" t="n"/>
      <c r="AA241" s="444" t="n"/>
      <c r="AB241" s="443" t="n"/>
      <c r="AC241" s="442" t="n"/>
      <c r="AD241" s="443" t="n"/>
      <c r="AE241" s="444" t="n"/>
      <c r="AF241" s="443" t="n"/>
      <c r="AG241" s="443" t="n"/>
      <c r="AH241" s="443" t="n"/>
      <c r="AI241" s="442" t="n"/>
      <c r="AJ241" s="443" t="n"/>
      <c r="AK241" s="444" t="n"/>
      <c r="AL241" s="443" t="n"/>
      <c r="AM241" s="442" t="n"/>
      <c r="AN241" s="443" t="n"/>
      <c r="AO241" s="444" t="n"/>
      <c r="AP241" s="443" t="n"/>
      <c r="AQ241" s="444" t="n"/>
      <c r="AR241" s="443" t="n"/>
      <c r="AS241" s="446">
        <f>V241+X241+Z241+AB241+AD241+AF241+AJ241+AL241+AN241+AP241+AR241+AH241</f>
        <v/>
      </c>
    </row>
    <row r="242" ht="16.5" customHeight="1" thickBot="1">
      <c r="A242" s="433">
        <f>A241+1</f>
        <v/>
      </c>
      <c r="B242" s="434" t="n"/>
      <c r="C242" s="434" t="n"/>
      <c r="D242" s="434" t="n"/>
      <c r="E242" s="434" t="n"/>
      <c r="F242" s="434" t="n"/>
      <c r="G242" s="435" t="n"/>
      <c r="H242" s="435" t="n"/>
      <c r="I242" s="435" t="n"/>
      <c r="J242" s="436" t="n"/>
      <c r="K242" s="436" t="n"/>
      <c r="L242" s="436" t="n"/>
      <c r="M242" s="437" t="n"/>
      <c r="N242" s="438">
        <f>B242+C242+D242+F242+G242+H242+I242+K242-L242+M242+E242</f>
        <v/>
      </c>
      <c r="O242" s="434" t="n"/>
      <c r="P242" s="434" t="n"/>
      <c r="Q242" s="438">
        <f>N242+O242-P242</f>
        <v/>
      </c>
      <c r="R242" s="440" t="n"/>
      <c r="S242" s="440" t="n"/>
      <c r="T242" s="441">
        <f>A242</f>
        <v/>
      </c>
      <c r="U242" s="442" t="n"/>
      <c r="V242" s="443" t="n"/>
      <c r="W242" s="444" t="n"/>
      <c r="X242" s="443" t="n"/>
      <c r="Y242" s="442" t="n"/>
      <c r="Z242" s="443" t="n"/>
      <c r="AA242" s="444" t="n"/>
      <c r="AB242" s="443" t="n"/>
      <c r="AC242" s="442" t="n"/>
      <c r="AD242" s="443" t="n"/>
      <c r="AE242" s="444" t="n"/>
      <c r="AF242" s="443" t="n"/>
      <c r="AG242" s="443" t="n"/>
      <c r="AH242" s="443" t="n"/>
      <c r="AI242" s="442" t="n"/>
      <c r="AJ242" s="443" t="n"/>
      <c r="AK242" s="444" t="n"/>
      <c r="AL242" s="443" t="n"/>
      <c r="AM242" s="442" t="n"/>
      <c r="AN242" s="443" t="n"/>
      <c r="AO242" s="444" t="n"/>
      <c r="AP242" s="443" t="n"/>
      <c r="AQ242" s="444" t="n"/>
      <c r="AR242" s="443" t="n"/>
      <c r="AS242" s="446">
        <f>V242+X242+Z242+AB242+AD242+AF242+AJ242+AL242+AN242+AP242+AR242+AH242</f>
        <v/>
      </c>
    </row>
    <row r="243" ht="16.5" customHeight="1" thickBot="1">
      <c r="A243" s="433">
        <f>A242+1</f>
        <v/>
      </c>
      <c r="B243" s="434" t="n"/>
      <c r="C243" s="434" t="n"/>
      <c r="D243" s="434" t="n"/>
      <c r="E243" s="434" t="n"/>
      <c r="F243" s="434" t="n"/>
      <c r="G243" s="435" t="n"/>
      <c r="H243" s="435" t="n"/>
      <c r="I243" s="435" t="n"/>
      <c r="J243" s="436" t="n"/>
      <c r="K243" s="436" t="n"/>
      <c r="L243" s="436" t="n"/>
      <c r="M243" s="437" t="n"/>
      <c r="N243" s="438">
        <f>B243+C243+D243+F243+G243+H243+I243+K243-L243+M243+E243</f>
        <v/>
      </c>
      <c r="O243" s="434" t="n"/>
      <c r="P243" s="434" t="n"/>
      <c r="Q243" s="438">
        <f>N243+O243-P243</f>
        <v/>
      </c>
      <c r="R243" s="440" t="n"/>
      <c r="S243" s="440" t="n"/>
      <c r="T243" s="441">
        <f>A243</f>
        <v/>
      </c>
      <c r="U243" s="442" t="n"/>
      <c r="V243" s="443" t="n"/>
      <c r="W243" s="444" t="n"/>
      <c r="X243" s="443" t="n"/>
      <c r="Y243" s="442" t="n"/>
      <c r="Z243" s="443" t="n"/>
      <c r="AA243" s="442" t="n"/>
      <c r="AB243" s="443" t="n"/>
      <c r="AC243" s="442" t="n"/>
      <c r="AD243" s="443" t="n"/>
      <c r="AE243" s="444" t="n"/>
      <c r="AF243" s="443" t="n"/>
      <c r="AG243" s="443" t="n"/>
      <c r="AH243" s="443" t="n"/>
      <c r="AI243" s="442" t="n"/>
      <c r="AJ243" s="443" t="n"/>
      <c r="AK243" s="442" t="n"/>
      <c r="AL243" s="443" t="n"/>
      <c r="AM243" s="442" t="n"/>
      <c r="AN243" s="443" t="n"/>
      <c r="AO243" s="442" t="n"/>
      <c r="AP243" s="443" t="n"/>
      <c r="AQ243" s="444" t="n"/>
      <c r="AR243" s="443" t="n"/>
      <c r="AS243" s="446">
        <f>V243+X243+Z243+AB243+AD243+AF243+AJ243+AL243+AN243+AP243+AR243+AH243</f>
        <v/>
      </c>
    </row>
    <row r="244" ht="16.5" customHeight="1" thickBot="1">
      <c r="A244" s="433">
        <f>A243+1</f>
        <v/>
      </c>
      <c r="B244" s="434" t="n"/>
      <c r="C244" s="434" t="n"/>
      <c r="D244" s="434" t="n"/>
      <c r="E244" s="434" t="n"/>
      <c r="F244" s="434" t="n"/>
      <c r="G244" s="435" t="n"/>
      <c r="H244" s="435" t="n"/>
      <c r="I244" s="435" t="n"/>
      <c r="J244" s="436" t="n"/>
      <c r="K244" s="436" t="n"/>
      <c r="L244" s="436" t="n"/>
      <c r="M244" s="437" t="n"/>
      <c r="N244" s="438">
        <f>B244+C244+D244+F244+G244+H244+I244+K244-L244+M244+E244</f>
        <v/>
      </c>
      <c r="O244" s="434" t="n"/>
      <c r="P244" s="434" t="n"/>
      <c r="Q244" s="438">
        <f>N244+O244-P244</f>
        <v/>
      </c>
      <c r="R244" s="440" t="n"/>
      <c r="S244" s="440" t="n"/>
      <c r="T244" s="441">
        <f>A244</f>
        <v/>
      </c>
      <c r="U244" s="442" t="n"/>
      <c r="V244" s="443" t="n"/>
      <c r="W244" s="442" t="n"/>
      <c r="X244" s="443" t="n"/>
      <c r="Y244" s="442" t="n"/>
      <c r="Z244" s="443" t="n"/>
      <c r="AA244" s="442" t="n"/>
      <c r="AB244" s="443" t="n"/>
      <c r="AC244" s="442" t="n"/>
      <c r="AD244" s="443" t="n"/>
      <c r="AE244" s="444" t="n"/>
      <c r="AF244" s="443" t="n"/>
      <c r="AG244" s="443" t="n"/>
      <c r="AH244" s="443" t="n"/>
      <c r="AI244" s="442" t="n"/>
      <c r="AJ244" s="443" t="n"/>
      <c r="AK244" s="442" t="n"/>
      <c r="AL244" s="443" t="n"/>
      <c r="AM244" s="442" t="n"/>
      <c r="AN244" s="443" t="n"/>
      <c r="AO244" s="442" t="n"/>
      <c r="AP244" s="443" t="n"/>
      <c r="AQ244" s="444" t="n"/>
      <c r="AR244" s="443" t="n"/>
      <c r="AS244" s="446">
        <f>V244+X244+Z244+AB244+AD244+AF244+AJ244+AL244+AN244+AP244+AR244+AH244</f>
        <v/>
      </c>
    </row>
    <row r="245" ht="16.5" customHeight="1" thickBot="1">
      <c r="A245" s="433">
        <f>A244+1</f>
        <v/>
      </c>
      <c r="B245" s="434" t="n"/>
      <c r="C245" s="434" t="n"/>
      <c r="D245" s="434" t="n"/>
      <c r="E245" s="434" t="n"/>
      <c r="F245" s="434" t="n"/>
      <c r="G245" s="435" t="n"/>
      <c r="H245" s="435" t="n"/>
      <c r="I245" s="435" t="n"/>
      <c r="J245" s="436" t="n"/>
      <c r="K245" s="436" t="n"/>
      <c r="L245" s="436" t="n"/>
      <c r="M245" s="437" t="n"/>
      <c r="N245" s="438">
        <f>B245+C245+D245+F245+G245+H245+I245+K245-L245+M245+E245</f>
        <v/>
      </c>
      <c r="O245" s="434" t="n"/>
      <c r="P245" s="434" t="n"/>
      <c r="Q245" s="438">
        <f>N245+O245-P245</f>
        <v/>
      </c>
      <c r="R245" s="440" t="n"/>
      <c r="S245" s="440" t="n"/>
      <c r="T245" s="441">
        <f>A245</f>
        <v/>
      </c>
      <c r="U245" s="442" t="n"/>
      <c r="V245" s="443" t="n"/>
      <c r="W245" s="442" t="n"/>
      <c r="X245" s="443" t="n"/>
      <c r="Y245" s="442" t="n"/>
      <c r="Z245" s="443" t="n"/>
      <c r="AA245" s="442" t="n"/>
      <c r="AB245" s="443" t="n"/>
      <c r="AC245" s="442" t="n"/>
      <c r="AD245" s="443" t="n"/>
      <c r="AE245" s="444" t="n"/>
      <c r="AF245" s="443" t="n"/>
      <c r="AG245" s="443" t="n"/>
      <c r="AH245" s="443" t="n"/>
      <c r="AI245" s="442" t="n"/>
      <c r="AJ245" s="443" t="n"/>
      <c r="AK245" s="442" t="n"/>
      <c r="AL245" s="443" t="n"/>
      <c r="AM245" s="442" t="n"/>
      <c r="AN245" s="443" t="n"/>
      <c r="AO245" s="442" t="n"/>
      <c r="AP245" s="443" t="n"/>
      <c r="AQ245" s="444" t="n"/>
      <c r="AR245" s="443" t="n"/>
      <c r="AS245" s="446">
        <f>V245+X245+Z245+AB245+AD245+AF245+AJ245+AL245+AN245+AP245+AR245+AH245</f>
        <v/>
      </c>
    </row>
    <row r="246" ht="16.5" customHeight="1" thickBot="1">
      <c r="A246" s="433">
        <f>A245+1</f>
        <v/>
      </c>
      <c r="B246" s="434" t="n"/>
      <c r="C246" s="434" t="n"/>
      <c r="D246" s="434" t="n"/>
      <c r="E246" s="434" t="n"/>
      <c r="F246" s="434" t="n"/>
      <c r="G246" s="435" t="n"/>
      <c r="H246" s="435" t="n"/>
      <c r="I246" s="435" t="n"/>
      <c r="J246" s="436" t="n"/>
      <c r="K246" s="436" t="n"/>
      <c r="L246" s="436" t="n"/>
      <c r="M246" s="437" t="n"/>
      <c r="N246" s="438">
        <f>B246+C246+D246+F246+G246+H246+I246+K246-L246+M246+E246</f>
        <v/>
      </c>
      <c r="O246" s="434" t="n"/>
      <c r="P246" s="434" t="n"/>
      <c r="Q246" s="438">
        <f>N246+O246-P246</f>
        <v/>
      </c>
      <c r="R246" s="440" t="n"/>
      <c r="S246" s="440" t="n"/>
      <c r="T246" s="441">
        <f>A246</f>
        <v/>
      </c>
      <c r="U246" s="442" t="n"/>
      <c r="V246" s="443" t="n"/>
      <c r="W246" s="442" t="n"/>
      <c r="X246" s="443" t="n"/>
      <c r="Y246" s="442" t="n"/>
      <c r="Z246" s="443" t="n"/>
      <c r="AA246" s="442" t="n"/>
      <c r="AB246" s="443" t="n"/>
      <c r="AC246" s="442" t="n"/>
      <c r="AD246" s="443" t="n"/>
      <c r="AE246" s="444" t="n"/>
      <c r="AF246" s="443" t="n"/>
      <c r="AG246" s="443" t="n"/>
      <c r="AH246" s="443" t="n"/>
      <c r="AI246" s="442" t="n"/>
      <c r="AJ246" s="443" t="n"/>
      <c r="AK246" s="442" t="n"/>
      <c r="AL246" s="443" t="n"/>
      <c r="AM246" s="442" t="n"/>
      <c r="AN246" s="443" t="n"/>
      <c r="AO246" s="442" t="n"/>
      <c r="AP246" s="443" t="n"/>
      <c r="AQ246" s="444" t="n"/>
      <c r="AR246" s="443" t="n"/>
      <c r="AS246" s="446">
        <f>V246+X246+Z246+AB246+AD246+AF246+AJ246+AL246+AN246+AP246+AR246+AH246</f>
        <v/>
      </c>
    </row>
    <row r="247" ht="16.5" customHeight="1" thickBot="1">
      <c r="A247" s="433">
        <f>A246+1</f>
        <v/>
      </c>
      <c r="B247" s="434" t="n"/>
      <c r="C247" s="434" t="n"/>
      <c r="D247" s="434" t="n"/>
      <c r="E247" s="434" t="n"/>
      <c r="F247" s="434" t="n"/>
      <c r="G247" s="435" t="n"/>
      <c r="H247" s="435" t="n"/>
      <c r="I247" s="435" t="n"/>
      <c r="J247" s="436" t="n"/>
      <c r="K247" s="436" t="n"/>
      <c r="L247" s="436" t="n"/>
      <c r="M247" s="437" t="n"/>
      <c r="N247" s="438">
        <f>B247+C247+D247+F247+G247+H247+I247+K247-L247+M247+E247</f>
        <v/>
      </c>
      <c r="O247" s="434" t="n"/>
      <c r="P247" s="434" t="n"/>
      <c r="Q247" s="438">
        <f>N247+O247-P247</f>
        <v/>
      </c>
      <c r="R247" s="440" t="n"/>
      <c r="S247" s="440" t="n"/>
      <c r="T247" s="441">
        <f>A247</f>
        <v/>
      </c>
      <c r="U247" s="442" t="n"/>
      <c r="V247" s="443" t="n"/>
      <c r="W247" s="442" t="n"/>
      <c r="X247" s="443" t="n"/>
      <c r="Y247" s="442" t="n"/>
      <c r="Z247" s="443" t="n"/>
      <c r="AA247" s="442" t="n"/>
      <c r="AB247" s="443" t="n"/>
      <c r="AC247" s="442" t="n"/>
      <c r="AD247" s="443" t="n"/>
      <c r="AE247" s="444" t="n"/>
      <c r="AF247" s="443" t="n"/>
      <c r="AG247" s="443" t="n"/>
      <c r="AH247" s="443" t="n"/>
      <c r="AI247" s="442" t="n"/>
      <c r="AJ247" s="443" t="n"/>
      <c r="AK247" s="442" t="n"/>
      <c r="AL247" s="443" t="n"/>
      <c r="AM247" s="442" t="n"/>
      <c r="AN247" s="443" t="n"/>
      <c r="AO247" s="442" t="n"/>
      <c r="AP247" s="443" t="n"/>
      <c r="AQ247" s="444" t="n"/>
      <c r="AR247" s="443" t="n"/>
      <c r="AS247" s="446">
        <f>V247+X247+Z247+AB247+AD247+AF247+AJ247+AL247+AN247+AP247+AR247+AH247</f>
        <v/>
      </c>
    </row>
    <row r="248" ht="16.5" customHeight="1" thickBot="1">
      <c r="A248" s="433">
        <f>A247+1</f>
        <v/>
      </c>
      <c r="B248" s="434" t="n"/>
      <c r="C248" s="434" t="n"/>
      <c r="D248" s="434" t="n"/>
      <c r="E248" s="434" t="n"/>
      <c r="F248" s="434" t="n"/>
      <c r="G248" s="435" t="n"/>
      <c r="H248" s="435" t="n"/>
      <c r="I248" s="435" t="n"/>
      <c r="J248" s="436" t="n"/>
      <c r="K248" s="436" t="n"/>
      <c r="L248" s="436" t="n"/>
      <c r="M248" s="437" t="n"/>
      <c r="N248" s="438">
        <f>B248+C248+D248+F248+G248+H248+I248+K248-L248+M248+E248</f>
        <v/>
      </c>
      <c r="O248" s="434" t="n"/>
      <c r="P248" s="434" t="n"/>
      <c r="Q248" s="438">
        <f>N248+O248-P248</f>
        <v/>
      </c>
      <c r="R248" s="440" t="n"/>
      <c r="S248" s="440" t="n"/>
      <c r="T248" s="441">
        <f>A248</f>
        <v/>
      </c>
      <c r="U248" s="442" t="n"/>
      <c r="V248" s="443" t="n"/>
      <c r="W248" s="442" t="n"/>
      <c r="X248" s="443" t="n"/>
      <c r="Y248" s="442" t="n"/>
      <c r="Z248" s="443" t="n"/>
      <c r="AA248" s="442" t="n"/>
      <c r="AB248" s="443" t="n"/>
      <c r="AC248" s="442" t="n"/>
      <c r="AD248" s="443" t="n"/>
      <c r="AE248" s="444" t="n"/>
      <c r="AF248" s="443" t="n"/>
      <c r="AG248" s="443" t="n"/>
      <c r="AH248" s="443" t="n"/>
      <c r="AI248" s="442" t="n"/>
      <c r="AJ248" s="443" t="n"/>
      <c r="AK248" s="442" t="n"/>
      <c r="AL248" s="443" t="n"/>
      <c r="AM248" s="442" t="n"/>
      <c r="AN248" s="443" t="n"/>
      <c r="AO248" s="442" t="n"/>
      <c r="AP248" s="443" t="n"/>
      <c r="AQ248" s="444" t="n"/>
      <c r="AR248" s="443" t="n"/>
      <c r="AS248" s="446">
        <f>V248+X248+Z248+AB248+AD248+AF248+AJ248+AL248+AN248+AP248+AR248+AH248</f>
        <v/>
      </c>
    </row>
    <row r="249" ht="16.5" customHeight="1" thickBot="1">
      <c r="A249" s="433">
        <f>A248+1</f>
        <v/>
      </c>
      <c r="B249" s="434" t="n"/>
      <c r="C249" s="434" t="n"/>
      <c r="D249" s="434" t="n"/>
      <c r="E249" s="434" t="n"/>
      <c r="F249" s="434" t="n"/>
      <c r="G249" s="435" t="n"/>
      <c r="H249" s="435" t="n"/>
      <c r="I249" s="435" t="n"/>
      <c r="J249" s="436" t="n"/>
      <c r="K249" s="436" t="n"/>
      <c r="L249" s="436" t="n"/>
      <c r="M249" s="437" t="n"/>
      <c r="N249" s="438">
        <f>B249+C249+D249+F249+G249+H249+I249+K249-L249+M249+E249</f>
        <v/>
      </c>
      <c r="O249" s="434" t="n"/>
      <c r="P249" s="434" t="n"/>
      <c r="Q249" s="438">
        <f>N249+O249-P249</f>
        <v/>
      </c>
      <c r="R249" s="440" t="n"/>
      <c r="S249" s="440" t="n"/>
      <c r="T249" s="441">
        <f>A249</f>
        <v/>
      </c>
      <c r="U249" s="442" t="n"/>
      <c r="V249" s="443" t="n"/>
      <c r="W249" s="442" t="n"/>
      <c r="X249" s="443" t="n"/>
      <c r="Y249" s="442" t="n"/>
      <c r="Z249" s="443" t="n"/>
      <c r="AA249" s="442" t="n"/>
      <c r="AB249" s="443" t="n"/>
      <c r="AC249" s="442" t="n"/>
      <c r="AD249" s="443" t="n"/>
      <c r="AE249" s="444" t="n"/>
      <c r="AF249" s="443" t="n"/>
      <c r="AG249" s="443" t="n"/>
      <c r="AH249" s="443" t="n"/>
      <c r="AI249" s="442" t="n"/>
      <c r="AJ249" s="443" t="n"/>
      <c r="AK249" s="442" t="n"/>
      <c r="AL249" s="443" t="n"/>
      <c r="AM249" s="442" t="n"/>
      <c r="AN249" s="443" t="n"/>
      <c r="AO249" s="442" t="n"/>
      <c r="AP249" s="443" t="n"/>
      <c r="AQ249" s="444" t="n"/>
      <c r="AR249" s="443" t="n"/>
      <c r="AS249" s="446">
        <f>V249+X249+Z249+AB249+AD249+AF249+AJ249+AL249+AN249+AP249+AR249+AH249</f>
        <v/>
      </c>
    </row>
    <row r="250" ht="16.5" customHeight="1" thickBot="1">
      <c r="A250" s="433">
        <f>A249+1</f>
        <v/>
      </c>
      <c r="B250" s="434" t="n"/>
      <c r="C250" s="434" t="n"/>
      <c r="D250" s="434" t="n"/>
      <c r="E250" s="434" t="n"/>
      <c r="F250" s="434" t="n"/>
      <c r="G250" s="435" t="n"/>
      <c r="H250" s="435" t="n"/>
      <c r="I250" s="435" t="n"/>
      <c r="J250" s="436" t="n"/>
      <c r="K250" s="436" t="n"/>
      <c r="L250" s="436" t="n"/>
      <c r="M250" s="437" t="n"/>
      <c r="N250" s="438">
        <f>B250+C250+D250+F250+G250+H250+I250+K250-L250+M250+E250</f>
        <v/>
      </c>
      <c r="O250" s="434" t="n"/>
      <c r="P250" s="434" t="n"/>
      <c r="Q250" s="438">
        <f>N250+O250-P250</f>
        <v/>
      </c>
      <c r="R250" s="440" t="n"/>
      <c r="S250" s="440" t="n"/>
      <c r="T250" s="441">
        <f>A250</f>
        <v/>
      </c>
      <c r="U250" s="442" t="n"/>
      <c r="V250" s="443" t="n"/>
      <c r="W250" s="442" t="n"/>
      <c r="X250" s="443" t="n"/>
      <c r="Y250" s="442" t="n"/>
      <c r="Z250" s="443" t="n"/>
      <c r="AA250" s="442" t="n"/>
      <c r="AB250" s="443" t="n"/>
      <c r="AC250" s="442" t="n"/>
      <c r="AD250" s="443" t="n"/>
      <c r="AE250" s="444" t="n"/>
      <c r="AF250" s="443" t="n"/>
      <c r="AG250" s="443" t="n"/>
      <c r="AH250" s="443" t="n"/>
      <c r="AI250" s="442" t="n"/>
      <c r="AJ250" s="443" t="n"/>
      <c r="AK250" s="442" t="n"/>
      <c r="AL250" s="443" t="n"/>
      <c r="AM250" s="442" t="n"/>
      <c r="AN250" s="443" t="n"/>
      <c r="AO250" s="442" t="n"/>
      <c r="AP250" s="443" t="n"/>
      <c r="AQ250" s="444" t="n"/>
      <c r="AR250" s="443" t="n"/>
      <c r="AS250" s="446">
        <f>V250+X250+Z250+AB250+AD250+AF250+AJ250+AL250+AN250+AP250+AR250+AH250</f>
        <v/>
      </c>
    </row>
    <row r="251" ht="16.5" customHeight="1" thickBot="1">
      <c r="A251" s="433">
        <f>A250+1</f>
        <v/>
      </c>
      <c r="B251" s="434" t="n"/>
      <c r="C251" s="434" t="n"/>
      <c r="D251" s="434" t="n"/>
      <c r="E251" s="434" t="n"/>
      <c r="F251" s="434" t="n"/>
      <c r="G251" s="435" t="n"/>
      <c r="H251" s="435" t="n"/>
      <c r="I251" s="435" t="n"/>
      <c r="J251" s="436" t="n"/>
      <c r="K251" s="436" t="n"/>
      <c r="L251" s="436" t="n"/>
      <c r="M251" s="437" t="n"/>
      <c r="N251" s="438">
        <f>B251+C251+D251+F251+G251+H251+I251+K251-L251+M251+E251</f>
        <v/>
      </c>
      <c r="O251" s="434" t="n"/>
      <c r="P251" s="434" t="n"/>
      <c r="Q251" s="438">
        <f>N251+O251-P251</f>
        <v/>
      </c>
      <c r="R251" s="440" t="n"/>
      <c r="S251" s="440" t="n"/>
      <c r="T251" s="441">
        <f>A251</f>
        <v/>
      </c>
      <c r="U251" s="442" t="n"/>
      <c r="V251" s="443" t="n"/>
      <c r="W251" s="442" t="n"/>
      <c r="X251" s="443" t="n"/>
      <c r="Y251" s="442" t="n"/>
      <c r="Z251" s="443" t="n"/>
      <c r="AA251" s="442" t="n"/>
      <c r="AB251" s="443" t="n"/>
      <c r="AC251" s="442" t="n"/>
      <c r="AD251" s="443" t="n"/>
      <c r="AE251" s="444" t="n"/>
      <c r="AF251" s="443" t="n"/>
      <c r="AG251" s="443" t="n"/>
      <c r="AH251" s="443" t="n"/>
      <c r="AI251" s="442" t="n"/>
      <c r="AJ251" s="443" t="n"/>
      <c r="AK251" s="442" t="n"/>
      <c r="AL251" s="443" t="n"/>
      <c r="AM251" s="442" t="n"/>
      <c r="AN251" s="443" t="n"/>
      <c r="AO251" s="442" t="n"/>
      <c r="AP251" s="443" t="n"/>
      <c r="AQ251" s="444" t="n"/>
      <c r="AR251" s="443" t="n"/>
      <c r="AS251" s="446">
        <f>V251+X251+Z251+AB251+AD251+AF251+AJ251+AL251+AN251+AP251+AR251+AH251</f>
        <v/>
      </c>
    </row>
    <row r="252" ht="16.5" customHeight="1" thickBot="1">
      <c r="A252" s="433">
        <f>A251+1</f>
        <v/>
      </c>
      <c r="B252" s="434" t="n"/>
      <c r="C252" s="434" t="n"/>
      <c r="D252" s="434" t="n"/>
      <c r="E252" s="434" t="n"/>
      <c r="F252" s="434" t="n"/>
      <c r="G252" s="435" t="n"/>
      <c r="H252" s="435" t="n"/>
      <c r="I252" s="435" t="n"/>
      <c r="J252" s="436" t="n"/>
      <c r="K252" s="436" t="n"/>
      <c r="L252" s="436" t="n"/>
      <c r="M252" s="437" t="n"/>
      <c r="N252" s="438">
        <f>B252+C252+D252+F252+G252+H252+I252+K252-L252+M252+E252</f>
        <v/>
      </c>
      <c r="O252" s="434" t="n"/>
      <c r="P252" s="434" t="n"/>
      <c r="Q252" s="438">
        <f>N252+O252-P252</f>
        <v/>
      </c>
      <c r="R252" s="440" t="n"/>
      <c r="S252" s="440" t="n"/>
      <c r="T252" s="441">
        <f>A252</f>
        <v/>
      </c>
      <c r="U252" s="442" t="n"/>
      <c r="V252" s="443" t="n"/>
      <c r="W252" s="442" t="n"/>
      <c r="X252" s="443" t="n"/>
      <c r="Y252" s="442" t="n"/>
      <c r="Z252" s="443" t="n"/>
      <c r="AA252" s="442" t="n"/>
      <c r="AB252" s="443" t="n"/>
      <c r="AC252" s="442" t="n"/>
      <c r="AD252" s="443" t="n"/>
      <c r="AE252" s="442" t="n"/>
      <c r="AF252" s="443" t="n"/>
      <c r="AG252" s="443" t="n"/>
      <c r="AH252" s="443" t="n"/>
      <c r="AI252" s="442" t="n"/>
      <c r="AJ252" s="443" t="n"/>
      <c r="AK252" s="442" t="n"/>
      <c r="AL252" s="443" t="n"/>
      <c r="AM252" s="442" t="n"/>
      <c r="AN252" s="443" t="n"/>
      <c r="AO252" s="442" t="n"/>
      <c r="AP252" s="443" t="n"/>
      <c r="AQ252" s="444" t="n"/>
      <c r="AR252" s="443" t="n"/>
      <c r="AS252" s="446">
        <f>V252+X252+Z252+AB252+AD252+AF252+AJ252+AL252+AN252+AP252+AR252+AH252</f>
        <v/>
      </c>
    </row>
    <row r="253" ht="16.5" customHeight="1" thickBot="1">
      <c r="A253" s="433">
        <f>A252+1</f>
        <v/>
      </c>
      <c r="B253" s="434" t="n"/>
      <c r="C253" s="434" t="n"/>
      <c r="D253" s="434" t="n"/>
      <c r="E253" s="434" t="n"/>
      <c r="F253" s="434" t="n"/>
      <c r="G253" s="435" t="n"/>
      <c r="H253" s="435" t="n"/>
      <c r="I253" s="435" t="n"/>
      <c r="J253" s="436" t="n"/>
      <c r="K253" s="436" t="n"/>
      <c r="L253" s="436" t="n"/>
      <c r="M253" s="437" t="n"/>
      <c r="N253" s="438">
        <f>B253+C253+D253+F253+G253+H253+I253+K253-L253+M253+E253</f>
        <v/>
      </c>
      <c r="O253" s="434" t="n"/>
      <c r="P253" s="434" t="n"/>
      <c r="Q253" s="438">
        <f>N253+O253-P253</f>
        <v/>
      </c>
      <c r="R253" s="440" t="n"/>
      <c r="S253" s="440" t="n"/>
      <c r="T253" s="441">
        <f>A253</f>
        <v/>
      </c>
      <c r="U253" s="442" t="n"/>
      <c r="V253" s="443" t="n"/>
      <c r="W253" s="442" t="n"/>
      <c r="X253" s="443" t="n"/>
      <c r="Y253" s="442" t="n"/>
      <c r="Z253" s="443" t="n"/>
      <c r="AA253" s="442" t="n"/>
      <c r="AB253" s="443" t="n"/>
      <c r="AC253" s="442" t="n"/>
      <c r="AD253" s="443" t="n"/>
      <c r="AE253" s="442" t="n"/>
      <c r="AF253" s="443" t="n"/>
      <c r="AG253" s="443" t="n"/>
      <c r="AH253" s="443" t="n"/>
      <c r="AI253" s="442" t="n"/>
      <c r="AJ253" s="443" t="n"/>
      <c r="AK253" s="442" t="n"/>
      <c r="AL253" s="443" t="n"/>
      <c r="AM253" s="442" t="n"/>
      <c r="AN253" s="443" t="n"/>
      <c r="AO253" s="442" t="n"/>
      <c r="AP253" s="443" t="n"/>
      <c r="AQ253" s="444" t="n"/>
      <c r="AR253" s="443" t="n"/>
      <c r="AS253" s="446">
        <f>V253+X253+Z253+AB253+AD253+AF253+AJ253+AL253+AN253+AP253+AR253+AH253</f>
        <v/>
      </c>
    </row>
    <row r="254" ht="16.5" customHeight="1" thickBot="1">
      <c r="A254" s="433">
        <f>A253+1</f>
        <v/>
      </c>
      <c r="B254" s="434" t="n"/>
      <c r="C254" s="434" t="n"/>
      <c r="D254" s="434" t="n"/>
      <c r="E254" s="434" t="n"/>
      <c r="F254" s="434" t="n"/>
      <c r="G254" s="435" t="n"/>
      <c r="H254" s="435" t="n"/>
      <c r="I254" s="435" t="n"/>
      <c r="J254" s="436" t="n"/>
      <c r="K254" s="436" t="n"/>
      <c r="L254" s="436" t="n"/>
      <c r="M254" s="437" t="n"/>
      <c r="N254" s="438">
        <f>B254+C254+D254+F254+G254+H254+I254+K254-L254+M254+E254</f>
        <v/>
      </c>
      <c r="O254" s="434" t="n"/>
      <c r="P254" s="434" t="n"/>
      <c r="Q254" s="438">
        <f>N254+O254-P254</f>
        <v/>
      </c>
      <c r="R254" s="440" t="n"/>
      <c r="S254" s="440" t="n"/>
      <c r="T254" s="441">
        <f>A254</f>
        <v/>
      </c>
      <c r="U254" s="442" t="n"/>
      <c r="V254" s="443" t="n"/>
      <c r="W254" s="442" t="n"/>
      <c r="X254" s="443" t="n"/>
      <c r="Y254" s="442" t="n"/>
      <c r="Z254" s="443" t="n"/>
      <c r="AA254" s="442" t="n"/>
      <c r="AB254" s="443" t="n"/>
      <c r="AC254" s="442" t="n"/>
      <c r="AD254" s="443" t="n"/>
      <c r="AE254" s="442" t="n"/>
      <c r="AF254" s="443" t="n"/>
      <c r="AG254" s="443" t="n"/>
      <c r="AH254" s="443" t="n"/>
      <c r="AI254" s="442" t="n"/>
      <c r="AJ254" s="443" t="n"/>
      <c r="AK254" s="442" t="n"/>
      <c r="AL254" s="443" t="n"/>
      <c r="AM254" s="442" t="n"/>
      <c r="AN254" s="443" t="n"/>
      <c r="AO254" s="442" t="n"/>
      <c r="AP254" s="443" t="n"/>
      <c r="AQ254" s="444" t="n"/>
      <c r="AR254" s="443" t="n"/>
      <c r="AS254" s="446">
        <f>V254+X254+Z254+AB254+AD254+AF254+AJ254+AL254+AN254+AP254+AR254+AH254</f>
        <v/>
      </c>
    </row>
    <row r="255" ht="16.5" customHeight="1" thickBot="1">
      <c r="A255" s="433">
        <f>A254+1</f>
        <v/>
      </c>
      <c r="B255" s="434" t="n"/>
      <c r="C255" s="434" t="n"/>
      <c r="D255" s="434" t="n"/>
      <c r="E255" s="434" t="n"/>
      <c r="F255" s="434" t="n"/>
      <c r="G255" s="435" t="n"/>
      <c r="H255" s="435" t="n"/>
      <c r="I255" s="435" t="n"/>
      <c r="J255" s="436" t="n"/>
      <c r="K255" s="436" t="n"/>
      <c r="L255" s="436" t="n"/>
      <c r="M255" s="437" t="n"/>
      <c r="N255" s="438">
        <f>B255+C255+D255+F255+G255+H255+I255+K255-L255+M255+E255</f>
        <v/>
      </c>
      <c r="O255" s="434" t="n"/>
      <c r="P255" s="434" t="n"/>
      <c r="Q255" s="438">
        <f>N255+O255-P255</f>
        <v/>
      </c>
      <c r="R255" s="440" t="n"/>
      <c r="S255" s="440" t="n"/>
      <c r="T255" s="441">
        <f>A255</f>
        <v/>
      </c>
      <c r="U255" s="442" t="n"/>
      <c r="V255" s="443" t="n"/>
      <c r="W255" s="442" t="n"/>
      <c r="X255" s="443" t="n"/>
      <c r="Y255" s="442" t="n"/>
      <c r="Z255" s="443" t="n"/>
      <c r="AA255" s="442" t="n"/>
      <c r="AB255" s="443" t="n"/>
      <c r="AC255" s="442" t="n"/>
      <c r="AD255" s="443" t="n"/>
      <c r="AE255" s="442" t="n"/>
      <c r="AF255" s="443" t="n"/>
      <c r="AG255" s="443" t="n"/>
      <c r="AH255" s="443" t="n"/>
      <c r="AI255" s="442" t="n"/>
      <c r="AJ255" s="443" t="n"/>
      <c r="AK255" s="442" t="n"/>
      <c r="AL255" s="443" t="n"/>
      <c r="AM255" s="442" t="n"/>
      <c r="AN255" s="443" t="n"/>
      <c r="AO255" s="442" t="n"/>
      <c r="AP255" s="443" t="n"/>
      <c r="AQ255" s="444" t="n"/>
      <c r="AR255" s="443" t="n"/>
      <c r="AS255" s="446">
        <f>V255+X255+Z255+AB255+AD255+AF255+AJ255+AL255+AN255+AP255+AR255+AH255</f>
        <v/>
      </c>
    </row>
    <row r="256" ht="16.5" customHeight="1" thickBot="1">
      <c r="A256" s="433">
        <f>A255+1</f>
        <v/>
      </c>
      <c r="B256" s="434" t="n"/>
      <c r="C256" s="434" t="n"/>
      <c r="D256" s="434" t="n"/>
      <c r="E256" s="434" t="n"/>
      <c r="F256" s="434" t="n"/>
      <c r="G256" s="435" t="n"/>
      <c r="H256" s="435" t="n"/>
      <c r="I256" s="435" t="n"/>
      <c r="J256" s="436" t="n"/>
      <c r="K256" s="436" t="n"/>
      <c r="L256" s="436" t="n"/>
      <c r="M256" s="437" t="n"/>
      <c r="N256" s="438">
        <f>B256+C256+D256+F256+G256+H256+I256+K256-L256+M256+E256</f>
        <v/>
      </c>
      <c r="O256" s="434" t="n"/>
      <c r="P256" s="434" t="n"/>
      <c r="Q256" s="438">
        <f>N256+O256-P256</f>
        <v/>
      </c>
      <c r="R256" s="440" t="n"/>
      <c r="S256" s="440" t="n"/>
      <c r="T256" s="441">
        <f>A256</f>
        <v/>
      </c>
      <c r="U256" s="442" t="n"/>
      <c r="V256" s="443" t="n"/>
      <c r="W256" s="444" t="n"/>
      <c r="X256" s="443" t="n"/>
      <c r="Y256" s="442" t="n"/>
      <c r="Z256" s="443" t="n"/>
      <c r="AA256" s="442" t="n"/>
      <c r="AB256" s="443" t="n"/>
      <c r="AC256" s="442" t="n"/>
      <c r="AD256" s="443" t="n"/>
      <c r="AE256" s="442" t="n"/>
      <c r="AF256" s="443" t="n"/>
      <c r="AG256" s="443" t="n"/>
      <c r="AH256" s="443" t="n"/>
      <c r="AI256" s="442" t="n"/>
      <c r="AJ256" s="443" t="n"/>
      <c r="AK256" s="442" t="n"/>
      <c r="AL256" s="443" t="n"/>
      <c r="AM256" s="442" t="n"/>
      <c r="AN256" s="443" t="n"/>
      <c r="AO256" s="442" t="n"/>
      <c r="AP256" s="443" t="n"/>
      <c r="AQ256" s="444" t="n"/>
      <c r="AR256" s="443" t="n"/>
      <c r="AS256" s="446">
        <f>V256+X256+Z256+AB256+AD256+AF256+AJ256+AL256+AN256+AP256+AR256+AH256</f>
        <v/>
      </c>
    </row>
    <row r="257" ht="16.5" customHeight="1" thickBot="1">
      <c r="A257" s="433">
        <f>A256+1</f>
        <v/>
      </c>
      <c r="B257" s="434" t="n"/>
      <c r="C257" s="434" t="n"/>
      <c r="D257" s="434" t="n"/>
      <c r="E257" s="434" t="n"/>
      <c r="F257" s="434" t="n"/>
      <c r="G257" s="435" t="n"/>
      <c r="H257" s="435" t="n"/>
      <c r="I257" s="435" t="n"/>
      <c r="J257" s="436" t="n"/>
      <c r="K257" s="436" t="n"/>
      <c r="L257" s="436" t="n"/>
      <c r="M257" s="437" t="n"/>
      <c r="N257" s="438">
        <f>B257+C257+D257+F257+G257+H257+I257+K257-L257+M257+E257</f>
        <v/>
      </c>
      <c r="O257" s="434" t="n"/>
      <c r="P257" s="434" t="n"/>
      <c r="Q257" s="438">
        <f>N257+O257-P257</f>
        <v/>
      </c>
      <c r="R257" s="440" t="n"/>
      <c r="S257" s="440" t="n"/>
      <c r="T257" s="441">
        <f>A257</f>
        <v/>
      </c>
      <c r="U257" s="442" t="n"/>
      <c r="V257" s="443" t="n"/>
      <c r="W257" s="442" t="n"/>
      <c r="X257" s="443" t="n"/>
      <c r="Y257" s="442" t="n"/>
      <c r="Z257" s="443" t="n"/>
      <c r="AA257" s="442" t="n"/>
      <c r="AB257" s="443" t="n"/>
      <c r="AC257" s="442" t="n"/>
      <c r="AD257" s="443" t="n"/>
      <c r="AE257" s="442" t="n"/>
      <c r="AF257" s="443" t="n"/>
      <c r="AG257" s="443" t="n"/>
      <c r="AH257" s="443" t="n"/>
      <c r="AI257" s="442" t="n"/>
      <c r="AJ257" s="443" t="n"/>
      <c r="AK257" s="442" t="n"/>
      <c r="AL257" s="443" t="n"/>
      <c r="AM257" s="442" t="n"/>
      <c r="AN257" s="443" t="n"/>
      <c r="AO257" s="442" t="n"/>
      <c r="AP257" s="443" t="n"/>
      <c r="AQ257" s="444" t="n"/>
      <c r="AR257" s="443" t="n"/>
      <c r="AS257" s="446">
        <f>V257+X257+Z257+AB257+AD257+AF257+AJ257+AL257+AN257+AP257+AR257+AH257</f>
        <v/>
      </c>
    </row>
    <row r="258" ht="16.5" customHeight="1" thickBot="1">
      <c r="A258" s="433">
        <f>A257+1</f>
        <v/>
      </c>
      <c r="B258" s="434" t="n"/>
      <c r="C258" s="434" t="n"/>
      <c r="D258" s="434" t="n"/>
      <c r="E258" s="434" t="n"/>
      <c r="F258" s="434" t="n"/>
      <c r="G258" s="435" t="n"/>
      <c r="H258" s="435" t="n"/>
      <c r="I258" s="435" t="n"/>
      <c r="J258" s="436" t="n"/>
      <c r="K258" s="436" t="n"/>
      <c r="L258" s="436" t="n"/>
      <c r="M258" s="437" t="n"/>
      <c r="N258" s="438">
        <f>B258+C258+D258+F258+G258+H258+I258+K258-L258+M258+E258</f>
        <v/>
      </c>
      <c r="O258" s="434" t="n"/>
      <c r="P258" s="434" t="n"/>
      <c r="Q258" s="438">
        <f>N258+O258-P258</f>
        <v/>
      </c>
      <c r="R258" s="440" t="n"/>
      <c r="S258" s="440" t="n"/>
      <c r="T258" s="441">
        <f>A258</f>
        <v/>
      </c>
      <c r="U258" s="442" t="n"/>
      <c r="V258" s="443" t="n"/>
      <c r="W258" s="444" t="n"/>
      <c r="X258" s="443" t="n"/>
      <c r="Y258" s="442" t="n"/>
      <c r="Z258" s="443" t="n"/>
      <c r="AA258" s="444" t="n"/>
      <c r="AB258" s="443" t="n"/>
      <c r="AC258" s="442" t="n"/>
      <c r="AD258" s="443" t="n"/>
      <c r="AE258" s="444" t="n"/>
      <c r="AF258" s="443" t="n"/>
      <c r="AG258" s="443" t="n"/>
      <c r="AH258" s="443" t="n"/>
      <c r="AI258" s="442" t="n"/>
      <c r="AJ258" s="443" t="n"/>
      <c r="AK258" s="444" t="n"/>
      <c r="AL258" s="443" t="n"/>
      <c r="AM258" s="442" t="n"/>
      <c r="AN258" s="443" t="n"/>
      <c r="AO258" s="444" t="n"/>
      <c r="AP258" s="443" t="n"/>
      <c r="AQ258" s="444" t="n"/>
      <c r="AR258" s="443" t="n"/>
      <c r="AS258" s="446">
        <f>V258+X258+Z258+AB258+AD258+AF258+AJ258+AL258+AN258+AP258+AR258+AH258</f>
        <v/>
      </c>
    </row>
    <row r="259" ht="16.5" customHeight="1" thickBot="1">
      <c r="A259" s="433">
        <f>A258+1</f>
        <v/>
      </c>
      <c r="B259" s="434" t="n"/>
      <c r="C259" s="434" t="n"/>
      <c r="D259" s="434" t="n"/>
      <c r="E259" s="434" t="n"/>
      <c r="F259" s="434" t="n"/>
      <c r="G259" s="435" t="n"/>
      <c r="H259" s="435" t="n"/>
      <c r="I259" s="435" t="n"/>
      <c r="J259" s="436" t="n"/>
      <c r="K259" s="436" t="n"/>
      <c r="L259" s="436" t="n"/>
      <c r="M259" s="437" t="n"/>
      <c r="N259" s="438">
        <f>B259+C259+D259+F259+G259+H259+I259+K259-L259+M259+E259</f>
        <v/>
      </c>
      <c r="O259" s="434" t="n"/>
      <c r="P259" s="434" t="n"/>
      <c r="Q259" s="438">
        <f>N259+O259-P259</f>
        <v/>
      </c>
      <c r="R259" s="440" t="n"/>
      <c r="S259" s="440" t="n"/>
      <c r="T259" s="441">
        <f>A259</f>
        <v/>
      </c>
      <c r="U259" s="442" t="n"/>
      <c r="V259" s="443" t="n"/>
      <c r="W259" s="442" t="n"/>
      <c r="X259" s="443" t="n"/>
      <c r="Y259" s="442" t="n"/>
      <c r="Z259" s="443" t="n"/>
      <c r="AA259" s="442" t="n"/>
      <c r="AB259" s="443" t="n"/>
      <c r="AC259" s="442" t="n"/>
      <c r="AD259" s="443" t="n"/>
      <c r="AE259" s="442" t="n"/>
      <c r="AF259" s="443" t="n"/>
      <c r="AG259" s="443" t="n"/>
      <c r="AH259" s="443" t="n"/>
      <c r="AI259" s="442" t="n"/>
      <c r="AJ259" s="443" t="n"/>
      <c r="AK259" s="442" t="n"/>
      <c r="AL259" s="443" t="n"/>
      <c r="AM259" s="442" t="n"/>
      <c r="AN259" s="443" t="n"/>
      <c r="AO259" s="442" t="n"/>
      <c r="AP259" s="443" t="n"/>
      <c r="AQ259" s="444" t="n"/>
      <c r="AR259" s="443" t="n"/>
      <c r="AS259" s="446">
        <f>V259+X259+Z259+AB259+AD259+AF259+AJ259+AL259+AN259+AP259+AR259+AH259</f>
        <v/>
      </c>
    </row>
    <row r="260" ht="16.5" customHeight="1" thickBot="1">
      <c r="A260" s="433">
        <f>A259+1</f>
        <v/>
      </c>
      <c r="B260" s="434" t="n"/>
      <c r="C260" s="434" t="n"/>
      <c r="D260" s="434" t="n"/>
      <c r="E260" s="434" t="n"/>
      <c r="F260" s="434" t="n"/>
      <c r="G260" s="435" t="n"/>
      <c r="H260" s="435" t="n"/>
      <c r="I260" s="435" t="n"/>
      <c r="J260" s="436" t="n"/>
      <c r="K260" s="436" t="n"/>
      <c r="L260" s="436" t="n"/>
      <c r="M260" s="437" t="n"/>
      <c r="N260" s="438">
        <f>B260+C260+D260+F260+G260+H260+I260+K260-L260+M260+E260</f>
        <v/>
      </c>
      <c r="O260" s="434" t="n"/>
      <c r="P260" s="434" t="n"/>
      <c r="Q260" s="438">
        <f>N260+O260-P260</f>
        <v/>
      </c>
      <c r="R260" s="440" t="n"/>
      <c r="S260" s="440" t="n"/>
      <c r="T260" s="441">
        <f>A260</f>
        <v/>
      </c>
      <c r="U260" s="442" t="n"/>
      <c r="V260" s="443" t="n"/>
      <c r="W260" s="442" t="n"/>
      <c r="X260" s="443" t="n"/>
      <c r="Y260" s="442" t="n"/>
      <c r="Z260" s="443" t="n"/>
      <c r="AA260" s="442" t="n"/>
      <c r="AB260" s="443" t="n"/>
      <c r="AC260" s="442" t="n"/>
      <c r="AD260" s="443" t="n"/>
      <c r="AE260" s="442" t="n"/>
      <c r="AF260" s="443" t="n"/>
      <c r="AG260" s="443" t="n"/>
      <c r="AH260" s="443" t="n"/>
      <c r="AI260" s="442" t="n"/>
      <c r="AJ260" s="443" t="n"/>
      <c r="AK260" s="442" t="n"/>
      <c r="AL260" s="443" t="n"/>
      <c r="AM260" s="442" t="n"/>
      <c r="AN260" s="443" t="n"/>
      <c r="AO260" s="442" t="n"/>
      <c r="AP260" s="443" t="n"/>
      <c r="AQ260" s="444" t="n"/>
      <c r="AR260" s="443" t="n"/>
      <c r="AS260" s="446">
        <f>V260+X260+Z260+AB260+AD260+AF260+AJ260+AL260+AN260+AP260+AR260+AH260</f>
        <v/>
      </c>
    </row>
    <row r="261" ht="16.5" customHeight="1" thickBot="1">
      <c r="A261" s="433">
        <f>A260+1</f>
        <v/>
      </c>
      <c r="B261" s="434" t="n"/>
      <c r="C261" s="434" t="n"/>
      <c r="D261" s="434" t="n"/>
      <c r="E261" s="434" t="n"/>
      <c r="F261" s="434" t="n"/>
      <c r="G261" s="435" t="n"/>
      <c r="H261" s="435" t="n"/>
      <c r="I261" s="435" t="n"/>
      <c r="J261" s="436" t="n"/>
      <c r="K261" s="436" t="n"/>
      <c r="L261" s="436" t="n"/>
      <c r="M261" s="437" t="n"/>
      <c r="N261" s="438">
        <f>B261+C261+D261+F261+G261+H261+I261+K261-L261+M261+E261</f>
        <v/>
      </c>
      <c r="O261" s="434" t="n"/>
      <c r="P261" s="434" t="n"/>
      <c r="Q261" s="438">
        <f>N261+O261-P261</f>
        <v/>
      </c>
      <c r="R261" s="440" t="n"/>
      <c r="S261" s="440" t="n"/>
      <c r="T261" s="441">
        <f>A261</f>
        <v/>
      </c>
      <c r="U261" s="442" t="n"/>
      <c r="V261" s="443" t="n"/>
      <c r="W261" s="442" t="n"/>
      <c r="X261" s="443" t="n"/>
      <c r="Y261" s="442" t="n"/>
      <c r="Z261" s="443" t="n"/>
      <c r="AA261" s="442" t="n"/>
      <c r="AB261" s="443" t="n"/>
      <c r="AC261" s="442" t="n"/>
      <c r="AD261" s="443" t="n"/>
      <c r="AE261" s="442" t="n"/>
      <c r="AF261" s="443" t="n"/>
      <c r="AG261" s="443" t="n"/>
      <c r="AH261" s="443" t="n"/>
      <c r="AI261" s="442" t="n"/>
      <c r="AJ261" s="443" t="n"/>
      <c r="AK261" s="442" t="n"/>
      <c r="AL261" s="443" t="n"/>
      <c r="AM261" s="442" t="n"/>
      <c r="AN261" s="443" t="n"/>
      <c r="AO261" s="442" t="n"/>
      <c r="AP261" s="443" t="n"/>
      <c r="AQ261" s="444" t="n"/>
      <c r="AR261" s="443" t="n"/>
      <c r="AS261" s="446">
        <f>V261+X261+Z261+AB261+AD261+AF261+AJ261+AL261+AN261+AP261+AR261+AH261</f>
        <v/>
      </c>
    </row>
    <row r="262" ht="16.5" customHeight="1" thickBot="1">
      <c r="A262" s="433">
        <f>A261+1</f>
        <v/>
      </c>
      <c r="B262" s="434" t="n"/>
      <c r="C262" s="434" t="n"/>
      <c r="D262" s="434" t="n"/>
      <c r="E262" s="434" t="n"/>
      <c r="F262" s="434" t="n"/>
      <c r="G262" s="435" t="n"/>
      <c r="H262" s="435" t="n"/>
      <c r="I262" s="435" t="n"/>
      <c r="J262" s="436" t="n"/>
      <c r="K262" s="436" t="n"/>
      <c r="L262" s="436" t="n"/>
      <c r="M262" s="437" t="n"/>
      <c r="N262" s="438">
        <f>B262+C262+D262+F262+G262+H262+I262+K262-L262+M262+E262</f>
        <v/>
      </c>
      <c r="O262" s="434" t="n"/>
      <c r="P262" s="434" t="n"/>
      <c r="Q262" s="438">
        <f>N262+O262-P262</f>
        <v/>
      </c>
      <c r="R262" s="440" t="n"/>
      <c r="S262" s="440" t="n"/>
      <c r="T262" s="441">
        <f>A262</f>
        <v/>
      </c>
      <c r="U262" s="442" t="n"/>
      <c r="V262" s="443" t="n"/>
      <c r="W262" s="442" t="n"/>
      <c r="X262" s="443" t="n"/>
      <c r="Y262" s="442" t="n"/>
      <c r="Z262" s="443" t="n"/>
      <c r="AA262" s="442" t="n"/>
      <c r="AB262" s="443" t="n"/>
      <c r="AC262" s="442" t="n"/>
      <c r="AD262" s="443" t="n"/>
      <c r="AE262" s="442" t="n"/>
      <c r="AF262" s="443" t="n"/>
      <c r="AG262" s="443" t="n"/>
      <c r="AH262" s="443" t="n"/>
      <c r="AI262" s="442" t="n"/>
      <c r="AJ262" s="443" t="n"/>
      <c r="AK262" s="442" t="n"/>
      <c r="AL262" s="443" t="n"/>
      <c r="AM262" s="442" t="n"/>
      <c r="AN262" s="443" t="n"/>
      <c r="AO262" s="442" t="n"/>
      <c r="AP262" s="443" t="n"/>
      <c r="AQ262" s="444" t="n"/>
      <c r="AR262" s="443" t="n"/>
      <c r="AS262" s="446">
        <f>V262+X262+Z262+AB262+AD262+AF262+AJ262+AL262+AN262+AP262+AR262+AH262</f>
        <v/>
      </c>
    </row>
    <row r="263" ht="16.5" customHeight="1" thickBot="1">
      <c r="A263" s="433">
        <f>A262+1</f>
        <v/>
      </c>
      <c r="B263" s="434" t="n"/>
      <c r="C263" s="434" t="n"/>
      <c r="D263" s="434" t="n"/>
      <c r="E263" s="434" t="n"/>
      <c r="F263" s="434" t="n"/>
      <c r="G263" s="435" t="n"/>
      <c r="H263" s="435" t="n"/>
      <c r="I263" s="435" t="n"/>
      <c r="J263" s="436" t="n"/>
      <c r="K263" s="436" t="n"/>
      <c r="L263" s="436" t="n"/>
      <c r="M263" s="437" t="n"/>
      <c r="N263" s="438">
        <f>B263+C263+D263+F263+G263+H263+I263+K263-L263+M263+E263</f>
        <v/>
      </c>
      <c r="O263" s="434" t="n"/>
      <c r="P263" s="434" t="n"/>
      <c r="Q263" s="438">
        <f>N263+O263-P263</f>
        <v/>
      </c>
      <c r="R263" s="440" t="n"/>
      <c r="S263" s="440" t="n"/>
      <c r="T263" s="441">
        <f>A263</f>
        <v/>
      </c>
      <c r="U263" s="442" t="n"/>
      <c r="V263" s="443" t="n"/>
      <c r="W263" s="442" t="n"/>
      <c r="X263" s="443" t="n"/>
      <c r="Y263" s="442" t="n"/>
      <c r="Z263" s="443" t="n"/>
      <c r="AA263" s="442" t="n"/>
      <c r="AB263" s="443" t="n"/>
      <c r="AC263" s="442" t="n"/>
      <c r="AD263" s="443" t="n"/>
      <c r="AE263" s="442" t="n"/>
      <c r="AF263" s="443" t="n"/>
      <c r="AG263" s="443" t="n"/>
      <c r="AH263" s="443" t="n"/>
      <c r="AI263" s="442" t="n"/>
      <c r="AJ263" s="443" t="n"/>
      <c r="AK263" s="442" t="n"/>
      <c r="AL263" s="443" t="n"/>
      <c r="AM263" s="442" t="n"/>
      <c r="AN263" s="443" t="n"/>
      <c r="AO263" s="442" t="n"/>
      <c r="AP263" s="443" t="n"/>
      <c r="AQ263" s="444" t="n"/>
      <c r="AR263" s="443" t="n"/>
      <c r="AS263" s="446">
        <f>V263+X263+Z263+AB263+AD263+AF263+AJ263+AL263+AN263+AP263+AR263+AH263</f>
        <v/>
      </c>
    </row>
    <row r="264" ht="16.5" customHeight="1" thickBot="1">
      <c r="A264" s="433">
        <f>A263+1</f>
        <v/>
      </c>
      <c r="B264" s="434" t="n"/>
      <c r="C264" s="434" t="n"/>
      <c r="D264" s="434" t="n"/>
      <c r="E264" s="434" t="n"/>
      <c r="F264" s="434" t="n"/>
      <c r="G264" s="435" t="n"/>
      <c r="H264" s="435" t="n"/>
      <c r="I264" s="435" t="n"/>
      <c r="J264" s="436" t="n"/>
      <c r="K264" s="436" t="n"/>
      <c r="L264" s="436" t="n"/>
      <c r="M264" s="437" t="n"/>
      <c r="N264" s="438">
        <f>B264+C264+D264+F264+G264+H264+I264+K264-L264+M264+E264</f>
        <v/>
      </c>
      <c r="O264" s="434" t="n"/>
      <c r="P264" s="434" t="n"/>
      <c r="Q264" s="438">
        <f>N264+O264-P264</f>
        <v/>
      </c>
      <c r="R264" s="440" t="n"/>
      <c r="S264" s="440" t="n"/>
      <c r="T264" s="441">
        <f>A264</f>
        <v/>
      </c>
      <c r="U264" s="442" t="n"/>
      <c r="V264" s="443" t="n"/>
      <c r="W264" s="442" t="n"/>
      <c r="X264" s="443" t="n"/>
      <c r="Y264" s="442" t="n"/>
      <c r="Z264" s="443" t="n"/>
      <c r="AA264" s="442" t="n"/>
      <c r="AB264" s="443" t="n"/>
      <c r="AC264" s="442" t="n"/>
      <c r="AD264" s="443" t="n"/>
      <c r="AE264" s="442" t="n"/>
      <c r="AF264" s="443" t="n"/>
      <c r="AG264" s="443" t="n"/>
      <c r="AH264" s="443" t="n"/>
      <c r="AI264" s="442" t="n"/>
      <c r="AJ264" s="443" t="n"/>
      <c r="AK264" s="442" t="n"/>
      <c r="AL264" s="443" t="n"/>
      <c r="AM264" s="442" t="n"/>
      <c r="AN264" s="443" t="n"/>
      <c r="AO264" s="442" t="n"/>
      <c r="AP264" s="443" t="n"/>
      <c r="AQ264" s="444" t="n"/>
      <c r="AR264" s="443" t="n"/>
      <c r="AS264" s="446">
        <f>V264+X264+Z264+AB264+AD264+AF264+AJ264+AL264+AN264+AP264+AR264+AH264</f>
        <v/>
      </c>
    </row>
    <row r="265" ht="16.5" customHeight="1" thickBot="1">
      <c r="A265" s="433">
        <f>A264+1</f>
        <v/>
      </c>
      <c r="B265" s="434" t="n"/>
      <c r="C265" s="434" t="n"/>
      <c r="D265" s="434" t="n"/>
      <c r="E265" s="434" t="n"/>
      <c r="F265" s="434" t="n"/>
      <c r="G265" s="435" t="n"/>
      <c r="H265" s="435" t="n"/>
      <c r="I265" s="435" t="n"/>
      <c r="J265" s="436" t="n"/>
      <c r="K265" s="436" t="n"/>
      <c r="L265" s="436" t="n"/>
      <c r="M265" s="437" t="n"/>
      <c r="N265" s="438">
        <f>B265+C265+D265+F265+G265+H265+I265+K265-L265+M265+E265</f>
        <v/>
      </c>
      <c r="O265" s="434" t="n"/>
      <c r="P265" s="434" t="n"/>
      <c r="Q265" s="438">
        <f>N265+O265-P265</f>
        <v/>
      </c>
      <c r="R265" s="440" t="n"/>
      <c r="S265" s="440" t="n"/>
      <c r="T265" s="441">
        <f>A265</f>
        <v/>
      </c>
      <c r="U265" s="442" t="n"/>
      <c r="V265" s="443" t="n"/>
      <c r="W265" s="442" t="n"/>
      <c r="X265" s="443" t="n"/>
      <c r="Y265" s="442" t="n"/>
      <c r="Z265" s="443" t="n"/>
      <c r="AA265" s="442" t="n"/>
      <c r="AB265" s="443" t="n"/>
      <c r="AC265" s="442" t="n"/>
      <c r="AD265" s="443" t="n"/>
      <c r="AE265" s="444" t="n"/>
      <c r="AF265" s="443" t="n"/>
      <c r="AG265" s="443" t="n"/>
      <c r="AH265" s="443" t="n"/>
      <c r="AI265" s="442" t="n"/>
      <c r="AJ265" s="443" t="n"/>
      <c r="AK265" s="442" t="n"/>
      <c r="AL265" s="443" t="n"/>
      <c r="AM265" s="442" t="n"/>
      <c r="AN265" s="443" t="n"/>
      <c r="AO265" s="442" t="n"/>
      <c r="AP265" s="443" t="n"/>
      <c r="AQ265" s="444" t="n"/>
      <c r="AR265" s="443" t="n"/>
      <c r="AS265" s="446">
        <f>V265+X265+Z265+AB265+AD265+AF265+AJ265+AL265+AN265+AP265+AR265+AH265</f>
        <v/>
      </c>
    </row>
    <row r="266" ht="16.5" customHeight="1" thickBot="1">
      <c r="A266" s="433">
        <f>A265+1</f>
        <v/>
      </c>
      <c r="B266" s="434" t="n"/>
      <c r="C266" s="434" t="n"/>
      <c r="D266" s="434" t="n"/>
      <c r="E266" s="434" t="n"/>
      <c r="F266" s="434" t="n"/>
      <c r="G266" s="435" t="n"/>
      <c r="H266" s="435" t="n"/>
      <c r="I266" s="435" t="n"/>
      <c r="J266" s="436" t="n"/>
      <c r="K266" s="436" t="n"/>
      <c r="L266" s="436" t="n"/>
      <c r="M266" s="437" t="n"/>
      <c r="N266" s="438">
        <f>B266+C266+D266+F266+G266+H266+I266+K266-L266+M266+E266</f>
        <v/>
      </c>
      <c r="O266" s="434" t="n"/>
      <c r="P266" s="434" t="n"/>
      <c r="Q266" s="438">
        <f>N266+O266-P266</f>
        <v/>
      </c>
      <c r="R266" s="440" t="n"/>
      <c r="S266" s="440" t="n"/>
      <c r="T266" s="441">
        <f>A266</f>
        <v/>
      </c>
      <c r="U266" s="442" t="n"/>
      <c r="V266" s="443" t="n"/>
      <c r="W266" s="442" t="n"/>
      <c r="X266" s="443" t="n"/>
      <c r="Y266" s="442" t="n"/>
      <c r="Z266" s="443" t="n"/>
      <c r="AA266" s="442" t="n"/>
      <c r="AB266" s="443" t="n"/>
      <c r="AC266" s="442" t="n"/>
      <c r="AD266" s="443" t="n"/>
      <c r="AE266" s="444" t="n"/>
      <c r="AF266" s="443" t="n"/>
      <c r="AG266" s="443" t="n"/>
      <c r="AH266" s="443" t="n"/>
      <c r="AI266" s="442" t="n"/>
      <c r="AJ266" s="443" t="n"/>
      <c r="AK266" s="442" t="n"/>
      <c r="AL266" s="443" t="n"/>
      <c r="AM266" s="442" t="n"/>
      <c r="AN266" s="443" t="n"/>
      <c r="AO266" s="442" t="n"/>
      <c r="AP266" s="443" t="n"/>
      <c r="AQ266" s="444" t="n"/>
      <c r="AR266" s="443" t="n"/>
      <c r="AS266" s="446">
        <f>V266+X266+Z266+AB266+AD266+AF266+AJ266+AL266+AN266+AP266+AR266+AH266</f>
        <v/>
      </c>
    </row>
    <row r="267" ht="16.5" customHeight="1" thickBot="1">
      <c r="A267" s="433">
        <f>A266+1</f>
        <v/>
      </c>
      <c r="B267" s="434" t="n"/>
      <c r="C267" s="434" t="n"/>
      <c r="D267" s="434" t="n"/>
      <c r="E267" s="434" t="n"/>
      <c r="F267" s="434" t="n"/>
      <c r="G267" s="435" t="n"/>
      <c r="H267" s="435" t="n"/>
      <c r="I267" s="435" t="n"/>
      <c r="J267" s="436" t="n"/>
      <c r="K267" s="436" t="n"/>
      <c r="L267" s="436" t="n"/>
      <c r="M267" s="437" t="n"/>
      <c r="N267" s="438">
        <f>B267+C267+D267+F267+G267+H267+I267+K267-L267+M267+E267</f>
        <v/>
      </c>
      <c r="O267" s="434" t="n"/>
      <c r="P267" s="434" t="n"/>
      <c r="Q267" s="438">
        <f>N267+O267-P267</f>
        <v/>
      </c>
      <c r="R267" s="440" t="n"/>
      <c r="S267" s="440" t="n"/>
      <c r="T267" s="441">
        <f>A267</f>
        <v/>
      </c>
      <c r="U267" s="442" t="n"/>
      <c r="V267" s="443" t="n"/>
      <c r="W267" s="442" t="n"/>
      <c r="X267" s="443" t="n"/>
      <c r="Y267" s="442" t="n"/>
      <c r="Z267" s="443" t="n"/>
      <c r="AA267" s="442" t="n"/>
      <c r="AB267" s="443" t="n"/>
      <c r="AC267" s="442" t="n"/>
      <c r="AD267" s="443" t="n"/>
      <c r="AE267" s="444" t="n"/>
      <c r="AF267" s="443" t="n"/>
      <c r="AG267" s="443" t="n"/>
      <c r="AH267" s="443" t="n"/>
      <c r="AI267" s="442" t="n"/>
      <c r="AJ267" s="443" t="n"/>
      <c r="AK267" s="442" t="n"/>
      <c r="AL267" s="443" t="n"/>
      <c r="AM267" s="442" t="n"/>
      <c r="AN267" s="443" t="n"/>
      <c r="AO267" s="442" t="n"/>
      <c r="AP267" s="443" t="n"/>
      <c r="AQ267" s="444" t="n"/>
      <c r="AR267" s="443" t="n"/>
      <c r="AS267" s="446">
        <f>V267+X267+Z267+AB267+AD267+AF267+AJ267+AL267+AN267+AP267+AR267+AH267</f>
        <v/>
      </c>
    </row>
    <row r="268" ht="16.5" customHeight="1" thickBot="1">
      <c r="A268" s="433">
        <f>A267+1</f>
        <v/>
      </c>
      <c r="B268" s="434" t="n"/>
      <c r="C268" s="434" t="n"/>
      <c r="D268" s="434" t="n"/>
      <c r="E268" s="434" t="n"/>
      <c r="F268" s="434" t="n"/>
      <c r="G268" s="435" t="n"/>
      <c r="H268" s="435" t="n"/>
      <c r="I268" s="435" t="n"/>
      <c r="J268" s="436" t="n"/>
      <c r="K268" s="436" t="n"/>
      <c r="L268" s="436" t="n"/>
      <c r="M268" s="437" t="n"/>
      <c r="N268" s="438">
        <f>B268+C268+D268+F268+G268+H268+I268+K268-L268+M268+E268</f>
        <v/>
      </c>
      <c r="O268" s="434" t="n"/>
      <c r="P268" s="434" t="n"/>
      <c r="Q268" s="438">
        <f>N268+O268-P268</f>
        <v/>
      </c>
      <c r="R268" s="440" t="n"/>
      <c r="S268" s="440" t="n"/>
      <c r="T268" s="441">
        <f>A268</f>
        <v/>
      </c>
      <c r="U268" s="442" t="n"/>
      <c r="V268" s="443" t="n"/>
      <c r="W268" s="444" t="n"/>
      <c r="X268" s="443" t="n"/>
      <c r="Y268" s="442" t="n"/>
      <c r="Z268" s="443" t="n"/>
      <c r="AA268" s="444" t="n"/>
      <c r="AB268" s="443" t="n"/>
      <c r="AC268" s="442" t="n"/>
      <c r="AD268" s="443" t="n"/>
      <c r="AE268" s="444" t="n"/>
      <c r="AF268" s="443" t="n"/>
      <c r="AG268" s="443" t="n"/>
      <c r="AH268" s="443" t="n"/>
      <c r="AI268" s="442" t="n"/>
      <c r="AJ268" s="443" t="n"/>
      <c r="AK268" s="444" t="n"/>
      <c r="AL268" s="443" t="n"/>
      <c r="AM268" s="444" t="n"/>
      <c r="AN268" s="443" t="n"/>
      <c r="AO268" s="444" t="n"/>
      <c r="AP268" s="443" t="n"/>
      <c r="AQ268" s="444" t="n"/>
      <c r="AR268" s="443" t="n"/>
      <c r="AS268" s="446">
        <f>V268+X268+Z268+AB268+AD268+AF268+AJ268+AL268+AN268+AP268+AR268+AH268</f>
        <v/>
      </c>
    </row>
    <row r="269" ht="16.5" customHeight="1" thickBot="1">
      <c r="A269" s="433">
        <f>A268+1</f>
        <v/>
      </c>
      <c r="B269" s="434" t="n"/>
      <c r="C269" s="434" t="n"/>
      <c r="D269" s="434" t="n"/>
      <c r="E269" s="434" t="n"/>
      <c r="F269" s="434" t="n"/>
      <c r="G269" s="435" t="n"/>
      <c r="H269" s="435" t="n"/>
      <c r="I269" s="435" t="n"/>
      <c r="J269" s="436" t="n"/>
      <c r="K269" s="436" t="n"/>
      <c r="L269" s="436" t="n"/>
      <c r="M269" s="437" t="n"/>
      <c r="N269" s="438">
        <f>B269+C269+D269+F269+G269+H269+I269+K269-L269+M269+E269</f>
        <v/>
      </c>
      <c r="O269" s="434" t="n"/>
      <c r="P269" s="434" t="n"/>
      <c r="Q269" s="438">
        <f>N269+O269-P269</f>
        <v/>
      </c>
      <c r="R269" s="440" t="n"/>
      <c r="S269" s="440" t="n"/>
      <c r="T269" s="441">
        <f>A269</f>
        <v/>
      </c>
      <c r="U269" s="442" t="n"/>
      <c r="V269" s="443" t="n"/>
      <c r="W269" s="442" t="n"/>
      <c r="X269" s="443" t="n"/>
      <c r="Y269" s="442" t="n"/>
      <c r="Z269" s="443" t="n"/>
      <c r="AA269" s="442" t="n"/>
      <c r="AB269" s="443" t="n"/>
      <c r="AC269" s="442" t="n"/>
      <c r="AD269" s="443" t="n"/>
      <c r="AE269" s="442" t="n"/>
      <c r="AF269" s="443" t="n"/>
      <c r="AG269" s="443" t="n"/>
      <c r="AH269" s="443" t="n"/>
      <c r="AI269" s="442" t="n"/>
      <c r="AJ269" s="443" t="n"/>
      <c r="AK269" s="442" t="n"/>
      <c r="AL269" s="443" t="n"/>
      <c r="AM269" s="442" t="n"/>
      <c r="AN269" s="443" t="n"/>
      <c r="AO269" s="442" t="n"/>
      <c r="AP269" s="443" t="n"/>
      <c r="AQ269" s="444" t="n"/>
      <c r="AR269" s="443" t="n"/>
      <c r="AS269" s="446">
        <f>V269+X269+Z269+AB269+AD269+AF269+AJ269+AL269+AN269+AP269+AR269+AH269</f>
        <v/>
      </c>
    </row>
    <row r="270">
      <c r="B270" s="449">
        <f>SUM(B239:B269)</f>
        <v/>
      </c>
      <c r="C270" s="449">
        <f>SUM(C239:C269)</f>
        <v/>
      </c>
      <c r="D270" s="449">
        <f>SUM(D239:D269)</f>
        <v/>
      </c>
      <c r="E270" s="449">
        <f>SUM(E239:E269)</f>
        <v/>
      </c>
      <c r="F270" s="449">
        <f>SUM(F239:F269)</f>
        <v/>
      </c>
      <c r="G270" s="449">
        <f>SUM(G239:G269)</f>
        <v/>
      </c>
      <c r="H270" s="449">
        <f>SUM(H239:H269)</f>
        <v/>
      </c>
      <c r="I270" s="449">
        <f>SUM(I239:I269)</f>
        <v/>
      </c>
      <c r="J270" s="398">
        <f>SUM(J239:J269)</f>
        <v/>
      </c>
      <c r="K270" s="449">
        <f>SUM(K239:K269)</f>
        <v/>
      </c>
      <c r="L270" s="449">
        <f>SUM(L239:L269)</f>
        <v/>
      </c>
      <c r="M270" s="449">
        <f>SUM(M239:M269)</f>
        <v/>
      </c>
      <c r="N270" s="449">
        <f>SUM(N239:N269)</f>
        <v/>
      </c>
      <c r="O270" s="449">
        <f>SUM(O239:O269)</f>
        <v/>
      </c>
      <c r="P270" s="449">
        <f>SUM(P239:P269)</f>
        <v/>
      </c>
      <c r="Q270" s="449">
        <f>SUM(Q239:Q269)</f>
        <v/>
      </c>
      <c r="R270" s="449">
        <f>SUM(R239:R269)</f>
        <v/>
      </c>
      <c r="S270" s="449">
        <f>SUM(S239:S269)</f>
        <v/>
      </c>
      <c r="U270" s="460" t="n"/>
      <c r="V270" s="460">
        <f>SUM(V239:V269)</f>
        <v/>
      </c>
      <c r="W270" s="460" t="n"/>
      <c r="X270" s="460">
        <f>SUM(X239:X269)</f>
        <v/>
      </c>
      <c r="Y270" s="460" t="n"/>
      <c r="Z270" s="460">
        <f>SUM(Z239:Z269)</f>
        <v/>
      </c>
      <c r="AA270" s="460" t="n"/>
      <c r="AB270" s="460">
        <f>SUM(AB239:AB269)</f>
        <v/>
      </c>
      <c r="AC270" s="460" t="n"/>
      <c r="AD270" s="460">
        <f>SUM(AD239:AD269)</f>
        <v/>
      </c>
      <c r="AE270" s="460" t="n"/>
      <c r="AF270" s="460">
        <f>SUM(AF239:AF269)</f>
        <v/>
      </c>
      <c r="AG270" s="460" t="n"/>
      <c r="AH270" s="460" t="n"/>
      <c r="AI270" s="460" t="n"/>
      <c r="AJ270" s="460">
        <f>SUM(AJ239:AJ269)</f>
        <v/>
      </c>
      <c r="AL270" s="460">
        <f>SUM(AL239:AL269)</f>
        <v/>
      </c>
      <c r="AM270" s="460" t="n"/>
      <c r="AN270" s="460">
        <f>SUM(AN239:AN269)</f>
        <v/>
      </c>
      <c r="AO270" s="460" t="n"/>
      <c r="AP270" s="470">
        <f>SUM(AP239:AP269)</f>
        <v/>
      </c>
      <c r="AQ270" s="460" t="n"/>
      <c r="AR270" s="460">
        <f>SUM(AR239:AR269)</f>
        <v/>
      </c>
      <c r="AS270" s="460">
        <f>SUM(AS239:AS269)</f>
        <v/>
      </c>
    </row>
    <row r="271">
      <c r="N271" s="451" t="n"/>
      <c r="Q271" s="451" t="n"/>
    </row>
    <row r="272">
      <c r="C272" s="452" t="n"/>
      <c r="F272" s="452" t="n"/>
      <c r="I272" s="453" t="n"/>
    </row>
    <row r="273">
      <c r="I273" s="453" t="n"/>
    </row>
    <row r="275" ht="16.5" customHeight="1" thickBot="1">
      <c r="A275" s="359" t="inlineStr">
        <is>
          <t>AOUT 2019</t>
        </is>
      </c>
      <c r="M275" s="406" t="n"/>
      <c r="N275" s="359" t="n"/>
      <c r="O275" s="362" t="n"/>
      <c r="P275" s="363" t="n"/>
      <c r="Q275" s="363" t="n"/>
      <c r="R275" s="363" t="n"/>
      <c r="S275" s="363" t="n"/>
      <c r="U275" s="364">
        <f>A275</f>
        <v/>
      </c>
      <c r="V275" s="363" t="n"/>
      <c r="W275" s="363" t="n"/>
      <c r="X275" s="363" t="n"/>
      <c r="Y275" s="363" t="n"/>
      <c r="Z275" s="363" t="n"/>
      <c r="AA275" s="363" t="n"/>
      <c r="AB275" s="364">
        <f>A275</f>
        <v/>
      </c>
      <c r="AC275" s="363" t="n"/>
      <c r="AD275" s="363" t="n"/>
      <c r="AE275" s="363" t="n"/>
      <c r="AF275" s="363" t="n"/>
      <c r="AG275" s="363" t="n"/>
      <c r="AH275" s="363" t="n"/>
      <c r="AI275" s="363" t="n"/>
      <c r="AJ275" s="363" t="n"/>
      <c r="AK275" s="364">
        <f>A275</f>
        <v/>
      </c>
      <c r="AL275" s="363" t="n"/>
      <c r="AM275" s="363" t="n"/>
      <c r="AN275" s="363" t="n"/>
      <c r="AO275" s="363" t="n"/>
      <c r="AP275" s="363" t="n"/>
      <c r="AQ275" s="363" t="n"/>
    </row>
    <row r="276" ht="16.5" customHeight="1" thickBot="1">
      <c r="A276" s="372" t="n"/>
      <c r="B276" s="372" t="n"/>
      <c r="C276" s="372" t="n"/>
      <c r="D276" s="372" t="n"/>
      <c r="E276" s="372" t="n"/>
      <c r="F276" s="372" t="n"/>
      <c r="G276" s="372" t="n"/>
      <c r="H276" s="372" t="n"/>
      <c r="I276" s="357" t="n"/>
      <c r="J276" s="357" t="n"/>
      <c r="K276" s="357" t="n"/>
      <c r="L276" s="357" t="n"/>
      <c r="M276" s="454" t="n"/>
      <c r="N276" s="10" t="n"/>
      <c r="O276" s="11" t="n"/>
      <c r="P276" s="10" t="n"/>
      <c r="Q276" s="10" t="n"/>
      <c r="R276" s="358" t="inlineStr">
        <is>
          <t>Banque</t>
        </is>
      </c>
      <c r="S276" s="357" t="n"/>
      <c r="T276" s="11" t="n"/>
      <c r="U276" s="410">
        <f>U3</f>
        <v/>
      </c>
      <c r="V276" s="354" t="n"/>
      <c r="W276" s="410">
        <f>W3</f>
        <v/>
      </c>
      <c r="X276" s="354" t="n"/>
      <c r="Y276" s="410">
        <f>Y3</f>
        <v/>
      </c>
      <c r="Z276" s="354" t="n"/>
      <c r="AA276" s="410">
        <f>AA3</f>
        <v/>
      </c>
      <c r="AB276" s="354" t="n"/>
      <c r="AC276" s="410">
        <f>AC3</f>
        <v/>
      </c>
      <c r="AD276" s="354" t="n"/>
      <c r="AE276" s="410">
        <f>AE3</f>
        <v/>
      </c>
      <c r="AF276" s="354" t="n"/>
      <c r="AG276" s="410" t="inlineStr">
        <is>
          <t>Compte Nickel</t>
        </is>
      </c>
      <c r="AH276" s="354" t="n"/>
      <c r="AI276" s="410">
        <f>AI3</f>
        <v/>
      </c>
      <c r="AJ276" s="354" t="n"/>
      <c r="AK276" s="410">
        <f>AK3</f>
        <v/>
      </c>
      <c r="AL276" s="354" t="n"/>
      <c r="AM276" s="410">
        <f>AM3</f>
        <v/>
      </c>
      <c r="AN276" s="354" t="n"/>
      <c r="AO276" s="410">
        <f>AO3</f>
        <v/>
      </c>
      <c r="AP276" s="354" t="n"/>
      <c r="AQ276" s="410">
        <f>AQ3</f>
        <v/>
      </c>
      <c r="AR276" s="354" t="n"/>
      <c r="AS276" s="411" t="inlineStr">
        <is>
          <t>Total</t>
        </is>
      </c>
    </row>
    <row r="277" ht="16.5" customHeight="1" thickBot="1">
      <c r="A277" s="2" t="n"/>
      <c r="B277" s="3" t="inlineStr">
        <is>
          <t>Espèce</t>
        </is>
      </c>
      <c r="C277" s="4" t="inlineStr">
        <is>
          <t>Chèque</t>
        </is>
      </c>
      <c r="D277" s="4" t="inlineStr">
        <is>
          <t>Carte Bleue</t>
        </is>
      </c>
      <c r="E277" s="5" t="inlineStr">
        <is>
          <t>Sans Contact</t>
        </is>
      </c>
      <c r="F277" s="5" t="inlineStr">
        <is>
          <t>Carte Nickel</t>
        </is>
      </c>
      <c r="G277" s="4" t="inlineStr">
        <is>
          <t>JEUX</t>
        </is>
      </c>
      <c r="H277" s="4" t="inlineStr">
        <is>
          <t>LOTO</t>
        </is>
      </c>
      <c r="I277" s="355" t="inlineStr">
        <is>
          <t>POINT VERT</t>
        </is>
      </c>
      <c r="J277" s="356" t="n"/>
      <c r="K277" s="6" t="inlineStr">
        <is>
          <t>Ret Nickel</t>
        </is>
      </c>
      <c r="L277" s="6" t="inlineStr">
        <is>
          <t>Dpt Nickel</t>
        </is>
      </c>
      <c r="M277" s="412" t="inlineStr">
        <is>
          <t>Avoir</t>
        </is>
      </c>
      <c r="N277" s="7" t="inlineStr">
        <is>
          <t>S/Total Encais</t>
        </is>
      </c>
      <c r="O277" s="7" t="inlineStr">
        <is>
          <t>Compte client</t>
        </is>
      </c>
      <c r="P277" s="7" t="inlineStr">
        <is>
          <t>Credit Compte</t>
        </is>
      </c>
      <c r="Q277" s="8" t="inlineStr">
        <is>
          <t>Total</t>
        </is>
      </c>
      <c r="R277" s="3" t="inlineStr">
        <is>
          <t>Dépôt Banque</t>
        </is>
      </c>
      <c r="S277" s="8" t="inlineStr">
        <is>
          <t>Monnaie</t>
        </is>
      </c>
      <c r="T277" s="455" t="n"/>
      <c r="U277" s="414" t="inlineStr">
        <is>
          <t>N°</t>
        </is>
      </c>
      <c r="V277" s="415" t="n"/>
      <c r="W277" s="416" t="inlineStr">
        <is>
          <t>N°</t>
        </is>
      </c>
      <c r="X277" s="417" t="n"/>
      <c r="Y277" s="416" t="inlineStr">
        <is>
          <t>N°</t>
        </is>
      </c>
      <c r="Z277" s="417" t="n"/>
      <c r="AA277" s="416" t="inlineStr">
        <is>
          <t>N°</t>
        </is>
      </c>
      <c r="AB277" s="417" t="n"/>
      <c r="AC277" s="416" t="inlineStr">
        <is>
          <t>N°</t>
        </is>
      </c>
      <c r="AD277" s="417" t="n"/>
      <c r="AE277" s="416" t="inlineStr">
        <is>
          <t>N°</t>
        </is>
      </c>
      <c r="AF277" s="417" t="n"/>
      <c r="AG277" s="416" t="inlineStr">
        <is>
          <t>N°</t>
        </is>
      </c>
      <c r="AH277" s="418" t="n"/>
      <c r="AI277" s="416" t="inlineStr">
        <is>
          <t>N°</t>
        </is>
      </c>
      <c r="AJ277" s="417" t="n"/>
      <c r="AK277" s="419" t="inlineStr">
        <is>
          <t>N°</t>
        </is>
      </c>
      <c r="AL277" s="415" t="n"/>
      <c r="AM277" s="416" t="inlineStr">
        <is>
          <t>N°</t>
        </is>
      </c>
      <c r="AN277" s="415" t="n"/>
      <c r="AO277" s="416" t="inlineStr">
        <is>
          <t>N°</t>
        </is>
      </c>
      <c r="AP277" s="415" t="n"/>
      <c r="AQ277" s="416" t="inlineStr">
        <is>
          <t>N°</t>
        </is>
      </c>
      <c r="AR277" s="415" t="n"/>
      <c r="AS277" s="420" t="n"/>
    </row>
    <row r="278" ht="16.5" customHeight="1" thickBot="1">
      <c r="A278" s="433">
        <f>A269+1</f>
        <v/>
      </c>
      <c r="B278" s="434" t="n"/>
      <c r="C278" s="434" t="n"/>
      <c r="D278" s="434" t="n"/>
      <c r="E278" s="434" t="n"/>
      <c r="F278" s="434" t="n"/>
      <c r="G278" s="435" t="n"/>
      <c r="H278" s="435" t="n"/>
      <c r="I278" s="435" t="n"/>
      <c r="J278" s="436" t="n"/>
      <c r="K278" s="436" t="n"/>
      <c r="L278" s="436" t="n"/>
      <c r="M278" s="437" t="n"/>
      <c r="N278" s="471">
        <f>B278+C278+D278+F278+G278+H278+I278+K278-L278+M278+E278</f>
        <v/>
      </c>
      <c r="O278" s="434" t="n"/>
      <c r="P278" s="434" t="n"/>
      <c r="Q278" s="438">
        <f>N278+O278-P278</f>
        <v/>
      </c>
      <c r="R278" s="440" t="n"/>
      <c r="S278" s="440" t="n"/>
      <c r="T278" s="441">
        <f>A278</f>
        <v/>
      </c>
      <c r="U278" s="442" t="n"/>
      <c r="V278" s="443" t="n"/>
      <c r="W278" s="444" t="n"/>
      <c r="X278" s="443" t="n"/>
      <c r="Y278" s="444" t="n"/>
      <c r="Z278" s="443" t="n"/>
      <c r="AA278" s="444" t="n"/>
      <c r="AB278" s="443" t="n"/>
      <c r="AC278" s="444" t="n"/>
      <c r="AD278" s="443" t="n"/>
      <c r="AE278" s="444" t="n"/>
      <c r="AF278" s="443" t="n"/>
      <c r="AG278" s="445" t="n"/>
      <c r="AH278" s="443" t="n"/>
      <c r="AI278" s="444" t="n"/>
      <c r="AJ278" s="443" t="n"/>
      <c r="AK278" s="445" t="n"/>
      <c r="AL278" s="443" t="n"/>
      <c r="AM278" s="444" t="n"/>
      <c r="AN278" s="443" t="n"/>
      <c r="AO278" s="444" t="n"/>
      <c r="AP278" s="443" t="n"/>
      <c r="AQ278" s="444" t="n"/>
      <c r="AR278" s="443" t="n"/>
      <c r="AS278" s="446">
        <f>V278+X278+Z278+AB278+AD278+AF278+AJ278+AL278+AN278+AP278+AR278+AH278</f>
        <v/>
      </c>
    </row>
    <row r="279" ht="16.5" customHeight="1" thickBot="1">
      <c r="A279" s="433">
        <f>A278+1</f>
        <v/>
      </c>
      <c r="B279" s="434" t="n"/>
      <c r="C279" s="434" t="n"/>
      <c r="D279" s="434" t="n"/>
      <c r="E279" s="434" t="n"/>
      <c r="F279" s="434" t="n"/>
      <c r="G279" s="435" t="n"/>
      <c r="H279" s="435" t="n"/>
      <c r="I279" s="435" t="n"/>
      <c r="J279" s="436" t="n"/>
      <c r="K279" s="436" t="n"/>
      <c r="L279" s="436" t="n"/>
      <c r="M279" s="437" t="n"/>
      <c r="N279" s="471">
        <f>B279+C279+D279+F279+G279+H279+I279+K279-L279+M279+E279</f>
        <v/>
      </c>
      <c r="O279" s="434" t="n"/>
      <c r="P279" s="434" t="n"/>
      <c r="Q279" s="438">
        <f>N279+O279-P279</f>
        <v/>
      </c>
      <c r="R279" s="440" t="n"/>
      <c r="S279" s="440" t="n"/>
      <c r="T279" s="441">
        <f>A279</f>
        <v/>
      </c>
      <c r="U279" s="442" t="n"/>
      <c r="V279" s="443" t="n"/>
      <c r="W279" s="444" t="n"/>
      <c r="X279" s="443" t="n"/>
      <c r="Y279" s="442" t="n"/>
      <c r="Z279" s="443" t="n"/>
      <c r="AA279" s="444" t="n"/>
      <c r="AB279" s="443" t="n"/>
      <c r="AC279" s="442" t="n"/>
      <c r="AD279" s="443" t="n"/>
      <c r="AE279" s="444" t="n"/>
      <c r="AF279" s="443" t="n"/>
      <c r="AG279" s="445" t="n"/>
      <c r="AH279" s="443" t="n"/>
      <c r="AI279" s="442" t="n"/>
      <c r="AJ279" s="443" t="n"/>
      <c r="AK279" s="444" t="n"/>
      <c r="AL279" s="443" t="n"/>
      <c r="AM279" s="442" t="n"/>
      <c r="AN279" s="442" t="n"/>
      <c r="AO279" s="442" t="n"/>
      <c r="AP279" s="443" t="n"/>
      <c r="AQ279" s="444" t="n"/>
      <c r="AR279" s="443" t="n"/>
      <c r="AS279" s="446">
        <f>V279+X279+Z279+AB279+AD279+AF279+AJ279+AL279+AN279+AP279+AR279+AH279</f>
        <v/>
      </c>
    </row>
    <row r="280" ht="16.5" customHeight="1" thickBot="1">
      <c r="A280" s="433">
        <f>A279+1</f>
        <v/>
      </c>
      <c r="B280" s="434" t="n"/>
      <c r="C280" s="434" t="n"/>
      <c r="D280" s="434" t="n"/>
      <c r="E280" s="434" t="n"/>
      <c r="F280" s="434" t="n"/>
      <c r="G280" s="435" t="n"/>
      <c r="H280" s="435" t="n"/>
      <c r="I280" s="435" t="n"/>
      <c r="J280" s="436" t="n"/>
      <c r="K280" s="436" t="n"/>
      <c r="L280" s="436" t="n"/>
      <c r="M280" s="437" t="n"/>
      <c r="N280" s="471">
        <f>B280+C280+D280+F280+G280+H280+I280+K280-L280+M280+E280</f>
        <v/>
      </c>
      <c r="O280" s="434" t="n"/>
      <c r="P280" s="434" t="n"/>
      <c r="Q280" s="438">
        <f>N280+O280-P280</f>
        <v/>
      </c>
      <c r="R280" s="440" t="n"/>
      <c r="S280" s="440" t="n"/>
      <c r="T280" s="441">
        <f>A280</f>
        <v/>
      </c>
      <c r="U280" s="442" t="n"/>
      <c r="V280" s="443" t="n"/>
      <c r="W280" s="444" t="n"/>
      <c r="X280" s="443" t="n"/>
      <c r="Y280" s="442" t="n"/>
      <c r="Z280" s="443" t="n"/>
      <c r="AA280" s="444" t="n"/>
      <c r="AB280" s="443" t="n"/>
      <c r="AC280" s="442" t="n"/>
      <c r="AD280" s="443" t="n"/>
      <c r="AE280" s="444" t="n"/>
      <c r="AF280" s="443" t="n"/>
      <c r="AG280" s="445" t="n"/>
      <c r="AH280" s="443" t="n"/>
      <c r="AI280" s="444" t="n"/>
      <c r="AJ280" s="443" t="n"/>
      <c r="AK280" s="444" t="n"/>
      <c r="AL280" s="443" t="n"/>
      <c r="AM280" s="442" t="n"/>
      <c r="AN280" s="443" t="n"/>
      <c r="AO280" s="444" t="n"/>
      <c r="AP280" s="443" t="n"/>
      <c r="AQ280" s="444" t="n"/>
      <c r="AR280" s="443" t="n"/>
      <c r="AS280" s="446">
        <f>V280+X280+Z280+AB280+AD280+AF280+AJ280+AL280+AN280+AP280+AR280+AH280</f>
        <v/>
      </c>
    </row>
    <row r="281" ht="16.5" customHeight="1" thickBot="1">
      <c r="A281" s="433">
        <f>A280+1</f>
        <v/>
      </c>
      <c r="B281" s="434" t="n"/>
      <c r="C281" s="434" t="n"/>
      <c r="D281" s="434" t="n"/>
      <c r="E281" s="434" t="n"/>
      <c r="F281" s="434" t="n"/>
      <c r="G281" s="435" t="n"/>
      <c r="H281" s="435" t="n"/>
      <c r="I281" s="435" t="n"/>
      <c r="J281" s="436" t="n"/>
      <c r="K281" s="436" t="n"/>
      <c r="L281" s="436" t="n"/>
      <c r="M281" s="437" t="n"/>
      <c r="N281" s="471">
        <f>B281+C281+D281+F281+G281+H281+I281+K281-L281+M281+E281</f>
        <v/>
      </c>
      <c r="O281" s="434" t="n"/>
      <c r="P281" s="434" t="n"/>
      <c r="Q281" s="438">
        <f>N281+O281-P281</f>
        <v/>
      </c>
      <c r="R281" s="440" t="n"/>
      <c r="S281" s="440" t="n"/>
      <c r="T281" s="441">
        <f>A281</f>
        <v/>
      </c>
      <c r="U281" s="442" t="n"/>
      <c r="V281" s="443" t="n"/>
      <c r="W281" s="444" t="n"/>
      <c r="X281" s="443" t="n"/>
      <c r="Y281" s="442" t="n"/>
      <c r="Z281" s="443" t="n"/>
      <c r="AA281" s="444" t="n"/>
      <c r="AB281" s="443" t="n"/>
      <c r="AC281" s="442" t="n"/>
      <c r="AD281" s="472" t="n"/>
      <c r="AE281" s="444" t="n"/>
      <c r="AF281" s="443" t="n"/>
      <c r="AG281" s="443" t="n"/>
      <c r="AH281" s="443" t="n"/>
      <c r="AI281" s="442" t="n"/>
      <c r="AJ281" s="443" t="n"/>
      <c r="AK281" s="444" t="n"/>
      <c r="AL281" s="443" t="n"/>
      <c r="AM281" s="442" t="n"/>
      <c r="AN281" s="443" t="n"/>
      <c r="AO281" s="444" t="n"/>
      <c r="AP281" s="443" t="n"/>
      <c r="AQ281" s="444" t="n"/>
      <c r="AR281" s="443" t="n"/>
      <c r="AS281" s="446">
        <f>V281+X281+Z281+AB281+AD281+AF281+AJ281+AL281+AN281+AP281+AR281+AH281</f>
        <v/>
      </c>
    </row>
    <row r="282" ht="16.5" customHeight="1" thickBot="1">
      <c r="A282" s="433">
        <f>A281+1</f>
        <v/>
      </c>
      <c r="B282" s="434" t="n"/>
      <c r="C282" s="434" t="n"/>
      <c r="D282" s="434" t="n"/>
      <c r="E282" s="434" t="n"/>
      <c r="F282" s="434" t="n"/>
      <c r="G282" s="435" t="n"/>
      <c r="H282" s="435" t="n"/>
      <c r="I282" s="435" t="n"/>
      <c r="J282" s="436" t="n"/>
      <c r="K282" s="436" t="n"/>
      <c r="L282" s="436" t="n"/>
      <c r="M282" s="437" t="n"/>
      <c r="N282" s="471">
        <f>B282+C282+D282+F282+G282+H282+I282+K282-L282+M282+E282</f>
        <v/>
      </c>
      <c r="O282" s="434" t="n"/>
      <c r="P282" s="434" t="n"/>
      <c r="Q282" s="438">
        <f>N282+O282-P282</f>
        <v/>
      </c>
      <c r="R282" s="440" t="n"/>
      <c r="S282" s="440" t="n"/>
      <c r="T282" s="441">
        <f>A282</f>
        <v/>
      </c>
      <c r="U282" s="442" t="n"/>
      <c r="V282" s="443" t="n"/>
      <c r="W282" s="444" t="n"/>
      <c r="X282" s="443" t="n"/>
      <c r="Y282" s="442" t="n"/>
      <c r="Z282" s="443" t="n"/>
      <c r="AA282" s="442" t="n"/>
      <c r="AB282" s="443" t="n"/>
      <c r="AC282" s="442" t="n"/>
      <c r="AD282" s="443" t="n"/>
      <c r="AE282" s="442" t="n"/>
      <c r="AF282" s="443" t="n"/>
      <c r="AG282" s="443" t="n"/>
      <c r="AH282" s="443" t="n"/>
      <c r="AI282" s="442" t="n"/>
      <c r="AJ282" s="444" t="n"/>
      <c r="AK282" s="444" t="n"/>
      <c r="AL282" s="443" t="n"/>
      <c r="AM282" s="442" t="n"/>
      <c r="AN282" s="443" t="n"/>
      <c r="AO282" s="442" t="n"/>
      <c r="AP282" s="443" t="n"/>
      <c r="AQ282" s="444" t="n"/>
      <c r="AR282" s="443" t="n"/>
      <c r="AS282" s="446">
        <f>V282+X282+Z282+AB282+AD282+AF282+AJ282+AL282+AN282+AP282+AR282+AH282</f>
        <v/>
      </c>
    </row>
    <row r="283" ht="16.5" customHeight="1" thickBot="1">
      <c r="A283" s="433">
        <f>A282+1</f>
        <v/>
      </c>
      <c r="B283" s="434" t="n"/>
      <c r="C283" s="434" t="n"/>
      <c r="D283" s="434" t="n"/>
      <c r="E283" s="434" t="n"/>
      <c r="F283" s="434" t="n"/>
      <c r="G283" s="435" t="n"/>
      <c r="H283" s="435" t="n"/>
      <c r="I283" s="435" t="n"/>
      <c r="J283" s="436" t="n"/>
      <c r="K283" s="436" t="n"/>
      <c r="L283" s="436" t="n"/>
      <c r="M283" s="437" t="n"/>
      <c r="N283" s="471">
        <f>B283+C283+D283+F283+G283+H283+I283+K283-L283+M283+E283</f>
        <v/>
      </c>
      <c r="O283" s="434" t="n"/>
      <c r="P283" s="434" t="n"/>
      <c r="Q283" s="438">
        <f>N283+O283-P283</f>
        <v/>
      </c>
      <c r="R283" s="440" t="n"/>
      <c r="S283" s="440" t="n"/>
      <c r="T283" s="441">
        <f>A283</f>
        <v/>
      </c>
      <c r="U283" s="442" t="n"/>
      <c r="V283" s="443" t="n"/>
      <c r="W283" s="442" t="n"/>
      <c r="X283" s="443" t="n"/>
      <c r="Y283" s="442" t="n"/>
      <c r="Z283" s="443" t="n"/>
      <c r="AA283" s="442" t="n"/>
      <c r="AB283" s="443" t="n"/>
      <c r="AC283" s="442" t="n"/>
      <c r="AD283" s="443" t="n"/>
      <c r="AE283" s="442" t="n"/>
      <c r="AF283" s="443" t="n"/>
      <c r="AG283" s="443" t="n"/>
      <c r="AH283" s="443" t="n"/>
      <c r="AI283" s="442" t="n"/>
      <c r="AJ283" s="443" t="n"/>
      <c r="AK283" s="442" t="n"/>
      <c r="AL283" s="443" t="n"/>
      <c r="AM283" s="442" t="n"/>
      <c r="AN283" s="443" t="n"/>
      <c r="AO283" s="442" t="n"/>
      <c r="AP283" s="443" t="n"/>
      <c r="AQ283" s="444" t="n"/>
      <c r="AR283" s="443" t="n"/>
      <c r="AS283" s="446">
        <f>V283+X283+Z283+AB283+AD283+AF283+AJ283+AL283+AN283+AP283+AR283+AH283</f>
        <v/>
      </c>
    </row>
    <row r="284" ht="16.5" customHeight="1" thickBot="1">
      <c r="A284" s="433">
        <f>A283+1</f>
        <v/>
      </c>
      <c r="B284" s="434" t="n"/>
      <c r="C284" s="434" t="n"/>
      <c r="D284" s="434" t="n"/>
      <c r="E284" s="434" t="n"/>
      <c r="F284" s="434" t="n"/>
      <c r="G284" s="435" t="n"/>
      <c r="H284" s="435" t="n"/>
      <c r="I284" s="435" t="n"/>
      <c r="J284" s="436" t="n"/>
      <c r="K284" s="436" t="n"/>
      <c r="L284" s="436" t="n"/>
      <c r="M284" s="437" t="n"/>
      <c r="N284" s="471">
        <f>B284+C284+D284+F284+G284+H284+I284+K284-L284+M284+E284</f>
        <v/>
      </c>
      <c r="O284" s="434" t="n"/>
      <c r="P284" s="434" t="n"/>
      <c r="Q284" s="438">
        <f>N284+O284-P284</f>
        <v/>
      </c>
      <c r="R284" s="440" t="n"/>
      <c r="S284" s="440" t="n"/>
      <c r="T284" s="441">
        <f>A284</f>
        <v/>
      </c>
      <c r="U284" s="442" t="n"/>
      <c r="V284" s="443" t="n"/>
      <c r="W284" s="442" t="n"/>
      <c r="X284" s="443" t="n"/>
      <c r="Y284" s="442" t="n"/>
      <c r="Z284" s="443" t="n"/>
      <c r="AA284" s="442" t="n"/>
      <c r="AB284" s="443" t="n"/>
      <c r="AC284" s="442" t="n"/>
      <c r="AD284" s="443" t="n"/>
      <c r="AE284" s="442" t="n"/>
      <c r="AF284" s="443" t="n"/>
      <c r="AG284" s="445" t="n"/>
      <c r="AH284" s="443" t="n"/>
      <c r="AI284" s="442" t="n"/>
      <c r="AJ284" s="443" t="n"/>
      <c r="AK284" s="442" t="n"/>
      <c r="AL284" s="443" t="n"/>
      <c r="AM284" s="442" t="n"/>
      <c r="AN284" s="443" t="n"/>
      <c r="AO284" s="442" t="n"/>
      <c r="AP284" s="443" t="n"/>
      <c r="AQ284" s="444" t="n"/>
      <c r="AR284" s="443" t="n"/>
      <c r="AS284" s="446">
        <f>V284+X284+Z284+AB284+AD284+AF284+AJ284+AL284+AN284+AP284+AR284+AH284</f>
        <v/>
      </c>
    </row>
    <row r="285" ht="16.5" customHeight="1" thickBot="1">
      <c r="A285" s="433">
        <f>A284+1</f>
        <v/>
      </c>
      <c r="B285" s="434" t="n"/>
      <c r="C285" s="434" t="n"/>
      <c r="D285" s="434" t="n"/>
      <c r="E285" s="434" t="n"/>
      <c r="F285" s="434" t="n"/>
      <c r="G285" s="435" t="n"/>
      <c r="H285" s="435" t="n"/>
      <c r="I285" s="435" t="n"/>
      <c r="J285" s="436" t="n"/>
      <c r="K285" s="436" t="n"/>
      <c r="L285" s="436" t="n"/>
      <c r="M285" s="437" t="n"/>
      <c r="N285" s="471">
        <f>B285+C285+D285+F285+G285+H285+I285+K285-L285+M285+E285</f>
        <v/>
      </c>
      <c r="O285" s="434" t="n"/>
      <c r="P285" s="434" t="n"/>
      <c r="Q285" s="438">
        <f>N285+O285-P285</f>
        <v/>
      </c>
      <c r="R285" s="440" t="n"/>
      <c r="S285" s="440" t="n"/>
      <c r="T285" s="441">
        <f>A285</f>
        <v/>
      </c>
      <c r="U285" s="442" t="n"/>
      <c r="V285" s="443" t="n"/>
      <c r="W285" s="442" t="n"/>
      <c r="X285" s="443" t="n"/>
      <c r="Y285" s="442" t="n"/>
      <c r="Z285" s="443" t="n"/>
      <c r="AA285" s="442" t="n"/>
      <c r="AB285" s="443" t="n"/>
      <c r="AC285" s="442" t="n"/>
      <c r="AD285" s="443" t="n"/>
      <c r="AE285" s="442" t="n"/>
      <c r="AF285" s="443" t="n"/>
      <c r="AG285" s="443" t="n"/>
      <c r="AH285" s="443" t="n"/>
      <c r="AI285" s="442" t="n"/>
      <c r="AJ285" s="443" t="n"/>
      <c r="AK285" s="442" t="n"/>
      <c r="AL285" s="443" t="n"/>
      <c r="AM285" s="442" t="n"/>
      <c r="AN285" s="443" t="n"/>
      <c r="AO285" s="442" t="n"/>
      <c r="AP285" s="443" t="n"/>
      <c r="AQ285" s="444" t="n"/>
      <c r="AR285" s="443" t="n"/>
      <c r="AS285" s="446">
        <f>V285+X285+Z285+AB285+AD285+AF285+AJ285+AL285+AN285+AP285+AR285+AH285</f>
        <v/>
      </c>
    </row>
    <row r="286" ht="16.5" customHeight="1" thickBot="1">
      <c r="A286" s="433">
        <f>A285+1</f>
        <v/>
      </c>
      <c r="B286" s="434" t="n"/>
      <c r="C286" s="434" t="n"/>
      <c r="D286" s="434" t="n"/>
      <c r="E286" s="434" t="n"/>
      <c r="F286" s="434" t="n"/>
      <c r="G286" s="435" t="n"/>
      <c r="H286" s="435" t="n"/>
      <c r="I286" s="435" t="n"/>
      <c r="J286" s="436" t="n"/>
      <c r="K286" s="436" t="n"/>
      <c r="L286" s="436" t="n"/>
      <c r="M286" s="437" t="n"/>
      <c r="N286" s="471">
        <f>B286+C286+D286+F286+G286+H286+I286+K286-L286+M286+E286</f>
        <v/>
      </c>
      <c r="O286" s="434" t="n"/>
      <c r="P286" s="434" t="n"/>
      <c r="Q286" s="438">
        <f>N286+O286-P286</f>
        <v/>
      </c>
      <c r="R286" s="440" t="n"/>
      <c r="S286" s="440" t="n"/>
      <c r="T286" s="441">
        <f>A286</f>
        <v/>
      </c>
      <c r="U286" s="442" t="n"/>
      <c r="V286" s="443" t="n"/>
      <c r="W286" s="442" t="n"/>
      <c r="X286" s="443" t="n"/>
      <c r="Y286" s="442" t="n"/>
      <c r="Z286" s="443" t="n"/>
      <c r="AA286" s="442" t="n"/>
      <c r="AB286" s="443" t="n"/>
      <c r="AC286" s="442" t="n"/>
      <c r="AD286" s="443" t="n"/>
      <c r="AE286" s="442" t="n"/>
      <c r="AF286" s="443" t="n"/>
      <c r="AG286" s="443" t="n"/>
      <c r="AH286" s="443" t="n"/>
      <c r="AI286" s="442" t="n"/>
      <c r="AJ286" s="443" t="n"/>
      <c r="AK286" s="442" t="n"/>
      <c r="AL286" s="443" t="n"/>
      <c r="AM286" s="442" t="n"/>
      <c r="AN286" s="443" t="n"/>
      <c r="AO286" s="442" t="n"/>
      <c r="AP286" s="443" t="n"/>
      <c r="AQ286" s="444" t="n"/>
      <c r="AR286" s="443" t="n"/>
      <c r="AS286" s="446">
        <f>V286+X286+Z286+AB286+AD286+AF286+AJ286+AL286+AN286+AP286+AR286+AH286</f>
        <v/>
      </c>
    </row>
    <row r="287" ht="16.5" customHeight="1" thickBot="1">
      <c r="A287" s="433">
        <f>A286+1</f>
        <v/>
      </c>
      <c r="B287" s="434" t="n"/>
      <c r="C287" s="434" t="n"/>
      <c r="D287" s="434" t="n"/>
      <c r="E287" s="434" t="n"/>
      <c r="F287" s="434" t="n"/>
      <c r="G287" s="435" t="n"/>
      <c r="H287" s="435" t="n"/>
      <c r="I287" s="435" t="n"/>
      <c r="J287" s="436" t="n"/>
      <c r="K287" s="436" t="n"/>
      <c r="L287" s="436" t="n"/>
      <c r="M287" s="437" t="n"/>
      <c r="N287" s="471">
        <f>B287+C287+D287+F287+G287+H287+I287+K287-L287+M287+E287</f>
        <v/>
      </c>
      <c r="O287" s="434" t="n"/>
      <c r="P287" s="434" t="n"/>
      <c r="Q287" s="438">
        <f>N287+O287-P287</f>
        <v/>
      </c>
      <c r="R287" s="440" t="n"/>
      <c r="S287" s="440" t="n"/>
      <c r="T287" s="441">
        <f>A287</f>
        <v/>
      </c>
      <c r="U287" s="442" t="n"/>
      <c r="V287" s="443" t="n"/>
      <c r="W287" s="442" t="n"/>
      <c r="X287" s="443" t="n"/>
      <c r="Y287" s="442" t="n"/>
      <c r="Z287" s="443" t="n"/>
      <c r="AA287" s="442" t="n"/>
      <c r="AB287" s="443" t="n"/>
      <c r="AC287" s="442" t="n"/>
      <c r="AD287" s="443" t="n"/>
      <c r="AE287" s="442" t="n"/>
      <c r="AF287" s="443" t="n"/>
      <c r="AG287" s="443" t="n"/>
      <c r="AH287" s="443" t="n"/>
      <c r="AI287" s="442" t="n"/>
      <c r="AJ287" s="443" t="n"/>
      <c r="AK287" s="442" t="n"/>
      <c r="AL287" s="443" t="n"/>
      <c r="AM287" s="442" t="n"/>
      <c r="AN287" s="443" t="n"/>
      <c r="AO287" s="442" t="n"/>
      <c r="AP287" s="443" t="n"/>
      <c r="AQ287" s="444" t="n"/>
      <c r="AR287" s="443" t="n"/>
      <c r="AS287" s="446">
        <f>V287+X287+Z287+AB287+AD287+AF287+AJ287+AL287+AN287+AP287+AR287+AH287</f>
        <v/>
      </c>
    </row>
    <row r="288" ht="16.5" customHeight="1" thickBot="1">
      <c r="A288" s="433">
        <f>A287+1</f>
        <v/>
      </c>
      <c r="B288" s="434" t="n"/>
      <c r="C288" s="434" t="n"/>
      <c r="D288" s="434" t="n"/>
      <c r="E288" s="434" t="n"/>
      <c r="F288" s="434" t="n"/>
      <c r="G288" s="435" t="n"/>
      <c r="H288" s="435" t="n"/>
      <c r="I288" s="435" t="n"/>
      <c r="J288" s="436" t="n"/>
      <c r="K288" s="436" t="n"/>
      <c r="L288" s="436" t="n"/>
      <c r="M288" s="437" t="n"/>
      <c r="N288" s="471">
        <f>B288+C288+D288+F288+G288+H288+I288+K288-L288+M288+E288</f>
        <v/>
      </c>
      <c r="O288" s="434" t="n"/>
      <c r="P288" s="434" t="n"/>
      <c r="Q288" s="438">
        <f>N288+O288-P288</f>
        <v/>
      </c>
      <c r="R288" s="440" t="n"/>
      <c r="S288" s="440" t="n"/>
      <c r="T288" s="441">
        <f>A288</f>
        <v/>
      </c>
      <c r="U288" s="442" t="n"/>
      <c r="V288" s="443" t="n"/>
      <c r="W288" s="442" t="n"/>
      <c r="X288" s="443" t="n"/>
      <c r="Y288" s="442" t="n"/>
      <c r="Z288" s="443" t="n"/>
      <c r="AA288" s="442" t="n"/>
      <c r="AB288" s="443" t="n"/>
      <c r="AC288" s="442" t="n"/>
      <c r="AD288" s="443" t="n"/>
      <c r="AE288" s="442" t="n"/>
      <c r="AF288" s="443" t="n"/>
      <c r="AG288" s="443" t="n"/>
      <c r="AH288" s="443" t="n"/>
      <c r="AI288" s="442" t="n"/>
      <c r="AJ288" s="443" t="n"/>
      <c r="AK288" s="442" t="n"/>
      <c r="AL288" s="443" t="n"/>
      <c r="AM288" s="442" t="n"/>
      <c r="AN288" s="443" t="n"/>
      <c r="AO288" s="442" t="n"/>
      <c r="AP288" s="443" t="n"/>
      <c r="AQ288" s="444" t="n"/>
      <c r="AR288" s="443" t="n"/>
      <c r="AS288" s="446">
        <f>V288+X288+Z288+AB288+AD288+AF288+AJ288+AL288+AN288+AP288+AR288+AH288</f>
        <v/>
      </c>
    </row>
    <row r="289" ht="16.5" customHeight="1" thickBot="1">
      <c r="A289" s="433">
        <f>A288+1</f>
        <v/>
      </c>
      <c r="B289" s="434" t="n"/>
      <c r="C289" s="434" t="n"/>
      <c r="D289" s="434" t="n"/>
      <c r="E289" s="434" t="n"/>
      <c r="F289" s="434" t="n"/>
      <c r="G289" s="435" t="n"/>
      <c r="H289" s="435" t="n"/>
      <c r="I289" s="435" t="n"/>
      <c r="J289" s="436" t="n"/>
      <c r="K289" s="436" t="n"/>
      <c r="L289" s="436" t="n"/>
      <c r="M289" s="437" t="n"/>
      <c r="N289" s="471">
        <f>B289+C289+D289+F289+G289+H289+I289+K289-L289+M289+E289</f>
        <v/>
      </c>
      <c r="O289" s="434" t="n"/>
      <c r="P289" s="434" t="n"/>
      <c r="Q289" s="438">
        <f>N289+O289-P289</f>
        <v/>
      </c>
      <c r="R289" s="440" t="n"/>
      <c r="S289" s="440" t="n"/>
      <c r="T289" s="441">
        <f>A289</f>
        <v/>
      </c>
      <c r="U289" s="442" t="n"/>
      <c r="V289" s="443" t="n"/>
      <c r="W289" s="442" t="n"/>
      <c r="X289" s="443" t="n"/>
      <c r="Y289" s="442" t="n"/>
      <c r="Z289" s="443" t="n"/>
      <c r="AA289" s="442" t="n"/>
      <c r="AB289" s="443" t="n"/>
      <c r="AC289" s="442" t="n"/>
      <c r="AD289" s="443" t="n"/>
      <c r="AE289" s="442" t="n"/>
      <c r="AF289" s="443" t="n"/>
      <c r="AG289" s="443" t="n"/>
      <c r="AH289" s="443" t="n"/>
      <c r="AI289" s="442" t="n"/>
      <c r="AJ289" s="443" t="n"/>
      <c r="AK289" s="442" t="n"/>
      <c r="AL289" s="443" t="n"/>
      <c r="AM289" s="442" t="n"/>
      <c r="AN289" s="443" t="n"/>
      <c r="AO289" s="442" t="n"/>
      <c r="AP289" s="443" t="n"/>
      <c r="AQ289" s="444" t="n"/>
      <c r="AR289" s="443" t="n"/>
      <c r="AS289" s="446">
        <f>V289+X289+Z289+AB289+AD289+AF289+AJ289+AL289+AN289+AP289+AR289+AH289</f>
        <v/>
      </c>
    </row>
    <row r="290" ht="16.5" customHeight="1" thickBot="1">
      <c r="A290" s="433">
        <f>A289+1</f>
        <v/>
      </c>
      <c r="B290" s="434" t="n"/>
      <c r="C290" s="434" t="n"/>
      <c r="D290" s="434" t="n"/>
      <c r="E290" s="434" t="n"/>
      <c r="F290" s="434" t="n"/>
      <c r="G290" s="435" t="n"/>
      <c r="H290" s="435" t="n"/>
      <c r="I290" s="435" t="n"/>
      <c r="J290" s="436" t="n"/>
      <c r="K290" s="436" t="n"/>
      <c r="L290" s="436" t="n"/>
      <c r="M290" s="437" t="n"/>
      <c r="N290" s="471">
        <f>B290+C290+D290+F290+G290+H290+I290+K290-L290+M290+E290</f>
        <v/>
      </c>
      <c r="O290" s="434" t="n"/>
      <c r="P290" s="434" t="n"/>
      <c r="Q290" s="438">
        <f>N290+O290-P290</f>
        <v/>
      </c>
      <c r="R290" s="440" t="n"/>
      <c r="S290" s="440" t="n"/>
      <c r="T290" s="441">
        <f>A290</f>
        <v/>
      </c>
      <c r="U290" s="442" t="n"/>
      <c r="V290" s="443" t="n"/>
      <c r="W290" s="442" t="n"/>
      <c r="X290" s="443" t="n"/>
      <c r="Y290" s="442" t="n"/>
      <c r="Z290" s="443" t="n"/>
      <c r="AA290" s="442" t="n"/>
      <c r="AB290" s="443" t="n"/>
      <c r="AC290" s="442" t="n"/>
      <c r="AD290" s="443" t="n"/>
      <c r="AE290" s="442" t="n"/>
      <c r="AF290" s="443" t="n"/>
      <c r="AG290" s="443" t="n"/>
      <c r="AH290" s="443" t="n"/>
      <c r="AI290" s="442" t="n"/>
      <c r="AJ290" s="443" t="n"/>
      <c r="AK290" s="442" t="n"/>
      <c r="AL290" s="443" t="n"/>
      <c r="AM290" s="442" t="n"/>
      <c r="AN290" s="443" t="n"/>
      <c r="AO290" s="442" t="n"/>
      <c r="AP290" s="443" t="n"/>
      <c r="AQ290" s="444" t="n"/>
      <c r="AR290" s="443" t="n"/>
      <c r="AS290" s="446">
        <f>V290+X290+Z290+AB290+AD290+AF290+AJ290+AL290+AN290+AP290+AR290+AH290</f>
        <v/>
      </c>
    </row>
    <row r="291" ht="16.5" customHeight="1" thickBot="1">
      <c r="A291" s="433">
        <f>A290+1</f>
        <v/>
      </c>
      <c r="B291" s="434" t="n"/>
      <c r="C291" s="434" t="n"/>
      <c r="D291" s="434" t="n"/>
      <c r="E291" s="434" t="n"/>
      <c r="F291" s="434" t="n"/>
      <c r="G291" s="435" t="n"/>
      <c r="H291" s="435" t="n"/>
      <c r="I291" s="435" t="n"/>
      <c r="J291" s="436" t="n"/>
      <c r="K291" s="436" t="n"/>
      <c r="L291" s="436" t="n"/>
      <c r="M291" s="437" t="n"/>
      <c r="N291" s="471">
        <f>B291+C291+D291+F291+G291+H291+I291+K291-L291+M291+E291</f>
        <v/>
      </c>
      <c r="O291" s="434" t="n"/>
      <c r="P291" s="434" t="n"/>
      <c r="Q291" s="438">
        <f>N291+O291-P291</f>
        <v/>
      </c>
      <c r="R291" s="440" t="n"/>
      <c r="S291" s="440" t="n"/>
      <c r="T291" s="441">
        <f>A291</f>
        <v/>
      </c>
      <c r="U291" s="442" t="n"/>
      <c r="V291" s="443" t="n"/>
      <c r="W291" s="442" t="n"/>
      <c r="X291" s="443" t="n"/>
      <c r="Y291" s="442" t="n"/>
      <c r="Z291" s="443" t="n"/>
      <c r="AA291" s="442" t="n"/>
      <c r="AB291" s="443" t="n"/>
      <c r="AC291" s="442" t="n"/>
      <c r="AD291" s="443" t="n"/>
      <c r="AE291" s="442" t="n"/>
      <c r="AF291" s="443" t="n"/>
      <c r="AG291" s="445" t="n"/>
      <c r="AH291" s="443" t="n"/>
      <c r="AI291" s="442" t="n"/>
      <c r="AJ291" s="443" t="n"/>
      <c r="AK291" s="442" t="n"/>
      <c r="AL291" s="443" t="n"/>
      <c r="AM291" s="442" t="n"/>
      <c r="AN291" s="443" t="n"/>
      <c r="AO291" s="442" t="n"/>
      <c r="AP291" s="443" t="n"/>
      <c r="AQ291" s="444" t="n"/>
      <c r="AR291" s="443" t="n"/>
      <c r="AS291" s="446">
        <f>V291+X291+Z291+AB291+AD291+AF291+AJ291+AL291+AN291+AP291+AR291+AH291</f>
        <v/>
      </c>
    </row>
    <row r="292" ht="16.5" customHeight="1" thickBot="1">
      <c r="A292" s="433">
        <f>A291+1</f>
        <v/>
      </c>
      <c r="B292" s="434" t="n"/>
      <c r="C292" s="434" t="n"/>
      <c r="D292" s="434" t="n"/>
      <c r="E292" s="434" t="n"/>
      <c r="F292" s="434" t="n"/>
      <c r="G292" s="435" t="n"/>
      <c r="H292" s="435" t="n"/>
      <c r="I292" s="435" t="n"/>
      <c r="J292" s="436" t="n"/>
      <c r="K292" s="436" t="n"/>
      <c r="L292" s="436" t="n"/>
      <c r="M292" s="437" t="n"/>
      <c r="N292" s="471">
        <f>B292+C292+D292+F292+G292+H292+I292+K292-L292+M292+E292</f>
        <v/>
      </c>
      <c r="O292" s="434" t="n"/>
      <c r="P292" s="434" t="n"/>
      <c r="Q292" s="438">
        <f>N292+O292-P292</f>
        <v/>
      </c>
      <c r="R292" s="440" t="n"/>
      <c r="S292" s="440" t="n"/>
      <c r="T292" s="441">
        <f>A292</f>
        <v/>
      </c>
      <c r="U292" s="442" t="n"/>
      <c r="V292" s="443" t="n"/>
      <c r="W292" s="442" t="n"/>
      <c r="X292" s="443" t="n"/>
      <c r="Y292" s="442" t="n"/>
      <c r="Z292" s="443" t="n"/>
      <c r="AA292" s="442" t="n"/>
      <c r="AB292" s="443" t="n"/>
      <c r="AC292" s="442" t="n"/>
      <c r="AD292" s="443" t="n"/>
      <c r="AE292" s="442" t="n"/>
      <c r="AF292" s="443" t="n"/>
      <c r="AG292" s="443" t="n"/>
      <c r="AH292" s="443" t="n"/>
      <c r="AI292" s="442" t="n"/>
      <c r="AJ292" s="443" t="n"/>
      <c r="AK292" s="442" t="n"/>
      <c r="AL292" s="443" t="n"/>
      <c r="AM292" s="442" t="n"/>
      <c r="AN292" s="443" t="n"/>
      <c r="AO292" s="442" t="n"/>
      <c r="AP292" s="443" t="n"/>
      <c r="AQ292" s="444" t="n"/>
      <c r="AR292" s="443" t="n"/>
      <c r="AS292" s="446">
        <f>V292+X292+Z292+AB292+AD292+AF292+AJ292+AL292+AN292+AP292+AR292+AH292</f>
        <v/>
      </c>
    </row>
    <row r="293" ht="16.5" customHeight="1" thickBot="1">
      <c r="A293" s="433">
        <f>A292+1</f>
        <v/>
      </c>
      <c r="B293" s="434" t="n"/>
      <c r="C293" s="434" t="n"/>
      <c r="D293" s="434" t="n"/>
      <c r="E293" s="434" t="n"/>
      <c r="F293" s="434" t="n"/>
      <c r="G293" s="435" t="n"/>
      <c r="H293" s="435" t="n"/>
      <c r="I293" s="435" t="n"/>
      <c r="J293" s="436" t="n"/>
      <c r="K293" s="436" t="n"/>
      <c r="L293" s="436" t="n"/>
      <c r="M293" s="437" t="n"/>
      <c r="N293" s="471">
        <f>B293+C293+D293+F293+G293+H293+I293+K293-L293+M293+E293</f>
        <v/>
      </c>
      <c r="O293" s="434" t="n"/>
      <c r="P293" s="434" t="n"/>
      <c r="Q293" s="438">
        <f>N293+O293-P293</f>
        <v/>
      </c>
      <c r="R293" s="440" t="n"/>
      <c r="S293" s="440" t="n"/>
      <c r="T293" s="441">
        <f>A293</f>
        <v/>
      </c>
      <c r="U293" s="442" t="n"/>
      <c r="V293" s="443" t="n"/>
      <c r="W293" s="444" t="n"/>
      <c r="X293" s="443" t="n"/>
      <c r="Y293" s="442" t="n"/>
      <c r="Z293" s="443" t="n"/>
      <c r="AA293" s="442" t="n"/>
      <c r="AB293" s="443" t="n"/>
      <c r="AC293" s="442" t="n"/>
      <c r="AD293" s="443" t="n"/>
      <c r="AE293" s="442" t="n"/>
      <c r="AF293" s="443" t="n"/>
      <c r="AG293" s="443" t="n"/>
      <c r="AH293" s="443" t="n"/>
      <c r="AI293" s="442" t="n"/>
      <c r="AJ293" s="443" t="n"/>
      <c r="AK293" s="442" t="n"/>
      <c r="AL293" s="443" t="n"/>
      <c r="AM293" s="442" t="n"/>
      <c r="AN293" s="443" t="n"/>
      <c r="AO293" s="442" t="n"/>
      <c r="AP293" s="443" t="n"/>
      <c r="AQ293" s="444" t="n"/>
      <c r="AR293" s="443" t="n"/>
      <c r="AS293" s="446">
        <f>V293+X293+Z293+AB293+AD293+AF293+AJ293+AL293+AN293+AP293+AR293+AH293</f>
        <v/>
      </c>
    </row>
    <row r="294" ht="16.5" customHeight="1" thickBot="1">
      <c r="A294" s="433">
        <f>A293+1</f>
        <v/>
      </c>
      <c r="B294" s="434" t="n"/>
      <c r="C294" s="434" t="n"/>
      <c r="D294" s="434" t="n"/>
      <c r="E294" s="434" t="n"/>
      <c r="F294" s="434" t="n"/>
      <c r="G294" s="435" t="n"/>
      <c r="H294" s="435" t="n"/>
      <c r="I294" s="435" t="n"/>
      <c r="J294" s="436" t="n"/>
      <c r="K294" s="436" t="n"/>
      <c r="L294" s="436" t="n"/>
      <c r="M294" s="437" t="n"/>
      <c r="N294" s="471">
        <f>B294+C294+D294+F294+G294+H294+I294+K294-L294+M294+E294</f>
        <v/>
      </c>
      <c r="O294" s="434" t="n"/>
      <c r="P294" s="434" t="n"/>
      <c r="Q294" s="438">
        <f>N294+O294-P294</f>
        <v/>
      </c>
      <c r="R294" s="440" t="n"/>
      <c r="S294" s="440" t="n"/>
      <c r="T294" s="441">
        <f>A294</f>
        <v/>
      </c>
      <c r="U294" s="442" t="n"/>
      <c r="V294" s="443" t="n"/>
      <c r="W294" s="442" t="n"/>
      <c r="X294" s="443" t="n"/>
      <c r="Y294" s="442" t="n"/>
      <c r="Z294" s="443" t="n"/>
      <c r="AA294" s="442" t="n"/>
      <c r="AB294" s="443" t="n"/>
      <c r="AC294" s="442" t="n"/>
      <c r="AD294" s="443" t="n"/>
      <c r="AE294" s="442" t="n"/>
      <c r="AF294" s="443" t="n"/>
      <c r="AG294" s="443" t="n"/>
      <c r="AH294" s="443" t="n"/>
      <c r="AI294" s="442" t="n"/>
      <c r="AJ294" s="443" t="n"/>
      <c r="AK294" s="442" t="n"/>
      <c r="AL294" s="443" t="n"/>
      <c r="AM294" s="442" t="n"/>
      <c r="AN294" s="443" t="n"/>
      <c r="AO294" s="442" t="n"/>
      <c r="AP294" s="443" t="n"/>
      <c r="AQ294" s="444" t="n"/>
      <c r="AR294" s="443" t="n"/>
      <c r="AS294" s="446">
        <f>V294+X294+Z294+AB294+AD294+AF294+AJ294+AL294+AN294+AP294+AR294+AH294</f>
        <v/>
      </c>
    </row>
    <row r="295" ht="16.5" customHeight="1" thickBot="1">
      <c r="A295" s="433">
        <f>A294+1</f>
        <v/>
      </c>
      <c r="B295" s="434" t="n"/>
      <c r="C295" s="434" t="n"/>
      <c r="D295" s="434" t="n"/>
      <c r="E295" s="434" t="n"/>
      <c r="F295" s="434" t="n"/>
      <c r="G295" s="435" t="n"/>
      <c r="H295" s="435" t="n"/>
      <c r="I295" s="435" t="n"/>
      <c r="J295" s="436" t="n"/>
      <c r="K295" s="436" t="n"/>
      <c r="L295" s="436" t="n"/>
      <c r="M295" s="437" t="n"/>
      <c r="N295" s="471">
        <f>B295+C295+D295+F295+G295+H295+I295+K295-L295+M295+E295</f>
        <v/>
      </c>
      <c r="O295" s="434" t="n"/>
      <c r="P295" s="434" t="n"/>
      <c r="Q295" s="438">
        <f>N295+O295-P295</f>
        <v/>
      </c>
      <c r="R295" s="440" t="n"/>
      <c r="S295" s="440" t="n"/>
      <c r="T295" s="441">
        <f>A295</f>
        <v/>
      </c>
      <c r="U295" s="442" t="n"/>
      <c r="V295" s="443" t="n"/>
      <c r="W295" s="442" t="n"/>
      <c r="X295" s="443" t="n"/>
      <c r="Y295" s="442" t="n"/>
      <c r="Z295" s="443" t="n"/>
      <c r="AA295" s="442" t="n"/>
      <c r="AB295" s="443" t="n"/>
      <c r="AC295" s="442" t="n"/>
      <c r="AD295" s="443" t="n"/>
      <c r="AE295" s="442" t="n"/>
      <c r="AF295" s="443" t="n"/>
      <c r="AG295" s="443" t="n"/>
      <c r="AH295" s="443" t="n"/>
      <c r="AI295" s="442" t="n"/>
      <c r="AJ295" s="443" t="n"/>
      <c r="AK295" s="442" t="n"/>
      <c r="AL295" s="443" t="n"/>
      <c r="AM295" s="442" t="n"/>
      <c r="AN295" s="443" t="n"/>
      <c r="AO295" s="442" t="n"/>
      <c r="AP295" s="443" t="n"/>
      <c r="AQ295" s="444" t="n"/>
      <c r="AR295" s="443" t="n"/>
      <c r="AS295" s="446">
        <f>V295+X295+Z295+AB295+AD295+AF295+AJ295+AL295+AN295+AP295+AR295+AH295</f>
        <v/>
      </c>
    </row>
    <row r="296" ht="16.5" customHeight="1" thickBot="1">
      <c r="A296" s="433">
        <f>A295+1</f>
        <v/>
      </c>
      <c r="B296" s="434" t="n"/>
      <c r="C296" s="434" t="n"/>
      <c r="D296" s="434" t="n"/>
      <c r="E296" s="434" t="n"/>
      <c r="F296" s="434" t="n"/>
      <c r="G296" s="435" t="n"/>
      <c r="H296" s="435" t="n"/>
      <c r="I296" s="435" t="n"/>
      <c r="J296" s="436" t="n"/>
      <c r="K296" s="436" t="n"/>
      <c r="L296" s="436" t="n"/>
      <c r="M296" s="437" t="n"/>
      <c r="N296" s="471">
        <f>B296+C296+D296+F296+G296+H296+I296+K296-L296+M296+E296</f>
        <v/>
      </c>
      <c r="O296" s="434" t="n"/>
      <c r="P296" s="434" t="n"/>
      <c r="Q296" s="438">
        <f>N296+O296-P296</f>
        <v/>
      </c>
      <c r="R296" s="440" t="n"/>
      <c r="S296" s="440" t="n"/>
      <c r="T296" s="441">
        <f>A296</f>
        <v/>
      </c>
      <c r="U296" s="442" t="n"/>
      <c r="V296" s="443" t="n"/>
      <c r="W296" s="442" t="n"/>
      <c r="X296" s="443" t="n"/>
      <c r="Y296" s="442" t="n"/>
      <c r="Z296" s="443" t="n"/>
      <c r="AA296" s="442" t="n"/>
      <c r="AB296" s="443" t="n"/>
      <c r="AC296" s="442" t="n"/>
      <c r="AD296" s="443" t="n"/>
      <c r="AE296" s="442" t="n"/>
      <c r="AF296" s="443" t="n"/>
      <c r="AG296" s="443" t="n"/>
      <c r="AH296" s="443" t="n"/>
      <c r="AI296" s="442" t="n"/>
      <c r="AJ296" s="443" t="n"/>
      <c r="AK296" s="442" t="n"/>
      <c r="AL296" s="443" t="n"/>
      <c r="AM296" s="442" t="n"/>
      <c r="AN296" s="443" t="n"/>
      <c r="AO296" s="442" t="n"/>
      <c r="AP296" s="443" t="n"/>
      <c r="AQ296" s="444" t="n"/>
      <c r="AR296" s="443" t="n"/>
      <c r="AS296" s="446">
        <f>V296+X296+Z296+AB296+AD296+AF296+AJ296+AL296+AN296+AP296+AR296+AH296</f>
        <v/>
      </c>
    </row>
    <row r="297" ht="16.5" customHeight="1" thickBot="1">
      <c r="A297" s="433">
        <f>A296+1</f>
        <v/>
      </c>
      <c r="B297" s="434" t="n"/>
      <c r="C297" s="434" t="n"/>
      <c r="D297" s="434" t="n"/>
      <c r="E297" s="434" t="n"/>
      <c r="F297" s="434" t="n"/>
      <c r="G297" s="435" t="n"/>
      <c r="H297" s="435" t="n"/>
      <c r="I297" s="435" t="n"/>
      <c r="J297" s="436" t="n"/>
      <c r="K297" s="436" t="n"/>
      <c r="L297" s="436" t="n"/>
      <c r="M297" s="437" t="n"/>
      <c r="N297" s="471">
        <f>B297+C297+D297+F297+G297+H297+I297+K297-L297+M297+E297</f>
        <v/>
      </c>
      <c r="O297" s="434" t="n"/>
      <c r="P297" s="434" t="n"/>
      <c r="Q297" s="438">
        <f>N297+O297-P297</f>
        <v/>
      </c>
      <c r="R297" s="473" t="n"/>
      <c r="S297" s="440" t="n"/>
      <c r="T297" s="441">
        <f>A297</f>
        <v/>
      </c>
      <c r="U297" s="442" t="n"/>
      <c r="V297" s="443" t="n"/>
      <c r="W297" s="442" t="n"/>
      <c r="X297" s="443" t="n"/>
      <c r="Y297" s="442" t="n"/>
      <c r="Z297" s="443" t="n"/>
      <c r="AA297" s="444" t="n"/>
      <c r="AB297" s="443" t="n"/>
      <c r="AC297" s="442" t="n"/>
      <c r="AD297" s="443" t="n"/>
      <c r="AE297" s="444" t="n"/>
      <c r="AF297" s="443" t="n"/>
      <c r="AG297" s="443" t="n"/>
      <c r="AH297" s="443" t="n"/>
      <c r="AI297" s="442" t="n"/>
      <c r="AJ297" s="443" t="n"/>
      <c r="AK297" s="444" t="n"/>
      <c r="AL297" s="443" t="n"/>
      <c r="AM297" s="442" t="n"/>
      <c r="AN297" s="443" t="n"/>
      <c r="AO297" s="444" t="n"/>
      <c r="AP297" s="443" t="n"/>
      <c r="AQ297" s="444" t="n"/>
      <c r="AR297" s="443" t="n"/>
      <c r="AS297" s="446">
        <f>V297+X297+Z297+AB297+AD297+AF297+AJ297+AL297+AN297+AP297+AR297+AH297</f>
        <v/>
      </c>
    </row>
    <row r="298" ht="16.5" customHeight="1" thickBot="1">
      <c r="A298" s="433">
        <f>A297+1</f>
        <v/>
      </c>
      <c r="B298" s="434" t="n"/>
      <c r="C298" s="434" t="n"/>
      <c r="D298" s="434" t="n"/>
      <c r="E298" s="434" t="n"/>
      <c r="F298" s="434" t="n"/>
      <c r="G298" s="435" t="n"/>
      <c r="H298" s="435" t="n"/>
      <c r="I298" s="435" t="n"/>
      <c r="J298" s="436" t="n"/>
      <c r="K298" s="436" t="n"/>
      <c r="L298" s="436" t="n"/>
      <c r="M298" s="437" t="n"/>
      <c r="N298" s="471">
        <f>B298+C298+D298+F298+G298+H298+I298+K298-L298+M298+E298</f>
        <v/>
      </c>
      <c r="O298" s="434" t="n"/>
      <c r="P298" s="434" t="n"/>
      <c r="Q298" s="438">
        <f>N298+O298-P298</f>
        <v/>
      </c>
      <c r="R298" s="440" t="n"/>
      <c r="S298" s="440" t="n"/>
      <c r="T298" s="441">
        <f>A298</f>
        <v/>
      </c>
      <c r="U298" s="442" t="n"/>
      <c r="V298" s="443" t="n"/>
      <c r="W298" s="442" t="n"/>
      <c r="X298" s="443" t="n"/>
      <c r="Y298" s="442" t="n"/>
      <c r="Z298" s="443" t="n"/>
      <c r="AA298" s="442" t="n"/>
      <c r="AB298" s="443" t="n"/>
      <c r="AC298" s="442" t="n"/>
      <c r="AD298" s="443" t="n"/>
      <c r="AE298" s="444" t="n"/>
      <c r="AF298" s="443" t="n"/>
      <c r="AG298" s="443" t="n"/>
      <c r="AH298" s="443" t="n"/>
      <c r="AI298" s="442" t="n"/>
      <c r="AJ298" s="443" t="n"/>
      <c r="AK298" s="442" t="n"/>
      <c r="AL298" s="443" t="n"/>
      <c r="AM298" s="442" t="n"/>
      <c r="AN298" s="443" t="n"/>
      <c r="AO298" s="442" t="n"/>
      <c r="AP298" s="443" t="n"/>
      <c r="AQ298" s="444" t="n"/>
      <c r="AR298" s="443" t="n"/>
      <c r="AS298" s="446">
        <f>V298+X298+Z298+AB298+AD298+AF298+AJ298+AL298+AN298+AP298+AR298+AH298</f>
        <v/>
      </c>
    </row>
    <row r="299" ht="16.5" customHeight="1" thickBot="1">
      <c r="A299" s="433">
        <f>A298+1</f>
        <v/>
      </c>
      <c r="B299" s="434" t="n"/>
      <c r="C299" s="434" t="n"/>
      <c r="D299" s="434" t="n"/>
      <c r="E299" s="434" t="n"/>
      <c r="F299" s="434" t="n"/>
      <c r="G299" s="435" t="n"/>
      <c r="H299" s="435" t="n"/>
      <c r="I299" s="435" t="n"/>
      <c r="J299" s="436" t="n"/>
      <c r="K299" s="436" t="n"/>
      <c r="L299" s="436" t="n"/>
      <c r="M299" s="437" t="n"/>
      <c r="N299" s="471">
        <f>B299+C299+D299+F299+G299+H299+I299+K299-L299+M299+E299</f>
        <v/>
      </c>
      <c r="O299" s="434" t="n"/>
      <c r="P299" s="434" t="n"/>
      <c r="Q299" s="438">
        <f>N299+O299-P299</f>
        <v/>
      </c>
      <c r="R299" s="440" t="n"/>
      <c r="S299" s="440" t="n"/>
      <c r="T299" s="441">
        <f>A299</f>
        <v/>
      </c>
      <c r="U299" s="442" t="n"/>
      <c r="V299" s="443" t="n"/>
      <c r="W299" s="442" t="n"/>
      <c r="X299" s="443" t="n"/>
      <c r="Y299" s="442" t="n"/>
      <c r="Z299" s="443" t="n"/>
      <c r="AA299" s="442" t="n"/>
      <c r="AB299" s="443" t="n"/>
      <c r="AC299" s="442" t="n"/>
      <c r="AD299" s="443" t="n"/>
      <c r="AE299" s="442" t="n"/>
      <c r="AF299" s="443" t="n"/>
      <c r="AG299" s="443" t="n"/>
      <c r="AH299" s="443" t="n"/>
      <c r="AI299" s="442" t="n"/>
      <c r="AJ299" s="443" t="n"/>
      <c r="AK299" s="442" t="n"/>
      <c r="AL299" s="443" t="n"/>
      <c r="AM299" s="442" t="n"/>
      <c r="AN299" s="443" t="n"/>
      <c r="AO299" s="442" t="n"/>
      <c r="AP299" s="443" t="n"/>
      <c r="AQ299" s="444" t="n"/>
      <c r="AR299" s="443" t="n"/>
      <c r="AS299" s="446">
        <f>V299+X299+Z299+AB299+AD299+AF299+AJ299+AL299+AN299+AP299+AR299+AH299</f>
        <v/>
      </c>
    </row>
    <row r="300" ht="16.5" customHeight="1" thickBot="1">
      <c r="A300" s="433">
        <f>A299+1</f>
        <v/>
      </c>
      <c r="B300" s="434" t="n"/>
      <c r="C300" s="434" t="n"/>
      <c r="D300" s="434" t="n"/>
      <c r="E300" s="434" t="n"/>
      <c r="F300" s="434" t="n"/>
      <c r="G300" s="435" t="n"/>
      <c r="H300" s="435" t="n"/>
      <c r="I300" s="435" t="n"/>
      <c r="J300" s="436" t="n"/>
      <c r="K300" s="436" t="n"/>
      <c r="L300" s="436" t="n"/>
      <c r="M300" s="437" t="n"/>
      <c r="N300" s="471">
        <f>B300+C300+D300+F300+G300+H300+I300+K300-L300+M300+E300</f>
        <v/>
      </c>
      <c r="O300" s="434" t="n"/>
      <c r="P300" s="434" t="n"/>
      <c r="Q300" s="438">
        <f>N300+O300-P300</f>
        <v/>
      </c>
      <c r="R300" s="440" t="n"/>
      <c r="S300" s="440" t="n"/>
      <c r="T300" s="441">
        <f>A300</f>
        <v/>
      </c>
      <c r="U300" s="442" t="n"/>
      <c r="V300" s="443" t="n"/>
      <c r="W300" s="442" t="n"/>
      <c r="X300" s="443" t="n"/>
      <c r="Y300" s="442" t="n"/>
      <c r="Z300" s="443" t="n"/>
      <c r="AA300" s="442" t="n"/>
      <c r="AB300" s="443" t="n"/>
      <c r="AC300" s="442" t="n"/>
      <c r="AD300" s="443" t="n"/>
      <c r="AE300" s="442" t="n"/>
      <c r="AF300" s="443" t="n"/>
      <c r="AG300" s="443" t="n"/>
      <c r="AH300" s="443" t="n"/>
      <c r="AI300" s="442" t="n"/>
      <c r="AJ300" s="443" t="n"/>
      <c r="AK300" s="442" t="n"/>
      <c r="AL300" s="443" t="n"/>
      <c r="AM300" s="442" t="n"/>
      <c r="AN300" s="443" t="n"/>
      <c r="AO300" s="442" t="n"/>
      <c r="AP300" s="443" t="n"/>
      <c r="AQ300" s="444" t="n"/>
      <c r="AR300" s="443" t="n"/>
      <c r="AS300" s="446">
        <f>V300+X300+Z300+AB300+AD300+AF300+AJ300+AL300+AN300+AP300+AR300+AH300</f>
        <v/>
      </c>
    </row>
    <row r="301" ht="16.5" customHeight="1" thickBot="1">
      <c r="A301" s="433">
        <f>A300+1</f>
        <v/>
      </c>
      <c r="B301" s="434" t="n"/>
      <c r="C301" s="434" t="n"/>
      <c r="D301" s="434" t="n"/>
      <c r="E301" s="434" t="n"/>
      <c r="F301" s="434" t="n"/>
      <c r="G301" s="435" t="n"/>
      <c r="H301" s="435" t="n"/>
      <c r="I301" s="435" t="n"/>
      <c r="J301" s="436" t="n"/>
      <c r="K301" s="436" t="n"/>
      <c r="L301" s="436" t="n"/>
      <c r="M301" s="437" t="n"/>
      <c r="N301" s="471">
        <f>B301+C301+D301+F301+G301+H301+I301+K301-L301+M301+E301</f>
        <v/>
      </c>
      <c r="O301" s="434" t="n"/>
      <c r="P301" s="434" t="n"/>
      <c r="Q301" s="438">
        <f>N301+O301-P301</f>
        <v/>
      </c>
      <c r="R301" s="440" t="n"/>
      <c r="S301" s="440" t="n"/>
      <c r="T301" s="441">
        <f>A301</f>
        <v/>
      </c>
      <c r="U301" s="442" t="n"/>
      <c r="V301" s="443" t="n"/>
      <c r="W301" s="442" t="n"/>
      <c r="X301" s="443" t="n"/>
      <c r="Y301" s="442" t="n"/>
      <c r="Z301" s="443" t="n"/>
      <c r="AA301" s="442" t="n"/>
      <c r="AB301" s="443" t="n"/>
      <c r="AC301" s="442" t="n"/>
      <c r="AD301" s="443" t="n"/>
      <c r="AE301" s="442" t="n"/>
      <c r="AF301" s="443" t="n"/>
      <c r="AG301" s="443" t="n"/>
      <c r="AH301" s="443" t="n"/>
      <c r="AI301" s="442" t="n"/>
      <c r="AJ301" s="443" t="n"/>
      <c r="AK301" s="442" t="n"/>
      <c r="AL301" s="443" t="n"/>
      <c r="AM301" s="442" t="n"/>
      <c r="AN301" s="443" t="n"/>
      <c r="AO301" s="442" t="n"/>
      <c r="AP301" s="443" t="n"/>
      <c r="AQ301" s="444" t="n"/>
      <c r="AR301" s="443" t="n"/>
      <c r="AS301" s="446">
        <f>V301+X301+Z301+AB301+AD301+AF301+AJ301+AL301+AN301+AP301+AR301+AH301</f>
        <v/>
      </c>
    </row>
    <row r="302" ht="16.5" customHeight="1" thickBot="1">
      <c r="A302" s="433">
        <f>A301+1</f>
        <v/>
      </c>
      <c r="B302" s="434" t="n"/>
      <c r="C302" s="434" t="n"/>
      <c r="D302" s="434" t="n"/>
      <c r="E302" s="434" t="n"/>
      <c r="F302" s="434" t="n"/>
      <c r="G302" s="435" t="n"/>
      <c r="H302" s="435" t="n"/>
      <c r="I302" s="435" t="n"/>
      <c r="J302" s="436" t="n"/>
      <c r="K302" s="436" t="n"/>
      <c r="L302" s="436" t="n"/>
      <c r="M302" s="437" t="n"/>
      <c r="N302" s="471">
        <f>B302+C302+D302+F302+G302+H302+I302+K302-L302+M302+E302</f>
        <v/>
      </c>
      <c r="O302" s="434" t="n"/>
      <c r="P302" s="434" t="n"/>
      <c r="Q302" s="438">
        <f>N302+O302-P302</f>
        <v/>
      </c>
      <c r="R302" s="440" t="n"/>
      <c r="S302" s="440" t="n"/>
      <c r="T302" s="441">
        <f>A302</f>
        <v/>
      </c>
      <c r="U302" s="442" t="n"/>
      <c r="V302" s="443" t="n"/>
      <c r="W302" s="442" t="n"/>
      <c r="X302" s="443" t="n"/>
      <c r="Y302" s="442" t="n"/>
      <c r="Z302" s="443" t="n"/>
      <c r="AA302" s="442" t="n"/>
      <c r="AB302" s="443" t="n"/>
      <c r="AC302" s="442" t="n"/>
      <c r="AD302" s="443" t="n"/>
      <c r="AE302" s="442" t="n"/>
      <c r="AF302" s="443" t="n"/>
      <c r="AG302" s="443" t="n"/>
      <c r="AH302" s="443" t="n"/>
      <c r="AI302" s="442" t="n"/>
      <c r="AJ302" s="443" t="n"/>
      <c r="AK302" s="442" t="n"/>
      <c r="AL302" s="443" t="n"/>
      <c r="AM302" s="442" t="n"/>
      <c r="AN302" s="443" t="n"/>
      <c r="AO302" s="442" t="n"/>
      <c r="AP302" s="443" t="n"/>
      <c r="AQ302" s="444" t="n"/>
      <c r="AR302" s="443" t="n"/>
      <c r="AS302" s="446">
        <f>V302+X302+Z302+AB302+AD302+AF302+AJ302+AL302+AN302+AP302+AR302+AH302</f>
        <v/>
      </c>
    </row>
    <row r="303" ht="16.5" customHeight="1" thickBot="1">
      <c r="A303" s="433">
        <f>A302+1</f>
        <v/>
      </c>
      <c r="B303" s="434" t="n"/>
      <c r="C303" s="434" t="n"/>
      <c r="D303" s="434" t="n"/>
      <c r="E303" s="434" t="n"/>
      <c r="F303" s="434" t="n"/>
      <c r="G303" s="435" t="n"/>
      <c r="H303" s="435" t="n"/>
      <c r="I303" s="435" t="n"/>
      <c r="J303" s="436" t="n"/>
      <c r="K303" s="436" t="n"/>
      <c r="L303" s="436" t="n"/>
      <c r="M303" s="437" t="n"/>
      <c r="N303" s="471">
        <f>B303+C303+D303+F303+G303+H303+I303+K303-L303+M303+E303</f>
        <v/>
      </c>
      <c r="O303" s="434" t="n"/>
      <c r="P303" s="434" t="n"/>
      <c r="Q303" s="438">
        <f>N303+O303-P303</f>
        <v/>
      </c>
      <c r="R303" s="440" t="n"/>
      <c r="S303" s="440" t="n"/>
      <c r="T303" s="441">
        <f>A303</f>
        <v/>
      </c>
      <c r="U303" s="442" t="n"/>
      <c r="V303" s="443" t="n"/>
      <c r="W303" s="442" t="n"/>
      <c r="X303" s="443" t="n"/>
      <c r="Y303" s="442" t="n"/>
      <c r="Z303" s="443" t="n"/>
      <c r="AA303" s="442" t="n"/>
      <c r="AB303" s="443" t="n"/>
      <c r="AC303" s="442" t="n"/>
      <c r="AD303" s="443" t="n"/>
      <c r="AE303" s="442" t="n"/>
      <c r="AF303" s="443" t="n"/>
      <c r="AG303" s="443" t="n"/>
      <c r="AH303" s="443" t="n"/>
      <c r="AI303" s="442" t="n"/>
      <c r="AJ303" s="443" t="n"/>
      <c r="AK303" s="442" t="n"/>
      <c r="AL303" s="443" t="n"/>
      <c r="AM303" s="442" t="n"/>
      <c r="AN303" s="443" t="n"/>
      <c r="AO303" s="442" t="n"/>
      <c r="AP303" s="443" t="n"/>
      <c r="AQ303" s="444" t="n"/>
      <c r="AR303" s="443" t="n"/>
      <c r="AS303" s="446">
        <f>V303+X303+Z303+AB303+AD303+AF303+AJ303+AL303+AN303+AP303+AR303+AH303</f>
        <v/>
      </c>
    </row>
    <row r="304" ht="16.5" customHeight="1" thickBot="1">
      <c r="A304" s="433">
        <f>A303+1</f>
        <v/>
      </c>
      <c r="B304" s="434" t="n"/>
      <c r="C304" s="434" t="n"/>
      <c r="D304" s="434" t="n"/>
      <c r="E304" s="434" t="n"/>
      <c r="F304" s="434" t="n"/>
      <c r="G304" s="435" t="n"/>
      <c r="H304" s="435" t="n"/>
      <c r="I304" s="435" t="n"/>
      <c r="J304" s="436" t="n"/>
      <c r="K304" s="436" t="n"/>
      <c r="L304" s="436" t="n"/>
      <c r="M304" s="437" t="n"/>
      <c r="N304" s="471">
        <f>B304+C304+D304+F304+G304+H304+I304+K304-L304+M304+E304</f>
        <v/>
      </c>
      <c r="O304" s="434" t="n"/>
      <c r="P304" s="434" t="n"/>
      <c r="Q304" s="438">
        <f>N304+O304-P304</f>
        <v/>
      </c>
      <c r="R304" s="440" t="n"/>
      <c r="S304" s="440" t="n"/>
      <c r="T304" s="441">
        <f>A304</f>
        <v/>
      </c>
      <c r="U304" s="442" t="n"/>
      <c r="V304" s="443" t="n"/>
      <c r="W304" s="442" t="n"/>
      <c r="X304" s="443" t="n"/>
      <c r="Y304" s="442" t="n"/>
      <c r="Z304" s="443" t="n"/>
      <c r="AA304" s="442" t="n"/>
      <c r="AB304" s="443" t="n"/>
      <c r="AC304" s="442" t="n"/>
      <c r="AD304" s="443" t="n"/>
      <c r="AE304" s="444" t="n"/>
      <c r="AF304" s="443" t="n"/>
      <c r="AG304" s="443" t="n"/>
      <c r="AH304" s="443" t="n"/>
      <c r="AI304" s="442" t="n"/>
      <c r="AJ304" s="443" t="n"/>
      <c r="AK304" s="442" t="n"/>
      <c r="AL304" s="443" t="n"/>
      <c r="AM304" s="442" t="n"/>
      <c r="AN304" s="443" t="n"/>
      <c r="AO304" s="442" t="n"/>
      <c r="AP304" s="443" t="n"/>
      <c r="AQ304" s="444" t="n"/>
      <c r="AR304" s="443" t="n"/>
      <c r="AS304" s="446">
        <f>V304+X304+Z304+AB304+AD304+AF304+AJ304+AL304+AN304+AP304+AR304+AH304</f>
        <v/>
      </c>
    </row>
    <row r="305" ht="16.5" customHeight="1" thickBot="1">
      <c r="A305" s="433">
        <f>A304+1</f>
        <v/>
      </c>
      <c r="B305" s="434" t="n"/>
      <c r="C305" s="434" t="n"/>
      <c r="D305" s="434" t="n"/>
      <c r="E305" s="434" t="n"/>
      <c r="F305" s="434" t="n"/>
      <c r="G305" s="435" t="n"/>
      <c r="H305" s="435" t="n"/>
      <c r="I305" s="435" t="n"/>
      <c r="J305" s="436" t="n"/>
      <c r="K305" s="436" t="n"/>
      <c r="L305" s="436" t="n"/>
      <c r="M305" s="437" t="n"/>
      <c r="N305" s="471">
        <f>B305+C305+D305+F305+G305+H305+I305+K305-L305+M305+E305</f>
        <v/>
      </c>
      <c r="O305" s="434" t="n"/>
      <c r="P305" s="434" t="n"/>
      <c r="Q305" s="438">
        <f>N305+O305-P305</f>
        <v/>
      </c>
      <c r="R305" s="440" t="n"/>
      <c r="S305" s="440" t="n"/>
      <c r="T305" s="441">
        <f>A305</f>
        <v/>
      </c>
      <c r="U305" s="442" t="n"/>
      <c r="V305" s="443" t="n"/>
      <c r="W305" s="442" t="n"/>
      <c r="X305" s="443" t="n"/>
      <c r="Y305" s="442" t="n"/>
      <c r="Z305" s="443" t="n"/>
      <c r="AA305" s="442" t="n"/>
      <c r="AB305" s="443" t="n"/>
      <c r="AC305" s="442" t="n"/>
      <c r="AD305" s="443" t="n"/>
      <c r="AE305" s="444" t="n"/>
      <c r="AF305" s="443" t="n"/>
      <c r="AG305" s="443" t="n"/>
      <c r="AH305" s="443" t="n"/>
      <c r="AI305" s="442" t="n"/>
      <c r="AJ305" s="443" t="n"/>
      <c r="AK305" s="442" t="n"/>
      <c r="AL305" s="443" t="n"/>
      <c r="AM305" s="442" t="n"/>
      <c r="AN305" s="443" t="n"/>
      <c r="AO305" s="442" t="n"/>
      <c r="AP305" s="443" t="n"/>
      <c r="AQ305" s="444" t="n"/>
      <c r="AR305" s="443" t="n"/>
      <c r="AS305" s="446">
        <f>V305+X305+Z305+AB305+AD305+AF305+AJ305+AL305+AN305+AP305+AR305+AH305</f>
        <v/>
      </c>
    </row>
    <row r="306" ht="16.5" customHeight="1" thickBot="1">
      <c r="A306" s="433">
        <f>A305+1</f>
        <v/>
      </c>
      <c r="B306" s="434" t="n"/>
      <c r="C306" s="434" t="n"/>
      <c r="D306" s="434" t="n"/>
      <c r="E306" s="434" t="n"/>
      <c r="F306" s="434" t="n"/>
      <c r="G306" s="435" t="n"/>
      <c r="H306" s="435" t="n"/>
      <c r="I306" s="435" t="n"/>
      <c r="J306" s="436" t="n"/>
      <c r="K306" s="436" t="n"/>
      <c r="L306" s="436" t="n"/>
      <c r="M306" s="437" t="n"/>
      <c r="N306" s="471">
        <f>B306+C306+D306+F306+G306+H306+I306+K306-L306+M306+E306</f>
        <v/>
      </c>
      <c r="O306" s="434" t="n"/>
      <c r="P306" s="434" t="n"/>
      <c r="Q306" s="438">
        <f>N306+O306-P306</f>
        <v/>
      </c>
      <c r="R306" s="440" t="n"/>
      <c r="S306" s="440" t="n"/>
      <c r="T306" s="441">
        <f>A306</f>
        <v/>
      </c>
      <c r="U306" s="442" t="n"/>
      <c r="V306" s="443" t="n"/>
      <c r="W306" s="442" t="n"/>
      <c r="X306" s="443" t="n"/>
      <c r="Y306" s="442" t="n"/>
      <c r="Z306" s="443" t="n"/>
      <c r="AA306" s="442" t="n"/>
      <c r="AB306" s="443" t="n"/>
      <c r="AC306" s="442" t="n"/>
      <c r="AD306" s="443" t="n"/>
      <c r="AE306" s="444" t="n"/>
      <c r="AF306" s="443" t="n"/>
      <c r="AG306" s="443" t="n"/>
      <c r="AH306" s="443" t="n"/>
      <c r="AI306" s="442" t="n"/>
      <c r="AJ306" s="443" t="n"/>
      <c r="AK306" s="442" t="n"/>
      <c r="AL306" s="443" t="n"/>
      <c r="AM306" s="442" t="n"/>
      <c r="AN306" s="443" t="n"/>
      <c r="AO306" s="442" t="n"/>
      <c r="AP306" s="443" t="n"/>
      <c r="AQ306" s="444" t="n"/>
      <c r="AR306" s="443" t="n"/>
      <c r="AS306" s="446">
        <f>V306+X306+Z306+AB306+AD306+AF306+AJ306+AL306+AN306+AP306+AR306+AH306</f>
        <v/>
      </c>
    </row>
    <row r="307" ht="16.5" customHeight="1" thickBot="1">
      <c r="A307" s="433">
        <f>A306+1</f>
        <v/>
      </c>
      <c r="B307" s="434" t="n"/>
      <c r="C307" s="434" t="n"/>
      <c r="D307" s="434" t="n"/>
      <c r="E307" s="434" t="n"/>
      <c r="F307" s="434" t="n"/>
      <c r="G307" s="435" t="n"/>
      <c r="H307" s="435" t="n"/>
      <c r="I307" s="435" t="n"/>
      <c r="J307" s="436" t="n"/>
      <c r="K307" s="436" t="n"/>
      <c r="L307" s="436" t="n"/>
      <c r="M307" s="437" t="n"/>
      <c r="N307" s="471">
        <f>B307+C307+D307+F307+G307+H307+I307+K307-L307+M307+E307</f>
        <v/>
      </c>
      <c r="O307" s="434" t="n"/>
      <c r="P307" s="434" t="n"/>
      <c r="Q307" s="438">
        <f>N307+O307-P307</f>
        <v/>
      </c>
      <c r="R307" s="440" t="n"/>
      <c r="S307" s="440" t="n"/>
      <c r="T307" s="441">
        <f>A307</f>
        <v/>
      </c>
      <c r="U307" s="442" t="n"/>
      <c r="V307" s="443" t="n"/>
      <c r="W307" s="444" t="n"/>
      <c r="X307" s="443" t="n"/>
      <c r="Y307" s="442" t="n"/>
      <c r="Z307" s="443" t="n"/>
      <c r="AA307" s="444" t="n"/>
      <c r="AB307" s="443" t="n"/>
      <c r="AC307" s="442" t="n"/>
      <c r="AD307" s="443" t="n"/>
      <c r="AE307" s="444" t="n"/>
      <c r="AF307" s="443" t="n"/>
      <c r="AG307" s="443" t="n"/>
      <c r="AH307" s="443" t="n"/>
      <c r="AI307" s="442" t="n"/>
      <c r="AJ307" s="443" t="n"/>
      <c r="AK307" s="442" t="n"/>
      <c r="AL307" s="443" t="n"/>
      <c r="AM307" s="442" t="n"/>
      <c r="AN307" s="443" t="n"/>
      <c r="AO307" s="444" t="n"/>
      <c r="AP307" s="443" t="n"/>
      <c r="AQ307" s="444" t="n"/>
      <c r="AR307" s="443" t="n"/>
      <c r="AS307" s="446">
        <f>V307+X307+Z307+AB307+AD307+AF307+AJ307+AL307+AN307+AP307+AR307+AH307</f>
        <v/>
      </c>
    </row>
    <row r="308" ht="16.5" customHeight="1" thickBot="1">
      <c r="A308" s="433">
        <f>A307+1</f>
        <v/>
      </c>
      <c r="B308" s="434" t="n"/>
      <c r="C308" s="434" t="n"/>
      <c r="D308" s="434" t="n"/>
      <c r="E308" s="434" t="n"/>
      <c r="F308" s="434" t="n"/>
      <c r="G308" s="435" t="n"/>
      <c r="H308" s="435" t="n"/>
      <c r="I308" s="435" t="n"/>
      <c r="J308" s="436" t="n"/>
      <c r="K308" s="436" t="n"/>
      <c r="L308" s="436" t="n"/>
      <c r="M308" s="437" t="n"/>
      <c r="N308" s="471">
        <f>B308+C308+D308+F308+G308+H308+I308+K308-L308+M308+E308</f>
        <v/>
      </c>
      <c r="O308" s="434" t="n"/>
      <c r="P308" s="434" t="n"/>
      <c r="Q308" s="438">
        <f>N308+O308-P308</f>
        <v/>
      </c>
      <c r="R308" s="440" t="n"/>
      <c r="S308" s="440" t="n"/>
      <c r="T308" s="441">
        <f>A308</f>
        <v/>
      </c>
      <c r="U308" s="442" t="n"/>
      <c r="V308" s="443" t="n"/>
      <c r="W308" s="442" t="n"/>
      <c r="X308" s="443" t="n"/>
      <c r="Y308" s="442" t="n"/>
      <c r="Z308" s="443" t="n"/>
      <c r="AA308" s="442" t="n"/>
      <c r="AB308" s="443" t="n"/>
      <c r="AC308" s="442" t="n"/>
      <c r="AD308" s="443" t="n"/>
      <c r="AE308" s="444" t="n"/>
      <c r="AF308" s="443" t="n"/>
      <c r="AG308" s="443" t="n"/>
      <c r="AH308" s="443" t="n"/>
      <c r="AI308" s="442" t="n"/>
      <c r="AJ308" s="443" t="n"/>
      <c r="AK308" s="442" t="n"/>
      <c r="AL308" s="443" t="n"/>
      <c r="AM308" s="442" t="n"/>
      <c r="AN308" s="443" t="n"/>
      <c r="AO308" s="442" t="n"/>
      <c r="AP308" s="443" t="n"/>
      <c r="AQ308" s="444" t="n"/>
      <c r="AR308" s="443" t="n"/>
      <c r="AS308" s="446">
        <f>V308+X308+Z308+AB308+AD308+AF308+AJ308+AL308+AN308+AP308+AR308+AH308</f>
        <v/>
      </c>
    </row>
    <row r="309">
      <c r="B309" s="449">
        <f>SUM(B278:B308)</f>
        <v/>
      </c>
      <c r="C309" s="449">
        <f>SUM(C278:C308)</f>
        <v/>
      </c>
      <c r="D309" s="449">
        <f>SUM(D278:D308)</f>
        <v/>
      </c>
      <c r="E309" s="449">
        <f>SUM(E278:E308)</f>
        <v/>
      </c>
      <c r="F309" s="449">
        <f>SUM(F278:F308)</f>
        <v/>
      </c>
      <c r="G309" s="449">
        <f>SUM(G278:G308)</f>
        <v/>
      </c>
      <c r="H309" s="449">
        <f>SUM(H278:H308)</f>
        <v/>
      </c>
      <c r="I309" s="449">
        <f>SUM(I278:I308)</f>
        <v/>
      </c>
      <c r="J309" s="398">
        <f>SUM(J278:J308)</f>
        <v/>
      </c>
      <c r="K309" s="449">
        <f>SUM(K278:K308)</f>
        <v/>
      </c>
      <c r="L309" s="449">
        <f>SUM(L278:L308)</f>
        <v/>
      </c>
      <c r="M309" s="449">
        <f>SUM(M278:M308)</f>
        <v/>
      </c>
      <c r="N309" s="449">
        <f>SUM(N278:N308)</f>
        <v/>
      </c>
      <c r="O309" s="449">
        <f>SUM(O278:O308)</f>
        <v/>
      </c>
      <c r="P309" s="449">
        <f>SUM(P278:P308)</f>
        <v/>
      </c>
      <c r="Q309" s="449">
        <f>SUM(Q278:Q308)</f>
        <v/>
      </c>
      <c r="R309" s="449">
        <f>SUM(R278:R308)</f>
        <v/>
      </c>
      <c r="S309" s="449">
        <f>SUM(S278:S308)</f>
        <v/>
      </c>
      <c r="U309" s="460" t="n"/>
      <c r="V309" s="460">
        <f>SUM(V278:V308)</f>
        <v/>
      </c>
      <c r="W309" s="460" t="n"/>
      <c r="X309" s="460">
        <f>SUM(X278:X308)</f>
        <v/>
      </c>
      <c r="Y309" s="460" t="n"/>
      <c r="Z309" s="460">
        <f>SUM(Z278:Z308)</f>
        <v/>
      </c>
      <c r="AA309" s="460" t="n"/>
      <c r="AB309" s="460">
        <f>SUM(AB278:AB308)</f>
        <v/>
      </c>
      <c r="AC309" s="460" t="n"/>
      <c r="AD309" s="460">
        <f>SUM(AD278:AD308)</f>
        <v/>
      </c>
      <c r="AE309" s="460" t="n"/>
      <c r="AF309" s="460">
        <f>SUM(AF278:AF308)</f>
        <v/>
      </c>
      <c r="AG309" s="460" t="n"/>
      <c r="AH309" s="460" t="n"/>
      <c r="AI309" s="460" t="n"/>
      <c r="AJ309" s="460">
        <f>SUM(AJ278:AJ308)</f>
        <v/>
      </c>
      <c r="AL309" s="460">
        <f>SUM(AL278:AL308)</f>
        <v/>
      </c>
      <c r="AM309" s="460" t="n"/>
      <c r="AN309" s="460">
        <f>SUM(AN278:AN308)</f>
        <v/>
      </c>
      <c r="AO309" s="460" t="n"/>
      <c r="AP309" s="460">
        <f>SUM(AP278:AP308)</f>
        <v/>
      </c>
      <c r="AQ309" s="460" t="n"/>
      <c r="AR309" s="460">
        <f>SUM(AR278:AR308)</f>
        <v/>
      </c>
      <c r="AS309" s="460">
        <f>SUM(AS278:AS308)</f>
        <v/>
      </c>
    </row>
    <row r="310">
      <c r="N310" s="451" t="n"/>
      <c r="Q310" s="451" t="n"/>
    </row>
    <row r="311">
      <c r="C311" s="452" t="n"/>
      <c r="F311" s="452" t="n"/>
      <c r="I311" s="453" t="n"/>
    </row>
    <row r="312">
      <c r="I312" s="453" t="n"/>
    </row>
    <row r="314" ht="16.5" customHeight="1" thickBot="1">
      <c r="A314" s="359" t="inlineStr">
        <is>
          <t>SEPTEMBRE 2019</t>
        </is>
      </c>
      <c r="M314" s="406" t="n"/>
      <c r="N314" s="359" t="n"/>
      <c r="O314" s="362" t="n"/>
      <c r="P314" s="363" t="n"/>
      <c r="Q314" s="363" t="n"/>
      <c r="R314" s="363" t="n"/>
      <c r="S314" s="363" t="n"/>
      <c r="U314" s="364">
        <f>A314</f>
        <v/>
      </c>
      <c r="V314" s="363" t="n"/>
      <c r="W314" s="363" t="n"/>
      <c r="X314" s="363" t="n"/>
      <c r="Y314" s="363" t="n"/>
      <c r="Z314" s="363" t="n"/>
      <c r="AA314" s="363" t="n"/>
      <c r="AB314" s="364">
        <f>A314</f>
        <v/>
      </c>
      <c r="AC314" s="363" t="n"/>
      <c r="AD314" s="363" t="n"/>
      <c r="AE314" s="363" t="n"/>
      <c r="AF314" s="363" t="n"/>
      <c r="AG314" s="363" t="n"/>
      <c r="AH314" s="363" t="n"/>
      <c r="AI314" s="363" t="n"/>
      <c r="AJ314" s="363" t="n"/>
      <c r="AK314" s="364">
        <f>A314</f>
        <v/>
      </c>
      <c r="AL314" s="363" t="n"/>
      <c r="AM314" s="363" t="n"/>
      <c r="AN314" s="363" t="n"/>
      <c r="AO314" s="363" t="n"/>
      <c r="AP314" s="363" t="n"/>
      <c r="AQ314" s="363" t="n"/>
    </row>
    <row r="315" ht="16.5" customHeight="1" thickBot="1">
      <c r="A315" s="372" t="n"/>
      <c r="B315" s="372" t="n"/>
      <c r="C315" s="372" t="n"/>
      <c r="D315" s="372" t="n"/>
      <c r="E315" s="372" t="n"/>
      <c r="F315" s="372" t="n"/>
      <c r="G315" s="372" t="n"/>
      <c r="H315" s="372" t="n"/>
      <c r="I315" s="357" t="n"/>
      <c r="J315" s="357" t="n"/>
      <c r="K315" s="357" t="n"/>
      <c r="L315" s="357" t="n"/>
      <c r="M315" s="454" t="n"/>
      <c r="N315" s="10" t="n"/>
      <c r="O315" s="11" t="n"/>
      <c r="P315" s="10" t="n"/>
      <c r="Q315" s="10" t="n"/>
      <c r="R315" s="358" t="inlineStr">
        <is>
          <t>Banque</t>
        </is>
      </c>
      <c r="S315" s="357" t="n"/>
      <c r="T315" s="11" t="n"/>
      <c r="U315" s="410">
        <f>U3</f>
        <v/>
      </c>
      <c r="V315" s="354" t="n"/>
      <c r="W315" s="410">
        <f>W3</f>
        <v/>
      </c>
      <c r="X315" s="354" t="n"/>
      <c r="Y315" s="410">
        <f>Y3</f>
        <v/>
      </c>
      <c r="Z315" s="354" t="n"/>
      <c r="AA315" s="410">
        <f>AA3</f>
        <v/>
      </c>
      <c r="AB315" s="354" t="n"/>
      <c r="AC315" s="410">
        <f>AC3</f>
        <v/>
      </c>
      <c r="AD315" s="354" t="n"/>
      <c r="AE315" s="410">
        <f>AE3</f>
        <v/>
      </c>
      <c r="AF315" s="354" t="n"/>
      <c r="AG315" s="410" t="inlineStr">
        <is>
          <t>Compte Nickel</t>
        </is>
      </c>
      <c r="AH315" s="354" t="n"/>
      <c r="AI315" s="410">
        <f>AI3</f>
        <v/>
      </c>
      <c r="AJ315" s="354" t="n"/>
      <c r="AK315" s="410">
        <f>AK3</f>
        <v/>
      </c>
      <c r="AL315" s="354" t="n"/>
      <c r="AM315" s="410">
        <f>AM3</f>
        <v/>
      </c>
      <c r="AN315" s="354" t="n"/>
      <c r="AO315" s="410">
        <f>AO3</f>
        <v/>
      </c>
      <c r="AP315" s="354" t="n"/>
      <c r="AQ315" s="410">
        <f>AQ3</f>
        <v/>
      </c>
      <c r="AR315" s="354" t="n"/>
      <c r="AS315" s="411" t="inlineStr">
        <is>
          <t>Total</t>
        </is>
      </c>
    </row>
    <row r="316" ht="16.5" customHeight="1" thickBot="1">
      <c r="A316" s="2" t="n"/>
      <c r="B316" s="3" t="inlineStr">
        <is>
          <t>Espèce</t>
        </is>
      </c>
      <c r="C316" s="4" t="inlineStr">
        <is>
          <t>Chèque</t>
        </is>
      </c>
      <c r="D316" s="4" t="inlineStr">
        <is>
          <t>Carte Bleue</t>
        </is>
      </c>
      <c r="E316" s="5" t="inlineStr">
        <is>
          <t>Sans Contact</t>
        </is>
      </c>
      <c r="F316" s="5" t="inlineStr">
        <is>
          <t>Carte Nickel</t>
        </is>
      </c>
      <c r="G316" s="4" t="inlineStr">
        <is>
          <t>JEUX</t>
        </is>
      </c>
      <c r="H316" s="4" t="inlineStr">
        <is>
          <t>LOTO</t>
        </is>
      </c>
      <c r="I316" s="355" t="inlineStr">
        <is>
          <t>POINT VERT</t>
        </is>
      </c>
      <c r="J316" s="356" t="n"/>
      <c r="K316" s="6" t="inlineStr">
        <is>
          <t>Ret Nickel</t>
        </is>
      </c>
      <c r="L316" s="6" t="inlineStr">
        <is>
          <t>Dpt Nickel</t>
        </is>
      </c>
      <c r="M316" s="412" t="inlineStr">
        <is>
          <t>Avoir</t>
        </is>
      </c>
      <c r="N316" s="7" t="inlineStr">
        <is>
          <t>S/Total Encais</t>
        </is>
      </c>
      <c r="O316" s="7" t="inlineStr">
        <is>
          <t>Compte client</t>
        </is>
      </c>
      <c r="P316" s="7" t="inlineStr">
        <is>
          <t>Credit Compte</t>
        </is>
      </c>
      <c r="Q316" s="8" t="inlineStr">
        <is>
          <t>Total</t>
        </is>
      </c>
      <c r="R316" s="3" t="inlineStr">
        <is>
          <t>Dépôt Banque</t>
        </is>
      </c>
      <c r="S316" s="8" t="inlineStr">
        <is>
          <t>Monnaie</t>
        </is>
      </c>
      <c r="T316" s="455" t="n"/>
      <c r="U316" s="414" t="inlineStr">
        <is>
          <t>N°</t>
        </is>
      </c>
      <c r="V316" s="415" t="n"/>
      <c r="W316" s="416" t="inlineStr">
        <is>
          <t>N°</t>
        </is>
      </c>
      <c r="X316" s="417" t="n"/>
      <c r="Y316" s="416" t="inlineStr">
        <is>
          <t>N°</t>
        </is>
      </c>
      <c r="Z316" s="417" t="n"/>
      <c r="AA316" s="416" t="inlineStr">
        <is>
          <t>N°</t>
        </is>
      </c>
      <c r="AB316" s="417" t="n"/>
      <c r="AC316" s="416" t="inlineStr">
        <is>
          <t>N°</t>
        </is>
      </c>
      <c r="AD316" s="417" t="n"/>
      <c r="AE316" s="416" t="inlineStr">
        <is>
          <t>N°</t>
        </is>
      </c>
      <c r="AF316" s="417" t="n"/>
      <c r="AG316" s="416" t="inlineStr">
        <is>
          <t>N°</t>
        </is>
      </c>
      <c r="AH316" s="418" t="n"/>
      <c r="AI316" s="416" t="inlineStr">
        <is>
          <t>N°</t>
        </is>
      </c>
      <c r="AJ316" s="417" t="n"/>
      <c r="AK316" s="419" t="inlineStr">
        <is>
          <t>N°</t>
        </is>
      </c>
      <c r="AL316" s="415" t="n"/>
      <c r="AM316" s="416" t="inlineStr">
        <is>
          <t>N°</t>
        </is>
      </c>
      <c r="AN316" s="415" t="n"/>
      <c r="AO316" s="416" t="inlineStr">
        <is>
          <t>N°</t>
        </is>
      </c>
      <c r="AP316" s="415" t="n"/>
      <c r="AQ316" s="416" t="inlineStr">
        <is>
          <t>N°</t>
        </is>
      </c>
      <c r="AR316" s="415" t="n"/>
      <c r="AS316" s="420" t="n"/>
    </row>
    <row r="317" ht="16.5" customHeight="1" thickBot="1">
      <c r="A317" s="433">
        <f>A308+1</f>
        <v/>
      </c>
      <c r="B317" s="434" t="n"/>
      <c r="C317" s="434" t="n"/>
      <c r="D317" s="434" t="n"/>
      <c r="E317" s="434" t="n"/>
      <c r="F317" s="434" t="n"/>
      <c r="G317" s="435" t="n"/>
      <c r="H317" s="435" t="n"/>
      <c r="I317" s="435" t="n"/>
      <c r="J317" s="436" t="n"/>
      <c r="K317" s="436" t="n"/>
      <c r="L317" s="436" t="n"/>
      <c r="M317" s="437" t="n"/>
      <c r="N317" s="438">
        <f>B317+C317+D317+F317+G317+H317+I317+K317-L317+M317+E317</f>
        <v/>
      </c>
      <c r="O317" s="434" t="n"/>
      <c r="P317" s="434" t="n"/>
      <c r="Q317" s="438">
        <f>N317+O317-P317</f>
        <v/>
      </c>
      <c r="R317" s="440" t="n"/>
      <c r="S317" s="440" t="n"/>
      <c r="T317" s="441">
        <f>A317</f>
        <v/>
      </c>
      <c r="U317" s="442" t="n"/>
      <c r="V317" s="443" t="n"/>
      <c r="W317" s="442" t="n"/>
      <c r="X317" s="443" t="n"/>
      <c r="Y317" s="444" t="n"/>
      <c r="Z317" s="443" t="n"/>
      <c r="AA317" s="444" t="n"/>
      <c r="AB317" s="443" t="n"/>
      <c r="AC317" s="444" t="n"/>
      <c r="AD317" s="443" t="n"/>
      <c r="AE317" s="444" t="n"/>
      <c r="AF317" s="443" t="n"/>
      <c r="AG317" s="445" t="n"/>
      <c r="AH317" s="443" t="n"/>
      <c r="AI317" s="444" t="n"/>
      <c r="AJ317" s="443" t="n"/>
      <c r="AK317" s="445" t="n"/>
      <c r="AL317" s="443" t="n"/>
      <c r="AM317" s="444" t="n"/>
      <c r="AN317" s="443" t="n"/>
      <c r="AO317" s="444" t="n"/>
      <c r="AP317" s="443" t="n"/>
      <c r="AQ317" s="444" t="n"/>
      <c r="AR317" s="443" t="n"/>
      <c r="AS317" s="446">
        <f>V317+X317+Z317+AB317+AD317+AF317+AJ317+AL317+AN317+AP317+AR317+AH317</f>
        <v/>
      </c>
    </row>
    <row r="318" ht="16.5" customHeight="1" thickBot="1">
      <c r="A318" s="433">
        <f>A317+1</f>
        <v/>
      </c>
      <c r="B318" s="434" t="n"/>
      <c r="C318" s="434" t="n"/>
      <c r="D318" s="434" t="n"/>
      <c r="E318" s="434" t="n"/>
      <c r="F318" s="434" t="n"/>
      <c r="G318" s="435" t="n"/>
      <c r="H318" s="435" t="n"/>
      <c r="I318" s="435" t="n"/>
      <c r="J318" s="436" t="n"/>
      <c r="K318" s="436" t="n"/>
      <c r="L318" s="436" t="n"/>
      <c r="M318" s="437" t="n"/>
      <c r="N318" s="438">
        <f>B318+C318+D318+F318+G318+H318+I318+K318-L318+M318+E318</f>
        <v/>
      </c>
      <c r="O318" s="434" t="n"/>
      <c r="P318" s="434" t="n"/>
      <c r="Q318" s="438">
        <f>N318+O318-P318</f>
        <v/>
      </c>
      <c r="R318" s="440" t="n"/>
      <c r="S318" s="440" t="n"/>
      <c r="T318" s="441">
        <f>A318</f>
        <v/>
      </c>
      <c r="U318" s="442" t="n"/>
      <c r="V318" s="443" t="n"/>
      <c r="W318" s="444" t="n"/>
      <c r="X318" s="443" t="n"/>
      <c r="Y318" s="442" t="n"/>
      <c r="Z318" s="443" t="n"/>
      <c r="AA318" s="444" t="n"/>
      <c r="AB318" s="443" t="n"/>
      <c r="AC318" s="442" t="n"/>
      <c r="AD318" s="443" t="n"/>
      <c r="AE318" s="444" t="n"/>
      <c r="AF318" s="443" t="n"/>
      <c r="AG318" s="445" t="n"/>
      <c r="AH318" s="443" t="n"/>
      <c r="AI318" s="442" t="n"/>
      <c r="AJ318" s="443" t="n"/>
      <c r="AK318" s="444" t="n"/>
      <c r="AL318" s="443" t="n"/>
      <c r="AM318" s="442" t="n"/>
      <c r="AN318" s="443" t="n"/>
      <c r="AO318" s="442" t="n"/>
      <c r="AP318" s="443" t="n"/>
      <c r="AQ318" s="444" t="n"/>
      <c r="AR318" s="443" t="n"/>
      <c r="AS318" s="446">
        <f>V318+X318+Z318+AB318+AD318+AF318+AJ318+AL318+AN318+AP318+AR318+AH318</f>
        <v/>
      </c>
    </row>
    <row r="319" ht="16.5" customHeight="1" thickBot="1">
      <c r="A319" s="433">
        <f>A318+1</f>
        <v/>
      </c>
      <c r="B319" s="434" t="n"/>
      <c r="C319" s="434" t="n"/>
      <c r="D319" s="434" t="n"/>
      <c r="E319" s="434" t="n"/>
      <c r="F319" s="434" t="n"/>
      <c r="G319" s="435" t="n"/>
      <c r="H319" s="435" t="n"/>
      <c r="I319" s="435" t="n"/>
      <c r="J319" s="436" t="n"/>
      <c r="K319" s="436" t="n"/>
      <c r="L319" s="436" t="n"/>
      <c r="M319" s="437" t="n"/>
      <c r="N319" s="438">
        <f>B319+C319+D319+F319+G319+H319+I319+K319-L319+M319+E319</f>
        <v/>
      </c>
      <c r="O319" s="434" t="n"/>
      <c r="P319" s="434" t="n"/>
      <c r="Q319" s="438">
        <f>N319+O319-P319</f>
        <v/>
      </c>
      <c r="R319" s="440" t="n"/>
      <c r="S319" s="440" t="n"/>
      <c r="T319" s="441">
        <f>A319</f>
        <v/>
      </c>
      <c r="U319" s="442" t="n"/>
      <c r="V319" s="443" t="n"/>
      <c r="W319" s="444" t="n"/>
      <c r="X319" s="443" t="n"/>
      <c r="Y319" s="442" t="n"/>
      <c r="Z319" s="443" t="n"/>
      <c r="AA319" s="444" t="n"/>
      <c r="AB319" s="443" t="n"/>
      <c r="AC319" s="442" t="n"/>
      <c r="AD319" s="443" t="n"/>
      <c r="AE319" s="444" t="n"/>
      <c r="AF319" s="443" t="n"/>
      <c r="AG319" s="443" t="n"/>
      <c r="AH319" s="443" t="n"/>
      <c r="AI319" s="442" t="n"/>
      <c r="AJ319" s="443" t="n"/>
      <c r="AK319" s="444" t="n"/>
      <c r="AL319" s="443" t="n"/>
      <c r="AM319" s="442" t="n"/>
      <c r="AN319" s="443" t="n"/>
      <c r="AO319" s="444" t="n"/>
      <c r="AP319" s="443" t="n"/>
      <c r="AQ319" s="444" t="n"/>
      <c r="AR319" s="443" t="n"/>
      <c r="AS319" s="446">
        <f>V319+X319+Z319+AB319+AD319+AF319+AJ319+AL319+AN319+AP319+AR319+AH319</f>
        <v/>
      </c>
    </row>
    <row r="320" ht="16.5" customHeight="1" thickBot="1">
      <c r="A320" s="433">
        <f>A319+1</f>
        <v/>
      </c>
      <c r="B320" s="434" t="n"/>
      <c r="C320" s="434" t="n"/>
      <c r="D320" s="434" t="n"/>
      <c r="E320" s="434" t="n"/>
      <c r="F320" s="434" t="n"/>
      <c r="G320" s="435" t="n"/>
      <c r="H320" s="435" t="n"/>
      <c r="I320" s="435" t="n"/>
      <c r="J320" s="436" t="n"/>
      <c r="K320" s="436" t="n"/>
      <c r="L320" s="436" t="n"/>
      <c r="M320" s="437" t="n"/>
      <c r="N320" s="438">
        <f>B320+C320+D320+F320+G320+H320+I320+K320-L320+M320+E320</f>
        <v/>
      </c>
      <c r="O320" s="434" t="n"/>
      <c r="P320" s="434" t="n"/>
      <c r="Q320" s="438">
        <f>N320+O320-P320</f>
        <v/>
      </c>
      <c r="R320" s="440" t="n"/>
      <c r="S320" s="440" t="n"/>
      <c r="T320" s="441">
        <f>A320</f>
        <v/>
      </c>
      <c r="U320" s="442" t="n"/>
      <c r="V320" s="443" t="n"/>
      <c r="W320" s="444" t="n"/>
      <c r="X320" s="443" t="n"/>
      <c r="Y320" s="442" t="n"/>
      <c r="Z320" s="443" t="n"/>
      <c r="AA320" s="444" t="n"/>
      <c r="AB320" s="443" t="n"/>
      <c r="AC320" s="442" t="n"/>
      <c r="AD320" s="443" t="n"/>
      <c r="AE320" s="444" t="n"/>
      <c r="AF320" s="443" t="n"/>
      <c r="AG320" s="445" t="n"/>
      <c r="AH320" s="443" t="n"/>
      <c r="AI320" s="442" t="n"/>
      <c r="AJ320" s="443" t="n"/>
      <c r="AK320" s="444" t="n"/>
      <c r="AL320" s="443" t="n"/>
      <c r="AM320" s="442" t="n"/>
      <c r="AN320" s="443" t="n"/>
      <c r="AO320" s="444" t="n"/>
      <c r="AP320" s="443" t="n"/>
      <c r="AQ320" s="444" t="n"/>
      <c r="AR320" s="443" t="n"/>
      <c r="AS320" s="446">
        <f>V320+X320+Z320+AB320+AD320+AF320+AJ320+AL320+AN320+AP320+AR320+AH320</f>
        <v/>
      </c>
    </row>
    <row r="321" ht="16.5" customHeight="1" thickBot="1">
      <c r="A321" s="433">
        <f>A320+1</f>
        <v/>
      </c>
      <c r="B321" s="434" t="n"/>
      <c r="C321" s="434" t="n"/>
      <c r="D321" s="434" t="n"/>
      <c r="E321" s="434" t="n"/>
      <c r="F321" s="434" t="n"/>
      <c r="G321" s="435" t="n"/>
      <c r="H321" s="435" t="n"/>
      <c r="I321" s="435" t="n"/>
      <c r="J321" s="436" t="n"/>
      <c r="K321" s="436" t="n"/>
      <c r="L321" s="436" t="n"/>
      <c r="M321" s="437" t="n"/>
      <c r="N321" s="438">
        <f>B321+C321+D321+F321+G321+H321+I321+K321-L321+M321+E321</f>
        <v/>
      </c>
      <c r="O321" s="434" t="n"/>
      <c r="P321" s="434" t="n"/>
      <c r="Q321" s="438">
        <f>N321+O321-P321</f>
        <v/>
      </c>
      <c r="R321" s="440" t="n"/>
      <c r="S321" s="440" t="n"/>
      <c r="T321" s="441">
        <f>A321</f>
        <v/>
      </c>
      <c r="U321" s="442" t="n"/>
      <c r="V321" s="443" t="n"/>
      <c r="W321" s="444" t="n"/>
      <c r="X321" s="443" t="n"/>
      <c r="Y321" s="442" t="n"/>
      <c r="Z321" s="443" t="n"/>
      <c r="AA321" s="442" t="n"/>
      <c r="AB321" s="443" t="n"/>
      <c r="AC321" s="442" t="n"/>
      <c r="AD321" s="443" t="n"/>
      <c r="AE321" s="444" t="n"/>
      <c r="AF321" s="443" t="n"/>
      <c r="AG321" s="443" t="n"/>
      <c r="AH321" s="443" t="n"/>
      <c r="AI321" s="442" t="n"/>
      <c r="AJ321" s="443" t="n"/>
      <c r="AK321" s="442" t="n"/>
      <c r="AL321" s="443" t="n"/>
      <c r="AM321" s="444" t="n"/>
      <c r="AN321" s="443" t="n"/>
      <c r="AO321" s="442" t="n"/>
      <c r="AP321" s="443" t="n"/>
      <c r="AQ321" s="444" t="n"/>
      <c r="AR321" s="443" t="n"/>
      <c r="AS321" s="446">
        <f>V321+X321+Z321+AB321+AD321+AF321+AJ321+AL321+AN321+AP321+AR321+AH321</f>
        <v/>
      </c>
    </row>
    <row r="322" ht="16.5" customHeight="1" thickBot="1">
      <c r="A322" s="433">
        <f>A321+1</f>
        <v/>
      </c>
      <c r="B322" s="434" t="n"/>
      <c r="C322" s="434" t="n"/>
      <c r="D322" s="434" t="n"/>
      <c r="E322" s="434" t="n"/>
      <c r="F322" s="434" t="n"/>
      <c r="G322" s="435" t="n"/>
      <c r="H322" s="435" t="n"/>
      <c r="I322" s="435" t="n"/>
      <c r="J322" s="436" t="n"/>
      <c r="K322" s="436" t="n"/>
      <c r="L322" s="436" t="n"/>
      <c r="M322" s="437" t="n"/>
      <c r="N322" s="438">
        <f>B322+C322+D322+F322+G322+H322+I322+K322-L322+M322+E322</f>
        <v/>
      </c>
      <c r="O322" s="434" t="n"/>
      <c r="P322" s="434" t="n"/>
      <c r="Q322" s="438">
        <f>N322+O322-P322</f>
        <v/>
      </c>
      <c r="R322" s="440" t="n"/>
      <c r="S322" s="440" t="n"/>
      <c r="T322" s="441">
        <f>A322</f>
        <v/>
      </c>
      <c r="U322" s="442" t="n"/>
      <c r="V322" s="443" t="n"/>
      <c r="W322" s="442" t="n"/>
      <c r="X322" s="443" t="n"/>
      <c r="Y322" s="442" t="n"/>
      <c r="Z322" s="443" t="n"/>
      <c r="AA322" s="442" t="n"/>
      <c r="AB322" s="443" t="n"/>
      <c r="AC322" s="442" t="n"/>
      <c r="AD322" s="443" t="n"/>
      <c r="AE322" s="444" t="n"/>
      <c r="AF322" s="443" t="n"/>
      <c r="AG322" s="443" t="n"/>
      <c r="AH322" s="443" t="n"/>
      <c r="AI322" s="442" t="n"/>
      <c r="AJ322" s="443" t="n"/>
      <c r="AK322" s="442" t="n"/>
      <c r="AL322" s="443" t="n"/>
      <c r="AM322" s="442" t="n"/>
      <c r="AN322" s="443" t="n"/>
      <c r="AO322" s="442" t="n"/>
      <c r="AP322" s="443" t="n"/>
      <c r="AQ322" s="444" t="n"/>
      <c r="AR322" s="443" t="n"/>
      <c r="AS322" s="446">
        <f>V322+X322+Z322+AB322+AD322+AF322+AJ322+AL322+AN322+AP322+AR322+AH322</f>
        <v/>
      </c>
    </row>
    <row r="323" ht="16.5" customHeight="1" thickBot="1">
      <c r="A323" s="433">
        <f>A322+1</f>
        <v/>
      </c>
      <c r="B323" s="434" t="n"/>
      <c r="C323" s="434" t="n"/>
      <c r="D323" s="434" t="n"/>
      <c r="E323" s="434" t="n"/>
      <c r="F323" s="434" t="n"/>
      <c r="G323" s="435" t="n"/>
      <c r="H323" s="435" t="n"/>
      <c r="I323" s="435" t="n"/>
      <c r="J323" s="436" t="n"/>
      <c r="K323" s="436" t="n"/>
      <c r="L323" s="436" t="n"/>
      <c r="M323" s="437" t="n"/>
      <c r="N323" s="438">
        <f>B323+C323+D323+F323+G323+H323+I323+K323-L323+M323+E323</f>
        <v/>
      </c>
      <c r="O323" s="434" t="n"/>
      <c r="P323" s="434" t="n"/>
      <c r="Q323" s="438">
        <f>N323+O323-P323</f>
        <v/>
      </c>
      <c r="R323" s="440" t="n"/>
      <c r="S323" s="440" t="n"/>
      <c r="T323" s="441">
        <f>A323</f>
        <v/>
      </c>
      <c r="U323" s="442" t="n"/>
      <c r="V323" s="443" t="n"/>
      <c r="W323" s="442" t="n"/>
      <c r="X323" s="443" t="n"/>
      <c r="Y323" s="442" t="n"/>
      <c r="Z323" s="443" t="n"/>
      <c r="AA323" s="442" t="n"/>
      <c r="AB323" s="443" t="n"/>
      <c r="AC323" s="442" t="n"/>
      <c r="AD323" s="443" t="n"/>
      <c r="AE323" s="444" t="n"/>
      <c r="AF323" s="443" t="n"/>
      <c r="AG323" s="443" t="n"/>
      <c r="AH323" s="443" t="n"/>
      <c r="AI323" s="442" t="n"/>
      <c r="AJ323" s="443" t="n"/>
      <c r="AK323" s="442" t="n"/>
      <c r="AL323" s="443" t="n"/>
      <c r="AM323" s="442" t="n"/>
      <c r="AN323" s="443" t="n"/>
      <c r="AO323" s="442" t="n"/>
      <c r="AP323" s="443" t="n"/>
      <c r="AQ323" s="444" t="n"/>
      <c r="AR323" s="443" t="n"/>
      <c r="AS323" s="446">
        <f>V323+X323+Z323+AB323+AD323+AF323+AJ323+AL323+AN323+AP323+AR323+AH323</f>
        <v/>
      </c>
    </row>
    <row r="324" ht="16.5" customHeight="1" thickBot="1">
      <c r="A324" s="433">
        <f>A323+1</f>
        <v/>
      </c>
      <c r="B324" s="434" t="n"/>
      <c r="C324" s="434" t="n"/>
      <c r="D324" s="434" t="n"/>
      <c r="E324" s="434" t="n"/>
      <c r="F324" s="434" t="n"/>
      <c r="G324" s="435" t="n"/>
      <c r="H324" s="435" t="n"/>
      <c r="I324" s="435" t="n"/>
      <c r="J324" s="436" t="n"/>
      <c r="K324" s="436" t="n"/>
      <c r="L324" s="436" t="n"/>
      <c r="M324" s="437" t="n"/>
      <c r="N324" s="438">
        <f>B324+C324+D324+F324+G324+H324+I324+K324-L324+M324+E324</f>
        <v/>
      </c>
      <c r="O324" s="434" t="n"/>
      <c r="P324" s="434" t="n"/>
      <c r="Q324" s="438">
        <f>N324+O324-P324</f>
        <v/>
      </c>
      <c r="R324" s="440" t="n"/>
      <c r="S324" s="440" t="n"/>
      <c r="T324" s="441">
        <f>A324</f>
        <v/>
      </c>
      <c r="U324" s="442" t="n"/>
      <c r="V324" s="443" t="n"/>
      <c r="W324" s="442" t="n"/>
      <c r="X324" s="443" t="n"/>
      <c r="Y324" s="442" t="n"/>
      <c r="Z324" s="443" t="n"/>
      <c r="AA324" s="442" t="n"/>
      <c r="AB324" s="443" t="n"/>
      <c r="AC324" s="442" t="n"/>
      <c r="AD324" s="443" t="n"/>
      <c r="AE324" s="442" t="n"/>
      <c r="AF324" s="443" t="n"/>
      <c r="AG324" s="443" t="n"/>
      <c r="AH324" s="443" t="n"/>
      <c r="AI324" s="442" t="n"/>
      <c r="AJ324" s="443" t="n"/>
      <c r="AK324" s="442" t="n"/>
      <c r="AL324" s="443" t="n"/>
      <c r="AM324" s="442" t="n"/>
      <c r="AN324" s="443" t="n"/>
      <c r="AO324" s="442" t="n"/>
      <c r="AP324" s="443" t="n"/>
      <c r="AQ324" s="444" t="n"/>
      <c r="AR324" s="443" t="n"/>
      <c r="AS324" s="446">
        <f>V324+X324+Z324+AB324+AD324+AF324+AJ324+AL324+AN324+AP324+AR324+AH324</f>
        <v/>
      </c>
    </row>
    <row r="325" ht="16.5" customHeight="1" thickBot="1">
      <c r="A325" s="433">
        <f>A324+1</f>
        <v/>
      </c>
      <c r="B325" s="434" t="n"/>
      <c r="C325" s="434" t="n"/>
      <c r="D325" s="434" t="n"/>
      <c r="E325" s="434" t="n"/>
      <c r="F325" s="434" t="n"/>
      <c r="G325" s="435" t="n"/>
      <c r="H325" s="435" t="n"/>
      <c r="I325" s="435" t="n"/>
      <c r="J325" s="436" t="n"/>
      <c r="K325" s="436" t="n"/>
      <c r="L325" s="436" t="n"/>
      <c r="M325" s="437" t="n"/>
      <c r="N325" s="438">
        <f>B325+C325+D325+F325+G325+H325+I325+K325-L325+M325+E325</f>
        <v/>
      </c>
      <c r="O325" s="434" t="n"/>
      <c r="P325" s="434" t="n"/>
      <c r="Q325" s="438">
        <f>N325+O325-P325</f>
        <v/>
      </c>
      <c r="R325" s="440" t="n"/>
      <c r="S325" s="440" t="n"/>
      <c r="T325" s="441">
        <f>A325</f>
        <v/>
      </c>
      <c r="U325" s="442" t="n"/>
      <c r="V325" s="443" t="n"/>
      <c r="W325" s="442" t="n"/>
      <c r="X325" s="443" t="n"/>
      <c r="Y325" s="442" t="n"/>
      <c r="Z325" s="443" t="n"/>
      <c r="AA325" s="442" t="n"/>
      <c r="AB325" s="443" t="n"/>
      <c r="AC325" s="442" t="n"/>
      <c r="AD325" s="443" t="n"/>
      <c r="AE325" s="442" t="n"/>
      <c r="AF325" s="443" t="n"/>
      <c r="AG325" s="443" t="n"/>
      <c r="AH325" s="443" t="n"/>
      <c r="AI325" s="442" t="n"/>
      <c r="AJ325" s="443" t="n"/>
      <c r="AK325" s="442" t="n"/>
      <c r="AL325" s="443" t="n"/>
      <c r="AM325" s="442" t="n"/>
      <c r="AN325" s="443" t="n"/>
      <c r="AO325" s="442" t="n"/>
      <c r="AP325" s="443" t="n"/>
      <c r="AQ325" s="444" t="n"/>
      <c r="AR325" s="443" t="n"/>
      <c r="AS325" s="446">
        <f>V325+X325+Z325+AB325+AD325+AF325+AJ325+AL325+AN325+AP325+AR325+AH325</f>
        <v/>
      </c>
    </row>
    <row r="326" ht="16.5" customHeight="1" thickBot="1">
      <c r="A326" s="433">
        <f>A325+1</f>
        <v/>
      </c>
      <c r="B326" s="434" t="n"/>
      <c r="C326" s="434" t="n"/>
      <c r="D326" s="434" t="n"/>
      <c r="E326" s="434" t="n"/>
      <c r="F326" s="434" t="n"/>
      <c r="G326" s="435" t="n"/>
      <c r="H326" s="435" t="n"/>
      <c r="I326" s="435" t="n"/>
      <c r="J326" s="436" t="n"/>
      <c r="K326" s="436" t="n"/>
      <c r="L326" s="436" t="n"/>
      <c r="M326" s="437" t="n"/>
      <c r="N326" s="438">
        <f>B326+C326+D326+F326+G326+H326+I326+K326-L326+M326+E326</f>
        <v/>
      </c>
      <c r="O326" s="434" t="n"/>
      <c r="P326" s="434" t="n"/>
      <c r="Q326" s="438">
        <f>N326+O326-P326</f>
        <v/>
      </c>
      <c r="R326" s="440" t="n"/>
      <c r="S326" s="440" t="n"/>
      <c r="T326" s="441">
        <f>A326</f>
        <v/>
      </c>
      <c r="U326" s="442" t="n"/>
      <c r="V326" s="443" t="n"/>
      <c r="W326" s="442" t="n"/>
      <c r="X326" s="443" t="n"/>
      <c r="Y326" s="442" t="n"/>
      <c r="Z326" s="443" t="n"/>
      <c r="AA326" s="442" t="n"/>
      <c r="AB326" s="443" t="n"/>
      <c r="AC326" s="442" t="n"/>
      <c r="AD326" s="443" t="n"/>
      <c r="AE326" s="442" t="n"/>
      <c r="AF326" s="443" t="n"/>
      <c r="AG326" s="443" t="n"/>
      <c r="AH326" s="443" t="n"/>
      <c r="AI326" s="442" t="n"/>
      <c r="AJ326" s="443" t="n"/>
      <c r="AK326" s="442" t="n"/>
      <c r="AL326" s="443" t="n"/>
      <c r="AM326" s="442" t="n"/>
      <c r="AN326" s="443" t="n"/>
      <c r="AO326" s="442" t="n"/>
      <c r="AP326" s="443" t="n"/>
      <c r="AQ326" s="444" t="n"/>
      <c r="AR326" s="443" t="n"/>
      <c r="AS326" s="446">
        <f>V326+X326+Z326+AB326+AD326+AF326+AJ326+AL326+AN326+AP326+AR326+AH326</f>
        <v/>
      </c>
    </row>
    <row r="327" ht="16.5" customHeight="1" thickBot="1">
      <c r="A327" s="433">
        <f>A326+1</f>
        <v/>
      </c>
      <c r="B327" s="434" t="n"/>
      <c r="C327" s="434" t="n"/>
      <c r="D327" s="434" t="n"/>
      <c r="E327" s="434" t="n"/>
      <c r="F327" s="434" t="n"/>
      <c r="G327" s="435" t="n"/>
      <c r="H327" s="435" t="n"/>
      <c r="I327" s="435" t="n"/>
      <c r="J327" s="436" t="n"/>
      <c r="K327" s="436" t="n"/>
      <c r="L327" s="436" t="n"/>
      <c r="M327" s="437" t="n"/>
      <c r="N327" s="438">
        <f>B327+C327+D327+F327+G327+H327+I327+K327-L327+M327+E327</f>
        <v/>
      </c>
      <c r="O327" s="434" t="n"/>
      <c r="P327" s="434" t="n"/>
      <c r="Q327" s="438">
        <f>N327+O327-P327</f>
        <v/>
      </c>
      <c r="R327" s="440" t="n"/>
      <c r="S327" s="440" t="n"/>
      <c r="T327" s="441">
        <f>A327</f>
        <v/>
      </c>
      <c r="U327" s="442" t="n"/>
      <c r="V327" s="443" t="n"/>
      <c r="W327" s="442" t="n"/>
      <c r="X327" s="443" t="n"/>
      <c r="Y327" s="442" t="n"/>
      <c r="Z327" s="443" t="n"/>
      <c r="AA327" s="442" t="n"/>
      <c r="AB327" s="443" t="n"/>
      <c r="AC327" s="442" t="n"/>
      <c r="AD327" s="443" t="n"/>
      <c r="AE327" s="442" t="n"/>
      <c r="AF327" s="443" t="n"/>
      <c r="AG327" s="445" t="n"/>
      <c r="AH327" s="443" t="n"/>
      <c r="AI327" s="442" t="n"/>
      <c r="AJ327" s="443" t="n"/>
      <c r="AK327" s="442" t="n"/>
      <c r="AL327" s="443" t="n"/>
      <c r="AM327" s="442" t="n"/>
      <c r="AN327" s="443" t="n"/>
      <c r="AO327" s="442" t="n"/>
      <c r="AP327" s="443" t="n"/>
      <c r="AQ327" s="444" t="n"/>
      <c r="AR327" s="443" t="n"/>
      <c r="AS327" s="446">
        <f>V327+X327+Z327+AB327+AD327+AF327+AJ327+AL327+AN327+AP327+AR327+AH327</f>
        <v/>
      </c>
    </row>
    <row r="328" ht="16.5" customHeight="1" thickBot="1">
      <c r="A328" s="433">
        <f>A327+1</f>
        <v/>
      </c>
      <c r="B328" s="434" t="n"/>
      <c r="C328" s="434" t="n"/>
      <c r="D328" s="434" t="n"/>
      <c r="E328" s="434" t="n"/>
      <c r="F328" s="434" t="n"/>
      <c r="G328" s="435" t="n"/>
      <c r="H328" s="435" t="n"/>
      <c r="I328" s="435" t="n"/>
      <c r="J328" s="436" t="n"/>
      <c r="K328" s="436" t="n"/>
      <c r="L328" s="436" t="n"/>
      <c r="M328" s="437" t="n"/>
      <c r="N328" s="438">
        <f>B328+C328+D328+F328+G328+H328+I328+K328-L328+M328+E328</f>
        <v/>
      </c>
      <c r="O328" s="434" t="n"/>
      <c r="P328" s="434" t="n"/>
      <c r="Q328" s="438">
        <f>N328+O328-P328</f>
        <v/>
      </c>
      <c r="R328" s="440" t="n"/>
      <c r="S328" s="440" t="n"/>
      <c r="T328" s="441">
        <f>A328</f>
        <v/>
      </c>
      <c r="U328" s="442" t="n"/>
      <c r="V328" s="443" t="n"/>
      <c r="W328" s="442" t="n"/>
      <c r="X328" s="443" t="n"/>
      <c r="Y328" s="442" t="n"/>
      <c r="Z328" s="443" t="n"/>
      <c r="AA328" s="442" t="n"/>
      <c r="AB328" s="443" t="n"/>
      <c r="AC328" s="442" t="n"/>
      <c r="AD328" s="443" t="n"/>
      <c r="AE328" s="442" t="n"/>
      <c r="AF328" s="443" t="n"/>
      <c r="AG328" s="443" t="n"/>
      <c r="AH328" s="443" t="n"/>
      <c r="AI328" s="442" t="n"/>
      <c r="AJ328" s="443" t="n"/>
      <c r="AK328" s="442" t="n"/>
      <c r="AL328" s="443" t="n"/>
      <c r="AM328" s="442" t="n"/>
      <c r="AN328" s="443" t="n"/>
      <c r="AO328" s="442" t="n"/>
      <c r="AP328" s="443" t="n"/>
      <c r="AQ328" s="444" t="n"/>
      <c r="AR328" s="443" t="n"/>
      <c r="AS328" s="446">
        <f>V328+X328+Z328+AB328+AD328+AF328+AJ328+AL328+AN328+AP328+AR328+AH328</f>
        <v/>
      </c>
    </row>
    <row r="329" ht="16.5" customHeight="1" thickBot="1">
      <c r="A329" s="433">
        <f>A328+1</f>
        <v/>
      </c>
      <c r="B329" s="434" t="n"/>
      <c r="C329" s="434" t="n"/>
      <c r="D329" s="434" t="n"/>
      <c r="E329" s="434" t="n"/>
      <c r="F329" s="434" t="n"/>
      <c r="G329" s="435" t="n"/>
      <c r="H329" s="435" t="n"/>
      <c r="I329" s="435" t="n"/>
      <c r="J329" s="436" t="n"/>
      <c r="K329" s="436" t="n"/>
      <c r="L329" s="436" t="n"/>
      <c r="M329" s="437" t="n"/>
      <c r="N329" s="438">
        <f>B329+C329+D329+F329+G329+H329+I329+K329-L329+M329+E329</f>
        <v/>
      </c>
      <c r="O329" s="434" t="n"/>
      <c r="P329" s="434" t="n"/>
      <c r="Q329" s="438">
        <f>N329+O329-P329</f>
        <v/>
      </c>
      <c r="R329" s="440" t="n"/>
      <c r="S329" s="440" t="n"/>
      <c r="T329" s="441">
        <f>A329</f>
        <v/>
      </c>
      <c r="U329" s="442" t="n"/>
      <c r="V329" s="443" t="n"/>
      <c r="W329" s="442" t="n"/>
      <c r="X329" s="443" t="n"/>
      <c r="Y329" s="442" t="n"/>
      <c r="Z329" s="443" t="n"/>
      <c r="AA329" s="442" t="n"/>
      <c r="AB329" s="443" t="n"/>
      <c r="AC329" s="442" t="n"/>
      <c r="AD329" s="443" t="n"/>
      <c r="AE329" s="442" t="n"/>
      <c r="AF329" s="443" t="n"/>
      <c r="AG329" s="443" t="n"/>
      <c r="AH329" s="443" t="n"/>
      <c r="AI329" s="442" t="n"/>
      <c r="AJ329" s="443" t="n"/>
      <c r="AK329" s="442" t="n"/>
      <c r="AL329" s="443" t="n"/>
      <c r="AM329" s="442" t="n"/>
      <c r="AN329" s="443" t="n"/>
      <c r="AO329" s="442" t="n"/>
      <c r="AP329" s="443" t="n"/>
      <c r="AQ329" s="444" t="n"/>
      <c r="AR329" s="443" t="n"/>
      <c r="AS329" s="446">
        <f>V329+X329+Z329+AB329+AD329+AF329+AJ329+AL329+AN329+AP329+AR329+AH329</f>
        <v/>
      </c>
    </row>
    <row r="330" ht="16.5" customHeight="1" thickBot="1">
      <c r="A330" s="433">
        <f>A329+1</f>
        <v/>
      </c>
      <c r="B330" s="434" t="n"/>
      <c r="C330" s="434" t="n"/>
      <c r="D330" s="434" t="n"/>
      <c r="E330" s="434" t="n"/>
      <c r="F330" s="434" t="n"/>
      <c r="G330" s="435" t="n"/>
      <c r="H330" s="435" t="n"/>
      <c r="I330" s="435" t="n"/>
      <c r="J330" s="436" t="n"/>
      <c r="K330" s="436" t="n"/>
      <c r="L330" s="436" t="n"/>
      <c r="M330" s="437" t="n"/>
      <c r="N330" s="438">
        <f>B330+C330+D330+F330+G330+H330+I330+K330-L330+M330+E330</f>
        <v/>
      </c>
      <c r="O330" s="434" t="n"/>
      <c r="P330" s="434" t="n"/>
      <c r="Q330" s="438">
        <f>N330+O330-P330</f>
        <v/>
      </c>
      <c r="R330" s="440" t="n"/>
      <c r="S330" s="440" t="n"/>
      <c r="T330" s="441">
        <f>A330</f>
        <v/>
      </c>
      <c r="U330" s="442" t="n"/>
      <c r="V330" s="443" t="n"/>
      <c r="W330" s="442" t="n"/>
      <c r="X330" s="443" t="n"/>
      <c r="Y330" s="442" t="n"/>
      <c r="Z330" s="443" t="n"/>
      <c r="AA330" s="442" t="n"/>
      <c r="AB330" s="443" t="n"/>
      <c r="AC330" s="442" t="n"/>
      <c r="AD330" s="443" t="n"/>
      <c r="AE330" s="442" t="n"/>
      <c r="AF330" s="443" t="n"/>
      <c r="AG330" s="443" t="n"/>
      <c r="AH330" s="443" t="n"/>
      <c r="AI330" s="442" t="n"/>
      <c r="AJ330" s="443" t="n"/>
      <c r="AK330" s="442" t="n"/>
      <c r="AL330" s="443" t="n"/>
      <c r="AM330" s="442" t="n"/>
      <c r="AN330" s="443" t="n"/>
      <c r="AO330" s="442" t="n"/>
      <c r="AP330" s="443" t="n"/>
      <c r="AQ330" s="444" t="n"/>
      <c r="AR330" s="443" t="n"/>
      <c r="AS330" s="446">
        <f>V330+X330+Z330+AB330+AD330+AF330+AJ330+AL330+AN330+AP330+AR330+AH330</f>
        <v/>
      </c>
    </row>
    <row r="331" ht="16.5" customHeight="1" thickBot="1">
      <c r="A331" s="433">
        <f>A330+1</f>
        <v/>
      </c>
      <c r="B331" s="434" t="n"/>
      <c r="C331" s="434" t="n"/>
      <c r="D331" s="434" t="n"/>
      <c r="E331" s="434" t="n"/>
      <c r="F331" s="434" t="n"/>
      <c r="G331" s="435" t="n"/>
      <c r="H331" s="435" t="n"/>
      <c r="I331" s="435" t="n"/>
      <c r="J331" s="436" t="n"/>
      <c r="K331" s="436" t="n"/>
      <c r="L331" s="436" t="n"/>
      <c r="M331" s="437" t="n"/>
      <c r="N331" s="438">
        <f>B331+C331+D331+F331+G331+H331+I331+K331-L331+M331+E331</f>
        <v/>
      </c>
      <c r="O331" s="434" t="n"/>
      <c r="P331" s="434" t="n"/>
      <c r="Q331" s="438">
        <f>N331+O331-P331</f>
        <v/>
      </c>
      <c r="R331" s="440" t="n"/>
      <c r="S331" s="440" t="n"/>
      <c r="T331" s="441">
        <f>A331</f>
        <v/>
      </c>
      <c r="U331" s="442" t="n"/>
      <c r="V331" s="443" t="n"/>
      <c r="W331" s="442" t="n"/>
      <c r="X331" s="443" t="n"/>
      <c r="Y331" s="442" t="n"/>
      <c r="Z331" s="443" t="n"/>
      <c r="AA331" s="442" t="n"/>
      <c r="AB331" s="443" t="n"/>
      <c r="AC331" s="442" t="n"/>
      <c r="AD331" s="443" t="n"/>
      <c r="AE331" s="442" t="n"/>
      <c r="AF331" s="443" t="n"/>
      <c r="AG331" s="443" t="n"/>
      <c r="AH331" s="443" t="n"/>
      <c r="AI331" s="442" t="n"/>
      <c r="AJ331" s="443" t="n"/>
      <c r="AK331" s="442" t="n"/>
      <c r="AL331" s="443" t="n"/>
      <c r="AM331" s="442" t="n"/>
      <c r="AN331" s="443" t="n"/>
      <c r="AO331" s="442" t="n"/>
      <c r="AP331" s="443" t="n"/>
      <c r="AQ331" s="444" t="n"/>
      <c r="AR331" s="443" t="n"/>
      <c r="AS331" s="446">
        <f>V331+X331+Z331+AB331+AD331+AF331+AJ331+AL331+AN331+AP331+AR331+AH331</f>
        <v/>
      </c>
    </row>
    <row r="332" ht="16.5" customHeight="1" thickBot="1">
      <c r="A332" s="433">
        <f>A331+1</f>
        <v/>
      </c>
      <c r="B332" s="434" t="n"/>
      <c r="C332" s="434" t="n"/>
      <c r="D332" s="434" t="n"/>
      <c r="E332" s="434" t="n"/>
      <c r="F332" s="434" t="n"/>
      <c r="G332" s="435" t="n"/>
      <c r="H332" s="435" t="n"/>
      <c r="I332" s="435" t="n"/>
      <c r="J332" s="436" t="n"/>
      <c r="K332" s="436" t="n"/>
      <c r="L332" s="436" t="n"/>
      <c r="M332" s="437" t="n"/>
      <c r="N332" s="438">
        <f>B332+C332+D332+F332+G332+H332+I332+K332-L332+M332+E332</f>
        <v/>
      </c>
      <c r="O332" s="434" t="n"/>
      <c r="P332" s="434" t="n"/>
      <c r="Q332" s="438">
        <f>N332+O332-P332</f>
        <v/>
      </c>
      <c r="R332" s="440" t="n"/>
      <c r="S332" s="440" t="n"/>
      <c r="T332" s="441">
        <f>A332</f>
        <v/>
      </c>
      <c r="U332" s="442" t="n"/>
      <c r="V332" s="443" t="n"/>
      <c r="W332" s="442" t="n"/>
      <c r="X332" s="443" t="n"/>
      <c r="Y332" s="442" t="n"/>
      <c r="Z332" s="443" t="n"/>
      <c r="AA332" s="442" t="n"/>
      <c r="AB332" s="443" t="n"/>
      <c r="AC332" s="442" t="n"/>
      <c r="AD332" s="443" t="n"/>
      <c r="AE332" s="442" t="n"/>
      <c r="AF332" s="443" t="n"/>
      <c r="AG332" s="443" t="n"/>
      <c r="AH332" s="443" t="n"/>
      <c r="AI332" s="442" t="n"/>
      <c r="AJ332" s="443" t="n"/>
      <c r="AK332" s="442" t="n"/>
      <c r="AL332" s="443" t="n"/>
      <c r="AM332" s="442" t="n"/>
      <c r="AN332" s="443" t="n"/>
      <c r="AO332" s="442" t="n"/>
      <c r="AP332" s="443" t="n"/>
      <c r="AQ332" s="444" t="n"/>
      <c r="AR332" s="443" t="n"/>
      <c r="AS332" s="446">
        <f>V332+X332+Z332+AB332+AD332+AF332+AJ332+AL332+AN332+AP332+AR332+AH332</f>
        <v/>
      </c>
    </row>
    <row r="333" ht="16.5" customHeight="1" thickBot="1">
      <c r="A333" s="433">
        <f>A332+1</f>
        <v/>
      </c>
      <c r="B333" s="434" t="n"/>
      <c r="C333" s="434" t="n"/>
      <c r="D333" s="434" t="n"/>
      <c r="E333" s="434" t="n"/>
      <c r="F333" s="434" t="n"/>
      <c r="G333" s="435" t="n"/>
      <c r="H333" s="435" t="n"/>
      <c r="I333" s="435" t="n"/>
      <c r="J333" s="436" t="n"/>
      <c r="K333" s="436" t="n"/>
      <c r="L333" s="436" t="n"/>
      <c r="M333" s="437" t="n"/>
      <c r="N333" s="438">
        <f>B333+C333+D333+F333+G333+H333+I333+K333-L333+M333+E333</f>
        <v/>
      </c>
      <c r="O333" s="434" t="n"/>
      <c r="P333" s="434" t="n"/>
      <c r="Q333" s="438">
        <f>N333+O333-P333</f>
        <v/>
      </c>
      <c r="R333" s="440" t="n"/>
      <c r="S333" s="440" t="n"/>
      <c r="T333" s="441">
        <f>A333</f>
        <v/>
      </c>
      <c r="U333" s="442" t="n"/>
      <c r="V333" s="443" t="n"/>
      <c r="W333" s="442" t="n"/>
      <c r="X333" s="443" t="n"/>
      <c r="Y333" s="442" t="n"/>
      <c r="Z333" s="443" t="n"/>
      <c r="AA333" s="442" t="n"/>
      <c r="AB333" s="443" t="n"/>
      <c r="AC333" s="442" t="n"/>
      <c r="AD333" s="443" t="n"/>
      <c r="AE333" s="442" t="n"/>
      <c r="AF333" s="443" t="n"/>
      <c r="AG333" s="443" t="n"/>
      <c r="AH333" s="443" t="n"/>
      <c r="AI333" s="442" t="n"/>
      <c r="AJ333" s="443" t="n"/>
      <c r="AK333" s="442" t="n"/>
      <c r="AL333" s="443" t="n"/>
      <c r="AM333" s="442" t="n"/>
      <c r="AN333" s="443" t="n"/>
      <c r="AO333" s="442" t="n"/>
      <c r="AP333" s="443" t="n"/>
      <c r="AQ333" s="444" t="n"/>
      <c r="AR333" s="443" t="n"/>
      <c r="AS333" s="446">
        <f>V333+X333+Z333+AB333+AD333+AF333+AJ333+AL333+AN333+AP333+AR333+AH333</f>
        <v/>
      </c>
    </row>
    <row r="334" ht="16.5" customHeight="1" thickBot="1">
      <c r="A334" s="433">
        <f>A333+1</f>
        <v/>
      </c>
      <c r="B334" s="434" t="n"/>
      <c r="C334" s="434" t="n"/>
      <c r="D334" s="434" t="n"/>
      <c r="E334" s="434" t="n"/>
      <c r="F334" s="434" t="n"/>
      <c r="G334" s="435" t="n"/>
      <c r="H334" s="435" t="n"/>
      <c r="I334" s="435" t="n"/>
      <c r="J334" s="436" t="n"/>
      <c r="K334" s="436" t="n"/>
      <c r="L334" s="436" t="n"/>
      <c r="M334" s="437" t="n"/>
      <c r="N334" s="438">
        <f>B334+C334+D334+F334+G334+H334+I334+K334-L334+M334+E334</f>
        <v/>
      </c>
      <c r="O334" s="434" t="n"/>
      <c r="P334" s="434" t="n"/>
      <c r="Q334" s="438">
        <f>N334+O334-P334</f>
        <v/>
      </c>
      <c r="R334" s="440" t="n"/>
      <c r="S334" s="440" t="n"/>
      <c r="T334" s="441">
        <f>A334</f>
        <v/>
      </c>
      <c r="U334" s="442" t="n"/>
      <c r="V334" s="443" t="n"/>
      <c r="W334" s="442" t="n"/>
      <c r="X334" s="443" t="n"/>
      <c r="Y334" s="442" t="n"/>
      <c r="Z334" s="443" t="n"/>
      <c r="AA334" s="442" t="n"/>
      <c r="AB334" s="443" t="n"/>
      <c r="AC334" s="442" t="n"/>
      <c r="AD334" s="443" t="n"/>
      <c r="AE334" s="442" t="n"/>
      <c r="AF334" s="443" t="n"/>
      <c r="AG334" s="443" t="n"/>
      <c r="AH334" s="443" t="n"/>
      <c r="AI334" s="442" t="n"/>
      <c r="AJ334" s="443" t="n"/>
      <c r="AK334" s="442" t="n"/>
      <c r="AL334" s="443" t="n"/>
      <c r="AM334" s="442" t="n"/>
      <c r="AN334" s="443" t="n"/>
      <c r="AO334" s="442" t="n"/>
      <c r="AP334" s="443" t="n"/>
      <c r="AQ334" s="444" t="n"/>
      <c r="AR334" s="443" t="n"/>
      <c r="AS334" s="446">
        <f>V334+X334+Z334+AB334+AD334+AF334+AJ334+AL334+AN334+AP334+AR334+AH334</f>
        <v/>
      </c>
    </row>
    <row r="335" ht="16.5" customHeight="1" thickBot="1">
      <c r="A335" s="433">
        <f>A334+1</f>
        <v/>
      </c>
      <c r="B335" s="434" t="n"/>
      <c r="C335" s="434" t="n"/>
      <c r="D335" s="434" t="n"/>
      <c r="E335" s="434" t="n"/>
      <c r="F335" s="434" t="n"/>
      <c r="G335" s="435" t="n"/>
      <c r="H335" s="435" t="n"/>
      <c r="I335" s="435" t="n"/>
      <c r="J335" s="436" t="n"/>
      <c r="K335" s="436" t="n"/>
      <c r="L335" s="436" t="n"/>
      <c r="M335" s="437" t="n"/>
      <c r="N335" s="438">
        <f>B335+C335+D335+F335+G335+H335+I335+K335-L335+M335+E335</f>
        <v/>
      </c>
      <c r="O335" s="434" t="n"/>
      <c r="P335" s="434" t="n"/>
      <c r="Q335" s="438">
        <f>N335+O335-P335</f>
        <v/>
      </c>
      <c r="R335" s="440" t="n"/>
      <c r="S335" s="440" t="n"/>
      <c r="T335" s="441">
        <f>A335</f>
        <v/>
      </c>
      <c r="U335" s="442" t="n"/>
      <c r="V335" s="443" t="n"/>
      <c r="W335" s="442" t="n"/>
      <c r="X335" s="443" t="n"/>
      <c r="Y335" s="442" t="n"/>
      <c r="Z335" s="443" t="n"/>
      <c r="AA335" s="442" t="n"/>
      <c r="AB335" s="443" t="n"/>
      <c r="AC335" s="442" t="n"/>
      <c r="AD335" s="443" t="n"/>
      <c r="AE335" s="442" t="n"/>
      <c r="AF335" s="443" t="n"/>
      <c r="AG335" s="443" t="n"/>
      <c r="AH335" s="443" t="n"/>
      <c r="AI335" s="442" t="n"/>
      <c r="AJ335" s="443" t="n"/>
      <c r="AK335" s="442" t="n"/>
      <c r="AL335" s="443" t="n"/>
      <c r="AM335" s="442" t="n"/>
      <c r="AN335" s="443" t="n"/>
      <c r="AO335" s="442" t="n"/>
      <c r="AP335" s="443" t="n"/>
      <c r="AQ335" s="444" t="n"/>
      <c r="AR335" s="443" t="n"/>
      <c r="AS335" s="446">
        <f>V335+X335+Z335+AB335+AD335+AF335+AJ335+AL335+AN335+AP335+AR335+AH335</f>
        <v/>
      </c>
    </row>
    <row r="336" ht="16.5" customHeight="1" thickBot="1">
      <c r="A336" s="433">
        <f>A335+1</f>
        <v/>
      </c>
      <c r="B336" s="434" t="n"/>
      <c r="C336" s="434" t="n"/>
      <c r="D336" s="434" t="n"/>
      <c r="E336" s="434" t="n"/>
      <c r="F336" s="434" t="n"/>
      <c r="G336" s="435" t="n"/>
      <c r="H336" s="435" t="n"/>
      <c r="I336" s="435" t="n"/>
      <c r="J336" s="436" t="n"/>
      <c r="K336" s="436" t="n"/>
      <c r="L336" s="436" t="n"/>
      <c r="M336" s="437" t="n"/>
      <c r="N336" s="438">
        <f>B336+C336+D336+F336+G336+H336+I336+K336-L336+M336+E336</f>
        <v/>
      </c>
      <c r="O336" s="434" t="n"/>
      <c r="P336" s="434" t="n"/>
      <c r="Q336" s="438">
        <f>N336+O336-P336</f>
        <v/>
      </c>
      <c r="R336" s="440" t="n"/>
      <c r="S336" s="440" t="n"/>
      <c r="T336" s="441">
        <f>A336</f>
        <v/>
      </c>
      <c r="U336" s="442" t="n"/>
      <c r="V336" s="443" t="n"/>
      <c r="W336" s="444" t="n"/>
      <c r="X336" s="443" t="n"/>
      <c r="Y336" s="442" t="n"/>
      <c r="Z336" s="443" t="n"/>
      <c r="AA336" s="444" t="n"/>
      <c r="AB336" s="443" t="n"/>
      <c r="AC336" s="442" t="n"/>
      <c r="AD336" s="443" t="n"/>
      <c r="AE336" s="442" t="n"/>
      <c r="AF336" s="443" t="n"/>
      <c r="AG336" s="443" t="n"/>
      <c r="AH336" s="443" t="n"/>
      <c r="AI336" s="442" t="n"/>
      <c r="AJ336" s="443" t="n"/>
      <c r="AK336" s="444" t="n"/>
      <c r="AL336" s="443" t="n"/>
      <c r="AM336" s="442" t="n"/>
      <c r="AN336" s="443" t="n"/>
      <c r="AO336" s="444" t="n"/>
      <c r="AP336" s="443" t="n"/>
      <c r="AQ336" s="444" t="n"/>
      <c r="AR336" s="443" t="n"/>
      <c r="AS336" s="446">
        <f>V336+X336+Z336+AB336+AD336+AF336+AJ336+AL336+AN336+AP336+AR336+AH336</f>
        <v/>
      </c>
    </row>
    <row r="337" ht="16.5" customHeight="1" thickBot="1">
      <c r="A337" s="433">
        <f>A336+1</f>
        <v/>
      </c>
      <c r="B337" s="434" t="n"/>
      <c r="C337" s="434" t="n"/>
      <c r="D337" s="434" t="n"/>
      <c r="E337" s="434" t="n"/>
      <c r="F337" s="434" t="n"/>
      <c r="G337" s="435" t="n"/>
      <c r="H337" s="435" t="n"/>
      <c r="I337" s="435" t="n"/>
      <c r="J337" s="436" t="n"/>
      <c r="K337" s="436" t="n"/>
      <c r="L337" s="436" t="n"/>
      <c r="M337" s="437" t="n"/>
      <c r="N337" s="438">
        <f>B337+C337+D337+F337+G337+H337+I337+K337-L337+M337+E337</f>
        <v/>
      </c>
      <c r="O337" s="434" t="n"/>
      <c r="P337" s="434" t="n"/>
      <c r="Q337" s="438">
        <f>N337+O337-P337</f>
        <v/>
      </c>
      <c r="R337" s="440" t="n"/>
      <c r="S337" s="440" t="n"/>
      <c r="T337" s="441">
        <f>A337</f>
        <v/>
      </c>
      <c r="U337" s="442" t="n"/>
      <c r="V337" s="443" t="n"/>
      <c r="W337" s="442" t="n"/>
      <c r="X337" s="443" t="n"/>
      <c r="Y337" s="442" t="n"/>
      <c r="Z337" s="443" t="n"/>
      <c r="AA337" s="442" t="n"/>
      <c r="AB337" s="443" t="n"/>
      <c r="AC337" s="442" t="n"/>
      <c r="AD337" s="443" t="n"/>
      <c r="AE337" s="442" t="n"/>
      <c r="AF337" s="443" t="n"/>
      <c r="AG337" s="443" t="n"/>
      <c r="AH337" s="443" t="n"/>
      <c r="AI337" s="442" t="n"/>
      <c r="AJ337" s="443" t="n"/>
      <c r="AK337" s="442" t="n"/>
      <c r="AL337" s="443" t="n"/>
      <c r="AM337" s="442" t="n"/>
      <c r="AN337" s="443" t="n"/>
      <c r="AO337" s="442" t="n"/>
      <c r="AP337" s="443" t="n"/>
      <c r="AQ337" s="444" t="n"/>
      <c r="AR337" s="443" t="n"/>
      <c r="AS337" s="446">
        <f>V337+X337+Z337+AB337+AD337+AF337+AJ337+AL337+AN337+AP337+AR337+AH337</f>
        <v/>
      </c>
    </row>
    <row r="338" ht="16.5" customHeight="1" thickBot="1">
      <c r="A338" s="433">
        <f>A337+1</f>
        <v/>
      </c>
      <c r="B338" s="434" t="n"/>
      <c r="C338" s="434" t="n"/>
      <c r="D338" s="434" t="n"/>
      <c r="E338" s="434" t="n"/>
      <c r="F338" s="434" t="n"/>
      <c r="G338" s="435" t="n"/>
      <c r="H338" s="435" t="n"/>
      <c r="I338" s="435" t="n"/>
      <c r="J338" s="436" t="n"/>
      <c r="K338" s="436" t="n"/>
      <c r="L338" s="436" t="n"/>
      <c r="M338" s="437" t="n"/>
      <c r="N338" s="438">
        <f>B338+C338+D338+F338+G338+H338+I338+K338-L338+M338+E338</f>
        <v/>
      </c>
      <c r="O338" s="434" t="n"/>
      <c r="P338" s="434" t="n"/>
      <c r="Q338" s="438">
        <f>N338+O338-P338</f>
        <v/>
      </c>
      <c r="R338" s="440" t="n"/>
      <c r="S338" s="440" t="n"/>
      <c r="T338" s="441">
        <f>A338</f>
        <v/>
      </c>
      <c r="U338" s="442" t="n"/>
      <c r="V338" s="443" t="n"/>
      <c r="W338" s="442" t="n"/>
      <c r="X338" s="443" t="n"/>
      <c r="Y338" s="442" t="n"/>
      <c r="Z338" s="443" t="n"/>
      <c r="AA338" s="442" t="n"/>
      <c r="AB338" s="443" t="n"/>
      <c r="AC338" s="442" t="n"/>
      <c r="AD338" s="443" t="n"/>
      <c r="AE338" s="442" t="n"/>
      <c r="AF338" s="443" t="n"/>
      <c r="AG338" s="443" t="n"/>
      <c r="AH338" s="443" t="n"/>
      <c r="AI338" s="442" t="n"/>
      <c r="AJ338" s="443" t="n"/>
      <c r="AK338" s="442" t="n"/>
      <c r="AL338" s="443" t="n"/>
      <c r="AM338" s="442" t="n"/>
      <c r="AN338" s="443" t="n"/>
      <c r="AO338" s="442" t="n"/>
      <c r="AP338" s="443" t="n"/>
      <c r="AQ338" s="444" t="n"/>
      <c r="AR338" s="443" t="n"/>
      <c r="AS338" s="446">
        <f>V338+X338+Z338+AB338+AD338+AF338+AJ338+AL338+AN338+AP338+AR338+AH338</f>
        <v/>
      </c>
    </row>
    <row r="339" ht="16.5" customHeight="1" thickBot="1">
      <c r="A339" s="433">
        <f>A338+1</f>
        <v/>
      </c>
      <c r="B339" s="434" t="n"/>
      <c r="C339" s="434" t="n"/>
      <c r="D339" s="434" t="n"/>
      <c r="E339" s="434" t="n"/>
      <c r="F339" s="434" t="n"/>
      <c r="G339" s="435" t="n"/>
      <c r="H339" s="435" t="n"/>
      <c r="I339" s="435" t="n"/>
      <c r="J339" s="436" t="n"/>
      <c r="K339" s="436" t="n"/>
      <c r="L339" s="436" t="n"/>
      <c r="M339" s="437" t="n"/>
      <c r="N339" s="438">
        <f>B339+C339+D339+F339+G339+H339+I339+K339-L339+M339+E339</f>
        <v/>
      </c>
      <c r="O339" s="434" t="n"/>
      <c r="P339" s="434" t="n"/>
      <c r="Q339" s="438">
        <f>N339+O339-P339</f>
        <v/>
      </c>
      <c r="R339" s="440" t="n"/>
      <c r="S339" s="440" t="n"/>
      <c r="T339" s="441">
        <f>A339</f>
        <v/>
      </c>
      <c r="U339" s="442" t="n"/>
      <c r="V339" s="443" t="n"/>
      <c r="W339" s="442" t="n"/>
      <c r="X339" s="443" t="n"/>
      <c r="Y339" s="442" t="n"/>
      <c r="Z339" s="443" t="n"/>
      <c r="AA339" s="442" t="n"/>
      <c r="AB339" s="443" t="n"/>
      <c r="AC339" s="442" t="n"/>
      <c r="AD339" s="443" t="n"/>
      <c r="AE339" s="442" t="n"/>
      <c r="AF339" s="443" t="n"/>
      <c r="AG339" s="443" t="n"/>
      <c r="AH339" s="443" t="n"/>
      <c r="AI339" s="442" t="n"/>
      <c r="AJ339" s="443" t="n"/>
      <c r="AK339" s="442" t="n"/>
      <c r="AL339" s="443" t="n"/>
      <c r="AM339" s="442" t="n"/>
      <c r="AN339" s="443" t="n"/>
      <c r="AO339" s="442" t="n"/>
      <c r="AP339" s="443" t="n"/>
      <c r="AQ339" s="444" t="n"/>
      <c r="AR339" s="443" t="n"/>
      <c r="AS339" s="446">
        <f>V339+X339+Z339+AB339+AD339+AF339+AJ339+AL339+AN339+AP339+AR339+AH339</f>
        <v/>
      </c>
    </row>
    <row r="340" ht="16.5" customHeight="1" thickBot="1">
      <c r="A340" s="433">
        <f>A339+1</f>
        <v/>
      </c>
      <c r="B340" s="434" t="n"/>
      <c r="C340" s="434" t="n"/>
      <c r="D340" s="434" t="n"/>
      <c r="E340" s="434" t="n"/>
      <c r="F340" s="434" t="n"/>
      <c r="G340" s="435" t="n"/>
      <c r="H340" s="435" t="n"/>
      <c r="I340" s="435" t="n"/>
      <c r="J340" s="436" t="n"/>
      <c r="K340" s="436" t="n"/>
      <c r="L340" s="436" t="n"/>
      <c r="M340" s="437" t="n"/>
      <c r="N340" s="438">
        <f>B340+C340+D340+F340+G340+H340+I340+K340-L340+M340+E340</f>
        <v/>
      </c>
      <c r="O340" s="434" t="n"/>
      <c r="P340" s="434" t="n"/>
      <c r="Q340" s="438">
        <f>N340+O340-P340</f>
        <v/>
      </c>
      <c r="R340" s="440" t="n"/>
      <c r="S340" s="440" t="n"/>
      <c r="T340" s="441">
        <f>A340</f>
        <v/>
      </c>
      <c r="U340" s="442" t="n"/>
      <c r="V340" s="443" t="n"/>
      <c r="W340" s="442" t="n"/>
      <c r="X340" s="443" t="n"/>
      <c r="Y340" s="442" t="n"/>
      <c r="Z340" s="443" t="n"/>
      <c r="AA340" s="442" t="n"/>
      <c r="AB340" s="443" t="n"/>
      <c r="AC340" s="442" t="n"/>
      <c r="AD340" s="443" t="n"/>
      <c r="AE340" s="442" t="n"/>
      <c r="AF340" s="443" t="n"/>
      <c r="AG340" s="443" t="n"/>
      <c r="AH340" s="443" t="n"/>
      <c r="AI340" s="442" t="n"/>
      <c r="AJ340" s="443" t="n"/>
      <c r="AK340" s="442" t="n"/>
      <c r="AL340" s="443" t="n"/>
      <c r="AM340" s="442" t="n"/>
      <c r="AN340" s="443" t="n"/>
      <c r="AO340" s="442" t="n"/>
      <c r="AP340" s="443" t="n"/>
      <c r="AQ340" s="444" t="n"/>
      <c r="AR340" s="443" t="n"/>
      <c r="AS340" s="446">
        <f>V340+X340+Z340+AB340+AD340+AF340+AJ340+AL340+AN340+AP340+AR340+AH340</f>
        <v/>
      </c>
    </row>
    <row r="341" ht="16.5" customHeight="1" thickBot="1">
      <c r="A341" s="433">
        <f>A340+1</f>
        <v/>
      </c>
      <c r="B341" s="434" t="n"/>
      <c r="C341" s="434" t="n"/>
      <c r="D341" s="434" t="n"/>
      <c r="E341" s="434" t="n"/>
      <c r="F341" s="434" t="n"/>
      <c r="G341" s="435" t="n"/>
      <c r="H341" s="435" t="n"/>
      <c r="I341" s="435" t="n"/>
      <c r="J341" s="436" t="n"/>
      <c r="K341" s="436" t="n"/>
      <c r="L341" s="436" t="n"/>
      <c r="M341" s="437" t="n"/>
      <c r="N341" s="438">
        <f>B341+C341+D341+F341+G341+H341+I341+K341-L341+M341+E341</f>
        <v/>
      </c>
      <c r="O341" s="434" t="n"/>
      <c r="P341" s="434" t="n"/>
      <c r="Q341" s="438">
        <f>N341+O341-P341</f>
        <v/>
      </c>
      <c r="R341" s="440" t="n"/>
      <c r="S341" s="440" t="n"/>
      <c r="T341" s="441">
        <f>A341</f>
        <v/>
      </c>
      <c r="U341" s="442" t="n"/>
      <c r="V341" s="443" t="n"/>
      <c r="W341" s="442" t="n"/>
      <c r="X341" s="443" t="n"/>
      <c r="Y341" s="442" t="n"/>
      <c r="Z341" s="443" t="n"/>
      <c r="AA341" s="442" t="n"/>
      <c r="AB341" s="443" t="n"/>
      <c r="AC341" s="442" t="n"/>
      <c r="AD341" s="443" t="n"/>
      <c r="AE341" s="442" t="n"/>
      <c r="AF341" s="443" t="n"/>
      <c r="AG341" s="443" t="n"/>
      <c r="AH341" s="443" t="n"/>
      <c r="AI341" s="442" t="n"/>
      <c r="AJ341" s="443" t="n"/>
      <c r="AK341" s="442" t="n"/>
      <c r="AL341" s="443" t="n"/>
      <c r="AM341" s="442" t="n"/>
      <c r="AN341" s="443" t="n"/>
      <c r="AO341" s="442" t="n"/>
      <c r="AP341" s="443" t="n"/>
      <c r="AQ341" s="444" t="n"/>
      <c r="AR341" s="443" t="n"/>
      <c r="AS341" s="446">
        <f>V341+X341+Z341+AB341+AD341+AF341+AJ341+AL341+AN341+AP341+AR341+AH341</f>
        <v/>
      </c>
    </row>
    <row r="342" ht="16.5" customHeight="1" thickBot="1">
      <c r="A342" s="433">
        <f>A341+1</f>
        <v/>
      </c>
      <c r="B342" s="434" t="n"/>
      <c r="C342" s="434" t="n"/>
      <c r="D342" s="434" t="n"/>
      <c r="E342" s="434" t="n"/>
      <c r="F342" s="434" t="n"/>
      <c r="G342" s="435" t="n"/>
      <c r="H342" s="435" t="n"/>
      <c r="I342" s="435" t="n"/>
      <c r="J342" s="436" t="n"/>
      <c r="K342" s="436" t="n"/>
      <c r="L342" s="436" t="n"/>
      <c r="M342" s="437" t="n"/>
      <c r="N342" s="438">
        <f>B342+C342+D342+F342+G342+H342+I342+K342-L342+M342+E342</f>
        <v/>
      </c>
      <c r="O342" s="434" t="n"/>
      <c r="P342" s="434" t="n"/>
      <c r="Q342" s="438">
        <f>N342+O342-P342</f>
        <v/>
      </c>
      <c r="R342" s="440" t="n"/>
      <c r="S342" s="440" t="n"/>
      <c r="T342" s="441">
        <f>A342</f>
        <v/>
      </c>
      <c r="U342" s="442" t="n"/>
      <c r="V342" s="443" t="n"/>
      <c r="W342" s="442" t="n"/>
      <c r="X342" s="443" t="n"/>
      <c r="Y342" s="442" t="n"/>
      <c r="Z342" s="443" t="n"/>
      <c r="AA342" s="442" t="n"/>
      <c r="AB342" s="443" t="n"/>
      <c r="AC342" s="442" t="n"/>
      <c r="AD342" s="443" t="n"/>
      <c r="AE342" s="442" t="n"/>
      <c r="AF342" s="443" t="n"/>
      <c r="AG342" s="443" t="n"/>
      <c r="AH342" s="443" t="n"/>
      <c r="AI342" s="442" t="n"/>
      <c r="AJ342" s="443" t="n"/>
      <c r="AK342" s="442" t="n"/>
      <c r="AL342" s="443" t="n"/>
      <c r="AM342" s="442" t="n"/>
      <c r="AN342" s="443" t="n"/>
      <c r="AO342" s="442" t="n"/>
      <c r="AP342" s="443" t="n"/>
      <c r="AQ342" s="444" t="n"/>
      <c r="AR342" s="443" t="n"/>
      <c r="AS342" s="446">
        <f>V342+X342+Z342+AB342+AD342+AF342+AJ342+AL342+AN342+AP342+AR342+AH342</f>
        <v/>
      </c>
    </row>
    <row r="343" ht="16.5" customHeight="1" thickBot="1">
      <c r="A343" s="433">
        <f>A342+1</f>
        <v/>
      </c>
      <c r="B343" s="434" t="n"/>
      <c r="C343" s="434" t="n"/>
      <c r="D343" s="434" t="n"/>
      <c r="E343" s="434" t="n"/>
      <c r="F343" s="434" t="n"/>
      <c r="G343" s="435" t="n"/>
      <c r="H343" s="435" t="n"/>
      <c r="I343" s="435" t="n"/>
      <c r="J343" s="436" t="n"/>
      <c r="K343" s="436" t="n"/>
      <c r="L343" s="436" t="n"/>
      <c r="M343" s="437" t="n"/>
      <c r="N343" s="438">
        <f>B343+C343+D343+F343+G343+H343+I343+K343-L343+M343+E343</f>
        <v/>
      </c>
      <c r="O343" s="434" t="n"/>
      <c r="P343" s="434" t="n"/>
      <c r="Q343" s="438">
        <f>N343+O343-P343</f>
        <v/>
      </c>
      <c r="R343" s="440" t="n"/>
      <c r="S343" s="440" t="n"/>
      <c r="T343" s="441">
        <f>A343</f>
        <v/>
      </c>
      <c r="U343" s="442" t="n"/>
      <c r="V343" s="443" t="n"/>
      <c r="W343" s="442" t="n"/>
      <c r="X343" s="443" t="n"/>
      <c r="Y343" s="442" t="n"/>
      <c r="Z343" s="443" t="n"/>
      <c r="AA343" s="442" t="n"/>
      <c r="AB343" s="443" t="n"/>
      <c r="AC343" s="442" t="n"/>
      <c r="AD343" s="443" t="n"/>
      <c r="AE343" s="444" t="n"/>
      <c r="AF343" s="443" t="n"/>
      <c r="AG343" s="443" t="n"/>
      <c r="AH343" s="443" t="n"/>
      <c r="AI343" s="442" t="n"/>
      <c r="AJ343" s="443" t="n"/>
      <c r="AK343" s="442" t="n"/>
      <c r="AL343" s="443" t="n"/>
      <c r="AM343" s="442" t="n"/>
      <c r="AN343" s="443" t="n"/>
      <c r="AO343" s="442" t="n"/>
      <c r="AP343" s="443" t="n"/>
      <c r="AQ343" s="444" t="n"/>
      <c r="AR343" s="443" t="n"/>
      <c r="AS343" s="446">
        <f>V343+X343+Z343+AB343+AD343+AF343+AJ343+AL343+AN343+AP343+AR343+AH343</f>
        <v/>
      </c>
    </row>
    <row r="344" ht="16.5" customHeight="1" thickBot="1">
      <c r="A344" s="433">
        <f>A343+1</f>
        <v/>
      </c>
      <c r="B344" s="434" t="n"/>
      <c r="C344" s="434" t="n"/>
      <c r="D344" s="434" t="n"/>
      <c r="E344" s="434" t="n"/>
      <c r="F344" s="434" t="n"/>
      <c r="G344" s="435" t="n"/>
      <c r="H344" s="435" t="n"/>
      <c r="I344" s="435" t="n"/>
      <c r="J344" s="436" t="n"/>
      <c r="K344" s="436" t="n"/>
      <c r="L344" s="436" t="n"/>
      <c r="M344" s="437" t="n"/>
      <c r="N344" s="438">
        <f>B344+C344+D344+F344+G344+H344+I344+K344-L344+M344+E344</f>
        <v/>
      </c>
      <c r="O344" s="434" t="n"/>
      <c r="P344" s="434" t="n"/>
      <c r="Q344" s="438">
        <f>N344+O344-P344</f>
        <v/>
      </c>
      <c r="R344" s="440" t="n"/>
      <c r="S344" s="440" t="n"/>
      <c r="T344" s="441">
        <f>A344</f>
        <v/>
      </c>
      <c r="U344" s="442" t="n"/>
      <c r="V344" s="443" t="n"/>
      <c r="W344" s="442" t="n"/>
      <c r="X344" s="443" t="n"/>
      <c r="Y344" s="442" t="n"/>
      <c r="Z344" s="443" t="n"/>
      <c r="AA344" s="442" t="n"/>
      <c r="AB344" s="443" t="n"/>
      <c r="AC344" s="442" t="n"/>
      <c r="AD344" s="443" t="n"/>
      <c r="AE344" s="444" t="n"/>
      <c r="AF344" s="443" t="n"/>
      <c r="AG344" s="443" t="n"/>
      <c r="AH344" s="443" t="n"/>
      <c r="AI344" s="442" t="n"/>
      <c r="AJ344" s="443" t="n"/>
      <c r="AK344" s="442" t="n"/>
      <c r="AL344" s="443" t="n"/>
      <c r="AM344" s="442" t="n"/>
      <c r="AN344" s="443" t="n"/>
      <c r="AO344" s="442" t="n"/>
      <c r="AP344" s="443" t="n"/>
      <c r="AQ344" s="444" t="n"/>
      <c r="AR344" s="443" t="n"/>
      <c r="AS344" s="446">
        <f>V344+X344+Z344+AB344+AD344+AF344+AJ344+AL344+AN344+AP344+AR344+AH344</f>
        <v/>
      </c>
    </row>
    <row r="345" ht="16.5" customHeight="1" thickBot="1">
      <c r="A345" s="433">
        <f>A344+1</f>
        <v/>
      </c>
      <c r="B345" s="434" t="n"/>
      <c r="C345" s="434" t="n"/>
      <c r="D345" s="434" t="n"/>
      <c r="E345" s="434" t="n"/>
      <c r="F345" s="434" t="n"/>
      <c r="G345" s="435" t="n"/>
      <c r="H345" s="435" t="n"/>
      <c r="I345" s="435" t="n"/>
      <c r="J345" s="436" t="n"/>
      <c r="K345" s="436" t="n"/>
      <c r="L345" s="436" t="n"/>
      <c r="M345" s="437" t="n"/>
      <c r="N345" s="438">
        <f>B345+C345+D345+F345+G345+H345+I345+K345-L345+M345+E345</f>
        <v/>
      </c>
      <c r="O345" s="434" t="n"/>
      <c r="P345" s="434" t="n"/>
      <c r="Q345" s="438">
        <f>N345+O345-P345</f>
        <v/>
      </c>
      <c r="R345" s="440" t="n"/>
      <c r="S345" s="440" t="n"/>
      <c r="T345" s="441">
        <f>A345</f>
        <v/>
      </c>
      <c r="U345" s="442" t="n"/>
      <c r="V345" s="443" t="n"/>
      <c r="W345" s="442" t="n"/>
      <c r="X345" s="443" t="n"/>
      <c r="Y345" s="442" t="n"/>
      <c r="Z345" s="443" t="n"/>
      <c r="AA345" s="442" t="n"/>
      <c r="AB345" s="443" t="n"/>
      <c r="AC345" s="442" t="n"/>
      <c r="AD345" s="443" t="n"/>
      <c r="AE345" s="444" t="n"/>
      <c r="AF345" s="443" t="n"/>
      <c r="AG345" s="443" t="n"/>
      <c r="AH345" s="443" t="n"/>
      <c r="AI345" s="442" t="n"/>
      <c r="AJ345" s="443" t="n"/>
      <c r="AK345" s="442" t="n"/>
      <c r="AL345" s="443" t="n"/>
      <c r="AM345" s="442" t="n"/>
      <c r="AN345" s="443" t="n"/>
      <c r="AO345" s="444" t="n"/>
      <c r="AP345" s="443" t="n"/>
      <c r="AQ345" s="444" t="n"/>
      <c r="AR345" s="443" t="n"/>
      <c r="AS345" s="446">
        <f>V345+X345+Z345+AB345+AD345+AF345+AJ345+AL345+AN345+AP345+AR345+AH345</f>
        <v/>
      </c>
    </row>
    <row r="346" ht="16.5" customHeight="1" thickBot="1">
      <c r="A346" s="433">
        <f>A345+1</f>
        <v/>
      </c>
      <c r="B346" s="434" t="n"/>
      <c r="C346" s="434" t="n"/>
      <c r="D346" s="434" t="n"/>
      <c r="E346" s="434" t="n"/>
      <c r="F346" s="434" t="n"/>
      <c r="G346" s="435" t="n"/>
      <c r="H346" s="435" t="n"/>
      <c r="I346" s="435" t="n"/>
      <c r="J346" s="436" t="n"/>
      <c r="K346" s="436" t="n"/>
      <c r="L346" s="436" t="n"/>
      <c r="M346" s="437" t="n"/>
      <c r="N346" s="438">
        <f>B346+C346+D346+F346+G346+H346+I346+K346-L346+M346+E346</f>
        <v/>
      </c>
      <c r="O346" s="434" t="n"/>
      <c r="P346" s="434" t="n"/>
      <c r="Q346" s="438">
        <f>N346+O346-P346</f>
        <v/>
      </c>
      <c r="R346" s="440" t="n"/>
      <c r="S346" s="440" t="n"/>
      <c r="T346" s="441">
        <f>A346</f>
        <v/>
      </c>
      <c r="U346" s="442" t="n"/>
      <c r="V346" s="443" t="n"/>
      <c r="W346" s="444" t="n"/>
      <c r="X346" s="443" t="n"/>
      <c r="Y346" s="442" t="n"/>
      <c r="Z346" s="443" t="n"/>
      <c r="AA346" s="444" t="n"/>
      <c r="AB346" s="443" t="n"/>
      <c r="AC346" s="442" t="n"/>
      <c r="AD346" s="443" t="n"/>
      <c r="AE346" s="444" t="n"/>
      <c r="AF346" s="443" t="n"/>
      <c r="AG346" s="443" t="n"/>
      <c r="AH346" s="443" t="n"/>
      <c r="AI346" s="442" t="n"/>
      <c r="AJ346" s="443" t="n"/>
      <c r="AK346" s="444" t="n"/>
      <c r="AL346" s="443" t="n"/>
      <c r="AM346" s="444" t="n"/>
      <c r="AN346" s="443" t="n"/>
      <c r="AO346" s="444" t="n"/>
      <c r="AP346" s="443" t="n"/>
      <c r="AQ346" s="444" t="n"/>
      <c r="AR346" s="443" t="n"/>
      <c r="AS346" s="446">
        <f>V346+X346+Z346+AB346+AD346+AF346+AJ346+AL346+AN346+AP346+AR346+AH346</f>
        <v/>
      </c>
    </row>
    <row r="347" ht="16.5" customHeight="1" thickBot="1">
      <c r="A347" s="457" t="n"/>
      <c r="B347" s="446" t="n"/>
      <c r="C347" s="446" t="n"/>
      <c r="D347" s="446" t="n"/>
      <c r="E347" s="446" t="n"/>
      <c r="F347" s="446" t="n"/>
      <c r="G347" s="474" t="n"/>
      <c r="H347" s="474" t="n"/>
      <c r="I347" s="474" t="n"/>
      <c r="J347" s="475" t="n"/>
      <c r="K347" s="475" t="n"/>
      <c r="L347" s="475" t="n"/>
      <c r="M347" s="476" t="n"/>
      <c r="N347" s="477" t="n"/>
      <c r="O347" s="446" t="n"/>
      <c r="P347" s="446" t="n"/>
      <c r="Q347" s="477" t="n"/>
      <c r="R347" s="446" t="n"/>
      <c r="S347" s="446" t="n"/>
      <c r="T347" s="441" t="n"/>
      <c r="U347" s="442" t="n"/>
      <c r="V347" s="443" t="n"/>
      <c r="W347" s="442" t="n"/>
      <c r="X347" s="443" t="n"/>
      <c r="Y347" s="442" t="n"/>
      <c r="Z347" s="443" t="n"/>
      <c r="AA347" s="442" t="n"/>
      <c r="AB347" s="443" t="n"/>
      <c r="AC347" s="442" t="n"/>
      <c r="AD347" s="443" t="n"/>
      <c r="AE347" s="442" t="n"/>
      <c r="AF347" s="443" t="n"/>
      <c r="AG347" s="443" t="n"/>
      <c r="AH347" s="443" t="n"/>
      <c r="AI347" s="442" t="n"/>
      <c r="AJ347" s="443" t="n"/>
      <c r="AK347" s="442" t="n"/>
      <c r="AL347" s="443" t="n"/>
      <c r="AM347" s="442" t="n"/>
      <c r="AN347" s="443" t="n"/>
      <c r="AO347" s="442" t="n"/>
      <c r="AP347" s="443" t="n"/>
      <c r="AQ347" s="444" t="n"/>
      <c r="AR347" s="443" t="n"/>
      <c r="AS347" s="446">
        <f>V347+X347+Z347+AB347+AD347+AF347+AJ347+AL347+AN347+AP347+AR347+AH347</f>
        <v/>
      </c>
    </row>
    <row r="348">
      <c r="B348" s="449">
        <f>SUM(B317:B347)</f>
        <v/>
      </c>
      <c r="C348" s="449">
        <f>SUM(C317:C347)</f>
        <v/>
      </c>
      <c r="D348" s="449">
        <f>SUM(D317:D347)</f>
        <v/>
      </c>
      <c r="E348" s="449">
        <f>SUM(E317:E347)</f>
        <v/>
      </c>
      <c r="F348" s="449">
        <f>SUM(F317:F347)</f>
        <v/>
      </c>
      <c r="G348" s="449">
        <f>SUM(G317:G347)</f>
        <v/>
      </c>
      <c r="H348" s="449">
        <f>SUM(H317:H347)</f>
        <v/>
      </c>
      <c r="I348" s="449">
        <f>SUM(I317:I347)</f>
        <v/>
      </c>
      <c r="J348" s="398">
        <f>SUM(J317:J347)</f>
        <v/>
      </c>
      <c r="K348" s="449">
        <f>SUM(K317:K347)</f>
        <v/>
      </c>
      <c r="L348" s="449">
        <f>SUM(L317:L347)</f>
        <v/>
      </c>
      <c r="M348" s="449">
        <f>SUM(M317:M347)</f>
        <v/>
      </c>
      <c r="N348" s="449">
        <f>SUM(N317:N347)</f>
        <v/>
      </c>
      <c r="O348" s="449">
        <f>SUM(O317:O347)</f>
        <v/>
      </c>
      <c r="P348" s="449">
        <f>SUM(P317:P347)</f>
        <v/>
      </c>
      <c r="Q348" s="449">
        <f>SUM(Q317:Q347)</f>
        <v/>
      </c>
      <c r="R348" s="449">
        <f>SUM(R317:R347)</f>
        <v/>
      </c>
      <c r="S348" s="449">
        <f>SUM(S317:S347)</f>
        <v/>
      </c>
      <c r="U348" s="460" t="n"/>
      <c r="V348" s="460">
        <f>SUM(V317:V347)</f>
        <v/>
      </c>
      <c r="W348" s="460" t="n"/>
      <c r="X348" s="460">
        <f>SUM(X317:X347)</f>
        <v/>
      </c>
      <c r="Y348" s="460" t="n"/>
      <c r="Z348" s="460">
        <f>SUM(Z317:Z347)</f>
        <v/>
      </c>
      <c r="AA348" s="460" t="n"/>
      <c r="AB348" s="460">
        <f>SUM(AB317:AB347)</f>
        <v/>
      </c>
      <c r="AC348" s="460" t="n"/>
      <c r="AD348" s="460">
        <f>SUM(AD317:AD347)</f>
        <v/>
      </c>
      <c r="AE348" s="460" t="n"/>
      <c r="AF348" s="460">
        <f>SUM(AF317:AF347)</f>
        <v/>
      </c>
      <c r="AG348" s="460" t="n"/>
      <c r="AH348" s="460" t="n"/>
      <c r="AI348" s="460" t="n"/>
      <c r="AJ348" s="460">
        <f>SUM(AJ317:AJ347)</f>
        <v/>
      </c>
      <c r="AL348" s="460">
        <f>SUM(AL317:AL347)</f>
        <v/>
      </c>
      <c r="AM348" s="460" t="n"/>
      <c r="AN348" s="460">
        <f>SUM(AN317:AN347)</f>
        <v/>
      </c>
      <c r="AO348" s="460" t="n"/>
      <c r="AP348" s="460">
        <f>SUM(AP317:AP347)</f>
        <v/>
      </c>
      <c r="AQ348" s="460" t="n"/>
      <c r="AR348" s="460">
        <f>SUM(AR317:AR347)</f>
        <v/>
      </c>
      <c r="AS348" s="460">
        <f>SUM(AS317:AS347)</f>
        <v/>
      </c>
    </row>
    <row r="349">
      <c r="N349" s="451" t="n"/>
      <c r="Q349" s="451" t="n"/>
    </row>
    <row r="350">
      <c r="C350" s="452" t="n"/>
      <c r="F350" s="452" t="n"/>
      <c r="I350" s="453" t="n"/>
    </row>
    <row r="351">
      <c r="I351" s="453" t="n"/>
    </row>
    <row r="353" ht="16.5" customHeight="1" thickBot="1">
      <c r="A353" s="359" t="inlineStr">
        <is>
          <t>OCTOBRE 2019</t>
        </is>
      </c>
      <c r="M353" s="406" t="n"/>
      <c r="N353" s="359" t="n"/>
      <c r="O353" s="362" t="n"/>
      <c r="P353" s="363" t="n"/>
      <c r="Q353" s="363" t="n"/>
      <c r="R353" s="363" t="n"/>
      <c r="S353" s="363" t="n"/>
      <c r="U353" s="364">
        <f>A353</f>
        <v/>
      </c>
      <c r="V353" s="363" t="n"/>
      <c r="W353" s="363" t="n"/>
      <c r="X353" s="363" t="n"/>
      <c r="Y353" s="363" t="n"/>
      <c r="Z353" s="363" t="n"/>
      <c r="AA353" s="363" t="n"/>
      <c r="AB353" s="364">
        <f>A353</f>
        <v/>
      </c>
      <c r="AC353" s="363" t="n"/>
      <c r="AD353" s="363" t="n"/>
      <c r="AE353" s="363" t="n"/>
      <c r="AF353" s="363" t="n"/>
      <c r="AG353" s="363" t="n"/>
      <c r="AH353" s="363" t="n"/>
      <c r="AI353" s="363" t="n"/>
      <c r="AJ353" s="363" t="n"/>
      <c r="AK353" s="364">
        <f>A353</f>
        <v/>
      </c>
      <c r="AL353" s="363" t="n"/>
      <c r="AM353" s="363" t="n"/>
      <c r="AN353" s="363" t="n"/>
      <c r="AO353" s="363" t="n"/>
      <c r="AP353" s="363" t="n"/>
      <c r="AQ353" s="363" t="n"/>
    </row>
    <row r="354" ht="16.5" customHeight="1" thickBot="1">
      <c r="A354" s="372" t="n"/>
      <c r="B354" s="372" t="n"/>
      <c r="C354" s="372" t="n"/>
      <c r="D354" s="372" t="n"/>
      <c r="E354" s="372" t="n"/>
      <c r="F354" s="372" t="n"/>
      <c r="G354" s="372" t="n"/>
      <c r="H354" s="372" t="n"/>
      <c r="I354" s="357" t="n"/>
      <c r="J354" s="357" t="n"/>
      <c r="K354" s="357" t="n"/>
      <c r="L354" s="357" t="n"/>
      <c r="M354" s="454" t="n"/>
      <c r="N354" s="10" t="n"/>
      <c r="O354" s="11" t="n"/>
      <c r="P354" s="10" t="n"/>
      <c r="Q354" s="10" t="n"/>
      <c r="R354" s="358" t="inlineStr">
        <is>
          <t>Banque</t>
        </is>
      </c>
      <c r="S354" s="357" t="n"/>
      <c r="T354" s="11" t="n"/>
      <c r="U354" s="410">
        <f>U3</f>
        <v/>
      </c>
      <c r="V354" s="354" t="n"/>
      <c r="W354" s="410">
        <f>W3</f>
        <v/>
      </c>
      <c r="X354" s="354" t="n"/>
      <c r="Y354" s="410">
        <f>Y3</f>
        <v/>
      </c>
      <c r="Z354" s="354" t="n"/>
      <c r="AA354" s="410">
        <f>AA3</f>
        <v/>
      </c>
      <c r="AB354" s="354" t="n"/>
      <c r="AC354" s="410">
        <f>AC3</f>
        <v/>
      </c>
      <c r="AD354" s="354" t="n"/>
      <c r="AE354" s="410">
        <f>AE3</f>
        <v/>
      </c>
      <c r="AF354" s="354" t="n"/>
      <c r="AG354" s="410" t="inlineStr">
        <is>
          <t>Compte Nickel</t>
        </is>
      </c>
      <c r="AH354" s="354" t="n"/>
      <c r="AI354" s="410">
        <f>AI3</f>
        <v/>
      </c>
      <c r="AJ354" s="354" t="n"/>
      <c r="AK354" s="410">
        <f>AK3</f>
        <v/>
      </c>
      <c r="AL354" s="354" t="n"/>
      <c r="AM354" s="410">
        <f>AM3</f>
        <v/>
      </c>
      <c r="AN354" s="354" t="n"/>
      <c r="AO354" s="410">
        <f>AO3</f>
        <v/>
      </c>
      <c r="AP354" s="354" t="n"/>
      <c r="AQ354" s="410">
        <f>AQ3</f>
        <v/>
      </c>
      <c r="AR354" s="354" t="n"/>
      <c r="AS354" s="411" t="inlineStr">
        <is>
          <t>Total</t>
        </is>
      </c>
    </row>
    <row r="355" ht="16.5" customHeight="1" thickBot="1">
      <c r="A355" s="2" t="n"/>
      <c r="B355" s="3" t="inlineStr">
        <is>
          <t>Espèce</t>
        </is>
      </c>
      <c r="C355" s="4" t="inlineStr">
        <is>
          <t>Chèque</t>
        </is>
      </c>
      <c r="D355" s="4" t="inlineStr">
        <is>
          <t>Carte Bleue</t>
        </is>
      </c>
      <c r="E355" s="5" t="inlineStr">
        <is>
          <t>Sans Contact</t>
        </is>
      </c>
      <c r="F355" s="5" t="inlineStr">
        <is>
          <t>Carte Nickel</t>
        </is>
      </c>
      <c r="G355" s="4" t="inlineStr">
        <is>
          <t>JEUX</t>
        </is>
      </c>
      <c r="H355" s="4" t="inlineStr">
        <is>
          <t>LOTO</t>
        </is>
      </c>
      <c r="I355" s="355" t="inlineStr">
        <is>
          <t>POINT VERT</t>
        </is>
      </c>
      <c r="J355" s="356" t="n"/>
      <c r="K355" s="6" t="inlineStr">
        <is>
          <t>Ret Nickel</t>
        </is>
      </c>
      <c r="L355" s="6" t="inlineStr">
        <is>
          <t>Dpt Nickel</t>
        </is>
      </c>
      <c r="M355" s="412" t="inlineStr">
        <is>
          <t>Avoir</t>
        </is>
      </c>
      <c r="N355" s="7" t="inlineStr">
        <is>
          <t>S/Total Encais</t>
        </is>
      </c>
      <c r="O355" s="7" t="inlineStr">
        <is>
          <t>Compte client</t>
        </is>
      </c>
      <c r="P355" s="7" t="inlineStr">
        <is>
          <t>Credit Compte</t>
        </is>
      </c>
      <c r="Q355" s="8" t="inlineStr">
        <is>
          <t>Total</t>
        </is>
      </c>
      <c r="R355" s="3" t="inlineStr">
        <is>
          <t>Dépôt Banque</t>
        </is>
      </c>
      <c r="S355" s="8" t="inlineStr">
        <is>
          <t>Monnaie</t>
        </is>
      </c>
      <c r="T355" s="455" t="n"/>
      <c r="U355" s="414" t="inlineStr">
        <is>
          <t>N°</t>
        </is>
      </c>
      <c r="V355" s="415" t="n"/>
      <c r="W355" s="416" t="inlineStr">
        <is>
          <t>N°</t>
        </is>
      </c>
      <c r="X355" s="417" t="n"/>
      <c r="Y355" s="416" t="inlineStr">
        <is>
          <t>N°</t>
        </is>
      </c>
      <c r="Z355" s="417" t="n"/>
      <c r="AA355" s="416" t="inlineStr">
        <is>
          <t>N°</t>
        </is>
      </c>
      <c r="AB355" s="417" t="n"/>
      <c r="AC355" s="416" t="inlineStr">
        <is>
          <t>N°</t>
        </is>
      </c>
      <c r="AD355" s="417" t="n"/>
      <c r="AE355" s="416" t="inlineStr">
        <is>
          <t>N°</t>
        </is>
      </c>
      <c r="AF355" s="417" t="n"/>
      <c r="AG355" s="416" t="inlineStr">
        <is>
          <t>N°</t>
        </is>
      </c>
      <c r="AH355" s="415" t="n"/>
      <c r="AI355" s="416" t="inlineStr">
        <is>
          <t>N°</t>
        </is>
      </c>
      <c r="AJ355" s="417" t="n"/>
      <c r="AK355" s="419" t="inlineStr">
        <is>
          <t>N°</t>
        </is>
      </c>
      <c r="AL355" s="415" t="n"/>
      <c r="AM355" s="416" t="inlineStr">
        <is>
          <t>N°</t>
        </is>
      </c>
      <c r="AN355" s="415" t="n"/>
      <c r="AO355" s="416" t="inlineStr">
        <is>
          <t>N°</t>
        </is>
      </c>
      <c r="AP355" s="415" t="n"/>
      <c r="AQ355" s="416" t="inlineStr">
        <is>
          <t>N°</t>
        </is>
      </c>
      <c r="AR355" s="415" t="n"/>
      <c r="AS355" s="478" t="n"/>
    </row>
    <row r="356" ht="16.5" customHeight="1" thickBot="1">
      <c r="A356" s="433">
        <f>A346+1</f>
        <v/>
      </c>
      <c r="B356" s="434" t="n"/>
      <c r="C356" s="434" t="n"/>
      <c r="D356" s="434" t="n"/>
      <c r="E356" s="434" t="n"/>
      <c r="F356" s="434" t="n"/>
      <c r="G356" s="435" t="n"/>
      <c r="H356" s="435" t="n"/>
      <c r="I356" s="435" t="n"/>
      <c r="J356" s="436" t="n"/>
      <c r="K356" s="436" t="n"/>
      <c r="L356" s="436" t="n"/>
      <c r="M356" s="437" t="n"/>
      <c r="N356" s="438">
        <f>B356+C356+D356+F356+G356+H356+I356+K356-L356+M356+E356</f>
        <v/>
      </c>
      <c r="O356" s="434" t="n"/>
      <c r="P356" s="434" t="n"/>
      <c r="Q356" s="438">
        <f>N356+O356-P356</f>
        <v/>
      </c>
      <c r="R356" s="440" t="n"/>
      <c r="S356" s="440" t="n"/>
      <c r="T356" s="441">
        <f>A356</f>
        <v/>
      </c>
      <c r="U356" s="442" t="n"/>
      <c r="V356" s="443" t="n"/>
      <c r="W356" s="444" t="n"/>
      <c r="X356" s="443" t="n"/>
      <c r="Y356" s="444" t="n"/>
      <c r="Z356" s="443" t="n"/>
      <c r="AA356" s="444" t="n"/>
      <c r="AB356" s="443" t="n"/>
      <c r="AC356" s="444" t="n"/>
      <c r="AD356" s="443" t="n"/>
      <c r="AE356" s="444" t="n"/>
      <c r="AF356" s="443" t="n"/>
      <c r="AG356" s="445" t="n"/>
      <c r="AH356" s="443" t="n"/>
      <c r="AI356" s="444" t="n"/>
      <c r="AJ356" s="443" t="n"/>
      <c r="AK356" s="445" t="n"/>
      <c r="AL356" s="443" t="n"/>
      <c r="AM356" s="444" t="n"/>
      <c r="AN356" s="443" t="n"/>
      <c r="AO356" s="444" t="n"/>
      <c r="AP356" s="443" t="n"/>
      <c r="AQ356" s="444" t="n"/>
      <c r="AR356" s="443" t="n"/>
      <c r="AS356" s="446">
        <f>V356+X356+Z356+AB356+AD356+AF356+AJ356+AL356+AN356+AP356+AR356+AH356</f>
        <v/>
      </c>
    </row>
    <row r="357" ht="16.5" customHeight="1" thickBot="1">
      <c r="A357" s="433">
        <f>A356+1</f>
        <v/>
      </c>
      <c r="B357" s="434" t="n"/>
      <c r="C357" s="434" t="n"/>
      <c r="D357" s="434" t="n"/>
      <c r="E357" s="434" t="n"/>
      <c r="F357" s="434" t="n"/>
      <c r="G357" s="435" t="n"/>
      <c r="H357" s="435" t="n"/>
      <c r="I357" s="435" t="n"/>
      <c r="J357" s="436" t="n"/>
      <c r="K357" s="436" t="n"/>
      <c r="L357" s="436" t="n"/>
      <c r="M357" s="437" t="n"/>
      <c r="N357" s="438">
        <f>B357+C357+D357+F357+G357+H357+I357+K357-L357+M357+E357</f>
        <v/>
      </c>
      <c r="O357" s="434" t="n"/>
      <c r="P357" s="434" t="n"/>
      <c r="Q357" s="438">
        <f>N357+O357-P357</f>
        <v/>
      </c>
      <c r="R357" s="440" t="n"/>
      <c r="S357" s="440" t="n"/>
      <c r="T357" s="441">
        <f>A357</f>
        <v/>
      </c>
      <c r="U357" s="442" t="n"/>
      <c r="V357" s="443" t="n"/>
      <c r="W357" s="444" t="n"/>
      <c r="X357" s="443" t="n"/>
      <c r="Y357" s="442" t="n"/>
      <c r="Z357" s="443" t="n"/>
      <c r="AA357" s="444" t="n"/>
      <c r="AB357" s="443" t="n"/>
      <c r="AC357" s="442" t="n"/>
      <c r="AD357" s="443" t="n"/>
      <c r="AE357" s="444" t="n"/>
      <c r="AF357" s="443" t="n"/>
      <c r="AG357" s="443" t="n"/>
      <c r="AH357" s="443" t="n"/>
      <c r="AI357" s="442" t="n"/>
      <c r="AJ357" s="443" t="n"/>
      <c r="AK357" s="444" t="n"/>
      <c r="AL357" s="443" t="n"/>
      <c r="AM357" s="442" t="n"/>
      <c r="AN357" s="443" t="n"/>
      <c r="AO357" s="442" t="n"/>
      <c r="AP357" s="443" t="n"/>
      <c r="AQ357" s="444" t="n"/>
      <c r="AR357" s="443" t="n"/>
      <c r="AS357" s="446">
        <f>V357+X357+Z357+AB357+AD357+AF357+AJ357+AL357+AN357+AP357+AR357+AH357</f>
        <v/>
      </c>
    </row>
    <row r="358" ht="16.5" customHeight="1" thickBot="1">
      <c r="A358" s="433">
        <f>A357+1</f>
        <v/>
      </c>
      <c r="B358" s="434" t="n"/>
      <c r="C358" s="434" t="n"/>
      <c r="D358" s="434" t="n"/>
      <c r="E358" s="434" t="n"/>
      <c r="F358" s="434" t="n"/>
      <c r="G358" s="435" t="n"/>
      <c r="H358" s="435" t="n"/>
      <c r="I358" s="435" t="n"/>
      <c r="J358" s="436" t="n"/>
      <c r="K358" s="436" t="n"/>
      <c r="L358" s="436" t="n"/>
      <c r="M358" s="437" t="n"/>
      <c r="N358" s="438">
        <f>B358+C358+D358+F358+G358+H358+I358+K358-L358+M358+E358</f>
        <v/>
      </c>
      <c r="O358" s="434" t="n"/>
      <c r="P358" s="434" t="n"/>
      <c r="Q358" s="438">
        <f>N358+O358-P358</f>
        <v/>
      </c>
      <c r="R358" s="440" t="n"/>
      <c r="S358" s="440" t="n"/>
      <c r="T358" s="441">
        <f>A358</f>
        <v/>
      </c>
      <c r="U358" s="442" t="n"/>
      <c r="V358" s="443" t="n"/>
      <c r="W358" s="444" t="n"/>
      <c r="X358" s="443" t="n"/>
      <c r="Y358" s="442" t="n"/>
      <c r="Z358" s="443" t="n"/>
      <c r="AA358" s="444" t="n"/>
      <c r="AB358" s="443" t="n"/>
      <c r="AC358" s="442" t="n"/>
      <c r="AD358" s="443" t="n"/>
      <c r="AE358" s="444" t="n"/>
      <c r="AF358" s="443" t="n"/>
      <c r="AG358" s="443" t="n"/>
      <c r="AH358" s="443" t="n"/>
      <c r="AI358" s="442" t="n"/>
      <c r="AJ358" s="443" t="n"/>
      <c r="AK358" s="444" t="n"/>
      <c r="AL358" s="443" t="n"/>
      <c r="AM358" s="442" t="n"/>
      <c r="AN358" s="443" t="n"/>
      <c r="AO358" s="444" t="n"/>
      <c r="AP358" s="443" t="n"/>
      <c r="AQ358" s="444" t="n"/>
      <c r="AR358" s="443" t="n"/>
      <c r="AS358" s="446">
        <f>V358+X358+Z358+AB358+AD358+AF358+AJ358+AL358+AN358+AP358+AR358+AH358</f>
        <v/>
      </c>
    </row>
    <row r="359" ht="16.5" customHeight="1" thickBot="1">
      <c r="A359" s="433">
        <f>A358+1</f>
        <v/>
      </c>
      <c r="B359" s="434" t="n"/>
      <c r="C359" s="434" t="n"/>
      <c r="D359" s="434" t="n"/>
      <c r="E359" s="434" t="n"/>
      <c r="F359" s="434" t="n"/>
      <c r="G359" s="435" t="n"/>
      <c r="H359" s="435" t="n"/>
      <c r="I359" s="435" t="n"/>
      <c r="J359" s="436" t="n"/>
      <c r="K359" s="436" t="n"/>
      <c r="L359" s="436" t="n"/>
      <c r="M359" s="437" t="n"/>
      <c r="N359" s="438">
        <f>B359+C359+D359+F359+G359+H359+I359+K359-L359+M359+E359</f>
        <v/>
      </c>
      <c r="O359" s="434" t="n"/>
      <c r="P359" s="434" t="n"/>
      <c r="Q359" s="438">
        <f>N359+O359-P359</f>
        <v/>
      </c>
      <c r="R359" s="440" t="n"/>
      <c r="S359" s="440" t="n"/>
      <c r="T359" s="441">
        <f>A359</f>
        <v/>
      </c>
      <c r="U359" s="442" t="n"/>
      <c r="V359" s="443" t="n"/>
      <c r="W359" s="444" t="n"/>
      <c r="X359" s="443" t="n"/>
      <c r="Y359" s="442" t="n"/>
      <c r="Z359" s="443" t="n"/>
      <c r="AA359" s="444" t="n"/>
      <c r="AB359" s="443" t="n"/>
      <c r="AC359" s="442" t="n"/>
      <c r="AD359" s="443" t="n"/>
      <c r="AE359" s="444" t="n"/>
      <c r="AF359" s="443" t="n"/>
      <c r="AG359" s="445" t="n"/>
      <c r="AH359" s="443" t="n"/>
      <c r="AI359" s="442" t="n"/>
      <c r="AJ359" s="443" t="n"/>
      <c r="AK359" s="444" t="n"/>
      <c r="AL359" s="443" t="n"/>
      <c r="AM359" s="442" t="n"/>
      <c r="AN359" s="443" t="n"/>
      <c r="AO359" s="444" t="n"/>
      <c r="AP359" s="443" t="n"/>
      <c r="AQ359" s="444" t="n"/>
      <c r="AR359" s="443" t="n"/>
      <c r="AS359" s="446">
        <f>V359+X359+Z359+AB359+AD359+AF359+AJ359+AL359+AN359+AP359+AR359+AH359</f>
        <v/>
      </c>
    </row>
    <row r="360" ht="16.5" customHeight="1" thickBot="1">
      <c r="A360" s="433">
        <f>A359+1</f>
        <v/>
      </c>
      <c r="B360" s="434" t="n"/>
      <c r="C360" s="434" t="n"/>
      <c r="D360" s="434" t="n"/>
      <c r="E360" s="434" t="n"/>
      <c r="F360" s="434" t="n"/>
      <c r="G360" s="435" t="n"/>
      <c r="H360" s="435" t="n"/>
      <c r="I360" s="435" t="n"/>
      <c r="J360" s="436" t="n"/>
      <c r="K360" s="436" t="n"/>
      <c r="L360" s="436" t="n"/>
      <c r="M360" s="437" t="n"/>
      <c r="N360" s="438">
        <f>B360+C360+D360+F360+G360+H360+I360+K360-L360+M360+E360</f>
        <v/>
      </c>
      <c r="O360" s="434" t="n"/>
      <c r="P360" s="434" t="n"/>
      <c r="Q360" s="438">
        <f>N360+O360-P360</f>
        <v/>
      </c>
      <c r="R360" s="440" t="n"/>
      <c r="S360" s="440" t="n"/>
      <c r="T360" s="441">
        <f>A360</f>
        <v/>
      </c>
      <c r="U360" s="442" t="n"/>
      <c r="V360" s="443" t="n"/>
      <c r="W360" s="444" t="n"/>
      <c r="X360" s="443" t="n"/>
      <c r="Y360" s="442" t="n"/>
      <c r="Z360" s="443" t="n"/>
      <c r="AA360" s="442" t="n"/>
      <c r="AB360" s="443" t="n"/>
      <c r="AC360" s="442" t="n"/>
      <c r="AD360" s="443" t="n"/>
      <c r="AE360" s="442" t="n"/>
      <c r="AF360" s="443" t="n"/>
      <c r="AG360" s="445" t="n"/>
      <c r="AH360" s="443" t="n"/>
      <c r="AI360" s="442" t="n"/>
      <c r="AJ360" s="443" t="n"/>
      <c r="AK360" s="442" t="n"/>
      <c r="AL360" s="443" t="n"/>
      <c r="AM360" s="442" t="n"/>
      <c r="AN360" s="443" t="n"/>
      <c r="AO360" s="442" t="n"/>
      <c r="AP360" s="443" t="n"/>
      <c r="AQ360" s="444" t="n"/>
      <c r="AR360" s="443" t="n"/>
      <c r="AS360" s="446">
        <f>V360+X360+Z360+AB360+AD360+AF360+AJ360+AL360+AN360+AP360+AR360+AH360</f>
        <v/>
      </c>
    </row>
    <row r="361" ht="16.5" customHeight="1" thickBot="1">
      <c r="A361" s="433">
        <f>A360+1</f>
        <v/>
      </c>
      <c r="B361" s="434" t="n"/>
      <c r="C361" s="434" t="n"/>
      <c r="D361" s="434" t="n"/>
      <c r="E361" s="434" t="n"/>
      <c r="F361" s="434" t="n"/>
      <c r="G361" s="435" t="n"/>
      <c r="H361" s="435" t="n"/>
      <c r="I361" s="435" t="n"/>
      <c r="J361" s="436" t="n"/>
      <c r="K361" s="436" t="n"/>
      <c r="L361" s="436" t="n"/>
      <c r="M361" s="437" t="n"/>
      <c r="N361" s="438">
        <f>B361+C361+D361+F361+G361+H361+I361+K361-L361+M361+E361</f>
        <v/>
      </c>
      <c r="O361" s="434" t="n"/>
      <c r="P361" s="434" t="n"/>
      <c r="Q361" s="438">
        <f>N361+O361-P361</f>
        <v/>
      </c>
      <c r="R361" s="440" t="n"/>
      <c r="S361" s="440" t="n"/>
      <c r="T361" s="441">
        <f>A361</f>
        <v/>
      </c>
      <c r="U361" s="442" t="n"/>
      <c r="V361" s="443" t="n"/>
      <c r="W361" s="442" t="n"/>
      <c r="X361" s="443" t="n"/>
      <c r="Y361" s="442" t="n"/>
      <c r="Z361" s="443" t="n"/>
      <c r="AA361" s="442" t="n"/>
      <c r="AB361" s="443" t="n"/>
      <c r="AC361" s="442" t="n"/>
      <c r="AD361" s="443" t="n"/>
      <c r="AE361" s="442" t="n"/>
      <c r="AF361" s="443" t="n"/>
      <c r="AG361" s="443" t="n"/>
      <c r="AH361" s="443" t="n"/>
      <c r="AI361" s="442" t="n"/>
      <c r="AJ361" s="443" t="n"/>
      <c r="AK361" s="442" t="n"/>
      <c r="AL361" s="443" t="n"/>
      <c r="AM361" s="442" t="n"/>
      <c r="AN361" s="443" t="n"/>
      <c r="AO361" s="442" t="n"/>
      <c r="AP361" s="443" t="n"/>
      <c r="AQ361" s="444" t="n"/>
      <c r="AR361" s="443" t="n"/>
      <c r="AS361" s="446">
        <f>V361+X361+Z361+AB361+AD361+AF361+AJ361+AL361+AN361+AP361+AR361+AH361</f>
        <v/>
      </c>
    </row>
    <row r="362" ht="16.5" customHeight="1" thickBot="1">
      <c r="A362" s="433">
        <f>A361+1</f>
        <v/>
      </c>
      <c r="B362" s="434" t="n"/>
      <c r="C362" s="434" t="n"/>
      <c r="D362" s="434" t="n"/>
      <c r="E362" s="434" t="n"/>
      <c r="F362" s="434" t="n"/>
      <c r="G362" s="435" t="n"/>
      <c r="H362" s="435" t="n"/>
      <c r="I362" s="435" t="n"/>
      <c r="J362" s="436" t="n"/>
      <c r="K362" s="436" t="n"/>
      <c r="L362" s="436" t="n"/>
      <c r="M362" s="437" t="n"/>
      <c r="N362" s="438">
        <f>B362+C362+D362+F362+G362+H362+I362+K362-L362+M362+E362</f>
        <v/>
      </c>
      <c r="O362" s="434" t="n"/>
      <c r="P362" s="434" t="n"/>
      <c r="Q362" s="438">
        <f>N362+O362-P362</f>
        <v/>
      </c>
      <c r="R362" s="440" t="n"/>
      <c r="S362" s="440" t="n"/>
      <c r="T362" s="441">
        <f>A362</f>
        <v/>
      </c>
      <c r="U362" s="442" t="n"/>
      <c r="V362" s="443" t="n"/>
      <c r="W362" s="442" t="n"/>
      <c r="X362" s="443" t="n"/>
      <c r="Y362" s="442" t="n"/>
      <c r="Z362" s="443" t="n"/>
      <c r="AA362" s="442" t="n"/>
      <c r="AB362" s="443" t="n"/>
      <c r="AC362" s="442" t="n"/>
      <c r="AD362" s="443" t="n"/>
      <c r="AE362" s="442" t="n"/>
      <c r="AF362" s="443" t="n"/>
      <c r="AG362" s="443" t="n"/>
      <c r="AH362" s="443" t="n"/>
      <c r="AI362" s="442" t="n"/>
      <c r="AJ362" s="443" t="n"/>
      <c r="AK362" s="442" t="n"/>
      <c r="AL362" s="443" t="n"/>
      <c r="AM362" s="442" t="n"/>
      <c r="AN362" s="443" t="n"/>
      <c r="AO362" s="442" t="n"/>
      <c r="AP362" s="443" t="n"/>
      <c r="AQ362" s="444" t="n"/>
      <c r="AR362" s="443" t="n"/>
      <c r="AS362" s="446">
        <f>V362+X362+Z362+AB362+AD362+AF362+AJ362+AL362+AN362+AP362+AR362+AH362</f>
        <v/>
      </c>
    </row>
    <row r="363" ht="16.5" customHeight="1" thickBot="1">
      <c r="A363" s="433">
        <f>A362+1</f>
        <v/>
      </c>
      <c r="B363" s="434" t="n"/>
      <c r="C363" s="434" t="n"/>
      <c r="D363" s="434" t="n"/>
      <c r="E363" s="434" t="n"/>
      <c r="F363" s="434" t="n"/>
      <c r="G363" s="435" t="n"/>
      <c r="H363" s="435" t="n"/>
      <c r="I363" s="435" t="n"/>
      <c r="J363" s="436" t="n"/>
      <c r="K363" s="436" t="n"/>
      <c r="L363" s="436" t="n"/>
      <c r="M363" s="437" t="n"/>
      <c r="N363" s="438">
        <f>B363+C363+D363+F363+G363+H363+I363+K363-L363+M363+E363</f>
        <v/>
      </c>
      <c r="O363" s="434" t="n"/>
      <c r="P363" s="434" t="n"/>
      <c r="Q363" s="438">
        <f>N363+O363-P363</f>
        <v/>
      </c>
      <c r="R363" s="440" t="n"/>
      <c r="S363" s="440" t="n"/>
      <c r="T363" s="441">
        <f>A363</f>
        <v/>
      </c>
      <c r="U363" s="442" t="n"/>
      <c r="V363" s="443" t="n"/>
      <c r="W363" s="442" t="n"/>
      <c r="X363" s="443" t="n"/>
      <c r="Y363" s="442" t="n"/>
      <c r="Z363" s="443" t="n"/>
      <c r="AA363" s="442" t="n"/>
      <c r="AB363" s="443" t="n"/>
      <c r="AC363" s="442" t="n"/>
      <c r="AD363" s="443" t="n"/>
      <c r="AE363" s="442" t="n"/>
      <c r="AF363" s="443" t="n"/>
      <c r="AG363" s="443" t="n"/>
      <c r="AH363" s="443" t="n"/>
      <c r="AI363" s="442" t="n"/>
      <c r="AJ363" s="443" t="n"/>
      <c r="AK363" s="442" t="n"/>
      <c r="AL363" s="443" t="n"/>
      <c r="AM363" s="442" t="n"/>
      <c r="AN363" s="443" t="n"/>
      <c r="AO363" s="442" t="n"/>
      <c r="AP363" s="443" t="n"/>
      <c r="AQ363" s="444" t="n"/>
      <c r="AR363" s="443" t="n"/>
      <c r="AS363" s="446">
        <f>V363+X363+Z363+AB363+AD363+AF363+AJ363+AL363+AN363+AP363+AR363+AH363</f>
        <v/>
      </c>
    </row>
    <row r="364" ht="16.5" customHeight="1" thickBot="1">
      <c r="A364" s="433">
        <f>A363+1</f>
        <v/>
      </c>
      <c r="B364" s="434" t="n"/>
      <c r="C364" s="434" t="n"/>
      <c r="D364" s="434" t="n"/>
      <c r="E364" s="434" t="n"/>
      <c r="F364" s="434" t="n"/>
      <c r="G364" s="435" t="n"/>
      <c r="H364" s="435" t="n"/>
      <c r="I364" s="435" t="n"/>
      <c r="J364" s="436" t="n"/>
      <c r="K364" s="436" t="n"/>
      <c r="L364" s="436" t="n"/>
      <c r="M364" s="437" t="n"/>
      <c r="N364" s="438">
        <f>B364+C364+D364+F364+G364+H364+I364+K364-L364+M364+E364</f>
        <v/>
      </c>
      <c r="O364" s="434" t="n"/>
      <c r="P364" s="434" t="n"/>
      <c r="Q364" s="438">
        <f>N364+O364-P364</f>
        <v/>
      </c>
      <c r="R364" s="440" t="n"/>
      <c r="S364" s="440" t="n"/>
      <c r="T364" s="441">
        <f>A364</f>
        <v/>
      </c>
      <c r="U364" s="442" t="n"/>
      <c r="V364" s="443" t="n"/>
      <c r="W364" s="442" t="n"/>
      <c r="X364" s="443" t="n"/>
      <c r="Y364" s="442" t="n"/>
      <c r="Z364" s="443" t="n"/>
      <c r="AA364" s="442" t="n"/>
      <c r="AB364" s="443" t="n"/>
      <c r="AC364" s="442" t="n"/>
      <c r="AD364" s="443" t="n"/>
      <c r="AE364" s="442" t="n"/>
      <c r="AF364" s="443" t="n"/>
      <c r="AG364" s="443" t="n"/>
      <c r="AH364" s="443" t="n"/>
      <c r="AI364" s="442" t="n"/>
      <c r="AJ364" s="443" t="n"/>
      <c r="AK364" s="442" t="n"/>
      <c r="AL364" s="443" t="n"/>
      <c r="AM364" s="442" t="n"/>
      <c r="AN364" s="443" t="n"/>
      <c r="AO364" s="442" t="n"/>
      <c r="AP364" s="443" t="n"/>
      <c r="AQ364" s="444" t="n"/>
      <c r="AR364" s="443" t="n"/>
      <c r="AS364" s="446">
        <f>V364+X364+Z364+AB364+AD364+AF364+AJ364+AL364+AN364+AP364+AR364+AH364</f>
        <v/>
      </c>
    </row>
    <row r="365" ht="16.5" customHeight="1" thickBot="1">
      <c r="A365" s="433">
        <f>A364+1</f>
        <v/>
      </c>
      <c r="B365" s="434" t="n"/>
      <c r="C365" s="434" t="n"/>
      <c r="D365" s="434" t="n"/>
      <c r="E365" s="434" t="n"/>
      <c r="F365" s="434" t="n"/>
      <c r="G365" s="435" t="n"/>
      <c r="H365" s="435" t="n"/>
      <c r="I365" s="435" t="n"/>
      <c r="J365" s="436" t="n"/>
      <c r="K365" s="436" t="n"/>
      <c r="L365" s="436" t="n"/>
      <c r="M365" s="437" t="n"/>
      <c r="N365" s="438">
        <f>B365+C365+D365+F365+G365+H365+I365+K365-L365+M365+E365</f>
        <v/>
      </c>
      <c r="O365" s="434" t="n"/>
      <c r="P365" s="434" t="n"/>
      <c r="Q365" s="438">
        <f>N365+O365-P365</f>
        <v/>
      </c>
      <c r="R365" s="440" t="n"/>
      <c r="S365" s="440" t="n"/>
      <c r="T365" s="441">
        <f>A365</f>
        <v/>
      </c>
      <c r="U365" s="442" t="n"/>
      <c r="V365" s="443" t="n"/>
      <c r="W365" s="442" t="n"/>
      <c r="X365" s="443" t="n"/>
      <c r="Y365" s="442" t="n"/>
      <c r="Z365" s="443" t="n"/>
      <c r="AA365" s="442" t="n"/>
      <c r="AB365" s="443" t="n"/>
      <c r="AC365" s="442" t="n"/>
      <c r="AD365" s="443" t="n"/>
      <c r="AE365" s="442" t="n"/>
      <c r="AF365" s="443" t="n"/>
      <c r="AG365" s="443" t="n"/>
      <c r="AH365" s="443" t="n"/>
      <c r="AI365" s="442" t="n"/>
      <c r="AJ365" s="443" t="n"/>
      <c r="AK365" s="442" t="n"/>
      <c r="AL365" s="443" t="n"/>
      <c r="AM365" s="442" t="n"/>
      <c r="AN365" s="443" t="n"/>
      <c r="AO365" s="442" t="n"/>
      <c r="AP365" s="443" t="n"/>
      <c r="AQ365" s="444" t="n"/>
      <c r="AR365" s="443" t="n"/>
      <c r="AS365" s="446">
        <f>V365+X365+Z365+AB365+AD365+AF365+AJ365+AL365+AN365+AP365+AR365+AH365</f>
        <v/>
      </c>
    </row>
    <row r="366" ht="16.5" customHeight="1" thickBot="1">
      <c r="A366" s="433">
        <f>A365+1</f>
        <v/>
      </c>
      <c r="B366" s="434" t="n"/>
      <c r="C366" s="434" t="n"/>
      <c r="D366" s="434" t="n"/>
      <c r="E366" s="434" t="n"/>
      <c r="F366" s="434" t="n"/>
      <c r="G366" s="435" t="n"/>
      <c r="H366" s="435" t="n"/>
      <c r="I366" s="435" t="n"/>
      <c r="J366" s="436" t="n"/>
      <c r="K366" s="436" t="n"/>
      <c r="L366" s="436" t="n"/>
      <c r="M366" s="437" t="n"/>
      <c r="N366" s="438">
        <f>B366+C366+D366+F366+G366+H366+I366+K366-L366+M366+E366</f>
        <v/>
      </c>
      <c r="O366" s="434" t="n"/>
      <c r="P366" s="434" t="n"/>
      <c r="Q366" s="438">
        <f>N366+O366-P366</f>
        <v/>
      </c>
      <c r="R366" s="440" t="n"/>
      <c r="S366" s="440" t="n"/>
      <c r="T366" s="441">
        <f>A366</f>
        <v/>
      </c>
      <c r="U366" s="442" t="n"/>
      <c r="V366" s="443" t="n"/>
      <c r="W366" s="442" t="n"/>
      <c r="X366" s="443" t="n"/>
      <c r="Y366" s="442" t="n"/>
      <c r="Z366" s="443" t="n"/>
      <c r="AA366" s="442" t="n"/>
      <c r="AB366" s="443" t="n"/>
      <c r="AC366" s="442" t="n"/>
      <c r="AD366" s="443" t="n"/>
      <c r="AE366" s="442" t="n"/>
      <c r="AF366" s="443" t="n"/>
      <c r="AG366" s="443" t="n"/>
      <c r="AH366" s="443" t="n"/>
      <c r="AI366" s="442" t="n"/>
      <c r="AJ366" s="443" t="n"/>
      <c r="AK366" s="442" t="n"/>
      <c r="AL366" s="443" t="n"/>
      <c r="AM366" s="442" t="n"/>
      <c r="AN366" s="443" t="n"/>
      <c r="AO366" s="442" t="n"/>
      <c r="AP366" s="443" t="n"/>
      <c r="AQ366" s="444" t="n"/>
      <c r="AR366" s="443" t="n"/>
      <c r="AS366" s="446">
        <f>V366+X366+Z366+AB366+AD366+AF366+AJ366+AL366+AN366+AP366+AR366+AH366</f>
        <v/>
      </c>
    </row>
    <row r="367" ht="16.5" customHeight="1" thickBot="1">
      <c r="A367" s="433">
        <f>A366+1</f>
        <v/>
      </c>
      <c r="B367" s="434" t="n"/>
      <c r="C367" s="434" t="n"/>
      <c r="D367" s="434" t="n"/>
      <c r="E367" s="434" t="n"/>
      <c r="F367" s="434" t="n"/>
      <c r="G367" s="435" t="n"/>
      <c r="H367" s="435" t="n"/>
      <c r="I367" s="435" t="n"/>
      <c r="J367" s="436" t="n"/>
      <c r="K367" s="436" t="n"/>
      <c r="L367" s="436" t="n"/>
      <c r="M367" s="437" t="n"/>
      <c r="N367" s="438">
        <f>B367+C367+D367+F367+G367+H367+I367+K367-L367+M367+E367</f>
        <v/>
      </c>
      <c r="O367" s="434" t="n"/>
      <c r="P367" s="434" t="n"/>
      <c r="Q367" s="438">
        <f>N367+O367-P367</f>
        <v/>
      </c>
      <c r="R367" s="440" t="n"/>
      <c r="S367" s="440" t="n"/>
      <c r="T367" s="441">
        <f>A367</f>
        <v/>
      </c>
      <c r="U367" s="442" t="n"/>
      <c r="V367" s="443" t="n"/>
      <c r="W367" s="442" t="n"/>
      <c r="X367" s="443" t="n"/>
      <c r="Y367" s="442" t="n"/>
      <c r="Z367" s="443" t="n"/>
      <c r="AA367" s="442" t="n"/>
      <c r="AB367" s="443" t="n"/>
      <c r="AC367" s="442" t="n"/>
      <c r="AD367" s="443" t="n"/>
      <c r="AE367" s="442" t="n"/>
      <c r="AF367" s="443" t="n"/>
      <c r="AG367" s="443" t="n"/>
      <c r="AH367" s="443" t="n"/>
      <c r="AI367" s="442" t="n"/>
      <c r="AJ367" s="443" t="n"/>
      <c r="AK367" s="442" t="n"/>
      <c r="AL367" s="443" t="n"/>
      <c r="AM367" s="442" t="n"/>
      <c r="AN367" s="443" t="n"/>
      <c r="AO367" s="442" t="n"/>
      <c r="AP367" s="443" t="n"/>
      <c r="AQ367" s="444" t="n"/>
      <c r="AR367" s="443" t="n"/>
      <c r="AS367" s="446">
        <f>V367+X367+Z367+AB367+AD367+AF367+AJ367+AL367+AN367+AP367+AR367+AH367</f>
        <v/>
      </c>
    </row>
    <row r="368" ht="16.5" customHeight="1" thickBot="1">
      <c r="A368" s="433">
        <f>A367+1</f>
        <v/>
      </c>
      <c r="B368" s="434" t="n"/>
      <c r="C368" s="434" t="n"/>
      <c r="D368" s="434" t="n"/>
      <c r="E368" s="434" t="n"/>
      <c r="F368" s="434" t="n"/>
      <c r="G368" s="435" t="n"/>
      <c r="H368" s="435" t="n"/>
      <c r="I368" s="435" t="n"/>
      <c r="J368" s="436" t="n"/>
      <c r="K368" s="436" t="n"/>
      <c r="L368" s="436" t="n"/>
      <c r="M368" s="437" t="n"/>
      <c r="N368" s="438">
        <f>B368+C368+D368+F368+G368+H368+I368+K368-L368+M368+E368</f>
        <v/>
      </c>
      <c r="O368" s="434" t="n"/>
      <c r="P368" s="434" t="n"/>
      <c r="Q368" s="438">
        <f>N368+O368-P368</f>
        <v/>
      </c>
      <c r="R368" s="440" t="n"/>
      <c r="S368" s="440" t="n"/>
      <c r="T368" s="441">
        <f>A368</f>
        <v/>
      </c>
      <c r="U368" s="442" t="n"/>
      <c r="V368" s="443" t="n"/>
      <c r="W368" s="442" t="n"/>
      <c r="X368" s="443" t="n"/>
      <c r="Y368" s="442" t="n"/>
      <c r="Z368" s="443" t="n"/>
      <c r="AA368" s="442" t="n"/>
      <c r="AB368" s="443" t="n"/>
      <c r="AC368" s="442" t="n"/>
      <c r="AD368" s="443" t="n"/>
      <c r="AE368" s="442" t="n"/>
      <c r="AF368" s="443" t="n"/>
      <c r="AG368" s="443" t="n"/>
      <c r="AH368" s="443" t="n"/>
      <c r="AI368" s="442" t="n"/>
      <c r="AJ368" s="443" t="n"/>
      <c r="AK368" s="442" t="n"/>
      <c r="AL368" s="443" t="n"/>
      <c r="AM368" s="442" t="n"/>
      <c r="AN368" s="443" t="n"/>
      <c r="AO368" s="442" t="n"/>
      <c r="AP368" s="443" t="n"/>
      <c r="AQ368" s="444" t="n"/>
      <c r="AR368" s="443" t="n"/>
      <c r="AS368" s="446">
        <f>V368+X368+Z368+AB368+AD368+AF368+AJ368+AL368+AN368+AP368+AR368+AH368</f>
        <v/>
      </c>
    </row>
    <row r="369" ht="16.5" customHeight="1" thickBot="1">
      <c r="A369" s="433">
        <f>A368+1</f>
        <v/>
      </c>
      <c r="B369" s="434" t="n"/>
      <c r="C369" s="434" t="n"/>
      <c r="D369" s="434" t="n"/>
      <c r="E369" s="434" t="n"/>
      <c r="F369" s="434" t="n"/>
      <c r="G369" s="435" t="n"/>
      <c r="H369" s="435" t="n"/>
      <c r="I369" s="435" t="n"/>
      <c r="J369" s="436" t="n"/>
      <c r="K369" s="436" t="n"/>
      <c r="L369" s="436" t="n"/>
      <c r="M369" s="437" t="n"/>
      <c r="N369" s="438">
        <f>B369+C369+D369+F369+G369+H369+I369+K369-L369+M369+E369</f>
        <v/>
      </c>
      <c r="O369" s="434" t="n"/>
      <c r="P369" s="434" t="n"/>
      <c r="Q369" s="438">
        <f>N369+O369-P369</f>
        <v/>
      </c>
      <c r="R369" s="440" t="n"/>
      <c r="S369" s="440" t="n"/>
      <c r="T369" s="441">
        <f>A369</f>
        <v/>
      </c>
      <c r="U369" s="442" t="n"/>
      <c r="V369" s="443" t="n"/>
      <c r="W369" s="442" t="n"/>
      <c r="X369" s="443" t="n"/>
      <c r="Y369" s="442" t="n"/>
      <c r="Z369" s="443" t="n"/>
      <c r="AA369" s="442" t="n"/>
      <c r="AB369" s="443" t="n"/>
      <c r="AC369" s="442" t="n"/>
      <c r="AD369" s="443" t="n"/>
      <c r="AE369" s="442" t="n"/>
      <c r="AF369" s="443" t="n"/>
      <c r="AG369" s="443" t="n"/>
      <c r="AH369" s="443" t="n"/>
      <c r="AI369" s="442" t="n"/>
      <c r="AJ369" s="443" t="n"/>
      <c r="AK369" s="442" t="n"/>
      <c r="AL369" s="443" t="n"/>
      <c r="AM369" s="442" t="n"/>
      <c r="AN369" s="443" t="n"/>
      <c r="AO369" s="442" t="n"/>
      <c r="AP369" s="443" t="n"/>
      <c r="AQ369" s="444" t="n"/>
      <c r="AR369" s="443" t="n"/>
      <c r="AS369" s="446">
        <f>V369+X369+Z369+AB369+AD369+AF369+AJ369+AL369+AN369+AP369+AR369+AH369</f>
        <v/>
      </c>
    </row>
    <row r="370" ht="16.5" customHeight="1" thickBot="1">
      <c r="A370" s="433">
        <f>A369+1</f>
        <v/>
      </c>
      <c r="B370" s="434" t="n"/>
      <c r="C370" s="434" t="n"/>
      <c r="D370" s="434" t="n"/>
      <c r="E370" s="434" t="n"/>
      <c r="F370" s="434" t="n"/>
      <c r="G370" s="435" t="n"/>
      <c r="H370" s="435" t="n"/>
      <c r="I370" s="435" t="n"/>
      <c r="J370" s="436" t="n"/>
      <c r="K370" s="436" t="n"/>
      <c r="L370" s="436" t="n"/>
      <c r="M370" s="437" t="n"/>
      <c r="N370" s="438">
        <f>B370+C370+D370+F370+G370+H370+I370+K370-L370+M370+E370</f>
        <v/>
      </c>
      <c r="O370" s="434" t="n"/>
      <c r="P370" s="434" t="n"/>
      <c r="Q370" s="438">
        <f>N370+O370-P370</f>
        <v/>
      </c>
      <c r="R370" s="440" t="n"/>
      <c r="S370" s="440" t="n"/>
      <c r="T370" s="441">
        <f>A370</f>
        <v/>
      </c>
      <c r="U370" s="442" t="n"/>
      <c r="V370" s="443" t="n"/>
      <c r="W370" s="442" t="n"/>
      <c r="X370" s="443" t="n"/>
      <c r="Y370" s="442" t="n"/>
      <c r="Z370" s="443" t="n"/>
      <c r="AA370" s="442" t="n"/>
      <c r="AB370" s="443" t="n"/>
      <c r="AC370" s="442" t="n"/>
      <c r="AD370" s="443" t="n"/>
      <c r="AE370" s="442" t="n"/>
      <c r="AF370" s="443" t="n"/>
      <c r="AG370" s="443" t="n"/>
      <c r="AH370" s="443" t="n"/>
      <c r="AI370" s="442" t="n"/>
      <c r="AJ370" s="443" t="n"/>
      <c r="AK370" s="442" t="n"/>
      <c r="AL370" s="443" t="n"/>
      <c r="AM370" s="442" t="n"/>
      <c r="AN370" s="443" t="n"/>
      <c r="AO370" s="442" t="n"/>
      <c r="AP370" s="443" t="n"/>
      <c r="AQ370" s="444" t="n"/>
      <c r="AR370" s="443" t="n"/>
      <c r="AS370" s="446">
        <f>V370+X370+Z370+AB370+AD370+AF370+AJ370+AL370+AN370+AP370+AR370+AH370</f>
        <v/>
      </c>
    </row>
    <row r="371" ht="16.5" customHeight="1" thickBot="1">
      <c r="A371" s="433">
        <f>A370+1</f>
        <v/>
      </c>
      <c r="B371" s="434" t="n"/>
      <c r="C371" s="434" t="n"/>
      <c r="D371" s="434" t="n"/>
      <c r="E371" s="434" t="n"/>
      <c r="F371" s="434" t="n"/>
      <c r="G371" s="435" t="n"/>
      <c r="H371" s="435" t="n"/>
      <c r="I371" s="435" t="n"/>
      <c r="J371" s="436" t="n"/>
      <c r="K371" s="436" t="n"/>
      <c r="L371" s="436" t="n"/>
      <c r="M371" s="437" t="n"/>
      <c r="N371" s="438">
        <f>B371+C371+D371+F371+G371+H371+I371+K371-L371+M371+E371</f>
        <v/>
      </c>
      <c r="O371" s="434" t="n"/>
      <c r="P371" s="434" t="n"/>
      <c r="Q371" s="438">
        <f>N371+O371-P371</f>
        <v/>
      </c>
      <c r="R371" s="440" t="n"/>
      <c r="S371" s="440" t="n"/>
      <c r="T371" s="441">
        <f>A371</f>
        <v/>
      </c>
      <c r="U371" s="442" t="n"/>
      <c r="V371" s="443" t="n"/>
      <c r="W371" s="442" t="n"/>
      <c r="X371" s="443" t="n"/>
      <c r="Y371" s="442" t="n"/>
      <c r="Z371" s="443" t="n"/>
      <c r="AA371" s="442" t="n"/>
      <c r="AB371" s="443" t="n"/>
      <c r="AC371" s="442" t="n"/>
      <c r="AD371" s="443" t="n"/>
      <c r="AE371" s="442" t="n"/>
      <c r="AF371" s="443" t="n"/>
      <c r="AG371" s="445" t="n"/>
      <c r="AH371" s="443" t="n"/>
      <c r="AI371" s="442" t="n"/>
      <c r="AJ371" s="443" t="n"/>
      <c r="AK371" s="442" t="n"/>
      <c r="AL371" s="443" t="n"/>
      <c r="AM371" s="442" t="n"/>
      <c r="AN371" s="443" t="n"/>
      <c r="AO371" s="442" t="n"/>
      <c r="AP371" s="443" t="n"/>
      <c r="AQ371" s="444" t="n"/>
      <c r="AR371" s="443" t="n"/>
      <c r="AS371" s="446">
        <f>V371+X371+Z371+AB371+AD371+AF371+AJ371+AL371+AN371+AP371+AR371+AH371</f>
        <v/>
      </c>
    </row>
    <row r="372" ht="16.5" customHeight="1" thickBot="1">
      <c r="A372" s="433">
        <f>A371+1</f>
        <v/>
      </c>
      <c r="B372" s="434" t="n"/>
      <c r="C372" s="434" t="n"/>
      <c r="D372" s="434" t="n"/>
      <c r="E372" s="434" t="n"/>
      <c r="F372" s="434" t="n"/>
      <c r="G372" s="435" t="n"/>
      <c r="H372" s="435" t="n"/>
      <c r="I372" s="435" t="n"/>
      <c r="J372" s="436" t="n"/>
      <c r="K372" s="436" t="n"/>
      <c r="L372" s="436" t="n"/>
      <c r="M372" s="437" t="n"/>
      <c r="N372" s="438">
        <f>B372+C372+D372+F372+G372+H372+I372+K372-L372+M372+E372</f>
        <v/>
      </c>
      <c r="O372" s="434" t="n"/>
      <c r="P372" s="434" t="n"/>
      <c r="Q372" s="438">
        <f>N372+O372-P372</f>
        <v/>
      </c>
      <c r="R372" s="440" t="n"/>
      <c r="S372" s="440" t="n"/>
      <c r="T372" s="441">
        <f>A372</f>
        <v/>
      </c>
      <c r="U372" s="442" t="n"/>
      <c r="V372" s="443" t="n"/>
      <c r="W372" s="442" t="n"/>
      <c r="X372" s="443" t="n"/>
      <c r="Y372" s="442" t="n"/>
      <c r="Z372" s="443" t="n"/>
      <c r="AA372" s="442" t="n"/>
      <c r="AB372" s="443" t="n"/>
      <c r="AC372" s="442" t="n"/>
      <c r="AD372" s="443" t="n"/>
      <c r="AE372" s="442" t="n"/>
      <c r="AF372" s="443" t="n"/>
      <c r="AG372" s="443" t="n"/>
      <c r="AH372" s="443" t="n"/>
      <c r="AI372" s="442" t="n"/>
      <c r="AJ372" s="443" t="n"/>
      <c r="AK372" s="442" t="n"/>
      <c r="AL372" s="443" t="n"/>
      <c r="AM372" s="442" t="n"/>
      <c r="AN372" s="443" t="n"/>
      <c r="AO372" s="442" t="n"/>
      <c r="AP372" s="443" t="n"/>
      <c r="AQ372" s="444" t="n"/>
      <c r="AR372" s="443" t="n"/>
      <c r="AS372" s="446">
        <f>V372+X372+Z372+AB372+AD372+AF372+AJ372+AL372+AN372+AP372+AR372+AH372</f>
        <v/>
      </c>
    </row>
    <row r="373" ht="16.5" customHeight="1" thickBot="1">
      <c r="A373" s="433">
        <f>A372+1</f>
        <v/>
      </c>
      <c r="B373" s="434" t="n"/>
      <c r="C373" s="434" t="n"/>
      <c r="D373" s="434" t="n"/>
      <c r="E373" s="434" t="n"/>
      <c r="F373" s="434" t="n"/>
      <c r="G373" s="435" t="n"/>
      <c r="H373" s="435" t="n"/>
      <c r="I373" s="435" t="n"/>
      <c r="J373" s="436" t="n"/>
      <c r="K373" s="436" t="n"/>
      <c r="L373" s="436" t="n"/>
      <c r="M373" s="437" t="n"/>
      <c r="N373" s="438">
        <f>B373+C373+D373+F373+G373+H373+I373+K373-L373+M373+E373</f>
        <v/>
      </c>
      <c r="O373" s="434" t="n"/>
      <c r="P373" s="434" t="n"/>
      <c r="Q373" s="438">
        <f>N373+O373-P373</f>
        <v/>
      </c>
      <c r="R373" s="440" t="n"/>
      <c r="S373" s="440" t="n"/>
      <c r="T373" s="441">
        <f>A373</f>
        <v/>
      </c>
      <c r="U373" s="442" t="n"/>
      <c r="V373" s="443" t="n"/>
      <c r="W373" s="442" t="n"/>
      <c r="X373" s="443" t="n"/>
      <c r="Y373" s="442" t="n"/>
      <c r="Z373" s="443" t="n"/>
      <c r="AA373" s="442" t="n"/>
      <c r="AB373" s="443" t="n"/>
      <c r="AC373" s="442" t="n"/>
      <c r="AD373" s="443" t="n"/>
      <c r="AE373" s="442" t="n"/>
      <c r="AF373" s="443" t="n"/>
      <c r="AG373" s="443" t="n"/>
      <c r="AH373" s="443" t="n"/>
      <c r="AI373" s="442" t="n"/>
      <c r="AJ373" s="443" t="n"/>
      <c r="AK373" s="442" t="n"/>
      <c r="AL373" s="443" t="n"/>
      <c r="AM373" s="442" t="n"/>
      <c r="AN373" s="443" t="n"/>
      <c r="AO373" s="442" t="n"/>
      <c r="AP373" s="443" t="n"/>
      <c r="AQ373" s="444" t="n"/>
      <c r="AR373" s="443" t="n"/>
      <c r="AS373" s="446">
        <f>V373+X373+Z373+AB373+AD373+AF373+AJ373+AL373+AN373+AP373+AR373+AH373</f>
        <v/>
      </c>
    </row>
    <row r="374" ht="16.5" customHeight="1" thickBot="1">
      <c r="A374" s="433">
        <f>A373+1</f>
        <v/>
      </c>
      <c r="B374" s="434" t="n"/>
      <c r="C374" s="434" t="n"/>
      <c r="D374" s="434" t="n"/>
      <c r="E374" s="434" t="n"/>
      <c r="F374" s="434" t="n"/>
      <c r="G374" s="435" t="n"/>
      <c r="H374" s="435" t="n"/>
      <c r="I374" s="435" t="n"/>
      <c r="J374" s="436" t="n"/>
      <c r="K374" s="436" t="n"/>
      <c r="L374" s="436" t="n"/>
      <c r="M374" s="437" t="n"/>
      <c r="N374" s="438">
        <f>B374+C374+D374+F374+G374+H374+I374+K374-L374+M374+E374</f>
        <v/>
      </c>
      <c r="O374" s="434" t="n"/>
      <c r="P374" s="434" t="n"/>
      <c r="Q374" s="438">
        <f>N374+O374-P374</f>
        <v/>
      </c>
      <c r="R374" s="440" t="n"/>
      <c r="S374" s="440" t="n"/>
      <c r="T374" s="441">
        <f>A374</f>
        <v/>
      </c>
      <c r="U374" s="442" t="n"/>
      <c r="V374" s="443" t="n"/>
      <c r="W374" s="442" t="n"/>
      <c r="X374" s="443" t="n"/>
      <c r="Y374" s="442" t="n"/>
      <c r="Z374" s="443" t="n"/>
      <c r="AA374" s="442" t="n"/>
      <c r="AB374" s="443" t="n"/>
      <c r="AC374" s="442" t="n"/>
      <c r="AD374" s="443" t="n"/>
      <c r="AE374" s="442" t="n"/>
      <c r="AF374" s="443" t="n"/>
      <c r="AG374" s="443" t="n"/>
      <c r="AH374" s="443" t="n"/>
      <c r="AI374" s="442" t="n"/>
      <c r="AJ374" s="443" t="n"/>
      <c r="AK374" s="442" t="n"/>
      <c r="AL374" s="443" t="n"/>
      <c r="AM374" s="442" t="n"/>
      <c r="AN374" s="443" t="n"/>
      <c r="AO374" s="442" t="n"/>
      <c r="AP374" s="443" t="n"/>
      <c r="AQ374" s="444" t="n"/>
      <c r="AR374" s="443" t="n"/>
      <c r="AS374" s="446">
        <f>V374+X374+Z374+AB374+AD374+AF374+AJ374+AL374+AN374+AP374+AR374+AH374</f>
        <v/>
      </c>
    </row>
    <row r="375" ht="16.5" customHeight="1" thickBot="1">
      <c r="A375" s="433">
        <f>A374+1</f>
        <v/>
      </c>
      <c r="B375" s="434" t="n"/>
      <c r="C375" s="434" t="n"/>
      <c r="D375" s="434" t="n"/>
      <c r="E375" s="434" t="n"/>
      <c r="F375" s="434" t="n"/>
      <c r="G375" s="435" t="n"/>
      <c r="H375" s="435" t="n"/>
      <c r="I375" s="435" t="n"/>
      <c r="J375" s="436" t="n"/>
      <c r="K375" s="436" t="n"/>
      <c r="L375" s="436" t="n"/>
      <c r="M375" s="437" t="n"/>
      <c r="N375" s="438">
        <f>B375+C375+D375+F375+G375+H375+I375+K375-L375+M375+E375</f>
        <v/>
      </c>
      <c r="O375" s="434" t="n"/>
      <c r="P375" s="434" t="n"/>
      <c r="Q375" s="438">
        <f>N375+O375-P375</f>
        <v/>
      </c>
      <c r="R375" s="440" t="n"/>
      <c r="S375" s="440" t="n"/>
      <c r="T375" s="441">
        <f>A375</f>
        <v/>
      </c>
      <c r="U375" s="442" t="n"/>
      <c r="V375" s="443" t="n"/>
      <c r="W375" s="444" t="n"/>
      <c r="X375" s="443" t="n"/>
      <c r="Y375" s="442" t="n"/>
      <c r="Z375" s="443" t="n"/>
      <c r="AA375" s="444" t="n"/>
      <c r="AB375" s="443" t="n"/>
      <c r="AC375" s="442" t="n"/>
      <c r="AD375" s="443" t="n"/>
      <c r="AE375" s="444" t="n"/>
      <c r="AF375" s="443" t="n"/>
      <c r="AG375" s="443" t="n"/>
      <c r="AH375" s="443" t="n"/>
      <c r="AI375" s="442" t="n"/>
      <c r="AJ375" s="443" t="n"/>
      <c r="AK375" s="444" t="n"/>
      <c r="AL375" s="443" t="n"/>
      <c r="AM375" s="442" t="n"/>
      <c r="AN375" s="443" t="n"/>
      <c r="AO375" s="444" t="n"/>
      <c r="AP375" s="443" t="n"/>
      <c r="AQ375" s="444" t="n"/>
      <c r="AR375" s="443" t="n"/>
      <c r="AS375" s="446">
        <f>V375+X375+Z375+AB375+AD375+AF375+AJ375+AL375+AN375+AP375+AR375+AH375</f>
        <v/>
      </c>
    </row>
    <row r="376" ht="16.5" customHeight="1" thickBot="1">
      <c r="A376" s="433">
        <f>A375+1</f>
        <v/>
      </c>
      <c r="B376" s="434" t="n"/>
      <c r="C376" s="434" t="n"/>
      <c r="D376" s="434" t="n"/>
      <c r="E376" s="434" t="n"/>
      <c r="F376" s="434" t="n"/>
      <c r="G376" s="435" t="n"/>
      <c r="H376" s="435" t="n"/>
      <c r="I376" s="435" t="n"/>
      <c r="J376" s="436" t="n"/>
      <c r="K376" s="436" t="n"/>
      <c r="L376" s="436" t="n"/>
      <c r="M376" s="437" t="n"/>
      <c r="N376" s="438">
        <f>B376+C376+D376+F376+G376+H376+I376+K376-L376+M376+E376</f>
        <v/>
      </c>
      <c r="O376" s="434" t="n"/>
      <c r="P376" s="434" t="n"/>
      <c r="Q376" s="438">
        <f>N376+O376-P376</f>
        <v/>
      </c>
      <c r="R376" s="440" t="n"/>
      <c r="S376" s="440" t="n"/>
      <c r="T376" s="441">
        <f>A376</f>
        <v/>
      </c>
      <c r="U376" s="442" t="n"/>
      <c r="V376" s="443" t="n"/>
      <c r="W376" s="442" t="n"/>
      <c r="X376" s="443" t="n"/>
      <c r="Y376" s="442" t="n"/>
      <c r="Z376" s="443" t="n"/>
      <c r="AA376" s="442" t="n"/>
      <c r="AB376" s="443" t="n"/>
      <c r="AC376" s="442" t="n"/>
      <c r="AD376" s="443" t="n"/>
      <c r="AE376" s="442" t="n"/>
      <c r="AF376" s="443" t="n"/>
      <c r="AG376" s="443" t="n"/>
      <c r="AH376" s="443" t="n"/>
      <c r="AI376" s="442" t="n"/>
      <c r="AJ376" s="443" t="n"/>
      <c r="AK376" s="442" t="n"/>
      <c r="AL376" s="443" t="n"/>
      <c r="AM376" s="442" t="n"/>
      <c r="AN376" s="443" t="n"/>
      <c r="AO376" s="442" t="n"/>
      <c r="AP376" s="443" t="n"/>
      <c r="AQ376" s="444" t="n"/>
      <c r="AR376" s="443" t="n"/>
      <c r="AS376" s="446">
        <f>V376+X376+Z376+AB376+AD376+AF376+AJ376+AL376+AN376+AP376+AR376+AH376</f>
        <v/>
      </c>
    </row>
    <row r="377" ht="16.5" customHeight="1" thickBot="1">
      <c r="A377" s="433">
        <f>A376+1</f>
        <v/>
      </c>
      <c r="B377" s="434" t="n"/>
      <c r="C377" s="434" t="n"/>
      <c r="D377" s="434" t="n"/>
      <c r="E377" s="434" t="n"/>
      <c r="F377" s="434" t="n"/>
      <c r="G377" s="435" t="n"/>
      <c r="H377" s="435" t="n"/>
      <c r="I377" s="435" t="n"/>
      <c r="J377" s="436" t="n"/>
      <c r="K377" s="436" t="n"/>
      <c r="L377" s="436" t="n"/>
      <c r="M377" s="437" t="n"/>
      <c r="N377" s="438">
        <f>B377+C377+D377+F377+G377+H377+I377+K377-L377+M377+E377</f>
        <v/>
      </c>
      <c r="O377" s="434" t="n"/>
      <c r="P377" s="434" t="n"/>
      <c r="Q377" s="438">
        <f>N377+O377-P377</f>
        <v/>
      </c>
      <c r="R377" s="440" t="n"/>
      <c r="S377" s="440" t="n"/>
      <c r="T377" s="441">
        <f>A377</f>
        <v/>
      </c>
      <c r="U377" s="442" t="n"/>
      <c r="V377" s="443" t="n"/>
      <c r="W377" s="442" t="n"/>
      <c r="X377" s="443" t="n"/>
      <c r="Y377" s="442" t="n"/>
      <c r="Z377" s="443" t="n"/>
      <c r="AA377" s="442" t="n"/>
      <c r="AB377" s="443" t="n"/>
      <c r="AC377" s="442" t="n"/>
      <c r="AD377" s="443" t="n"/>
      <c r="AE377" s="442" t="n"/>
      <c r="AF377" s="443" t="n"/>
      <c r="AG377" s="443" t="n"/>
      <c r="AH377" s="443" t="n"/>
      <c r="AI377" s="442" t="n"/>
      <c r="AJ377" s="443" t="n"/>
      <c r="AK377" s="442" t="n"/>
      <c r="AL377" s="443" t="n"/>
      <c r="AM377" s="442" t="n"/>
      <c r="AN377" s="443" t="n"/>
      <c r="AO377" s="442" t="n"/>
      <c r="AP377" s="443" t="n"/>
      <c r="AQ377" s="444" t="n"/>
      <c r="AR377" s="443" t="n"/>
      <c r="AS377" s="446">
        <f>V377+X377+Z377+AB377+AD377+AF377+AJ377+AL377+AN377+AP377+AR377+AH377</f>
        <v/>
      </c>
    </row>
    <row r="378" ht="16.5" customHeight="1" thickBot="1">
      <c r="A378" s="433">
        <f>A377+1</f>
        <v/>
      </c>
      <c r="B378" s="434" t="n"/>
      <c r="C378" s="434" t="n"/>
      <c r="D378" s="434" t="n"/>
      <c r="E378" s="434" t="n"/>
      <c r="F378" s="434" t="n"/>
      <c r="G378" s="435" t="n"/>
      <c r="H378" s="435" t="n"/>
      <c r="I378" s="435" t="n"/>
      <c r="J378" s="436" t="n"/>
      <c r="K378" s="436" t="n"/>
      <c r="L378" s="436" t="n"/>
      <c r="M378" s="437" t="n"/>
      <c r="N378" s="438">
        <f>B378+C378+D378+F378+G378+H378+I378+K378-L378+M378+E378</f>
        <v/>
      </c>
      <c r="O378" s="434" t="n"/>
      <c r="P378" s="434" t="n"/>
      <c r="Q378" s="438">
        <f>N378+O378-P378</f>
        <v/>
      </c>
      <c r="R378" s="440" t="n"/>
      <c r="S378" s="440" t="n"/>
      <c r="T378" s="441">
        <f>A378</f>
        <v/>
      </c>
      <c r="U378" s="442" t="n"/>
      <c r="V378" s="443" t="n"/>
      <c r="W378" s="442" t="n"/>
      <c r="X378" s="443" t="n"/>
      <c r="Y378" s="442" t="n"/>
      <c r="Z378" s="443" t="n"/>
      <c r="AA378" s="442" t="n"/>
      <c r="AB378" s="443" t="n"/>
      <c r="AC378" s="442" t="n"/>
      <c r="AD378" s="443" t="n"/>
      <c r="AE378" s="442" t="n"/>
      <c r="AF378" s="443" t="n"/>
      <c r="AG378" s="443" t="n"/>
      <c r="AH378" s="443" t="n"/>
      <c r="AI378" s="442" t="n"/>
      <c r="AJ378" s="443" t="n"/>
      <c r="AK378" s="442" t="n"/>
      <c r="AL378" s="443" t="n"/>
      <c r="AM378" s="442" t="n"/>
      <c r="AN378" s="443" t="n"/>
      <c r="AO378" s="442" t="n"/>
      <c r="AP378" s="443" t="n"/>
      <c r="AQ378" s="444" t="n"/>
      <c r="AR378" s="443" t="n"/>
      <c r="AS378" s="446">
        <f>V378+X378+Z378+AB378+AD378+AF378+AJ378+AL378+AN378+AP378+AR378+AH378</f>
        <v/>
      </c>
    </row>
    <row r="379" ht="16.5" customHeight="1" thickBot="1">
      <c r="A379" s="433">
        <f>A378+1</f>
        <v/>
      </c>
      <c r="B379" s="434" t="n"/>
      <c r="C379" s="434" t="n"/>
      <c r="D379" s="434" t="n"/>
      <c r="E379" s="434" t="n"/>
      <c r="F379" s="434" t="n"/>
      <c r="G379" s="435" t="n"/>
      <c r="H379" s="435" t="n"/>
      <c r="I379" s="435" t="n"/>
      <c r="J379" s="436" t="n"/>
      <c r="K379" s="436" t="n"/>
      <c r="L379" s="436" t="n"/>
      <c r="M379" s="437" t="n"/>
      <c r="N379" s="438">
        <f>B379+C379+D379+F379+G379+H379+I379+K379-L379+M379+E379</f>
        <v/>
      </c>
      <c r="O379" s="434" t="n"/>
      <c r="P379" s="434" t="n"/>
      <c r="Q379" s="438">
        <f>N379+O379-P379</f>
        <v/>
      </c>
      <c r="R379" s="440" t="n"/>
      <c r="S379" s="440" t="n"/>
      <c r="T379" s="441">
        <f>A379</f>
        <v/>
      </c>
      <c r="U379" s="442" t="n"/>
      <c r="V379" s="443" t="n"/>
      <c r="W379" s="442" t="n"/>
      <c r="X379" s="443" t="n"/>
      <c r="Y379" s="442" t="n"/>
      <c r="Z379" s="443" t="n"/>
      <c r="AA379" s="442" t="n"/>
      <c r="AB379" s="443" t="n"/>
      <c r="AC379" s="442" t="n"/>
      <c r="AD379" s="443" t="n"/>
      <c r="AE379" s="442" t="n"/>
      <c r="AF379" s="443" t="n"/>
      <c r="AG379" s="443" t="n"/>
      <c r="AH379" s="443" t="n"/>
      <c r="AI379" s="442" t="n"/>
      <c r="AJ379" s="443" t="n"/>
      <c r="AK379" s="442" t="n"/>
      <c r="AL379" s="443" t="n"/>
      <c r="AM379" s="442" t="n"/>
      <c r="AN379" s="443" t="n"/>
      <c r="AO379" s="442" t="n"/>
      <c r="AP379" s="443" t="n"/>
      <c r="AQ379" s="444" t="n"/>
      <c r="AR379" s="443" t="n"/>
      <c r="AS379" s="446">
        <f>V379+X379+Z379+AB379+AD379+AF379+AJ379+AL379+AN379+AP379+AR379+AH379</f>
        <v/>
      </c>
    </row>
    <row r="380" ht="16.5" customHeight="1" thickBot="1">
      <c r="A380" s="433">
        <f>A379+1</f>
        <v/>
      </c>
      <c r="B380" s="434" t="n"/>
      <c r="C380" s="434" t="n"/>
      <c r="D380" s="434" t="n"/>
      <c r="E380" s="434" t="n"/>
      <c r="F380" s="434" t="n"/>
      <c r="G380" s="435" t="n"/>
      <c r="H380" s="435" t="n"/>
      <c r="I380" s="435" t="n"/>
      <c r="J380" s="436" t="n"/>
      <c r="K380" s="436" t="n"/>
      <c r="L380" s="436" t="n"/>
      <c r="M380" s="437" t="n"/>
      <c r="N380" s="438">
        <f>B380+C380+D380+F380+G380+H380+I380+K380-L380+M380+E380</f>
        <v/>
      </c>
      <c r="O380" s="434" t="n"/>
      <c r="P380" s="434" t="n"/>
      <c r="Q380" s="438">
        <f>N380+O380-P380</f>
        <v/>
      </c>
      <c r="R380" s="440" t="n"/>
      <c r="S380" s="440" t="n"/>
      <c r="T380" s="441">
        <f>A380</f>
        <v/>
      </c>
      <c r="U380" s="442" t="n"/>
      <c r="V380" s="443" t="n"/>
      <c r="W380" s="442" t="n"/>
      <c r="X380" s="443" t="n"/>
      <c r="Y380" s="442" t="n"/>
      <c r="Z380" s="443" t="n"/>
      <c r="AA380" s="442" t="n"/>
      <c r="AB380" s="443" t="n"/>
      <c r="AC380" s="442" t="n"/>
      <c r="AD380" s="443" t="n"/>
      <c r="AE380" s="442" t="n"/>
      <c r="AF380" s="443" t="n"/>
      <c r="AG380" s="443" t="n"/>
      <c r="AH380" s="443" t="n"/>
      <c r="AI380" s="442" t="n"/>
      <c r="AJ380" s="443" t="n"/>
      <c r="AK380" s="442" t="n"/>
      <c r="AL380" s="443" t="n"/>
      <c r="AM380" s="442" t="n"/>
      <c r="AN380" s="443" t="n"/>
      <c r="AO380" s="442" t="n"/>
      <c r="AP380" s="443" t="n"/>
      <c r="AQ380" s="444" t="n"/>
      <c r="AR380" s="443" t="n"/>
      <c r="AS380" s="446">
        <f>V380+X380+Z380+AB380+AD380+AF380+AJ380+AL380+AN380+AP380+AR380+AH380</f>
        <v/>
      </c>
    </row>
    <row r="381" ht="16.5" customHeight="1" thickBot="1">
      <c r="A381" s="433">
        <f>A380+1</f>
        <v/>
      </c>
      <c r="B381" s="434" t="n"/>
      <c r="C381" s="434" t="n"/>
      <c r="D381" s="434" t="n"/>
      <c r="E381" s="434" t="n"/>
      <c r="F381" s="434" t="n"/>
      <c r="G381" s="435" t="n"/>
      <c r="H381" s="435" t="n"/>
      <c r="I381" s="435" t="n"/>
      <c r="J381" s="436" t="n"/>
      <c r="K381" s="436" t="n"/>
      <c r="L381" s="436" t="n"/>
      <c r="M381" s="437" t="n"/>
      <c r="N381" s="438">
        <f>B381+C381+D381+F381+G381+H381+I381+K381-L381+M381+E381</f>
        <v/>
      </c>
      <c r="O381" s="434" t="n"/>
      <c r="P381" s="434" t="n"/>
      <c r="Q381" s="438">
        <f>N381+O381-P381</f>
        <v/>
      </c>
      <c r="R381" s="440" t="n"/>
      <c r="S381" s="440" t="n"/>
      <c r="T381" s="441">
        <f>A381</f>
        <v/>
      </c>
      <c r="U381" s="442" t="n"/>
      <c r="V381" s="443" t="n"/>
      <c r="W381" s="442" t="n"/>
      <c r="X381" s="443" t="n"/>
      <c r="Y381" s="442" t="n"/>
      <c r="Z381" s="443" t="n"/>
      <c r="AA381" s="442" t="n"/>
      <c r="AB381" s="443" t="n"/>
      <c r="AC381" s="442" t="n"/>
      <c r="AD381" s="443" t="n"/>
      <c r="AE381" s="442" t="n"/>
      <c r="AF381" s="443" t="n"/>
      <c r="AG381" s="443" t="n"/>
      <c r="AH381" s="443" t="n"/>
      <c r="AI381" s="442" t="n"/>
      <c r="AJ381" s="443" t="n"/>
      <c r="AK381" s="442" t="n"/>
      <c r="AL381" s="443" t="n"/>
      <c r="AM381" s="442" t="n"/>
      <c r="AN381" s="443" t="n"/>
      <c r="AO381" s="442" t="n"/>
      <c r="AP381" s="443" t="n"/>
      <c r="AQ381" s="444" t="n"/>
      <c r="AR381" s="443" t="n"/>
      <c r="AS381" s="446">
        <f>V381+X381+Z381+AB381+AD381+AF381+AJ381+AL381+AN381+AP381+AR381+AH381</f>
        <v/>
      </c>
    </row>
    <row r="382" ht="16.5" customHeight="1" thickBot="1">
      <c r="A382" s="433">
        <f>A381+1</f>
        <v/>
      </c>
      <c r="B382" s="434" t="n"/>
      <c r="C382" s="434" t="n"/>
      <c r="D382" s="434" t="n"/>
      <c r="E382" s="434" t="n"/>
      <c r="F382" s="434" t="n"/>
      <c r="G382" s="435" t="n"/>
      <c r="H382" s="435" t="n"/>
      <c r="I382" s="435" t="n"/>
      <c r="J382" s="436" t="n"/>
      <c r="K382" s="436" t="n"/>
      <c r="L382" s="436" t="n"/>
      <c r="M382" s="437" t="n"/>
      <c r="N382" s="438">
        <f>B382+C382+D382+F382+G382+H382+I382+K382-L382+M382+E382</f>
        <v/>
      </c>
      <c r="O382" s="434" t="n"/>
      <c r="P382" s="434" t="n"/>
      <c r="Q382" s="438">
        <f>N382+O382-P382</f>
        <v/>
      </c>
      <c r="R382" s="440" t="n"/>
      <c r="S382" s="440" t="n"/>
      <c r="T382" s="441">
        <f>A382</f>
        <v/>
      </c>
      <c r="U382" s="442" t="n"/>
      <c r="V382" s="443" t="n"/>
      <c r="W382" s="442" t="n"/>
      <c r="X382" s="443" t="n"/>
      <c r="Y382" s="442" t="n"/>
      <c r="Z382" s="443" t="n"/>
      <c r="AA382" s="442" t="n"/>
      <c r="AB382" s="443" t="n"/>
      <c r="AC382" s="442" t="n"/>
      <c r="AD382" s="443" t="n"/>
      <c r="AE382" s="444" t="n"/>
      <c r="AF382" s="443" t="n"/>
      <c r="AG382" s="443" t="n"/>
      <c r="AH382" s="443" t="n"/>
      <c r="AI382" s="442" t="n"/>
      <c r="AJ382" s="443" t="n"/>
      <c r="AK382" s="442" t="n"/>
      <c r="AL382" s="443" t="n"/>
      <c r="AM382" s="442" t="n"/>
      <c r="AN382" s="443" t="n"/>
      <c r="AO382" s="442" t="n"/>
      <c r="AP382" s="443" t="n"/>
      <c r="AQ382" s="444" t="n"/>
      <c r="AR382" s="443" t="n"/>
      <c r="AS382" s="446">
        <f>V382+X382+Z382+AB382+AD382+AF382+AJ382+AL382+AN382+AP382+AR382+AH382</f>
        <v/>
      </c>
    </row>
    <row r="383" ht="16.5" customHeight="1" thickBot="1">
      <c r="A383" s="433">
        <f>A382+1</f>
        <v/>
      </c>
      <c r="B383" s="434" t="n"/>
      <c r="C383" s="434" t="n"/>
      <c r="D383" s="434" t="n"/>
      <c r="E383" s="434" t="n"/>
      <c r="F383" s="434" t="n"/>
      <c r="G383" s="435" t="n"/>
      <c r="H383" s="435" t="n"/>
      <c r="I383" s="435" t="n"/>
      <c r="J383" s="436" t="n"/>
      <c r="K383" s="436" t="n"/>
      <c r="L383" s="436" t="n"/>
      <c r="M383" s="437" t="n"/>
      <c r="N383" s="438">
        <f>B383+C383+D383+F383+G383+H383+I383+K383-L383+M383+E383</f>
        <v/>
      </c>
      <c r="O383" s="434" t="n"/>
      <c r="P383" s="434" t="n"/>
      <c r="Q383" s="438">
        <f>N383+O383-P383</f>
        <v/>
      </c>
      <c r="R383" s="440" t="n"/>
      <c r="S383" s="440" t="n"/>
      <c r="T383" s="441">
        <f>A383</f>
        <v/>
      </c>
      <c r="U383" s="442" t="n"/>
      <c r="V383" s="443" t="n"/>
      <c r="W383" s="442" t="n"/>
      <c r="X383" s="443" t="n"/>
      <c r="Y383" s="442" t="n"/>
      <c r="Z383" s="443" t="n"/>
      <c r="AA383" s="442" t="n"/>
      <c r="AB383" s="443" t="n"/>
      <c r="AC383" s="442" t="n"/>
      <c r="AD383" s="443" t="n"/>
      <c r="AE383" s="444" t="n"/>
      <c r="AF383" s="443" t="n"/>
      <c r="AG383" s="443" t="n"/>
      <c r="AH383" s="443" t="n"/>
      <c r="AI383" s="442" t="n"/>
      <c r="AJ383" s="443" t="n"/>
      <c r="AK383" s="442" t="n"/>
      <c r="AL383" s="443" t="n"/>
      <c r="AM383" s="442" t="n"/>
      <c r="AN383" s="443" t="n"/>
      <c r="AO383" s="442" t="n"/>
      <c r="AP383" s="443" t="n"/>
      <c r="AQ383" s="444" t="n"/>
      <c r="AR383" s="443" t="n"/>
      <c r="AS383" s="446">
        <f>V383+X383+Z383+AB383+AD383+AF383+AJ383+AL383+AN383+AP383+AR383+AH383</f>
        <v/>
      </c>
    </row>
    <row r="384" ht="16.5" customHeight="1" thickBot="1">
      <c r="A384" s="433">
        <f>A383+1</f>
        <v/>
      </c>
      <c r="B384" s="434" t="n"/>
      <c r="C384" s="434" t="n"/>
      <c r="D384" s="434" t="n"/>
      <c r="E384" s="434" t="n"/>
      <c r="F384" s="434" t="n"/>
      <c r="G384" s="435" t="n"/>
      <c r="H384" s="435" t="n"/>
      <c r="I384" s="435" t="n"/>
      <c r="J384" s="436" t="n"/>
      <c r="K384" s="436" t="n"/>
      <c r="L384" s="436" t="n"/>
      <c r="M384" s="437" t="n"/>
      <c r="N384" s="438">
        <f>B384+C384+D384+F384+G384+H384+I384+K384-L384+M384+E384</f>
        <v/>
      </c>
      <c r="O384" s="434" t="n"/>
      <c r="P384" s="434" t="n"/>
      <c r="Q384" s="438">
        <f>N384+O384-P384</f>
        <v/>
      </c>
      <c r="R384" s="440" t="n"/>
      <c r="S384" s="440" t="n"/>
      <c r="T384" s="441">
        <f>A384</f>
        <v/>
      </c>
      <c r="U384" s="442" t="n"/>
      <c r="V384" s="443" t="n"/>
      <c r="W384" s="442" t="n"/>
      <c r="X384" s="443" t="n"/>
      <c r="Y384" s="442" t="n"/>
      <c r="Z384" s="443" t="n"/>
      <c r="AA384" s="442" t="n"/>
      <c r="AB384" s="443" t="n"/>
      <c r="AC384" s="442" t="n"/>
      <c r="AD384" s="443" t="n"/>
      <c r="AE384" s="444" t="n"/>
      <c r="AF384" s="443" t="n"/>
      <c r="AG384" s="443" t="n"/>
      <c r="AH384" s="443" t="n"/>
      <c r="AI384" s="442" t="n"/>
      <c r="AJ384" s="443" t="n"/>
      <c r="AK384" s="442" t="n"/>
      <c r="AL384" s="443" t="n"/>
      <c r="AM384" s="442" t="n"/>
      <c r="AN384" s="443" t="n"/>
      <c r="AO384" s="442" t="n"/>
      <c r="AP384" s="443" t="n"/>
      <c r="AQ384" s="444" t="n"/>
      <c r="AR384" s="443" t="n"/>
      <c r="AS384" s="446">
        <f>V384+X384+Z384+AB384+AD384+AF384+AJ384+AL384+AN384+AP384+AR384+AH384</f>
        <v/>
      </c>
    </row>
    <row r="385" ht="16.5" customHeight="1" thickBot="1">
      <c r="A385" s="433">
        <f>A384+1</f>
        <v/>
      </c>
      <c r="B385" s="434" t="n"/>
      <c r="C385" s="434" t="n"/>
      <c r="D385" s="434" t="n"/>
      <c r="E385" s="434" t="n"/>
      <c r="F385" s="434" t="n"/>
      <c r="G385" s="435" t="n"/>
      <c r="H385" s="435" t="n"/>
      <c r="I385" s="435" t="n"/>
      <c r="J385" s="436" t="n"/>
      <c r="K385" s="436" t="n"/>
      <c r="L385" s="436" t="n"/>
      <c r="M385" s="437" t="n"/>
      <c r="N385" s="438">
        <f>B385+C385+D385+F385+G385+H385+I385+K385-L385+M385+E385</f>
        <v/>
      </c>
      <c r="O385" s="434" t="n"/>
      <c r="P385" s="434" t="n"/>
      <c r="Q385" s="438">
        <f>N385+O385-P385</f>
        <v/>
      </c>
      <c r="R385" s="440" t="n"/>
      <c r="S385" s="440" t="n"/>
      <c r="T385" s="441">
        <f>A385</f>
        <v/>
      </c>
      <c r="U385" s="442" t="n"/>
      <c r="V385" s="443" t="n"/>
      <c r="W385" s="444" t="n"/>
      <c r="X385" s="443" t="n"/>
      <c r="Y385" s="442" t="n"/>
      <c r="Z385" s="443" t="n"/>
      <c r="AA385" s="444" t="n"/>
      <c r="AB385" s="443" t="n"/>
      <c r="AC385" s="442" t="n"/>
      <c r="AD385" s="443" t="n"/>
      <c r="AE385" s="444" t="n"/>
      <c r="AF385" s="443" t="n"/>
      <c r="AG385" s="443" t="n"/>
      <c r="AH385" s="443" t="n"/>
      <c r="AI385" s="442" t="n"/>
      <c r="AJ385" s="443" t="n"/>
      <c r="AK385" s="444" t="n"/>
      <c r="AL385" s="443" t="n"/>
      <c r="AM385" s="444" t="n"/>
      <c r="AN385" s="443" t="n"/>
      <c r="AO385" s="444" t="n"/>
      <c r="AP385" s="443" t="n"/>
      <c r="AQ385" s="444" t="n"/>
      <c r="AR385" s="443" t="n"/>
      <c r="AS385" s="446">
        <f>V385+X385+Z385+AB385+AD385+AF385+AJ385+AL385+AN385+AP385+AR385+AH385</f>
        <v/>
      </c>
    </row>
    <row r="386" ht="16.5" customHeight="1" thickBot="1">
      <c r="A386" s="433">
        <f>A385+1</f>
        <v/>
      </c>
      <c r="B386" s="434" t="n"/>
      <c r="C386" s="434" t="n"/>
      <c r="D386" s="434" t="n"/>
      <c r="E386" s="434" t="n"/>
      <c r="F386" s="434" t="n"/>
      <c r="G386" s="435" t="n"/>
      <c r="H386" s="435" t="n"/>
      <c r="I386" s="435" t="n"/>
      <c r="J386" s="436" t="n"/>
      <c r="K386" s="436" t="n"/>
      <c r="L386" s="436" t="n"/>
      <c r="M386" s="437" t="n"/>
      <c r="N386" s="438">
        <f>B386+C386+D386+F386+G386+H386+I386+K386-L386+M386+E386</f>
        <v/>
      </c>
      <c r="O386" s="434" t="n"/>
      <c r="P386" s="434" t="n"/>
      <c r="Q386" s="438">
        <f>N386+O386-P386</f>
        <v/>
      </c>
      <c r="R386" s="440" t="n"/>
      <c r="S386" s="440" t="n"/>
      <c r="T386" s="441">
        <f>A386</f>
        <v/>
      </c>
      <c r="U386" s="442" t="n"/>
      <c r="V386" s="443" t="n"/>
      <c r="W386" s="442" t="n"/>
      <c r="X386" s="443" t="n"/>
      <c r="Y386" s="442" t="n"/>
      <c r="Z386" s="443" t="n"/>
      <c r="AA386" s="442" t="n"/>
      <c r="AB386" s="443" t="n"/>
      <c r="AC386" s="442" t="n"/>
      <c r="AD386" s="443" t="n"/>
      <c r="AE386" s="442" t="n"/>
      <c r="AF386" s="443" t="n"/>
      <c r="AG386" s="443" t="n"/>
      <c r="AH386" s="443" t="n"/>
      <c r="AI386" s="442" t="n"/>
      <c r="AJ386" s="443" t="n"/>
      <c r="AK386" s="442" t="n"/>
      <c r="AL386" s="443" t="n"/>
      <c r="AM386" s="442" t="n"/>
      <c r="AN386" s="443" t="n"/>
      <c r="AO386" s="442" t="n"/>
      <c r="AP386" s="443" t="n"/>
      <c r="AQ386" s="444" t="n"/>
      <c r="AR386" s="443" t="n"/>
      <c r="AS386" s="446">
        <f>V386+X386+Z386+AB386+AD386+AF386+AJ386+AL386+AN386+AP386+AR386+AH386</f>
        <v/>
      </c>
    </row>
    <row r="387">
      <c r="B387" s="449">
        <f>SUM(B356:B386)</f>
        <v/>
      </c>
      <c r="C387" s="449">
        <f>SUM(C356:C386)</f>
        <v/>
      </c>
      <c r="D387" s="449">
        <f>SUM(D356:D386)</f>
        <v/>
      </c>
      <c r="E387" s="449">
        <f>SUM(E356:E386)</f>
        <v/>
      </c>
      <c r="F387" s="449">
        <f>SUM(F356:F386)</f>
        <v/>
      </c>
      <c r="G387" s="449">
        <f>SUM(G356:G386)</f>
        <v/>
      </c>
      <c r="H387" s="449">
        <f>SUM(H356:H386)</f>
        <v/>
      </c>
      <c r="I387" s="449">
        <f>SUM(I356:I386)</f>
        <v/>
      </c>
      <c r="J387" s="398">
        <f>SUM(J356:J386)</f>
        <v/>
      </c>
      <c r="K387" s="449">
        <f>SUM(K356:K386)</f>
        <v/>
      </c>
      <c r="L387" s="449">
        <f>SUM(L356:L386)</f>
        <v/>
      </c>
      <c r="M387" s="449">
        <f>SUM(M356:M386)</f>
        <v/>
      </c>
      <c r="N387" s="449">
        <f>SUM(N356:N386)</f>
        <v/>
      </c>
      <c r="O387" s="449">
        <f>SUM(O356:O386)</f>
        <v/>
      </c>
      <c r="P387" s="449">
        <f>SUM(P356:P386)</f>
        <v/>
      </c>
      <c r="Q387" s="449">
        <f>SUM(Q356:Q386)</f>
        <v/>
      </c>
      <c r="R387" s="449">
        <f>SUM(R356:R386)</f>
        <v/>
      </c>
      <c r="S387" s="449">
        <f>SUM(S356:S386)</f>
        <v/>
      </c>
      <c r="U387" s="460" t="n"/>
      <c r="V387" s="460">
        <f>SUM(V356:V386)</f>
        <v/>
      </c>
      <c r="W387" s="460" t="n"/>
      <c r="X387" s="460">
        <f>SUM(X356:X386)</f>
        <v/>
      </c>
      <c r="Y387" s="460" t="n"/>
      <c r="Z387" s="460">
        <f>SUM(Z356:Z386)</f>
        <v/>
      </c>
      <c r="AA387" s="460" t="n"/>
      <c r="AB387" s="460">
        <f>SUM(AB356:AB386)</f>
        <v/>
      </c>
      <c r="AC387" s="460" t="n"/>
      <c r="AD387" s="460">
        <f>SUM(AD356:AD386)</f>
        <v/>
      </c>
      <c r="AE387" s="460" t="n"/>
      <c r="AF387" s="460">
        <f>SUM(AF356:AF386)</f>
        <v/>
      </c>
      <c r="AG387" s="460" t="n"/>
      <c r="AH387" s="460" t="n"/>
      <c r="AI387" s="460" t="n"/>
      <c r="AJ387" s="460">
        <f>SUM(AJ356:AJ386)</f>
        <v/>
      </c>
      <c r="AL387" s="460">
        <f>SUM(AL356:AL386)</f>
        <v/>
      </c>
      <c r="AM387" s="460" t="n"/>
      <c r="AN387" s="460">
        <f>SUM(AN356:AN386)</f>
        <v/>
      </c>
      <c r="AO387" s="460" t="n"/>
      <c r="AP387" s="460">
        <f>SUM(AP356:AP386)</f>
        <v/>
      </c>
      <c r="AQ387" s="460" t="n"/>
      <c r="AR387" s="460">
        <f>SUM(AR356:AR386)</f>
        <v/>
      </c>
      <c r="AS387" s="460">
        <f>SUM(AS356:AS386)</f>
        <v/>
      </c>
    </row>
    <row r="388">
      <c r="N388" s="451" t="n"/>
      <c r="Q388" s="451" t="n"/>
    </row>
    <row r="389">
      <c r="C389" s="452" t="n"/>
      <c r="F389" s="452" t="n"/>
      <c r="I389" s="453" t="n"/>
    </row>
    <row r="390">
      <c r="I390" s="453" t="n"/>
    </row>
    <row r="392" ht="16.5" customHeight="1" thickBot="1">
      <c r="A392" s="359" t="inlineStr">
        <is>
          <t>NOVEMBRE 2019</t>
        </is>
      </c>
      <c r="M392" s="406" t="n"/>
      <c r="N392" s="359" t="n"/>
      <c r="O392" s="362" t="n"/>
      <c r="P392" s="363" t="n"/>
      <c r="Q392" s="363" t="n"/>
      <c r="R392" s="363" t="n"/>
      <c r="S392" s="363" t="n"/>
      <c r="U392" s="364">
        <f>A392</f>
        <v/>
      </c>
      <c r="V392" s="363" t="n"/>
      <c r="W392" s="363" t="n"/>
      <c r="X392" s="363" t="n"/>
      <c r="Y392" s="363" t="n"/>
      <c r="Z392" s="363" t="n"/>
      <c r="AA392" s="363" t="n"/>
      <c r="AB392" s="364">
        <f>A392</f>
        <v/>
      </c>
      <c r="AC392" s="363" t="n"/>
      <c r="AD392" s="363" t="n"/>
      <c r="AE392" s="363" t="n"/>
      <c r="AF392" s="363" t="n"/>
      <c r="AG392" s="363" t="n"/>
      <c r="AH392" s="363" t="n"/>
      <c r="AI392" s="363" t="n"/>
      <c r="AJ392" s="363" t="n"/>
      <c r="AK392" s="364">
        <f>A392</f>
        <v/>
      </c>
      <c r="AL392" s="363" t="n"/>
      <c r="AM392" s="363" t="n"/>
      <c r="AN392" s="363" t="n"/>
      <c r="AO392" s="363" t="n"/>
      <c r="AP392" s="363" t="n"/>
      <c r="AQ392" s="363" t="n"/>
    </row>
    <row r="393" ht="16.5" customHeight="1" thickBot="1">
      <c r="A393" s="372" t="n"/>
      <c r="B393" s="372" t="n"/>
      <c r="C393" s="372" t="n"/>
      <c r="D393" s="372" t="n"/>
      <c r="E393" s="372" t="n"/>
      <c r="F393" s="372" t="n"/>
      <c r="G393" s="372" t="n"/>
      <c r="H393" s="372" t="n"/>
      <c r="I393" s="357" t="n"/>
      <c r="J393" s="357" t="n"/>
      <c r="K393" s="357" t="n"/>
      <c r="L393" s="357" t="n"/>
      <c r="M393" s="454" t="n"/>
      <c r="N393" s="10" t="n"/>
      <c r="O393" s="11" t="n"/>
      <c r="P393" s="10" t="n"/>
      <c r="Q393" s="10" t="n"/>
      <c r="R393" s="358" t="inlineStr">
        <is>
          <t>Banque</t>
        </is>
      </c>
      <c r="S393" s="357" t="n"/>
      <c r="T393" s="11" t="n"/>
      <c r="U393" s="410">
        <f>U3</f>
        <v/>
      </c>
      <c r="V393" s="354" t="n"/>
      <c r="W393" s="410">
        <f>W3</f>
        <v/>
      </c>
      <c r="X393" s="354" t="n"/>
      <c r="Y393" s="410">
        <f>Y3</f>
        <v/>
      </c>
      <c r="Z393" s="354" t="n"/>
      <c r="AA393" s="410">
        <f>AA3</f>
        <v/>
      </c>
      <c r="AB393" s="354" t="n"/>
      <c r="AC393" s="410">
        <f>AC3</f>
        <v/>
      </c>
      <c r="AD393" s="354" t="n"/>
      <c r="AE393" s="410">
        <f>AE3</f>
        <v/>
      </c>
      <c r="AF393" s="354" t="n"/>
      <c r="AG393" s="410" t="inlineStr">
        <is>
          <t>Compte Nickel</t>
        </is>
      </c>
      <c r="AH393" s="354" t="n"/>
      <c r="AI393" s="410">
        <f>AI3</f>
        <v/>
      </c>
      <c r="AJ393" s="354" t="n"/>
      <c r="AK393" s="410">
        <f>AK3</f>
        <v/>
      </c>
      <c r="AL393" s="354" t="n"/>
      <c r="AM393" s="410">
        <f>AM3</f>
        <v/>
      </c>
      <c r="AN393" s="354" t="n"/>
      <c r="AO393" s="410">
        <f>AO3</f>
        <v/>
      </c>
      <c r="AP393" s="354" t="n"/>
      <c r="AQ393" s="410">
        <f>AQ3</f>
        <v/>
      </c>
      <c r="AR393" s="354" t="n"/>
      <c r="AS393" s="411" t="inlineStr">
        <is>
          <t>Total</t>
        </is>
      </c>
    </row>
    <row r="394" ht="16.5" customHeight="1" thickBot="1">
      <c r="A394" s="2" t="n"/>
      <c r="B394" s="3" t="inlineStr">
        <is>
          <t>Espèce</t>
        </is>
      </c>
      <c r="C394" s="4" t="inlineStr">
        <is>
          <t>Chèque</t>
        </is>
      </c>
      <c r="D394" s="4" t="inlineStr">
        <is>
          <t>Carte Bleue</t>
        </is>
      </c>
      <c r="E394" s="5" t="inlineStr">
        <is>
          <t>Sans Contact</t>
        </is>
      </c>
      <c r="F394" s="5" t="inlineStr">
        <is>
          <t>Carte Nickel</t>
        </is>
      </c>
      <c r="G394" s="4" t="inlineStr">
        <is>
          <t>JEUX</t>
        </is>
      </c>
      <c r="H394" s="4" t="inlineStr">
        <is>
          <t>LOTO</t>
        </is>
      </c>
      <c r="I394" s="355" t="inlineStr">
        <is>
          <t>POINT VERT</t>
        </is>
      </c>
      <c r="J394" s="356" t="n"/>
      <c r="K394" s="6" t="inlineStr">
        <is>
          <t>Ret Nickel</t>
        </is>
      </c>
      <c r="L394" s="6" t="inlineStr">
        <is>
          <t>Dpt Nickel</t>
        </is>
      </c>
      <c r="M394" s="412" t="inlineStr">
        <is>
          <t>Avoir</t>
        </is>
      </c>
      <c r="N394" s="7" t="inlineStr">
        <is>
          <t>S/Total Encais</t>
        </is>
      </c>
      <c r="O394" s="7" t="inlineStr">
        <is>
          <t>Compte client</t>
        </is>
      </c>
      <c r="P394" s="7" t="inlineStr">
        <is>
          <t>Credit Compte</t>
        </is>
      </c>
      <c r="Q394" s="8" t="inlineStr">
        <is>
          <t>Total</t>
        </is>
      </c>
      <c r="R394" s="3" t="inlineStr">
        <is>
          <t>Dépôt Banque</t>
        </is>
      </c>
      <c r="S394" s="8" t="inlineStr">
        <is>
          <t>Monnaie</t>
        </is>
      </c>
      <c r="T394" s="455" t="n"/>
      <c r="U394" s="414" t="inlineStr">
        <is>
          <t>N°</t>
        </is>
      </c>
      <c r="V394" s="415" t="n"/>
      <c r="W394" s="416" t="inlineStr">
        <is>
          <t>N°</t>
        </is>
      </c>
      <c r="X394" s="417" t="n"/>
      <c r="Y394" s="416" t="inlineStr">
        <is>
          <t>N°</t>
        </is>
      </c>
      <c r="Z394" s="417" t="n"/>
      <c r="AA394" s="416" t="inlineStr">
        <is>
          <t>N°</t>
        </is>
      </c>
      <c r="AB394" s="417" t="n"/>
      <c r="AC394" s="416" t="inlineStr">
        <is>
          <t>N°</t>
        </is>
      </c>
      <c r="AD394" s="417" t="n"/>
      <c r="AE394" s="416" t="inlineStr">
        <is>
          <t>N°</t>
        </is>
      </c>
      <c r="AF394" s="417" t="n"/>
      <c r="AG394" s="416" t="inlineStr">
        <is>
          <t>N°</t>
        </is>
      </c>
      <c r="AH394" s="418" t="n"/>
      <c r="AI394" s="416" t="inlineStr">
        <is>
          <t>N°</t>
        </is>
      </c>
      <c r="AJ394" s="417" t="n"/>
      <c r="AK394" s="419" t="inlineStr">
        <is>
          <t>N°</t>
        </is>
      </c>
      <c r="AL394" s="415" t="n"/>
      <c r="AM394" s="416" t="inlineStr">
        <is>
          <t>N°</t>
        </is>
      </c>
      <c r="AN394" s="415" t="n"/>
      <c r="AO394" s="416" t="inlineStr">
        <is>
          <t>N°</t>
        </is>
      </c>
      <c r="AP394" s="415" t="n"/>
      <c r="AQ394" s="416" t="inlineStr">
        <is>
          <t>N°</t>
        </is>
      </c>
      <c r="AR394" s="415" t="n"/>
      <c r="AS394" s="420" t="n"/>
    </row>
    <row r="395" ht="16.5" customHeight="1" thickBot="1">
      <c r="A395" s="433">
        <f>A386+1</f>
        <v/>
      </c>
      <c r="B395" s="434" t="n"/>
      <c r="C395" s="434" t="n"/>
      <c r="D395" s="434" t="n"/>
      <c r="E395" s="434" t="n"/>
      <c r="F395" s="434" t="n"/>
      <c r="G395" s="435" t="n"/>
      <c r="H395" s="435" t="n"/>
      <c r="I395" s="435" t="n"/>
      <c r="J395" s="436" t="n"/>
      <c r="K395" s="436" t="n"/>
      <c r="L395" s="436" t="n"/>
      <c r="M395" s="437" t="n"/>
      <c r="N395" s="438">
        <f>B395+C395+D395+F395+G395+H395+I395+K395-L395+M395+E395</f>
        <v/>
      </c>
      <c r="O395" s="434" t="n"/>
      <c r="P395" s="434" t="n"/>
      <c r="Q395" s="438">
        <f>N395+O395-P395</f>
        <v/>
      </c>
      <c r="R395" s="440" t="n"/>
      <c r="S395" s="440" t="n"/>
      <c r="T395" s="441">
        <f>A395</f>
        <v/>
      </c>
      <c r="U395" s="479" t="n"/>
      <c r="V395" s="480" t="n"/>
      <c r="W395" s="481" t="n"/>
      <c r="X395" s="480" t="n"/>
      <c r="Y395" s="481" t="n"/>
      <c r="Z395" s="480" t="n"/>
      <c r="AA395" s="481" t="n"/>
      <c r="AB395" s="480" t="n"/>
      <c r="AC395" s="481" t="n"/>
      <c r="AD395" s="480" t="n"/>
      <c r="AE395" s="481" t="n"/>
      <c r="AF395" s="480" t="n"/>
      <c r="AG395" s="482" t="n"/>
      <c r="AH395" s="480" t="n"/>
      <c r="AI395" s="481" t="n"/>
      <c r="AJ395" s="480" t="n"/>
      <c r="AK395" s="482" t="n"/>
      <c r="AL395" s="480" t="n"/>
      <c r="AM395" s="481" t="n"/>
      <c r="AN395" s="480" t="n"/>
      <c r="AO395" s="481" t="n"/>
      <c r="AP395" s="480" t="n"/>
      <c r="AQ395" s="481" t="n"/>
      <c r="AR395" s="480" t="n"/>
      <c r="AS395" s="446">
        <f>V395+X395+Z395+AB395+AD395+AF395+AJ395+AL395+AN395+AP395+AR395+AH395</f>
        <v/>
      </c>
    </row>
    <row r="396" ht="16.5" customHeight="1" thickBot="1">
      <c r="A396" s="433">
        <f>A395+1</f>
        <v/>
      </c>
      <c r="B396" s="434" t="n"/>
      <c r="C396" s="434" t="n"/>
      <c r="D396" s="434" t="n"/>
      <c r="E396" s="434" t="n"/>
      <c r="F396" s="434" t="n"/>
      <c r="G396" s="435" t="n"/>
      <c r="H396" s="435" t="n"/>
      <c r="I396" s="435" t="n"/>
      <c r="J396" s="436" t="n"/>
      <c r="K396" s="436" t="n"/>
      <c r="L396" s="436" t="n"/>
      <c r="M396" s="437" t="n"/>
      <c r="N396" s="438">
        <f>B396+C396+D396+F396+G396+H396+I396+K396-L396+M396+E396</f>
        <v/>
      </c>
      <c r="O396" s="434" t="n"/>
      <c r="P396" s="434" t="n"/>
      <c r="Q396" s="438">
        <f>N396+O396-P396</f>
        <v/>
      </c>
      <c r="R396" s="440" t="n"/>
      <c r="S396" s="440" t="n"/>
      <c r="T396" s="441">
        <f>A396</f>
        <v/>
      </c>
      <c r="U396" s="442" t="n"/>
      <c r="V396" s="443" t="n"/>
      <c r="W396" s="444" t="n"/>
      <c r="X396" s="443" t="n"/>
      <c r="Y396" s="442" t="n"/>
      <c r="Z396" s="443" t="n"/>
      <c r="AA396" s="444" t="n"/>
      <c r="AB396" s="443" t="n"/>
      <c r="AC396" s="442" t="n"/>
      <c r="AD396" s="443" t="n"/>
      <c r="AE396" s="444" t="n"/>
      <c r="AF396" s="443" t="n"/>
      <c r="AG396" s="443" t="n"/>
      <c r="AH396" s="443" t="n"/>
      <c r="AI396" s="442" t="n"/>
      <c r="AJ396" s="443" t="n"/>
      <c r="AK396" s="444" t="n"/>
      <c r="AL396" s="443" t="n"/>
      <c r="AM396" s="442" t="n"/>
      <c r="AN396" s="443" t="n"/>
      <c r="AO396" s="442" t="n"/>
      <c r="AP396" s="443" t="n"/>
      <c r="AQ396" s="444" t="n"/>
      <c r="AR396" s="443" t="n"/>
      <c r="AS396" s="446">
        <f>V396+X396+Z396+AB396+AD396+AF396+AJ396+AL396+AN396+AP396+AR396+AH396</f>
        <v/>
      </c>
    </row>
    <row r="397" ht="16.5" customHeight="1" thickBot="1">
      <c r="A397" s="433">
        <f>A396+1</f>
        <v/>
      </c>
      <c r="B397" s="434" t="n"/>
      <c r="C397" s="434" t="n"/>
      <c r="D397" s="434" t="n"/>
      <c r="E397" s="434" t="n"/>
      <c r="F397" s="434" t="n"/>
      <c r="G397" s="435" t="n"/>
      <c r="H397" s="435" t="n"/>
      <c r="I397" s="435" t="n"/>
      <c r="J397" s="436" t="n"/>
      <c r="K397" s="436" t="n"/>
      <c r="L397" s="436" t="n"/>
      <c r="M397" s="437" t="n"/>
      <c r="N397" s="438">
        <f>B397+C397+D397+F397+G397+H397+I397+K397-L397+M397+E397</f>
        <v/>
      </c>
      <c r="O397" s="434" t="n"/>
      <c r="P397" s="434" t="n"/>
      <c r="Q397" s="438">
        <f>N397+O397-P397</f>
        <v/>
      </c>
      <c r="R397" s="440" t="n"/>
      <c r="S397" s="440" t="n"/>
      <c r="T397" s="441">
        <f>A397</f>
        <v/>
      </c>
      <c r="U397" s="442" t="n"/>
      <c r="V397" s="443" t="n"/>
      <c r="W397" s="444" t="n"/>
      <c r="X397" s="443" t="n"/>
      <c r="Y397" s="442" t="n"/>
      <c r="Z397" s="443" t="n"/>
      <c r="AA397" s="444" t="n"/>
      <c r="AB397" s="443" t="n"/>
      <c r="AC397" s="442" t="n"/>
      <c r="AD397" s="443" t="n"/>
      <c r="AE397" s="444" t="n"/>
      <c r="AF397" s="443" t="n"/>
      <c r="AG397" s="443" t="n"/>
      <c r="AH397" s="443" t="n"/>
      <c r="AI397" s="442" t="n"/>
      <c r="AJ397" s="443" t="n"/>
      <c r="AK397" s="444" t="n"/>
      <c r="AL397" s="443" t="n"/>
      <c r="AM397" s="442" t="n"/>
      <c r="AN397" s="443" t="n"/>
      <c r="AO397" s="444" t="n"/>
      <c r="AP397" s="443" t="n"/>
      <c r="AQ397" s="444" t="n"/>
      <c r="AR397" s="443" t="n"/>
      <c r="AS397" s="446">
        <f>V397+X397+Z397+AB397+AD397+AF397+AJ397+AL397+AN397+AP397+AR397+AH397</f>
        <v/>
      </c>
    </row>
    <row r="398" ht="16.5" customHeight="1" thickBot="1">
      <c r="A398" s="433">
        <f>A397+1</f>
        <v/>
      </c>
      <c r="B398" s="434" t="n"/>
      <c r="C398" s="434" t="n"/>
      <c r="D398" s="434" t="n"/>
      <c r="E398" s="434" t="n"/>
      <c r="F398" s="434" t="n"/>
      <c r="G398" s="435" t="n"/>
      <c r="H398" s="435" t="n"/>
      <c r="I398" s="435" t="n"/>
      <c r="J398" s="436" t="n"/>
      <c r="K398" s="436" t="n"/>
      <c r="L398" s="436" t="n"/>
      <c r="M398" s="437" t="n"/>
      <c r="N398" s="438">
        <f>B398+C398+D398+F398+G398+H398+I398+K398-L398+M398+E398</f>
        <v/>
      </c>
      <c r="O398" s="434" t="n"/>
      <c r="P398" s="434" t="n"/>
      <c r="Q398" s="438">
        <f>N398+O398-P398</f>
        <v/>
      </c>
      <c r="R398" s="440" t="n"/>
      <c r="S398" s="440" t="n"/>
      <c r="T398" s="441">
        <f>A398</f>
        <v/>
      </c>
      <c r="U398" s="442" t="n"/>
      <c r="V398" s="443" t="n"/>
      <c r="W398" s="444" t="n"/>
      <c r="X398" s="443" t="n"/>
      <c r="Y398" s="442" t="n"/>
      <c r="Z398" s="443" t="n"/>
      <c r="AA398" s="444" t="n"/>
      <c r="AB398" s="443" t="n"/>
      <c r="AC398" s="442" t="n"/>
      <c r="AD398" s="443" t="n"/>
      <c r="AE398" s="444" t="n"/>
      <c r="AF398" s="443" t="n"/>
      <c r="AG398" s="443" t="n"/>
      <c r="AH398" s="443" t="n"/>
      <c r="AI398" s="442" t="n"/>
      <c r="AJ398" s="443" t="n"/>
      <c r="AK398" s="444" t="n"/>
      <c r="AL398" s="443" t="n"/>
      <c r="AM398" s="442" t="n"/>
      <c r="AN398" s="443" t="n"/>
      <c r="AO398" s="444" t="n"/>
      <c r="AP398" s="443" t="n"/>
      <c r="AQ398" s="444" t="n"/>
      <c r="AR398" s="443" t="n"/>
      <c r="AS398" s="446">
        <f>V398+X398+Z398+AB398+AD398+AF398+AJ398+AL398+AN398+AP398+AR398+AH398</f>
        <v/>
      </c>
    </row>
    <row r="399" ht="16.5" customHeight="1" thickBot="1">
      <c r="A399" s="433">
        <f>A398+1</f>
        <v/>
      </c>
      <c r="B399" s="434" t="n"/>
      <c r="C399" s="434" t="n"/>
      <c r="D399" s="434" t="n"/>
      <c r="E399" s="434" t="n"/>
      <c r="F399" s="434" t="n"/>
      <c r="G399" s="435" t="n"/>
      <c r="H399" s="435" t="n"/>
      <c r="I399" s="435" t="n"/>
      <c r="J399" s="436" t="n"/>
      <c r="K399" s="436" t="n"/>
      <c r="L399" s="436" t="n"/>
      <c r="M399" s="437" t="n"/>
      <c r="N399" s="438">
        <f>B399+C399+D399+F399+G399+H399+I399+K399-L399+M399+E399</f>
        <v/>
      </c>
      <c r="O399" s="434" t="n"/>
      <c r="P399" s="434" t="n"/>
      <c r="Q399" s="438">
        <f>N399+O399-P399</f>
        <v/>
      </c>
      <c r="R399" s="440" t="n"/>
      <c r="S399" s="440" t="n"/>
      <c r="T399" s="441">
        <f>A399</f>
        <v/>
      </c>
      <c r="U399" s="442" t="n"/>
      <c r="V399" s="443" t="n"/>
      <c r="W399" s="444" t="n"/>
      <c r="X399" s="443" t="n"/>
      <c r="Y399" s="442" t="n"/>
      <c r="Z399" s="443" t="n"/>
      <c r="AA399" s="442" t="n"/>
      <c r="AB399" s="443" t="n"/>
      <c r="AC399" s="442" t="n"/>
      <c r="AD399" s="443" t="n"/>
      <c r="AE399" s="442" t="n"/>
      <c r="AF399" s="443" t="n"/>
      <c r="AG399" s="443" t="n"/>
      <c r="AH399" s="443" t="n"/>
      <c r="AI399" s="442" t="n"/>
      <c r="AJ399" s="443" t="n"/>
      <c r="AK399" s="442" t="n"/>
      <c r="AL399" s="443" t="n"/>
      <c r="AM399" s="442" t="n"/>
      <c r="AN399" s="443" t="n"/>
      <c r="AO399" s="442" t="n"/>
      <c r="AP399" s="443" t="n"/>
      <c r="AQ399" s="444" t="n"/>
      <c r="AR399" s="443" t="n"/>
      <c r="AS399" s="446">
        <f>V399+X399+Z399+AB399+AD399+AF399+AJ399+AL399+AN399+AP399+AR399+AH399</f>
        <v/>
      </c>
    </row>
    <row r="400" ht="16.5" customHeight="1" thickBot="1">
      <c r="A400" s="433">
        <f>A399+1</f>
        <v/>
      </c>
      <c r="B400" s="434" t="n"/>
      <c r="C400" s="434" t="n"/>
      <c r="D400" s="434" t="n"/>
      <c r="E400" s="434" t="n"/>
      <c r="F400" s="434" t="n"/>
      <c r="G400" s="435" t="n"/>
      <c r="H400" s="435" t="n"/>
      <c r="I400" s="435" t="n"/>
      <c r="J400" s="436" t="n"/>
      <c r="K400" s="436" t="n"/>
      <c r="L400" s="436" t="n"/>
      <c r="M400" s="437" t="n"/>
      <c r="N400" s="438">
        <f>B400+C400+D400+F400+G400+H400+I400+K400-L400+M400+E400</f>
        <v/>
      </c>
      <c r="O400" s="434" t="n"/>
      <c r="P400" s="434" t="n"/>
      <c r="Q400" s="438">
        <f>N400+O400-P400</f>
        <v/>
      </c>
      <c r="R400" s="440" t="n"/>
      <c r="S400" s="440" t="n"/>
      <c r="T400" s="441">
        <f>A400</f>
        <v/>
      </c>
      <c r="U400" s="442" t="n"/>
      <c r="V400" s="443" t="n"/>
      <c r="W400" s="442" t="n"/>
      <c r="X400" s="443" t="n"/>
      <c r="Y400" s="442" t="n"/>
      <c r="Z400" s="443" t="n"/>
      <c r="AA400" s="442" t="n"/>
      <c r="AB400" s="443" t="n"/>
      <c r="AC400" s="442" t="n"/>
      <c r="AD400" s="443" t="n"/>
      <c r="AE400" s="442" t="n"/>
      <c r="AF400" s="443" t="n"/>
      <c r="AG400" s="443" t="n"/>
      <c r="AH400" s="443" t="n"/>
      <c r="AI400" s="442" t="n"/>
      <c r="AJ400" s="443" t="n"/>
      <c r="AK400" s="442" t="n"/>
      <c r="AL400" s="443" t="n"/>
      <c r="AM400" s="442" t="n"/>
      <c r="AN400" s="443" t="n"/>
      <c r="AO400" s="442" t="n"/>
      <c r="AP400" s="443" t="n"/>
      <c r="AQ400" s="444" t="n"/>
      <c r="AR400" s="443" t="n"/>
      <c r="AS400" s="446">
        <f>V400+X400+Z400+AB400+AD400+AF400+AJ400+AL400+AN400+AP400+AR400+AH400</f>
        <v/>
      </c>
    </row>
    <row r="401" ht="16.5" customHeight="1" thickBot="1">
      <c r="A401" s="433">
        <f>A400+1</f>
        <v/>
      </c>
      <c r="B401" s="434" t="n"/>
      <c r="C401" s="434" t="n"/>
      <c r="D401" s="434" t="n"/>
      <c r="E401" s="434" t="n"/>
      <c r="F401" s="434" t="n"/>
      <c r="G401" s="435" t="n"/>
      <c r="H401" s="435" t="n"/>
      <c r="I401" s="435" t="n"/>
      <c r="J401" s="436" t="n"/>
      <c r="K401" s="436" t="n"/>
      <c r="L401" s="436" t="n"/>
      <c r="M401" s="437" t="n"/>
      <c r="N401" s="438">
        <f>B401+C401+D401+F401+G401+H401+I401+K401-L401+M401+E401</f>
        <v/>
      </c>
      <c r="O401" s="434" t="n"/>
      <c r="P401" s="434" t="n"/>
      <c r="Q401" s="438">
        <f>N401+O401-P401</f>
        <v/>
      </c>
      <c r="R401" s="440" t="n"/>
      <c r="S401" s="440" t="n"/>
      <c r="T401" s="441">
        <f>A401</f>
        <v/>
      </c>
      <c r="U401" s="442" t="n"/>
      <c r="V401" s="443" t="n"/>
      <c r="W401" s="442" t="n"/>
      <c r="X401" s="443" t="n"/>
      <c r="Y401" s="442" t="n"/>
      <c r="Z401" s="443" t="n"/>
      <c r="AA401" s="442" t="n"/>
      <c r="AB401" s="443" t="n"/>
      <c r="AC401" s="442" t="n"/>
      <c r="AD401" s="443" t="n"/>
      <c r="AE401" s="442" t="n"/>
      <c r="AF401" s="443" t="n"/>
      <c r="AG401" s="443" t="n"/>
      <c r="AH401" s="443" t="n"/>
      <c r="AI401" s="442" t="n"/>
      <c r="AJ401" s="443" t="n"/>
      <c r="AK401" s="442" t="n"/>
      <c r="AL401" s="443" t="n"/>
      <c r="AM401" s="442" t="n"/>
      <c r="AN401" s="443" t="n"/>
      <c r="AO401" s="442" t="n"/>
      <c r="AP401" s="443" t="n"/>
      <c r="AQ401" s="444" t="n"/>
      <c r="AR401" s="443" t="n"/>
      <c r="AS401" s="446">
        <f>V401+X401+Z401+AB401+AD401+AF401+AJ401+AL401+AN401+AP401+AR401+AH401</f>
        <v/>
      </c>
    </row>
    <row r="402" ht="16.5" customHeight="1" thickBot="1">
      <c r="A402" s="433">
        <f>A401+1</f>
        <v/>
      </c>
      <c r="B402" s="434" t="n"/>
      <c r="C402" s="434" t="n"/>
      <c r="D402" s="434" t="n"/>
      <c r="E402" s="434" t="n"/>
      <c r="F402" s="434" t="n"/>
      <c r="G402" s="435" t="n"/>
      <c r="H402" s="435" t="n"/>
      <c r="I402" s="435" t="n"/>
      <c r="J402" s="436" t="n"/>
      <c r="K402" s="436" t="n"/>
      <c r="L402" s="436" t="n"/>
      <c r="M402" s="437" t="n"/>
      <c r="N402" s="438">
        <f>B402+C402+D402+F402+G402+H402+I402+K402-L402+M402+E402</f>
        <v/>
      </c>
      <c r="O402" s="434" t="n"/>
      <c r="P402" s="434" t="n"/>
      <c r="Q402" s="438">
        <f>N402+O402-P402</f>
        <v/>
      </c>
      <c r="R402" s="440" t="n"/>
      <c r="S402" s="440" t="n"/>
      <c r="T402" s="441">
        <f>A402</f>
        <v/>
      </c>
      <c r="U402" s="442" t="n"/>
      <c r="V402" s="443" t="n"/>
      <c r="W402" s="442" t="n"/>
      <c r="X402" s="443" t="n"/>
      <c r="Y402" s="442" t="n"/>
      <c r="Z402" s="443" t="n"/>
      <c r="AA402" s="442" t="n"/>
      <c r="AB402" s="443" t="n"/>
      <c r="AC402" s="442" t="n"/>
      <c r="AD402" s="443" t="n"/>
      <c r="AE402" s="442" t="n"/>
      <c r="AF402" s="443" t="n"/>
      <c r="AG402" s="443" t="n"/>
      <c r="AH402" s="443" t="n"/>
      <c r="AI402" s="442" t="n"/>
      <c r="AJ402" s="443" t="n"/>
      <c r="AK402" s="442" t="n"/>
      <c r="AL402" s="443" t="n"/>
      <c r="AM402" s="442" t="n"/>
      <c r="AN402" s="443" t="n"/>
      <c r="AO402" s="442" t="n"/>
      <c r="AP402" s="443" t="n"/>
      <c r="AQ402" s="444" t="n"/>
      <c r="AR402" s="443" t="n"/>
      <c r="AS402" s="446">
        <f>V402+X402+Z402+AB402+AD402+AF402+AJ402+AL402+AN402+AP402+AR402+AH402</f>
        <v/>
      </c>
    </row>
    <row r="403" ht="16.5" customHeight="1" thickBot="1">
      <c r="A403" s="433">
        <f>A402+1</f>
        <v/>
      </c>
      <c r="B403" s="434" t="n"/>
      <c r="C403" s="434" t="n"/>
      <c r="D403" s="434" t="n"/>
      <c r="E403" s="434" t="n"/>
      <c r="F403" s="434" t="n"/>
      <c r="G403" s="435" t="n"/>
      <c r="H403" s="435" t="n"/>
      <c r="I403" s="435" t="n"/>
      <c r="J403" s="436" t="n"/>
      <c r="K403" s="436" t="n"/>
      <c r="L403" s="436" t="n"/>
      <c r="M403" s="437" t="n"/>
      <c r="N403" s="438">
        <f>B403+C403+D403+F403+G403+H403+I403+K403-L403+M403+E403</f>
        <v/>
      </c>
      <c r="O403" s="434" t="n"/>
      <c r="P403" s="434" t="n"/>
      <c r="Q403" s="438">
        <f>N403+O403-P403</f>
        <v/>
      </c>
      <c r="R403" s="440" t="n"/>
      <c r="S403" s="440" t="n"/>
      <c r="T403" s="441">
        <f>A403</f>
        <v/>
      </c>
      <c r="U403" s="442" t="n"/>
      <c r="V403" s="443" t="n"/>
      <c r="W403" s="442" t="n"/>
      <c r="X403" s="443" t="n"/>
      <c r="Y403" s="442" t="n"/>
      <c r="Z403" s="443" t="n"/>
      <c r="AA403" s="442" t="n"/>
      <c r="AB403" s="443" t="n"/>
      <c r="AC403" s="442" t="n"/>
      <c r="AD403" s="443" t="n"/>
      <c r="AE403" s="442" t="n"/>
      <c r="AF403" s="443" t="n"/>
      <c r="AG403" s="443" t="n"/>
      <c r="AH403" s="443" t="n"/>
      <c r="AI403" s="442" t="n"/>
      <c r="AJ403" s="443" t="n"/>
      <c r="AK403" s="442" t="n"/>
      <c r="AL403" s="443" t="n"/>
      <c r="AM403" s="442" t="n"/>
      <c r="AN403" s="443" t="n"/>
      <c r="AO403" s="442" t="n"/>
      <c r="AP403" s="443" t="n"/>
      <c r="AQ403" s="444" t="n"/>
      <c r="AR403" s="443" t="n"/>
      <c r="AS403" s="446">
        <f>V403+X403+Z403+AB403+AD403+AF403+AJ403+AL403+AN403+AP403+AR403+AH403</f>
        <v/>
      </c>
    </row>
    <row r="404" ht="16.5" customHeight="1" thickBot="1">
      <c r="A404" s="433">
        <f>A403+1</f>
        <v/>
      </c>
      <c r="B404" s="434" t="n"/>
      <c r="C404" s="434" t="n"/>
      <c r="D404" s="434" t="n"/>
      <c r="E404" s="434" t="n"/>
      <c r="F404" s="434" t="n"/>
      <c r="G404" s="435" t="n"/>
      <c r="H404" s="435" t="n"/>
      <c r="I404" s="435" t="n"/>
      <c r="J404" s="436" t="n"/>
      <c r="K404" s="436" t="n"/>
      <c r="L404" s="436" t="n"/>
      <c r="M404" s="437" t="n"/>
      <c r="N404" s="438">
        <f>B404+C404+D404+F404+G404+H404+I404+K404-L404+M404+E404</f>
        <v/>
      </c>
      <c r="O404" s="434" t="n"/>
      <c r="P404" s="434" t="n"/>
      <c r="Q404" s="438">
        <f>N404+O404-P404</f>
        <v/>
      </c>
      <c r="R404" s="440" t="n"/>
      <c r="S404" s="440" t="n"/>
      <c r="T404" s="441">
        <f>A404</f>
        <v/>
      </c>
      <c r="U404" s="442" t="n"/>
      <c r="V404" s="443" t="n"/>
      <c r="W404" s="442" t="n"/>
      <c r="X404" s="443" t="n"/>
      <c r="Y404" s="442" t="n"/>
      <c r="Z404" s="443" t="n"/>
      <c r="AA404" s="442" t="n"/>
      <c r="AB404" s="443" t="n"/>
      <c r="AC404" s="442" t="n"/>
      <c r="AD404" s="443" t="n"/>
      <c r="AE404" s="442" t="n"/>
      <c r="AF404" s="443" t="n"/>
      <c r="AG404" s="443" t="n"/>
      <c r="AH404" s="443" t="n"/>
      <c r="AI404" s="442" t="n"/>
      <c r="AJ404" s="443" t="n"/>
      <c r="AK404" s="442" t="n"/>
      <c r="AL404" s="443" t="n"/>
      <c r="AM404" s="442" t="n"/>
      <c r="AN404" s="443" t="n"/>
      <c r="AO404" s="442" t="n"/>
      <c r="AP404" s="443" t="n"/>
      <c r="AQ404" s="444" t="n"/>
      <c r="AR404" s="443" t="n"/>
      <c r="AS404" s="446">
        <f>V404+X404+Z404+AB404+AD404+AF404+AJ404+AL404+AN404+AP404+AR404+AH404</f>
        <v/>
      </c>
    </row>
    <row r="405" ht="16.5" customHeight="1" thickBot="1">
      <c r="A405" s="433">
        <f>A404+1</f>
        <v/>
      </c>
      <c r="B405" s="434" t="n"/>
      <c r="C405" s="434" t="n"/>
      <c r="D405" s="434" t="n"/>
      <c r="E405" s="434" t="n"/>
      <c r="F405" s="434" t="n"/>
      <c r="G405" s="435" t="n"/>
      <c r="H405" s="435" t="n"/>
      <c r="I405" s="435" t="n"/>
      <c r="J405" s="436" t="n"/>
      <c r="K405" s="436" t="n"/>
      <c r="L405" s="436" t="n"/>
      <c r="M405" s="437" t="n"/>
      <c r="N405" s="438">
        <f>B405+C405+D405+F405+G405+H405+I405+K405-L405+M405+E405</f>
        <v/>
      </c>
      <c r="O405" s="434" t="n"/>
      <c r="P405" s="434" t="n"/>
      <c r="Q405" s="438">
        <f>N405+O405-P405</f>
        <v/>
      </c>
      <c r="R405" s="440" t="n"/>
      <c r="S405" s="440" t="n"/>
      <c r="T405" s="441">
        <f>A405</f>
        <v/>
      </c>
      <c r="U405" s="442" t="n"/>
      <c r="V405" s="443" t="n"/>
      <c r="W405" s="442" t="n"/>
      <c r="X405" s="443" t="n"/>
      <c r="Y405" s="442" t="n"/>
      <c r="Z405" s="443" t="n"/>
      <c r="AA405" s="442" t="n"/>
      <c r="AB405" s="443" t="n"/>
      <c r="AC405" s="442" t="n"/>
      <c r="AD405" s="443" t="n"/>
      <c r="AE405" s="442" t="n"/>
      <c r="AF405" s="443" t="n"/>
      <c r="AG405" s="443" t="n"/>
      <c r="AH405" s="443" t="n"/>
      <c r="AI405" s="442" t="n"/>
      <c r="AJ405" s="443" t="n"/>
      <c r="AK405" s="442" t="n"/>
      <c r="AL405" s="443" t="n"/>
      <c r="AM405" s="442" t="n"/>
      <c r="AN405" s="443" t="n"/>
      <c r="AO405" s="442" t="n"/>
      <c r="AP405" s="443" t="n"/>
      <c r="AQ405" s="444" t="n"/>
      <c r="AR405" s="443" t="n"/>
      <c r="AS405" s="446">
        <f>V405+X405+Z405+AB405+AD405+AF405+AJ405+AL405+AN405+AP405+AR405+AH405</f>
        <v/>
      </c>
    </row>
    <row r="406" ht="16.5" customHeight="1" thickBot="1">
      <c r="A406" s="433">
        <f>A405+1</f>
        <v/>
      </c>
      <c r="B406" s="434" t="n"/>
      <c r="C406" s="434" t="n"/>
      <c r="D406" s="434" t="n"/>
      <c r="E406" s="434" t="n"/>
      <c r="F406" s="434" t="n"/>
      <c r="G406" s="435" t="n"/>
      <c r="H406" s="435" t="n"/>
      <c r="I406" s="435" t="n"/>
      <c r="J406" s="436" t="n"/>
      <c r="K406" s="436" t="n"/>
      <c r="L406" s="436" t="n"/>
      <c r="M406" s="437" t="n"/>
      <c r="N406" s="438">
        <f>B406+C406+D406+F406+G406+H406+I406+K406-L406+M406+E406</f>
        <v/>
      </c>
      <c r="O406" s="434" t="n"/>
      <c r="P406" s="434" t="n"/>
      <c r="Q406" s="438">
        <f>N406+O406-P406</f>
        <v/>
      </c>
      <c r="R406" s="440" t="n"/>
      <c r="S406" s="440" t="n"/>
      <c r="T406" s="441">
        <f>A406</f>
        <v/>
      </c>
      <c r="U406" s="442" t="n"/>
      <c r="V406" s="443" t="n"/>
      <c r="W406" s="442" t="n"/>
      <c r="X406" s="443" t="n"/>
      <c r="Y406" s="442" t="n"/>
      <c r="Z406" s="443" t="n"/>
      <c r="AA406" s="442" t="n"/>
      <c r="AB406" s="443" t="n"/>
      <c r="AC406" s="442" t="n"/>
      <c r="AD406" s="443" t="n"/>
      <c r="AE406" s="442" t="n"/>
      <c r="AF406" s="443" t="n"/>
      <c r="AG406" s="443" t="n"/>
      <c r="AH406" s="443" t="n"/>
      <c r="AI406" s="442" t="n"/>
      <c r="AJ406" s="443" t="n"/>
      <c r="AK406" s="442" t="n"/>
      <c r="AL406" s="443" t="n"/>
      <c r="AM406" s="442" t="n"/>
      <c r="AN406" s="443" t="n"/>
      <c r="AO406" s="442" t="n"/>
      <c r="AP406" s="443" t="n"/>
      <c r="AQ406" s="444" t="n"/>
      <c r="AR406" s="443" t="n"/>
      <c r="AS406" s="446">
        <f>V406+X406+Z406+AB406+AD406+AF406+AJ406+AL406+AN406+AP406+AR406+AH406</f>
        <v/>
      </c>
    </row>
    <row r="407" ht="16.5" customHeight="1" thickBot="1">
      <c r="A407" s="433">
        <f>A406+1</f>
        <v/>
      </c>
      <c r="B407" s="434" t="n"/>
      <c r="C407" s="434" t="n"/>
      <c r="D407" s="434" t="n"/>
      <c r="E407" s="434" t="n"/>
      <c r="F407" s="434" t="n"/>
      <c r="G407" s="435" t="n"/>
      <c r="H407" s="435" t="n"/>
      <c r="I407" s="435" t="n"/>
      <c r="J407" s="436" t="n"/>
      <c r="K407" s="436" t="n"/>
      <c r="L407" s="436" t="n"/>
      <c r="M407" s="437" t="n"/>
      <c r="N407" s="438">
        <f>B407+C407+D407+F407+G407+H407+I407+K407-L407+M407+E407</f>
        <v/>
      </c>
      <c r="O407" s="434" t="n"/>
      <c r="P407" s="434" t="n"/>
      <c r="Q407" s="438">
        <f>N407+O407-P407</f>
        <v/>
      </c>
      <c r="R407" s="440" t="n"/>
      <c r="S407" s="440" t="n"/>
      <c r="T407" s="441">
        <f>A407</f>
        <v/>
      </c>
      <c r="U407" s="442" t="n"/>
      <c r="V407" s="443" t="n"/>
      <c r="W407" s="442" t="n"/>
      <c r="X407" s="443" t="n"/>
      <c r="Y407" s="442" t="n"/>
      <c r="Z407" s="443" t="n"/>
      <c r="AA407" s="442" t="n"/>
      <c r="AB407" s="443" t="n"/>
      <c r="AC407" s="442" t="n"/>
      <c r="AD407" s="443" t="n"/>
      <c r="AE407" s="442" t="n"/>
      <c r="AF407" s="443" t="n"/>
      <c r="AG407" s="445" t="n"/>
      <c r="AH407" s="443" t="n"/>
      <c r="AI407" s="442" t="n"/>
      <c r="AJ407" s="443" t="n"/>
      <c r="AK407" s="442" t="n"/>
      <c r="AL407" s="443" t="n"/>
      <c r="AM407" s="442" t="n"/>
      <c r="AN407" s="443" t="n"/>
      <c r="AO407" s="442" t="n"/>
      <c r="AP407" s="443" t="n"/>
      <c r="AQ407" s="444" t="n"/>
      <c r="AR407" s="443" t="n"/>
      <c r="AS407" s="446">
        <f>V407+X407+Z407+AB407+AD407+AF407+AJ407+AL407+AN407+AP407+AR407+AH407</f>
        <v/>
      </c>
    </row>
    <row r="408" ht="16.5" customHeight="1" thickBot="1">
      <c r="A408" s="433">
        <f>A407+1</f>
        <v/>
      </c>
      <c r="B408" s="434" t="n"/>
      <c r="C408" s="434" t="n"/>
      <c r="D408" s="434" t="n"/>
      <c r="E408" s="434" t="n"/>
      <c r="F408" s="434" t="n"/>
      <c r="G408" s="435" t="n"/>
      <c r="H408" s="435" t="n"/>
      <c r="I408" s="435" t="n"/>
      <c r="J408" s="436" t="n"/>
      <c r="K408" s="436" t="n"/>
      <c r="L408" s="436" t="n"/>
      <c r="M408" s="437" t="n"/>
      <c r="N408" s="438">
        <f>B408+C408+D408+F408+G408+H408+I408+K408-L408+M408+E408</f>
        <v/>
      </c>
      <c r="O408" s="434" t="n"/>
      <c r="P408" s="434" t="n"/>
      <c r="Q408" s="438">
        <f>N408+O408-P408</f>
        <v/>
      </c>
      <c r="R408" s="440" t="n"/>
      <c r="S408" s="440" t="n"/>
      <c r="T408" s="441">
        <f>A408</f>
        <v/>
      </c>
      <c r="U408" s="442" t="n"/>
      <c r="V408" s="443" t="n"/>
      <c r="W408" s="442" t="n"/>
      <c r="X408" s="443" t="n"/>
      <c r="Y408" s="442" t="n"/>
      <c r="Z408" s="443" t="n"/>
      <c r="AA408" s="442" t="n"/>
      <c r="AB408" s="443" t="n"/>
      <c r="AC408" s="442" t="n"/>
      <c r="AD408" s="443" t="n"/>
      <c r="AE408" s="442" t="n"/>
      <c r="AF408" s="443" t="n"/>
      <c r="AG408" s="443" t="n"/>
      <c r="AH408" s="443" t="n"/>
      <c r="AI408" s="442" t="n"/>
      <c r="AJ408" s="443" t="n"/>
      <c r="AK408" s="442" t="n"/>
      <c r="AL408" s="443" t="n"/>
      <c r="AM408" s="442" t="n"/>
      <c r="AN408" s="443" t="n"/>
      <c r="AO408" s="442" t="n"/>
      <c r="AP408" s="443" t="n"/>
      <c r="AQ408" s="444" t="n"/>
      <c r="AR408" s="443" t="n"/>
      <c r="AS408" s="446">
        <f>V408+X408+Z408+AB408+AD408+AF408+AJ408+AL408+AN408+AP408+AR408+AH408</f>
        <v/>
      </c>
    </row>
    <row r="409" ht="16.5" customHeight="1" thickBot="1">
      <c r="A409" s="433">
        <f>A408+1</f>
        <v/>
      </c>
      <c r="B409" s="434" t="n"/>
      <c r="C409" s="434" t="n"/>
      <c r="D409" s="434" t="n"/>
      <c r="E409" s="434" t="n"/>
      <c r="F409" s="434" t="n"/>
      <c r="G409" s="435" t="n"/>
      <c r="H409" s="435" t="n"/>
      <c r="I409" s="435" t="n"/>
      <c r="J409" s="436" t="n"/>
      <c r="K409" s="436" t="n"/>
      <c r="L409" s="436" t="n"/>
      <c r="M409" s="437" t="n"/>
      <c r="N409" s="438">
        <f>B409+C409+D409+F409+G409+H409+I409+K409-L409+M409+E409</f>
        <v/>
      </c>
      <c r="O409" s="434" t="n"/>
      <c r="P409" s="434" t="n"/>
      <c r="Q409" s="438">
        <f>N409+O409-P409</f>
        <v/>
      </c>
      <c r="R409" s="440" t="n"/>
      <c r="S409" s="440" t="n"/>
      <c r="T409" s="441">
        <f>A409</f>
        <v/>
      </c>
      <c r="U409" s="442" t="n"/>
      <c r="V409" s="443" t="n"/>
      <c r="W409" s="442" t="n"/>
      <c r="X409" s="443" t="n"/>
      <c r="Y409" s="442" t="n"/>
      <c r="Z409" s="443" t="n"/>
      <c r="AA409" s="442" t="n"/>
      <c r="AB409" s="443" t="n"/>
      <c r="AC409" s="442" t="n"/>
      <c r="AD409" s="443" t="n"/>
      <c r="AE409" s="442" t="n"/>
      <c r="AF409" s="443" t="n"/>
      <c r="AG409" s="443" t="n"/>
      <c r="AH409" s="443" t="n"/>
      <c r="AI409" s="442" t="n"/>
      <c r="AJ409" s="443" t="n"/>
      <c r="AK409" s="442" t="n"/>
      <c r="AL409" s="443" t="n"/>
      <c r="AM409" s="442" t="n"/>
      <c r="AN409" s="443" t="n"/>
      <c r="AO409" s="442" t="n"/>
      <c r="AP409" s="443" t="n"/>
      <c r="AQ409" s="444" t="n"/>
      <c r="AR409" s="443" t="n"/>
      <c r="AS409" s="446">
        <f>V409+X409+Z409+AB409+AD409+AF409+AJ409+AL409+AN409+AP409+AR409+AH409</f>
        <v/>
      </c>
    </row>
    <row r="410" ht="16.5" customHeight="1" thickBot="1">
      <c r="A410" s="433">
        <f>A409+1</f>
        <v/>
      </c>
      <c r="B410" s="434" t="n"/>
      <c r="C410" s="434" t="n"/>
      <c r="D410" s="434" t="n"/>
      <c r="E410" s="434" t="n"/>
      <c r="F410" s="434" t="n"/>
      <c r="G410" s="435" t="n"/>
      <c r="H410" s="435" t="n"/>
      <c r="I410" s="435" t="n"/>
      <c r="J410" s="436" t="n"/>
      <c r="K410" s="436" t="n"/>
      <c r="L410" s="436" t="n"/>
      <c r="M410" s="437" t="n"/>
      <c r="N410" s="438">
        <f>B410+C410+D410+F410+G410+H410+I410+K410-L410+M410+E410</f>
        <v/>
      </c>
      <c r="O410" s="434" t="n"/>
      <c r="P410" s="434" t="n"/>
      <c r="Q410" s="438">
        <f>N410+O410-P410</f>
        <v/>
      </c>
      <c r="R410" s="440" t="n"/>
      <c r="S410" s="440" t="n"/>
      <c r="T410" s="441">
        <f>A410</f>
        <v/>
      </c>
      <c r="U410" s="442" t="n"/>
      <c r="V410" s="443" t="n"/>
      <c r="W410" s="442" t="n"/>
      <c r="X410" s="443" t="n"/>
      <c r="Y410" s="442" t="n"/>
      <c r="Z410" s="443" t="n"/>
      <c r="AA410" s="442" t="n"/>
      <c r="AB410" s="443" t="n"/>
      <c r="AC410" s="442" t="n"/>
      <c r="AD410" s="443" t="n"/>
      <c r="AE410" s="442" t="n"/>
      <c r="AF410" s="443" t="n"/>
      <c r="AG410" s="443" t="n"/>
      <c r="AH410" s="443" t="n"/>
      <c r="AI410" s="442" t="n"/>
      <c r="AJ410" s="443" t="n"/>
      <c r="AK410" s="442" t="n"/>
      <c r="AL410" s="443" t="n"/>
      <c r="AM410" s="442" t="n"/>
      <c r="AN410" s="443" t="n"/>
      <c r="AO410" s="442" t="n"/>
      <c r="AP410" s="443" t="n"/>
      <c r="AQ410" s="444" t="n"/>
      <c r="AR410" s="443" t="n"/>
      <c r="AS410" s="446">
        <f>V410+X410+Z410+AB410+AD410+AF410+AJ410+AL410+AN410+AP410+AR410+AH410</f>
        <v/>
      </c>
    </row>
    <row r="411" ht="16.5" customHeight="1" thickBot="1">
      <c r="A411" s="433">
        <f>A410+1</f>
        <v/>
      </c>
      <c r="B411" s="434" t="n"/>
      <c r="C411" s="434" t="n"/>
      <c r="D411" s="434" t="n"/>
      <c r="E411" s="434" t="n"/>
      <c r="F411" s="434" t="n"/>
      <c r="G411" s="435" t="n"/>
      <c r="H411" s="435" t="n"/>
      <c r="I411" s="435" t="n"/>
      <c r="J411" s="436" t="n"/>
      <c r="K411" s="436" t="n"/>
      <c r="L411" s="436" t="n"/>
      <c r="M411" s="437" t="n"/>
      <c r="N411" s="438">
        <f>B411+C411+D411+F411+G411+H411+I411+K411-L411+M411+E411</f>
        <v/>
      </c>
      <c r="O411" s="434" t="n"/>
      <c r="P411" s="434" t="n"/>
      <c r="Q411" s="438">
        <f>N411+O411-P411</f>
        <v/>
      </c>
      <c r="R411" s="440" t="n"/>
      <c r="S411" s="440" t="n"/>
      <c r="T411" s="441">
        <f>A411</f>
        <v/>
      </c>
      <c r="U411" s="442" t="n"/>
      <c r="V411" s="443" t="n"/>
      <c r="W411" s="442" t="n"/>
      <c r="X411" s="443" t="n"/>
      <c r="Y411" s="442" t="n"/>
      <c r="Z411" s="443" t="n"/>
      <c r="AA411" s="442" t="n"/>
      <c r="AB411" s="443" t="n"/>
      <c r="AC411" s="442" t="n"/>
      <c r="AD411" s="443" t="n"/>
      <c r="AE411" s="442" t="n"/>
      <c r="AF411" s="443" t="n"/>
      <c r="AG411" s="443" t="n"/>
      <c r="AH411" s="443" t="n"/>
      <c r="AI411" s="442" t="n"/>
      <c r="AJ411" s="443" t="n"/>
      <c r="AK411" s="442" t="n"/>
      <c r="AL411" s="443" t="n"/>
      <c r="AM411" s="442" t="n"/>
      <c r="AN411" s="443" t="n"/>
      <c r="AO411" s="442" t="n"/>
      <c r="AP411" s="443" t="n"/>
      <c r="AQ411" s="444" t="n"/>
      <c r="AR411" s="443" t="n"/>
      <c r="AS411" s="446">
        <f>V411+X411+Z411+AB411+AD411+AF411+AJ411+AL411+AN411+AP411+AR411+AH411</f>
        <v/>
      </c>
    </row>
    <row r="412" ht="16.5" customHeight="1" thickBot="1">
      <c r="A412" s="433">
        <f>A411+1</f>
        <v/>
      </c>
      <c r="B412" s="434" t="n"/>
      <c r="C412" s="434" t="n"/>
      <c r="D412" s="434" t="n"/>
      <c r="E412" s="434" t="n"/>
      <c r="F412" s="434" t="n"/>
      <c r="G412" s="435" t="n"/>
      <c r="H412" s="435" t="n"/>
      <c r="I412" s="435" t="n"/>
      <c r="J412" s="436" t="n"/>
      <c r="K412" s="436" t="n"/>
      <c r="L412" s="436" t="n"/>
      <c r="M412" s="437" t="n"/>
      <c r="N412" s="438">
        <f>B412+C412+D412+F412+G412+H412+I412+K412-L412+M412+E412</f>
        <v/>
      </c>
      <c r="O412" s="434" t="n"/>
      <c r="P412" s="434" t="n"/>
      <c r="Q412" s="438">
        <f>N412+O412-P412</f>
        <v/>
      </c>
      <c r="R412" s="440" t="n"/>
      <c r="S412" s="440" t="n"/>
      <c r="T412" s="441">
        <f>A412</f>
        <v/>
      </c>
      <c r="U412" s="442" t="n"/>
      <c r="V412" s="443" t="n"/>
      <c r="W412" s="442" t="n"/>
      <c r="X412" s="443" t="n"/>
      <c r="Y412" s="442" t="n"/>
      <c r="Z412" s="443" t="n"/>
      <c r="AA412" s="442" t="n"/>
      <c r="AB412" s="443" t="n"/>
      <c r="AC412" s="442" t="n"/>
      <c r="AD412" s="443" t="n"/>
      <c r="AE412" s="442" t="n"/>
      <c r="AF412" s="443" t="n"/>
      <c r="AG412" s="443" t="n"/>
      <c r="AH412" s="443" t="n"/>
      <c r="AI412" s="442" t="n"/>
      <c r="AJ412" s="443" t="n"/>
      <c r="AK412" s="442" t="n"/>
      <c r="AL412" s="443" t="n"/>
      <c r="AM412" s="442" t="n"/>
      <c r="AN412" s="443" t="n"/>
      <c r="AO412" s="442" t="n"/>
      <c r="AP412" s="443" t="n"/>
      <c r="AQ412" s="444" t="n"/>
      <c r="AR412" s="443" t="n"/>
      <c r="AS412" s="446">
        <f>V412+X412+Z412+AB412+AD412+AF412+AJ412+AL412+AN412+AP412+AR412+AH412</f>
        <v/>
      </c>
    </row>
    <row r="413" ht="16.5" customHeight="1" thickBot="1">
      <c r="A413" s="433">
        <f>A412+1</f>
        <v/>
      </c>
      <c r="B413" s="434" t="n"/>
      <c r="C413" s="434" t="n"/>
      <c r="D413" s="434" t="n"/>
      <c r="E413" s="434" t="n"/>
      <c r="F413" s="434" t="n"/>
      <c r="G413" s="435" t="n"/>
      <c r="H413" s="435" t="n"/>
      <c r="I413" s="435" t="n"/>
      <c r="J413" s="436" t="n"/>
      <c r="K413" s="436" t="n"/>
      <c r="L413" s="436" t="n"/>
      <c r="M413" s="437" t="n"/>
      <c r="N413" s="438">
        <f>B413+C413+D413+F413+G413+H413+I413+K413-L413+M413+E413</f>
        <v/>
      </c>
      <c r="O413" s="434" t="n"/>
      <c r="P413" s="434" t="n"/>
      <c r="Q413" s="438">
        <f>N413+O413-P413</f>
        <v/>
      </c>
      <c r="R413" s="440" t="n"/>
      <c r="S413" s="440" t="n"/>
      <c r="T413" s="441">
        <f>A413</f>
        <v/>
      </c>
      <c r="U413" s="442" t="n"/>
      <c r="V413" s="443" t="n"/>
      <c r="W413" s="442" t="n"/>
      <c r="X413" s="443" t="n"/>
      <c r="Y413" s="442" t="n"/>
      <c r="Z413" s="443" t="n"/>
      <c r="AA413" s="442" t="n"/>
      <c r="AB413" s="443" t="n"/>
      <c r="AC413" s="442" t="n"/>
      <c r="AD413" s="443" t="n"/>
      <c r="AE413" s="442" t="n"/>
      <c r="AF413" s="443" t="n"/>
      <c r="AG413" s="443" t="n"/>
      <c r="AH413" s="443" t="n"/>
      <c r="AI413" s="442" t="n"/>
      <c r="AJ413" s="443" t="n"/>
      <c r="AK413" s="442" t="n"/>
      <c r="AL413" s="443" t="n"/>
      <c r="AM413" s="442" t="n"/>
      <c r="AN413" s="443" t="n"/>
      <c r="AO413" s="442" t="n"/>
      <c r="AP413" s="443" t="n"/>
      <c r="AQ413" s="444" t="n"/>
      <c r="AR413" s="443" t="n"/>
      <c r="AS413" s="446">
        <f>V413+X413+Z413+AB413+AD413+AF413+AJ413+AL413+AN413+AP413+AR413+AH413</f>
        <v/>
      </c>
    </row>
    <row r="414" ht="16.5" customHeight="1" thickBot="1">
      <c r="A414" s="433">
        <f>A413+1</f>
        <v/>
      </c>
      <c r="B414" s="434" t="n"/>
      <c r="C414" s="434" t="n"/>
      <c r="D414" s="434" t="n"/>
      <c r="E414" s="434" t="n"/>
      <c r="F414" s="434" t="n"/>
      <c r="G414" s="435" t="n"/>
      <c r="H414" s="435" t="n"/>
      <c r="I414" s="435" t="n"/>
      <c r="J414" s="436" t="n"/>
      <c r="K414" s="436" t="n"/>
      <c r="L414" s="436" t="n"/>
      <c r="M414" s="437" t="n"/>
      <c r="N414" s="438">
        <f>B414+C414+D414+F414+G414+H414+I414+K414-L414+M414+E414</f>
        <v/>
      </c>
      <c r="O414" s="434" t="n"/>
      <c r="P414" s="434" t="n"/>
      <c r="Q414" s="438">
        <f>N414+O414-P414</f>
        <v/>
      </c>
      <c r="R414" s="440" t="n"/>
      <c r="S414" s="440" t="n"/>
      <c r="T414" s="441">
        <f>A414</f>
        <v/>
      </c>
      <c r="U414" s="442" t="n"/>
      <c r="V414" s="443" t="n"/>
      <c r="W414" s="444" t="n"/>
      <c r="X414" s="443" t="n"/>
      <c r="Y414" s="442" t="n"/>
      <c r="Z414" s="443" t="n"/>
      <c r="AA414" s="444" t="n"/>
      <c r="AB414" s="443" t="n"/>
      <c r="AC414" s="442" t="n"/>
      <c r="AD414" s="443" t="n"/>
      <c r="AE414" s="444" t="n"/>
      <c r="AF414" s="443" t="n"/>
      <c r="AG414" s="445" t="n"/>
      <c r="AH414" s="443" t="n"/>
      <c r="AI414" s="442" t="n"/>
      <c r="AJ414" s="443" t="n"/>
      <c r="AK414" s="444" t="n"/>
      <c r="AL414" s="443" t="n"/>
      <c r="AM414" s="442" t="n"/>
      <c r="AN414" s="443" t="n"/>
      <c r="AO414" s="444" t="n"/>
      <c r="AP414" s="443" t="n"/>
      <c r="AQ414" s="444" t="n"/>
      <c r="AR414" s="443" t="n"/>
      <c r="AS414" s="446">
        <f>V414+X414+Z414+AB414+AD414+AF414+AJ414+AL414+AN414+AP414+AR414+AH414</f>
        <v/>
      </c>
    </row>
    <row r="415" ht="16.5" customHeight="1" thickBot="1">
      <c r="A415" s="433">
        <f>A414+1</f>
        <v/>
      </c>
      <c r="B415" s="434" t="n"/>
      <c r="C415" s="434" t="n"/>
      <c r="D415" s="434" t="n"/>
      <c r="E415" s="434" t="n"/>
      <c r="F415" s="434" t="n"/>
      <c r="G415" s="435" t="n"/>
      <c r="H415" s="435" t="n"/>
      <c r="I415" s="435" t="n"/>
      <c r="J415" s="436" t="n"/>
      <c r="K415" s="436" t="n"/>
      <c r="L415" s="436" t="n"/>
      <c r="M415" s="437" t="n"/>
      <c r="N415" s="438">
        <f>B415+C415+D415+F415+G415+H415+I415+K415-L415+M415+E415</f>
        <v/>
      </c>
      <c r="O415" s="434" t="n"/>
      <c r="P415" s="434" t="n"/>
      <c r="Q415" s="438">
        <f>N415+O415-P415</f>
        <v/>
      </c>
      <c r="R415" s="440" t="n"/>
      <c r="S415" s="440" t="n"/>
      <c r="T415" s="441">
        <f>A415</f>
        <v/>
      </c>
      <c r="U415" s="442" t="n"/>
      <c r="V415" s="443" t="n"/>
      <c r="W415" s="442" t="n"/>
      <c r="X415" s="443" t="n"/>
      <c r="Y415" s="442" t="n"/>
      <c r="Z415" s="443" t="n"/>
      <c r="AA415" s="442" t="n"/>
      <c r="AB415" s="443" t="n"/>
      <c r="AC415" s="442" t="n"/>
      <c r="AD415" s="443" t="n"/>
      <c r="AE415" s="442" t="n"/>
      <c r="AF415" s="443" t="n"/>
      <c r="AG415" s="443" t="n"/>
      <c r="AH415" s="443" t="n"/>
      <c r="AI415" s="442" t="n"/>
      <c r="AJ415" s="443" t="n"/>
      <c r="AK415" s="442" t="n"/>
      <c r="AL415" s="443" t="n"/>
      <c r="AM415" s="442" t="n"/>
      <c r="AN415" s="443" t="n"/>
      <c r="AO415" s="442" t="n"/>
      <c r="AP415" s="443" t="n"/>
      <c r="AQ415" s="444" t="n"/>
      <c r="AR415" s="443" t="n"/>
      <c r="AS415" s="446">
        <f>V415+X415+Z415+AB415+AD415+AF415+AJ415+AL415+AN415+AP415+AR415+AH415</f>
        <v/>
      </c>
    </row>
    <row r="416" ht="16.5" customHeight="1" thickBot="1">
      <c r="A416" s="433">
        <f>A415+1</f>
        <v/>
      </c>
      <c r="B416" s="434" t="n"/>
      <c r="C416" s="434" t="n"/>
      <c r="D416" s="434" t="n"/>
      <c r="E416" s="434" t="n"/>
      <c r="F416" s="434" t="n"/>
      <c r="G416" s="435" t="n"/>
      <c r="H416" s="435" t="n"/>
      <c r="I416" s="435" t="n"/>
      <c r="J416" s="436" t="n"/>
      <c r="K416" s="436" t="n"/>
      <c r="L416" s="436" t="n"/>
      <c r="M416" s="437" t="n"/>
      <c r="N416" s="438">
        <f>B416+C416+D416+F416+G416+H416+I416+K416-L416+M416+E416</f>
        <v/>
      </c>
      <c r="O416" s="434" t="n"/>
      <c r="P416" s="434" t="n"/>
      <c r="Q416" s="438">
        <f>N416+O416-P416</f>
        <v/>
      </c>
      <c r="R416" s="440" t="n"/>
      <c r="S416" s="440" t="n"/>
      <c r="T416" s="441">
        <f>A416</f>
        <v/>
      </c>
      <c r="U416" s="442" t="n"/>
      <c r="V416" s="443" t="n"/>
      <c r="W416" s="442" t="n"/>
      <c r="X416" s="443" t="n"/>
      <c r="Y416" s="442" t="n"/>
      <c r="Z416" s="443" t="n"/>
      <c r="AA416" s="442" t="n"/>
      <c r="AB416" s="443" t="n"/>
      <c r="AC416" s="442" t="n"/>
      <c r="AD416" s="443" t="n"/>
      <c r="AE416" s="442" t="n"/>
      <c r="AF416" s="443" t="n"/>
      <c r="AG416" s="443" t="n"/>
      <c r="AH416" s="443" t="n"/>
      <c r="AI416" s="442" t="n"/>
      <c r="AJ416" s="443" t="n"/>
      <c r="AK416" s="442" t="n"/>
      <c r="AL416" s="443" t="n"/>
      <c r="AM416" s="442" t="n"/>
      <c r="AN416" s="443" t="n"/>
      <c r="AO416" s="442" t="n"/>
      <c r="AP416" s="443" t="n"/>
      <c r="AQ416" s="444" t="n"/>
      <c r="AR416" s="443" t="n"/>
      <c r="AS416" s="446">
        <f>V416+X416+Z416+AB416+AD416+AF416+AJ416+AL416+AN416+AP416+AR416+AH416</f>
        <v/>
      </c>
    </row>
    <row r="417" ht="16.5" customHeight="1" thickBot="1">
      <c r="A417" s="433">
        <f>A416+1</f>
        <v/>
      </c>
      <c r="B417" s="434" t="n"/>
      <c r="C417" s="434" t="n"/>
      <c r="D417" s="434" t="n"/>
      <c r="E417" s="434" t="n"/>
      <c r="F417" s="434" t="n"/>
      <c r="G417" s="435" t="n"/>
      <c r="H417" s="435" t="n"/>
      <c r="I417" s="435" t="n"/>
      <c r="J417" s="436" t="n"/>
      <c r="K417" s="436" t="n"/>
      <c r="L417" s="436" t="n"/>
      <c r="M417" s="437" t="n"/>
      <c r="N417" s="438">
        <f>B417+C417+D417+F417+G417+H417+I417+K417-L417+M417+E417</f>
        <v/>
      </c>
      <c r="O417" s="434" t="n"/>
      <c r="P417" s="434" t="n"/>
      <c r="Q417" s="438">
        <f>N417+O417-P417</f>
        <v/>
      </c>
      <c r="R417" s="440" t="n"/>
      <c r="S417" s="440" t="n"/>
      <c r="T417" s="441">
        <f>A417</f>
        <v/>
      </c>
      <c r="U417" s="442" t="n"/>
      <c r="V417" s="443" t="n"/>
      <c r="W417" s="442" t="n"/>
      <c r="X417" s="443" t="n"/>
      <c r="Y417" s="442" t="n"/>
      <c r="Z417" s="443" t="n"/>
      <c r="AA417" s="442" t="n"/>
      <c r="AB417" s="443" t="n"/>
      <c r="AC417" s="442" t="n"/>
      <c r="AD417" s="443" t="n"/>
      <c r="AE417" s="442" t="n"/>
      <c r="AF417" s="443" t="n"/>
      <c r="AG417" s="443" t="n"/>
      <c r="AH417" s="443" t="n"/>
      <c r="AI417" s="442" t="n"/>
      <c r="AJ417" s="443" t="n"/>
      <c r="AK417" s="442" t="n"/>
      <c r="AL417" s="443" t="n"/>
      <c r="AM417" s="442" t="n"/>
      <c r="AN417" s="443" t="n"/>
      <c r="AO417" s="442" t="n"/>
      <c r="AP417" s="443" t="n"/>
      <c r="AQ417" s="444" t="n"/>
      <c r="AR417" s="443" t="n"/>
      <c r="AS417" s="446">
        <f>V417+X417+Z417+AB417+AD417+AF417+AJ417+AL417+AN417+AP417+AR417+AH417</f>
        <v/>
      </c>
    </row>
    <row r="418" ht="16.5" customHeight="1" thickBot="1">
      <c r="A418" s="433">
        <f>A417+1</f>
        <v/>
      </c>
      <c r="B418" s="434" t="n"/>
      <c r="C418" s="434" t="n"/>
      <c r="D418" s="434" t="n"/>
      <c r="E418" s="434" t="n"/>
      <c r="F418" s="434" t="n"/>
      <c r="G418" s="435" t="n"/>
      <c r="H418" s="435" t="n"/>
      <c r="I418" s="435" t="n"/>
      <c r="J418" s="436" t="n"/>
      <c r="K418" s="436" t="n"/>
      <c r="L418" s="436" t="n"/>
      <c r="M418" s="437" t="n"/>
      <c r="N418" s="438">
        <f>B418+C418+D418+F418+G418+H418+I418+K418-L418+M418+E418</f>
        <v/>
      </c>
      <c r="O418" s="434" t="n"/>
      <c r="P418" s="434" t="n"/>
      <c r="Q418" s="438">
        <f>N418+O418-P418</f>
        <v/>
      </c>
      <c r="R418" s="440" t="n"/>
      <c r="S418" s="440" t="n"/>
      <c r="T418" s="441">
        <f>A418</f>
        <v/>
      </c>
      <c r="U418" s="442" t="n"/>
      <c r="V418" s="443" t="n"/>
      <c r="W418" s="442" t="n"/>
      <c r="X418" s="443" t="n"/>
      <c r="Y418" s="442" t="n"/>
      <c r="Z418" s="443" t="n"/>
      <c r="AA418" s="442" t="n"/>
      <c r="AB418" s="443" t="n"/>
      <c r="AC418" s="442" t="n"/>
      <c r="AD418" s="443" t="n"/>
      <c r="AE418" s="442" t="n"/>
      <c r="AF418" s="443" t="n"/>
      <c r="AG418" s="443" t="n"/>
      <c r="AH418" s="443" t="n"/>
      <c r="AI418" s="442" t="n"/>
      <c r="AJ418" s="443" t="n"/>
      <c r="AK418" s="442" t="n"/>
      <c r="AL418" s="443" t="n"/>
      <c r="AM418" s="442" t="n"/>
      <c r="AN418" s="443" t="n"/>
      <c r="AO418" s="442" t="n"/>
      <c r="AP418" s="443" t="n"/>
      <c r="AQ418" s="444" t="n"/>
      <c r="AR418" s="443" t="n"/>
      <c r="AS418" s="446">
        <f>V418+X418+Z418+AB418+AD418+AF418+AJ418+AL418+AN418+AP418+AR418+AH418</f>
        <v/>
      </c>
    </row>
    <row r="419" ht="16.5" customHeight="1" thickBot="1">
      <c r="A419" s="433">
        <f>A418+1</f>
        <v/>
      </c>
      <c r="B419" s="434" t="n"/>
      <c r="C419" s="434" t="n"/>
      <c r="D419" s="434" t="n"/>
      <c r="E419" s="434" t="n"/>
      <c r="F419" s="434" t="n"/>
      <c r="G419" s="435" t="n"/>
      <c r="H419" s="435" t="n"/>
      <c r="I419" s="435" t="n"/>
      <c r="J419" s="436" t="n"/>
      <c r="K419" s="436" t="n"/>
      <c r="L419" s="436" t="n"/>
      <c r="M419" s="437" t="n"/>
      <c r="N419" s="438">
        <f>B419+C419+D419+F419+G419+H419+I419+K419-L419+M419+E419</f>
        <v/>
      </c>
      <c r="O419" s="434" t="n"/>
      <c r="P419" s="434" t="n"/>
      <c r="Q419" s="438">
        <f>N419+O419-P419</f>
        <v/>
      </c>
      <c r="R419" s="440" t="n"/>
      <c r="S419" s="440" t="n"/>
      <c r="T419" s="441">
        <f>A419</f>
        <v/>
      </c>
      <c r="U419" s="442" t="n"/>
      <c r="V419" s="443" t="n"/>
      <c r="W419" s="442" t="n"/>
      <c r="X419" s="443" t="n"/>
      <c r="Y419" s="442" t="n"/>
      <c r="Z419" s="443" t="n"/>
      <c r="AA419" s="442" t="n"/>
      <c r="AB419" s="443" t="n"/>
      <c r="AC419" s="442" t="n"/>
      <c r="AD419" s="443" t="n"/>
      <c r="AE419" s="442" t="n"/>
      <c r="AF419" s="443" t="n"/>
      <c r="AG419" s="443" t="n"/>
      <c r="AH419" s="443" t="n"/>
      <c r="AI419" s="442" t="n"/>
      <c r="AJ419" s="443" t="n"/>
      <c r="AK419" s="442" t="n"/>
      <c r="AL419" s="443" t="n"/>
      <c r="AM419" s="442" t="n"/>
      <c r="AN419" s="443" t="n"/>
      <c r="AO419" s="442" t="n"/>
      <c r="AP419" s="443" t="n"/>
      <c r="AQ419" s="444" t="n"/>
      <c r="AR419" s="443" t="n"/>
      <c r="AS419" s="446">
        <f>V419+X419+Z419+AB419+AD419+AF419+AJ419+AL419+AN419+AP419+AR419+AH419</f>
        <v/>
      </c>
    </row>
    <row r="420" ht="16.5" customHeight="1" thickBot="1">
      <c r="A420" s="433">
        <f>A419+1</f>
        <v/>
      </c>
      <c r="B420" s="434" t="n"/>
      <c r="C420" s="434" t="n"/>
      <c r="D420" s="434" t="n"/>
      <c r="E420" s="434" t="n"/>
      <c r="F420" s="434" t="n"/>
      <c r="G420" s="435" t="n"/>
      <c r="H420" s="435" t="n"/>
      <c r="I420" s="435" t="n"/>
      <c r="J420" s="436" t="n"/>
      <c r="K420" s="436" t="n"/>
      <c r="L420" s="436" t="n"/>
      <c r="M420" s="437" t="n"/>
      <c r="N420" s="438">
        <f>B420+C420+D420+F420+G420+H420+I420+K420-L420+M420+E420</f>
        <v/>
      </c>
      <c r="O420" s="434" t="n"/>
      <c r="P420" s="434" t="n"/>
      <c r="Q420" s="438">
        <f>N420+O420-P420</f>
        <v/>
      </c>
      <c r="R420" s="440" t="n"/>
      <c r="S420" s="440" t="n"/>
      <c r="T420" s="441">
        <f>A420</f>
        <v/>
      </c>
      <c r="U420" s="442" t="n"/>
      <c r="V420" s="443" t="n"/>
      <c r="W420" s="442" t="n"/>
      <c r="X420" s="443" t="n"/>
      <c r="Y420" s="442" t="n"/>
      <c r="Z420" s="443" t="n"/>
      <c r="AA420" s="442" t="n"/>
      <c r="AB420" s="443" t="n"/>
      <c r="AC420" s="442" t="n"/>
      <c r="AD420" s="443" t="n"/>
      <c r="AE420" s="442" t="n"/>
      <c r="AF420" s="443" t="n"/>
      <c r="AG420" s="443" t="n"/>
      <c r="AH420" s="443" t="n"/>
      <c r="AI420" s="442" t="n"/>
      <c r="AJ420" s="443" t="n"/>
      <c r="AK420" s="442" t="n"/>
      <c r="AL420" s="443" t="n"/>
      <c r="AM420" s="442" t="n"/>
      <c r="AN420" s="443" t="n"/>
      <c r="AO420" s="442" t="n"/>
      <c r="AP420" s="443" t="n"/>
      <c r="AQ420" s="444" t="n"/>
      <c r="AR420" s="443" t="n"/>
      <c r="AS420" s="446">
        <f>V420+X420+Z420+AB420+AD420+AF420+AJ420+AL420+AN420+AP420+AR420+AH420</f>
        <v/>
      </c>
    </row>
    <row r="421" ht="16.5" customHeight="1" thickBot="1">
      <c r="A421" s="433">
        <f>A420+1</f>
        <v/>
      </c>
      <c r="B421" s="434" t="n"/>
      <c r="C421" s="434" t="n"/>
      <c r="D421" s="434" t="n"/>
      <c r="E421" s="434" t="n"/>
      <c r="F421" s="434" t="n"/>
      <c r="G421" s="435" t="n"/>
      <c r="H421" s="435" t="n"/>
      <c r="I421" s="435" t="n"/>
      <c r="J421" s="436" t="n"/>
      <c r="K421" s="436" t="n"/>
      <c r="L421" s="436" t="n"/>
      <c r="M421" s="437" t="n"/>
      <c r="N421" s="438">
        <f>B421+C421+D421+F421+G421+H421+I421+K421-L421+M421+E421</f>
        <v/>
      </c>
      <c r="O421" s="434" t="n"/>
      <c r="P421" s="434" t="n"/>
      <c r="Q421" s="438">
        <f>N421+O421-P421</f>
        <v/>
      </c>
      <c r="R421" s="440" t="n"/>
      <c r="S421" s="440" t="n"/>
      <c r="T421" s="441">
        <f>A421</f>
        <v/>
      </c>
      <c r="U421" s="442" t="n"/>
      <c r="V421" s="443" t="n"/>
      <c r="W421" s="442" t="n"/>
      <c r="X421" s="443" t="n"/>
      <c r="Y421" s="442" t="n"/>
      <c r="Z421" s="443" t="n"/>
      <c r="AA421" s="442" t="n"/>
      <c r="AB421" s="443" t="n"/>
      <c r="AC421" s="442" t="n"/>
      <c r="AD421" s="443" t="n"/>
      <c r="AE421" s="444" t="n"/>
      <c r="AF421" s="443" t="n"/>
      <c r="AG421" s="443" t="n"/>
      <c r="AH421" s="443" t="n"/>
      <c r="AI421" s="442" t="n"/>
      <c r="AJ421" s="443" t="n"/>
      <c r="AK421" s="442" t="n"/>
      <c r="AL421" s="443" t="n"/>
      <c r="AM421" s="442" t="n"/>
      <c r="AN421" s="443" t="n"/>
      <c r="AO421" s="442" t="n"/>
      <c r="AP421" s="443" t="n"/>
      <c r="AQ421" s="444" t="n"/>
      <c r="AR421" s="443" t="n"/>
      <c r="AS421" s="446">
        <f>V421+X421+Z421+AB421+AD421+AF421+AJ421+AL421+AN421+AP421+AR421+AH421</f>
        <v/>
      </c>
    </row>
    <row r="422" ht="16.5" customHeight="1" thickBot="1">
      <c r="A422" s="433">
        <f>A421+1</f>
        <v/>
      </c>
      <c r="B422" s="434" t="n"/>
      <c r="C422" s="434" t="n"/>
      <c r="D422" s="434" t="n"/>
      <c r="E422" s="434" t="n"/>
      <c r="F422" s="434" t="n"/>
      <c r="G422" s="435" t="n"/>
      <c r="H422" s="435" t="n"/>
      <c r="I422" s="435" t="n"/>
      <c r="J422" s="436" t="n"/>
      <c r="K422" s="436" t="n"/>
      <c r="L422" s="436" t="n"/>
      <c r="M422" s="437" t="n"/>
      <c r="N422" s="438">
        <f>B422+C422+D422+F422+G422+H422+I422+K422-L422+M422+E422</f>
        <v/>
      </c>
      <c r="O422" s="434" t="n"/>
      <c r="P422" s="434" t="n"/>
      <c r="Q422" s="438">
        <f>N422+O422-P422</f>
        <v/>
      </c>
      <c r="R422" s="440" t="n"/>
      <c r="S422" s="440" t="n"/>
      <c r="T422" s="441">
        <f>A422</f>
        <v/>
      </c>
      <c r="U422" s="442" t="n"/>
      <c r="V422" s="443" t="n"/>
      <c r="W422" s="442" t="n"/>
      <c r="X422" s="443" t="n"/>
      <c r="Y422" s="442" t="n"/>
      <c r="Z422" s="443" t="n"/>
      <c r="AA422" s="442" t="n"/>
      <c r="AB422" s="443" t="n"/>
      <c r="AC422" s="442" t="n"/>
      <c r="AD422" s="443" t="n"/>
      <c r="AE422" s="444" t="n"/>
      <c r="AF422" s="443" t="n"/>
      <c r="AG422" s="443" t="n"/>
      <c r="AH422" s="443" t="n"/>
      <c r="AI422" s="442" t="n"/>
      <c r="AJ422" s="443" t="n"/>
      <c r="AK422" s="442" t="n"/>
      <c r="AL422" s="443" t="n"/>
      <c r="AM422" s="442" t="n"/>
      <c r="AN422" s="443" t="n"/>
      <c r="AO422" s="442" t="n"/>
      <c r="AP422" s="443" t="n"/>
      <c r="AQ422" s="444" t="n"/>
      <c r="AR422" s="443" t="n"/>
      <c r="AS422" s="446">
        <f>V422+X422+Z422+AB422+AD422+AF422+AJ422+AL422+AN422+AP422+AR422+AH422</f>
        <v/>
      </c>
    </row>
    <row r="423" ht="16.5" customHeight="1" thickBot="1">
      <c r="A423" s="433">
        <f>A422+1</f>
        <v/>
      </c>
      <c r="B423" s="434" t="n"/>
      <c r="C423" s="434" t="n"/>
      <c r="D423" s="434" t="n"/>
      <c r="E423" s="434" t="n"/>
      <c r="F423" s="434" t="n"/>
      <c r="G423" s="435" t="n"/>
      <c r="H423" s="435" t="n"/>
      <c r="I423" s="435" t="n"/>
      <c r="J423" s="436" t="n"/>
      <c r="K423" s="436" t="n"/>
      <c r="L423" s="436" t="n"/>
      <c r="M423" s="437" t="n"/>
      <c r="N423" s="438">
        <f>B423+C423+D423+F423+G423+H423+I423+K423-L423+M423+E423</f>
        <v/>
      </c>
      <c r="O423" s="434" t="n"/>
      <c r="P423" s="434" t="n"/>
      <c r="Q423" s="438">
        <f>N423+O423-P423</f>
        <v/>
      </c>
      <c r="R423" s="440" t="n"/>
      <c r="S423" s="440" t="n"/>
      <c r="T423" s="441">
        <f>A423</f>
        <v/>
      </c>
      <c r="U423" s="442" t="n"/>
      <c r="V423" s="443" t="n"/>
      <c r="W423" s="442" t="n"/>
      <c r="X423" s="443" t="n"/>
      <c r="Y423" s="442" t="n"/>
      <c r="Z423" s="443" t="n"/>
      <c r="AA423" s="442" t="n"/>
      <c r="AB423" s="443" t="n"/>
      <c r="AC423" s="442" t="n"/>
      <c r="AD423" s="443" t="n"/>
      <c r="AE423" s="444" t="n"/>
      <c r="AF423" s="443" t="n"/>
      <c r="AG423" s="443" t="n"/>
      <c r="AH423" s="443" t="n"/>
      <c r="AI423" s="442" t="n"/>
      <c r="AJ423" s="443" t="n"/>
      <c r="AK423" s="442" t="n"/>
      <c r="AL423" s="443" t="n"/>
      <c r="AM423" s="442" t="n"/>
      <c r="AN423" s="443" t="n"/>
      <c r="AO423" s="442" t="n"/>
      <c r="AP423" s="443" t="n"/>
      <c r="AQ423" s="444" t="n"/>
      <c r="AR423" s="443" t="n"/>
      <c r="AS423" s="446">
        <f>V423+X423+Z423+AB423+AD423+AF423+AJ423+AL423+AN423+AP423+AR423+AH423</f>
        <v/>
      </c>
    </row>
    <row r="424" ht="16.5" customHeight="1" thickBot="1">
      <c r="A424" s="433">
        <f>A423+1</f>
        <v/>
      </c>
      <c r="B424" s="434" t="n"/>
      <c r="C424" s="434" t="n"/>
      <c r="D424" s="434" t="n"/>
      <c r="E424" s="434" t="n"/>
      <c r="F424" s="434" t="n"/>
      <c r="G424" s="435" t="n"/>
      <c r="H424" s="435" t="n"/>
      <c r="I424" s="435" t="n"/>
      <c r="J424" s="436" t="n"/>
      <c r="K424" s="436" t="n"/>
      <c r="L424" s="436" t="n"/>
      <c r="M424" s="437" t="n"/>
      <c r="N424" s="438">
        <f>B424+C424+D424+F424+G424+H424+I424+K424-L424+M424+E424</f>
        <v/>
      </c>
      <c r="O424" s="434" t="n"/>
      <c r="P424" s="434" t="n"/>
      <c r="Q424" s="438">
        <f>N424+O424-P424</f>
        <v/>
      </c>
      <c r="R424" s="440" t="n"/>
      <c r="S424" s="440" t="n"/>
      <c r="T424" s="441">
        <f>A424</f>
        <v/>
      </c>
      <c r="U424" s="442" t="n"/>
      <c r="V424" s="443" t="n"/>
      <c r="W424" s="444" t="n"/>
      <c r="X424" s="443" t="n"/>
      <c r="Y424" s="442" t="n"/>
      <c r="Z424" s="443" t="n"/>
      <c r="AA424" s="444" t="n"/>
      <c r="AB424" s="443" t="n"/>
      <c r="AC424" s="442" t="n"/>
      <c r="AD424" s="443" t="n"/>
      <c r="AE424" s="444" t="n"/>
      <c r="AF424" s="443" t="n"/>
      <c r="AG424" s="443" t="n"/>
      <c r="AH424" s="443" t="n"/>
      <c r="AI424" s="442" t="n"/>
      <c r="AJ424" s="443" t="n"/>
      <c r="AK424" s="444" t="n"/>
      <c r="AL424" s="443" t="n"/>
      <c r="AM424" s="444" t="n"/>
      <c r="AN424" s="443" t="n"/>
      <c r="AO424" s="444" t="n"/>
      <c r="AP424" s="443" t="n"/>
      <c r="AQ424" s="444" t="n"/>
      <c r="AR424" s="443" t="n"/>
      <c r="AS424" s="446">
        <f>V424+X424+Z424+AB424+AD424+AF424+AJ424+AL424+AN424+AP424+AR424+AH424</f>
        <v/>
      </c>
    </row>
    <row r="425" ht="16.5" customHeight="1" thickBot="1">
      <c r="A425" s="457" t="n"/>
      <c r="B425" s="446" t="n"/>
      <c r="C425" s="446" t="n"/>
      <c r="D425" s="446" t="n"/>
      <c r="E425" s="446" t="n"/>
      <c r="F425" s="446" t="n"/>
      <c r="G425" s="474" t="n"/>
      <c r="H425" s="474" t="n"/>
      <c r="I425" s="474" t="n"/>
      <c r="J425" s="475" t="n"/>
      <c r="K425" s="475" t="n"/>
      <c r="L425" s="475" t="n"/>
      <c r="M425" s="476" t="n"/>
      <c r="N425" s="477" t="n"/>
      <c r="O425" s="446" t="n"/>
      <c r="P425" s="446" t="n"/>
      <c r="Q425" s="477" t="n"/>
      <c r="R425" s="446" t="n"/>
      <c r="S425" s="446" t="n"/>
      <c r="T425" s="441" t="n"/>
      <c r="U425" s="442" t="n"/>
      <c r="V425" s="443" t="n"/>
      <c r="W425" s="442" t="n"/>
      <c r="X425" s="443" t="n"/>
      <c r="Y425" s="442" t="n"/>
      <c r="Z425" s="443" t="n"/>
      <c r="AA425" s="442" t="n"/>
      <c r="AB425" s="443" t="n"/>
      <c r="AC425" s="442" t="n"/>
      <c r="AD425" s="443" t="n"/>
      <c r="AE425" s="442" t="n"/>
      <c r="AF425" s="443" t="n"/>
      <c r="AG425" s="443" t="n"/>
      <c r="AH425" s="443" t="n"/>
      <c r="AI425" s="442" t="n"/>
      <c r="AJ425" s="443" t="n"/>
      <c r="AK425" s="442" t="n"/>
      <c r="AL425" s="443" t="n"/>
      <c r="AM425" s="442" t="n"/>
      <c r="AN425" s="443" t="n"/>
      <c r="AO425" s="442" t="n"/>
      <c r="AP425" s="443" t="n"/>
      <c r="AQ425" s="444" t="n"/>
      <c r="AR425" s="443" t="n"/>
      <c r="AS425" s="446">
        <f>V425+X425+Z425+AB425+AD425+AF425+AJ425+AL425+AN425+AP425+AR425+AH425</f>
        <v/>
      </c>
    </row>
    <row r="426">
      <c r="B426" s="449">
        <f>SUM(B395:B425)</f>
        <v/>
      </c>
      <c r="C426" s="449">
        <f>SUM(C395:C425)</f>
        <v/>
      </c>
      <c r="D426" s="449">
        <f>SUM(D395:D425)</f>
        <v/>
      </c>
      <c r="E426" s="449">
        <f>SUM(E395:E425)</f>
        <v/>
      </c>
      <c r="F426" s="449">
        <f>SUM(F395:F425)</f>
        <v/>
      </c>
      <c r="G426" s="449">
        <f>SUM(G395:G425)</f>
        <v/>
      </c>
      <c r="H426" s="449">
        <f>SUM(H395:H425)</f>
        <v/>
      </c>
      <c r="I426" s="449">
        <f>SUM(I395:I425)</f>
        <v/>
      </c>
      <c r="J426" s="398">
        <f>SUM(J395:J425)</f>
        <v/>
      </c>
      <c r="K426" s="449">
        <f>SUM(K395:K425)</f>
        <v/>
      </c>
      <c r="L426" s="449">
        <f>SUM(L395:L425)</f>
        <v/>
      </c>
      <c r="M426" s="449">
        <f>SUM(M395:M425)</f>
        <v/>
      </c>
      <c r="N426" s="449">
        <f>SUM(N395:N425)</f>
        <v/>
      </c>
      <c r="O426" s="449">
        <f>SUM(O395:O425)</f>
        <v/>
      </c>
      <c r="P426" s="449">
        <f>SUM(P395:P425)</f>
        <v/>
      </c>
      <c r="Q426" s="449">
        <f>SUM(Q395:Q425)</f>
        <v/>
      </c>
      <c r="R426" s="449">
        <f>SUM(R395:R425)</f>
        <v/>
      </c>
      <c r="S426" s="449">
        <f>SUM(S395:S425)</f>
        <v/>
      </c>
      <c r="U426" s="460" t="n"/>
      <c r="V426" s="460">
        <f>SUM(V395:V425)</f>
        <v/>
      </c>
      <c r="W426" s="460" t="n"/>
      <c r="X426" s="460">
        <f>SUM(X395:X425)</f>
        <v/>
      </c>
      <c r="Y426" s="460" t="n"/>
      <c r="Z426" s="460">
        <f>SUM(Z395:Z425)</f>
        <v/>
      </c>
      <c r="AA426" s="460" t="n"/>
      <c r="AB426" s="460">
        <f>SUM(AB395:AB425)</f>
        <v/>
      </c>
      <c r="AC426" s="460" t="n"/>
      <c r="AD426" s="460">
        <f>SUM(AD395:AD425)</f>
        <v/>
      </c>
      <c r="AE426" s="460" t="n"/>
      <c r="AF426" s="460">
        <f>SUM(AF395:AF425)</f>
        <v/>
      </c>
      <c r="AG426" s="460" t="n"/>
      <c r="AH426" s="460" t="n"/>
      <c r="AI426" s="460" t="n"/>
      <c r="AJ426" s="460">
        <f>SUM(AJ395:AJ425)</f>
        <v/>
      </c>
      <c r="AL426" s="460">
        <f>SUM(AL395:AL425)</f>
        <v/>
      </c>
      <c r="AM426" s="460" t="n"/>
      <c r="AN426" s="460">
        <f>SUM(AN395:AN425)</f>
        <v/>
      </c>
      <c r="AO426" s="460" t="n"/>
      <c r="AP426" s="460">
        <f>SUM(AP395:AP425)</f>
        <v/>
      </c>
      <c r="AQ426" s="460" t="n"/>
      <c r="AR426" s="460">
        <f>SUM(AR395:AR425)</f>
        <v/>
      </c>
      <c r="AS426" s="460">
        <f>SUM(AS395:AS425)</f>
        <v/>
      </c>
    </row>
    <row r="427">
      <c r="N427" s="451" t="n"/>
      <c r="Q427" s="451" t="n"/>
    </row>
    <row r="428">
      <c r="C428" s="452" t="n"/>
      <c r="F428" s="452" t="n"/>
      <c r="I428" s="453" t="n"/>
    </row>
    <row r="429">
      <c r="I429" s="453" t="n"/>
    </row>
    <row r="431" ht="16.5" customHeight="1" thickBot="1">
      <c r="A431" s="359" t="inlineStr">
        <is>
          <t>DECEMBRE 2019</t>
        </is>
      </c>
      <c r="M431" s="406" t="n"/>
      <c r="N431" s="359" t="n"/>
      <c r="O431" s="362" t="n"/>
      <c r="P431" s="363" t="n"/>
      <c r="Q431" s="363" t="n"/>
      <c r="R431" s="363" t="n"/>
      <c r="S431" s="363" t="n"/>
      <c r="U431" s="364">
        <f>A431</f>
        <v/>
      </c>
      <c r="V431" s="363" t="n"/>
      <c r="W431" s="363" t="n"/>
      <c r="X431" s="363" t="n"/>
      <c r="Y431" s="363" t="n"/>
      <c r="Z431" s="363" t="n"/>
      <c r="AA431" s="363" t="n"/>
      <c r="AB431" s="364">
        <f>A431</f>
        <v/>
      </c>
      <c r="AC431" s="363" t="n"/>
      <c r="AD431" s="363" t="n"/>
      <c r="AE431" s="363" t="n"/>
      <c r="AF431" s="363" t="n"/>
      <c r="AG431" s="363" t="n"/>
      <c r="AH431" s="363" t="n"/>
      <c r="AI431" s="363" t="n"/>
      <c r="AJ431" s="363" t="n"/>
      <c r="AK431" s="364">
        <f>A431</f>
        <v/>
      </c>
      <c r="AL431" s="363" t="n"/>
      <c r="AM431" s="363" t="n"/>
      <c r="AN431" s="363" t="n"/>
      <c r="AO431" s="363" t="n"/>
      <c r="AP431" s="363" t="n"/>
      <c r="AQ431" s="363" t="n"/>
    </row>
    <row r="432" ht="16.5" customHeight="1" thickBot="1">
      <c r="A432" s="372" t="n"/>
      <c r="B432" s="372" t="n"/>
      <c r="C432" s="372" t="n"/>
      <c r="D432" s="372" t="n"/>
      <c r="E432" s="372" t="n"/>
      <c r="F432" s="372" t="n"/>
      <c r="G432" s="372" t="n"/>
      <c r="H432" s="372" t="n"/>
      <c r="I432" s="357" t="n"/>
      <c r="J432" s="357" t="n"/>
      <c r="K432" s="357" t="n"/>
      <c r="L432" s="357" t="n"/>
      <c r="M432" s="454" t="n"/>
      <c r="N432" s="10" t="n"/>
      <c r="O432" s="11" t="n"/>
      <c r="P432" s="10" t="n"/>
      <c r="Q432" s="10" t="n"/>
      <c r="R432" s="358" t="inlineStr">
        <is>
          <t>Banque</t>
        </is>
      </c>
      <c r="S432" s="357" t="n"/>
      <c r="T432" s="11" t="n"/>
      <c r="U432" s="410">
        <f>U3</f>
        <v/>
      </c>
      <c r="V432" s="354" t="n"/>
      <c r="W432" s="410">
        <f>W3</f>
        <v/>
      </c>
      <c r="X432" s="354" t="n"/>
      <c r="Y432" s="410">
        <f>Y3</f>
        <v/>
      </c>
      <c r="Z432" s="354" t="n"/>
      <c r="AA432" s="410">
        <f>AA3</f>
        <v/>
      </c>
      <c r="AB432" s="354" t="n"/>
      <c r="AC432" s="410">
        <f>AC3</f>
        <v/>
      </c>
      <c r="AD432" s="354" t="n"/>
      <c r="AE432" s="410">
        <f>AE3</f>
        <v/>
      </c>
      <c r="AF432" s="354" t="n"/>
      <c r="AG432" s="410" t="inlineStr">
        <is>
          <t>Compte Nickel</t>
        </is>
      </c>
      <c r="AH432" s="354" t="n"/>
      <c r="AI432" s="410">
        <f>AI3</f>
        <v/>
      </c>
      <c r="AJ432" s="354" t="n"/>
      <c r="AK432" s="410">
        <f>AK3</f>
        <v/>
      </c>
      <c r="AL432" s="354" t="n"/>
      <c r="AM432" s="410">
        <f>AM3</f>
        <v/>
      </c>
      <c r="AN432" s="354" t="n"/>
      <c r="AO432" s="410">
        <f>AO3</f>
        <v/>
      </c>
      <c r="AP432" s="354" t="n"/>
      <c r="AQ432" s="410">
        <f>AQ3</f>
        <v/>
      </c>
      <c r="AR432" s="354" t="n"/>
      <c r="AS432" s="411" t="inlineStr">
        <is>
          <t>Total</t>
        </is>
      </c>
    </row>
    <row r="433" ht="16.5" customHeight="1" thickBot="1">
      <c r="A433" s="2" t="n"/>
      <c r="B433" s="3" t="inlineStr">
        <is>
          <t>Espèce</t>
        </is>
      </c>
      <c r="C433" s="4" t="inlineStr">
        <is>
          <t>Chèque</t>
        </is>
      </c>
      <c r="D433" s="4" t="inlineStr">
        <is>
          <t>Carte Bleue</t>
        </is>
      </c>
      <c r="E433" s="5" t="inlineStr">
        <is>
          <t>Sans Contact</t>
        </is>
      </c>
      <c r="F433" s="5" t="inlineStr">
        <is>
          <t>Carte Nickel</t>
        </is>
      </c>
      <c r="G433" s="4" t="inlineStr">
        <is>
          <t>JEUX</t>
        </is>
      </c>
      <c r="H433" s="4" t="inlineStr">
        <is>
          <t>LOTO</t>
        </is>
      </c>
      <c r="I433" s="355" t="inlineStr">
        <is>
          <t>POINT VERT</t>
        </is>
      </c>
      <c r="J433" s="356" t="n"/>
      <c r="K433" s="6" t="inlineStr">
        <is>
          <t>Ret Nickel</t>
        </is>
      </c>
      <c r="L433" s="6" t="inlineStr">
        <is>
          <t>Dpt Nickel</t>
        </is>
      </c>
      <c r="M433" s="412" t="inlineStr">
        <is>
          <t>Avoir</t>
        </is>
      </c>
      <c r="N433" s="7" t="inlineStr">
        <is>
          <t>S/Total Encais</t>
        </is>
      </c>
      <c r="O433" s="7" t="inlineStr">
        <is>
          <t>Compte client</t>
        </is>
      </c>
      <c r="P433" s="7" t="inlineStr">
        <is>
          <t>Credit Compte</t>
        </is>
      </c>
      <c r="Q433" s="8" t="inlineStr">
        <is>
          <t>Total</t>
        </is>
      </c>
      <c r="R433" s="3" t="inlineStr">
        <is>
          <t>Dépôt Banque</t>
        </is>
      </c>
      <c r="S433" s="8" t="inlineStr">
        <is>
          <t>Monnaie</t>
        </is>
      </c>
      <c r="T433" s="455" t="n"/>
      <c r="U433" s="414" t="inlineStr">
        <is>
          <t>N°</t>
        </is>
      </c>
      <c r="V433" s="415" t="n"/>
      <c r="W433" s="416" t="inlineStr">
        <is>
          <t>N°</t>
        </is>
      </c>
      <c r="X433" s="417" t="n"/>
      <c r="Y433" s="416" t="inlineStr">
        <is>
          <t>N°</t>
        </is>
      </c>
      <c r="Z433" s="417" t="n"/>
      <c r="AA433" s="416" t="inlineStr">
        <is>
          <t>N°</t>
        </is>
      </c>
      <c r="AB433" s="417" t="n"/>
      <c r="AC433" s="416" t="inlineStr">
        <is>
          <t>N°</t>
        </is>
      </c>
      <c r="AD433" s="417" t="n"/>
      <c r="AE433" s="416" t="inlineStr">
        <is>
          <t>N°</t>
        </is>
      </c>
      <c r="AF433" s="417" t="n"/>
      <c r="AG433" s="416" t="inlineStr">
        <is>
          <t>N°</t>
        </is>
      </c>
      <c r="AH433" s="418" t="n"/>
      <c r="AI433" s="416" t="inlineStr">
        <is>
          <t>N°</t>
        </is>
      </c>
      <c r="AJ433" s="417" t="n"/>
      <c r="AK433" s="419" t="inlineStr">
        <is>
          <t>N°</t>
        </is>
      </c>
      <c r="AL433" s="415" t="n"/>
      <c r="AM433" s="416" t="inlineStr">
        <is>
          <t>N°</t>
        </is>
      </c>
      <c r="AN433" s="415" t="n"/>
      <c r="AO433" s="416" t="inlineStr">
        <is>
          <t>N°</t>
        </is>
      </c>
      <c r="AP433" s="415" t="n"/>
      <c r="AQ433" s="416" t="inlineStr">
        <is>
          <t>N°</t>
        </is>
      </c>
      <c r="AR433" s="415" t="n"/>
      <c r="AS433" s="420" t="n"/>
    </row>
    <row r="434" ht="16.5" customHeight="1" thickBot="1">
      <c r="A434" s="433">
        <f>A424+1</f>
        <v/>
      </c>
      <c r="B434" s="434" t="n"/>
      <c r="C434" s="434" t="n"/>
      <c r="D434" s="434" t="n"/>
      <c r="E434" s="434" t="n"/>
      <c r="F434" s="434" t="n"/>
      <c r="G434" s="435" t="n"/>
      <c r="H434" s="435" t="n"/>
      <c r="I434" s="435" t="n"/>
      <c r="J434" s="436" t="n"/>
      <c r="K434" s="436" t="n"/>
      <c r="L434" s="436" t="n"/>
      <c r="M434" s="437" t="n"/>
      <c r="N434" s="438">
        <f>B434+C434+D434+F434+G434+H434+I434+K434-L434+M434+E434</f>
        <v/>
      </c>
      <c r="O434" s="434" t="n"/>
      <c r="P434" s="434" t="n"/>
      <c r="Q434" s="438">
        <f>N434+O434-P434</f>
        <v/>
      </c>
      <c r="R434" s="483" t="n"/>
      <c r="S434" s="483" t="n"/>
      <c r="T434" s="441">
        <f>A434</f>
        <v/>
      </c>
      <c r="U434" s="442" t="n"/>
      <c r="V434" s="443" t="n"/>
      <c r="W434" s="444" t="n"/>
      <c r="X434" s="443" t="n"/>
      <c r="Y434" s="444" t="n"/>
      <c r="Z434" s="443" t="n"/>
      <c r="AA434" s="444" t="n"/>
      <c r="AB434" s="443" t="n"/>
      <c r="AC434" s="444" t="n"/>
      <c r="AD434" s="443" t="n"/>
      <c r="AE434" s="444" t="n"/>
      <c r="AF434" s="443" t="n"/>
      <c r="AG434" s="443" t="n"/>
      <c r="AH434" s="443" t="n"/>
      <c r="AI434" s="444" t="n"/>
      <c r="AJ434" s="443" t="n"/>
      <c r="AK434" s="445" t="n"/>
      <c r="AL434" s="443" t="n"/>
      <c r="AM434" s="444" t="n"/>
      <c r="AN434" s="443" t="n"/>
      <c r="AO434" s="444" t="n"/>
      <c r="AP434" s="443" t="n"/>
      <c r="AQ434" s="444" t="n"/>
      <c r="AR434" s="443" t="n"/>
      <c r="AS434" s="446">
        <f>V434+X434+Z434+AB434+AD434+AF434+AJ434+AL434+AN434+AP434+AR434+AH434</f>
        <v/>
      </c>
    </row>
    <row r="435" ht="16.5" customHeight="1" thickBot="1">
      <c r="A435" s="433">
        <f>A434+1</f>
        <v/>
      </c>
      <c r="B435" s="434" t="n"/>
      <c r="C435" s="434" t="n"/>
      <c r="D435" s="434" t="n"/>
      <c r="E435" s="434" t="n"/>
      <c r="F435" s="434" t="n"/>
      <c r="G435" s="435" t="n"/>
      <c r="H435" s="435" t="n"/>
      <c r="I435" s="435" t="n"/>
      <c r="J435" s="436" t="n"/>
      <c r="K435" s="436" t="n"/>
      <c r="L435" s="436" t="n"/>
      <c r="M435" s="437" t="n"/>
      <c r="N435" s="438">
        <f>B435+C435+D435+F435+G435+H435+I435+K435-L435+M435+E435</f>
        <v/>
      </c>
      <c r="O435" s="434" t="n"/>
      <c r="P435" s="434" t="n"/>
      <c r="Q435" s="438">
        <f>N435+O435-P435</f>
        <v/>
      </c>
      <c r="R435" s="483" t="n"/>
      <c r="S435" s="483" t="n"/>
      <c r="T435" s="441">
        <f>A435</f>
        <v/>
      </c>
      <c r="U435" s="442" t="n"/>
      <c r="V435" s="443" t="n"/>
      <c r="W435" s="444" t="n"/>
      <c r="X435" s="443" t="n"/>
      <c r="Y435" s="442" t="n"/>
      <c r="Z435" s="443" t="n"/>
      <c r="AA435" s="444" t="n"/>
      <c r="AB435" s="443" t="n"/>
      <c r="AC435" s="442" t="n"/>
      <c r="AD435" s="443" t="n"/>
      <c r="AE435" s="444" t="n"/>
      <c r="AF435" s="443" t="n"/>
      <c r="AG435" s="443" t="n"/>
      <c r="AH435" s="443" t="n"/>
      <c r="AI435" s="442" t="n"/>
      <c r="AJ435" s="443" t="n"/>
      <c r="AK435" s="444" t="n"/>
      <c r="AL435" s="443" t="n"/>
      <c r="AM435" s="442" t="n"/>
      <c r="AN435" s="443" t="n"/>
      <c r="AO435" s="442" t="n"/>
      <c r="AP435" s="443" t="n"/>
      <c r="AQ435" s="444" t="n"/>
      <c r="AR435" s="443" t="n"/>
      <c r="AS435" s="446">
        <f>V435+X435+Z435+AB435+AD435+AF435+AJ435+AL435+AN435+AP435+AR435+AH435</f>
        <v/>
      </c>
    </row>
    <row r="436" ht="16.5" customHeight="1" thickBot="1">
      <c r="A436" s="433">
        <f>A435+1</f>
        <v/>
      </c>
      <c r="B436" s="434" t="n"/>
      <c r="C436" s="434" t="n"/>
      <c r="D436" s="434" t="n"/>
      <c r="E436" s="434" t="n"/>
      <c r="F436" s="434" t="n"/>
      <c r="G436" s="435" t="n"/>
      <c r="H436" s="435" t="n"/>
      <c r="I436" s="435" t="n"/>
      <c r="J436" s="436" t="n"/>
      <c r="K436" s="436" t="n"/>
      <c r="L436" s="436" t="n"/>
      <c r="M436" s="437" t="n"/>
      <c r="N436" s="438">
        <f>B436+C436+D436+F436+G436+H436+I436+K436-L436+M436+E436</f>
        <v/>
      </c>
      <c r="O436" s="434" t="n"/>
      <c r="P436" s="434" t="n"/>
      <c r="Q436" s="438">
        <f>N436+O436-P436</f>
        <v/>
      </c>
      <c r="R436" s="483" t="n"/>
      <c r="S436" s="483" t="n"/>
      <c r="T436" s="441">
        <f>A436</f>
        <v/>
      </c>
      <c r="U436" s="442" t="n"/>
      <c r="V436" s="443" t="n"/>
      <c r="W436" s="444" t="n"/>
      <c r="X436" s="443" t="n"/>
      <c r="Y436" s="442" t="n"/>
      <c r="Z436" s="443" t="n"/>
      <c r="AA436" s="444" t="n"/>
      <c r="AB436" s="443" t="n"/>
      <c r="AC436" s="442" t="n"/>
      <c r="AD436" s="443" t="n"/>
      <c r="AE436" s="444" t="n"/>
      <c r="AF436" s="443" t="n"/>
      <c r="AG436" s="443" t="n"/>
      <c r="AH436" s="443" t="n"/>
      <c r="AI436" s="442" t="n"/>
      <c r="AJ436" s="443" t="n"/>
      <c r="AK436" s="444" t="n"/>
      <c r="AL436" s="443" t="n"/>
      <c r="AM436" s="442" t="n"/>
      <c r="AN436" s="443" t="n"/>
      <c r="AO436" s="444" t="n"/>
      <c r="AP436" s="443" t="n"/>
      <c r="AQ436" s="444" t="n"/>
      <c r="AR436" s="443" t="n"/>
      <c r="AS436" s="446">
        <f>V436+X436+Z436+AB436+AD436+AF436+AJ436+AL436+AN436+AP436+AR436+AH436</f>
        <v/>
      </c>
    </row>
    <row r="437" ht="16.5" customHeight="1" thickBot="1">
      <c r="A437" s="433">
        <f>A436+1</f>
        <v/>
      </c>
      <c r="B437" s="434" t="n"/>
      <c r="C437" s="434" t="n"/>
      <c r="D437" s="434" t="n"/>
      <c r="E437" s="434" t="n"/>
      <c r="F437" s="434" t="n"/>
      <c r="G437" s="435" t="n"/>
      <c r="H437" s="435" t="n"/>
      <c r="I437" s="435" t="n"/>
      <c r="J437" s="436" t="n"/>
      <c r="K437" s="436" t="n"/>
      <c r="L437" s="436" t="n"/>
      <c r="M437" s="437" t="n"/>
      <c r="N437" s="438">
        <f>B437+C437+D437+F437+G437+H437+I437+K437-L437+M437+E437</f>
        <v/>
      </c>
      <c r="O437" s="434" t="n"/>
      <c r="P437" s="434" t="n"/>
      <c r="Q437" s="438">
        <f>N437+O437-P437</f>
        <v/>
      </c>
      <c r="R437" s="483" t="n"/>
      <c r="S437" s="483" t="n"/>
      <c r="T437" s="441">
        <f>A437</f>
        <v/>
      </c>
      <c r="U437" s="442" t="n"/>
      <c r="V437" s="443" t="n"/>
      <c r="W437" s="444" t="n"/>
      <c r="X437" s="443" t="n"/>
      <c r="Y437" s="442" t="n"/>
      <c r="Z437" s="443" t="n"/>
      <c r="AA437" s="444" t="n"/>
      <c r="AB437" s="443" t="n"/>
      <c r="AC437" s="442" t="n"/>
      <c r="AD437" s="443" t="n"/>
      <c r="AE437" s="444" t="n"/>
      <c r="AF437" s="443" t="n"/>
      <c r="AG437" s="443" t="n"/>
      <c r="AH437" s="443" t="n"/>
      <c r="AI437" s="442" t="n"/>
      <c r="AJ437" s="443" t="n"/>
      <c r="AK437" s="444" t="n"/>
      <c r="AL437" s="443" t="n"/>
      <c r="AM437" s="442" t="n"/>
      <c r="AN437" s="443" t="n"/>
      <c r="AO437" s="444" t="n"/>
      <c r="AP437" s="443" t="n"/>
      <c r="AQ437" s="444" t="n"/>
      <c r="AR437" s="443" t="n"/>
      <c r="AS437" s="446">
        <f>V437+X437+Z437+AB437+AD437+AF437+AJ437+AL437+AN437+AP437+AR437+AH437</f>
        <v/>
      </c>
    </row>
    <row r="438" ht="16.5" customHeight="1" thickBot="1">
      <c r="A438" s="433">
        <f>A437+1</f>
        <v/>
      </c>
      <c r="B438" s="434" t="n"/>
      <c r="C438" s="434" t="n"/>
      <c r="D438" s="434" t="n"/>
      <c r="E438" s="434" t="n"/>
      <c r="F438" s="434" t="n"/>
      <c r="G438" s="435" t="n"/>
      <c r="H438" s="435" t="n"/>
      <c r="I438" s="435" t="n"/>
      <c r="J438" s="436" t="n"/>
      <c r="K438" s="436" t="n"/>
      <c r="L438" s="436" t="n"/>
      <c r="M438" s="437" t="n"/>
      <c r="N438" s="438">
        <f>B438+C438+D438+F438+G438+H438+I438+K438-L438+M438+E438</f>
        <v/>
      </c>
      <c r="O438" s="434" t="n"/>
      <c r="P438" s="434" t="n"/>
      <c r="Q438" s="438">
        <f>N438+O438-P438</f>
        <v/>
      </c>
      <c r="R438" s="483" t="n"/>
      <c r="S438" s="483" t="n"/>
      <c r="T438" s="441">
        <f>A438</f>
        <v/>
      </c>
      <c r="U438" s="442" t="n"/>
      <c r="V438" s="443" t="n"/>
      <c r="W438" s="444" t="n"/>
      <c r="X438" s="443" t="n"/>
      <c r="Y438" s="442" t="n"/>
      <c r="Z438" s="443" t="n"/>
      <c r="AA438" s="442" t="n"/>
      <c r="AB438" s="443" t="n"/>
      <c r="AC438" s="442" t="n"/>
      <c r="AD438" s="443" t="n"/>
      <c r="AE438" s="442" t="n"/>
      <c r="AF438" s="443" t="n"/>
      <c r="AG438" s="443" t="n"/>
      <c r="AH438" s="443" t="n"/>
      <c r="AI438" s="442" t="n"/>
      <c r="AJ438" s="443" t="n"/>
      <c r="AK438" s="442" t="n"/>
      <c r="AL438" s="443" t="n"/>
      <c r="AM438" s="442" t="n"/>
      <c r="AN438" s="443" t="n"/>
      <c r="AO438" s="442" t="n"/>
      <c r="AP438" s="443" t="n"/>
      <c r="AQ438" s="444" t="n"/>
      <c r="AR438" s="443" t="n"/>
      <c r="AS438" s="446">
        <f>V438+X438+Z438+AB438+AD438+AF438+AJ438+AL438+AN438+AP438+AR438+AH438</f>
        <v/>
      </c>
    </row>
    <row r="439" ht="16.5" customHeight="1" thickBot="1">
      <c r="A439" s="433">
        <f>A438+1</f>
        <v/>
      </c>
      <c r="B439" s="434" t="n"/>
      <c r="C439" s="434" t="n"/>
      <c r="D439" s="434" t="n"/>
      <c r="E439" s="434" t="n"/>
      <c r="F439" s="434" t="n"/>
      <c r="G439" s="435" t="n"/>
      <c r="H439" s="435" t="n"/>
      <c r="I439" s="435" t="n"/>
      <c r="J439" s="436" t="n"/>
      <c r="K439" s="436" t="n"/>
      <c r="L439" s="436" t="n"/>
      <c r="M439" s="437" t="n"/>
      <c r="N439" s="438">
        <f>B439+C439+D439+F439+G439+H439+I439+K439-L439+M439+E439</f>
        <v/>
      </c>
      <c r="O439" s="434" t="n"/>
      <c r="P439" s="434" t="n"/>
      <c r="Q439" s="438">
        <f>N439+O439-P439</f>
        <v/>
      </c>
      <c r="R439" s="483" t="n"/>
      <c r="S439" s="483" t="n"/>
      <c r="T439" s="441">
        <f>A439</f>
        <v/>
      </c>
      <c r="U439" s="442" t="n"/>
      <c r="V439" s="443" t="n"/>
      <c r="W439" s="442" t="n"/>
      <c r="X439" s="443" t="n"/>
      <c r="Y439" s="442" t="n"/>
      <c r="Z439" s="443" t="n"/>
      <c r="AA439" s="442" t="n"/>
      <c r="AB439" s="443" t="n"/>
      <c r="AC439" s="442" t="n"/>
      <c r="AD439" s="443" t="n"/>
      <c r="AE439" s="442" t="n"/>
      <c r="AF439" s="443" t="n"/>
      <c r="AG439" s="443" t="n"/>
      <c r="AH439" s="443" t="n"/>
      <c r="AI439" s="442" t="n"/>
      <c r="AJ439" s="443" t="n"/>
      <c r="AK439" s="442" t="n"/>
      <c r="AL439" s="443" t="n"/>
      <c r="AM439" s="442" t="n"/>
      <c r="AN439" s="443" t="n"/>
      <c r="AO439" s="442" t="n"/>
      <c r="AP439" s="443" t="n"/>
      <c r="AQ439" s="444" t="n"/>
      <c r="AR439" s="443" t="n"/>
      <c r="AS439" s="446">
        <f>V439+X439+Z439+AB439+AD439+AF439+AJ439+AL439+AN439+AP439+AR439+AH439</f>
        <v/>
      </c>
    </row>
    <row r="440" ht="16.5" customHeight="1" thickBot="1">
      <c r="A440" s="433">
        <f>A439+1</f>
        <v/>
      </c>
      <c r="B440" s="434" t="n"/>
      <c r="C440" s="434" t="n"/>
      <c r="D440" s="434" t="n"/>
      <c r="E440" s="434" t="n"/>
      <c r="F440" s="434" t="n"/>
      <c r="G440" s="435" t="n"/>
      <c r="H440" s="435" t="n"/>
      <c r="I440" s="435" t="n"/>
      <c r="J440" s="436" t="n"/>
      <c r="K440" s="436" t="n"/>
      <c r="L440" s="436" t="n"/>
      <c r="M440" s="437" t="n"/>
      <c r="N440" s="438">
        <f>B440+C440+D440+F440+G440+H440+I440+K440-L440+M440+E440</f>
        <v/>
      </c>
      <c r="O440" s="434" t="n"/>
      <c r="P440" s="434" t="n"/>
      <c r="Q440" s="438">
        <f>N440+O440-P440</f>
        <v/>
      </c>
      <c r="R440" s="483" t="n"/>
      <c r="S440" s="483" t="n"/>
      <c r="T440" s="441">
        <f>A440</f>
        <v/>
      </c>
      <c r="U440" s="442" t="n"/>
      <c r="V440" s="443" t="n"/>
      <c r="W440" s="442" t="n"/>
      <c r="X440" s="443" t="n"/>
      <c r="Y440" s="442" t="n"/>
      <c r="Z440" s="443" t="n"/>
      <c r="AA440" s="442" t="n"/>
      <c r="AB440" s="443" t="n"/>
      <c r="AC440" s="442" t="n"/>
      <c r="AD440" s="443" t="n"/>
      <c r="AE440" s="442" t="n"/>
      <c r="AF440" s="443" t="n"/>
      <c r="AG440" s="443" t="n"/>
      <c r="AH440" s="443" t="n"/>
      <c r="AI440" s="442" t="n"/>
      <c r="AJ440" s="443" t="n"/>
      <c r="AK440" s="442" t="n"/>
      <c r="AL440" s="443" t="n"/>
      <c r="AM440" s="442" t="n"/>
      <c r="AN440" s="443" t="n"/>
      <c r="AO440" s="442" t="n"/>
      <c r="AP440" s="443" t="n"/>
      <c r="AQ440" s="444" t="n"/>
      <c r="AR440" s="443" t="n"/>
      <c r="AS440" s="446">
        <f>V440+X440+Z440+AB440+AD440+AF440+AJ440+AL440+AN440+AP440+AR440+AH440</f>
        <v/>
      </c>
    </row>
    <row r="441" ht="16.5" customHeight="1" thickBot="1">
      <c r="A441" s="433">
        <f>A440+1</f>
        <v/>
      </c>
      <c r="B441" s="434" t="n"/>
      <c r="C441" s="434" t="n"/>
      <c r="D441" s="434" t="n"/>
      <c r="E441" s="434" t="n"/>
      <c r="F441" s="434" t="n"/>
      <c r="G441" s="435" t="n"/>
      <c r="H441" s="435" t="n"/>
      <c r="I441" s="435" t="n"/>
      <c r="J441" s="436" t="n"/>
      <c r="K441" s="436" t="n"/>
      <c r="L441" s="436" t="n"/>
      <c r="M441" s="437" t="n"/>
      <c r="N441" s="438">
        <f>B441+C441+D441+F441+G441+H441+I441+K441-L441+M441+E441</f>
        <v/>
      </c>
      <c r="O441" s="434" t="n"/>
      <c r="P441" s="434" t="n"/>
      <c r="Q441" s="438">
        <f>N441+O441-P441</f>
        <v/>
      </c>
      <c r="R441" s="483" t="n"/>
      <c r="S441" s="483" t="n"/>
      <c r="T441" s="441">
        <f>A441</f>
        <v/>
      </c>
      <c r="U441" s="442" t="n"/>
      <c r="V441" s="443" t="n"/>
      <c r="W441" s="442" t="n"/>
      <c r="X441" s="443" t="n"/>
      <c r="Y441" s="442" t="n"/>
      <c r="Z441" s="443" t="n"/>
      <c r="AA441" s="442" t="n"/>
      <c r="AB441" s="443" t="n"/>
      <c r="AC441" s="442" t="n"/>
      <c r="AD441" s="443" t="n"/>
      <c r="AE441" s="442" t="n"/>
      <c r="AF441" s="443" t="n"/>
      <c r="AG441" s="443" t="n"/>
      <c r="AH441" s="443" t="n"/>
      <c r="AI441" s="442" t="n"/>
      <c r="AJ441" s="443" t="n"/>
      <c r="AK441" s="442" t="n"/>
      <c r="AL441" s="443" t="n"/>
      <c r="AM441" s="442" t="n"/>
      <c r="AN441" s="443" t="n"/>
      <c r="AO441" s="442" t="n"/>
      <c r="AP441" s="443" t="n"/>
      <c r="AQ441" s="444" t="n"/>
      <c r="AR441" s="443" t="n"/>
      <c r="AS441" s="446">
        <f>V441+X441+Z441+AB441+AD441+AF441+AJ441+AL441+AN441+AP441+AR441+AH441</f>
        <v/>
      </c>
    </row>
    <row r="442" ht="16.5" customHeight="1" thickBot="1">
      <c r="A442" s="433">
        <f>A441+1</f>
        <v/>
      </c>
      <c r="B442" s="434" t="n"/>
      <c r="C442" s="434" t="n"/>
      <c r="D442" s="434" t="n"/>
      <c r="E442" s="434" t="n"/>
      <c r="F442" s="434" t="n"/>
      <c r="G442" s="435" t="n"/>
      <c r="H442" s="435" t="n"/>
      <c r="I442" s="435" t="n"/>
      <c r="J442" s="436" t="n"/>
      <c r="K442" s="436" t="n"/>
      <c r="L442" s="436" t="n"/>
      <c r="M442" s="437" t="n"/>
      <c r="N442" s="438">
        <f>B442+C442+D442+F442+G442+H442+I442+K442-L442+M442+E442</f>
        <v/>
      </c>
      <c r="O442" s="434" t="n"/>
      <c r="P442" s="434" t="n"/>
      <c r="Q442" s="438">
        <f>N442+O442-P442</f>
        <v/>
      </c>
      <c r="R442" s="483" t="n"/>
      <c r="S442" s="483" t="n"/>
      <c r="T442" s="441">
        <f>A442</f>
        <v/>
      </c>
      <c r="U442" s="442" t="n"/>
      <c r="V442" s="443" t="n"/>
      <c r="W442" s="442" t="n"/>
      <c r="X442" s="443" t="n"/>
      <c r="Y442" s="442" t="n"/>
      <c r="Z442" s="443" t="n"/>
      <c r="AA442" s="442" t="n"/>
      <c r="AB442" s="443" t="n"/>
      <c r="AC442" s="442" t="n"/>
      <c r="AD442" s="443" t="n"/>
      <c r="AE442" s="442" t="n"/>
      <c r="AF442" s="443" t="n"/>
      <c r="AG442" s="443" t="n"/>
      <c r="AH442" s="443" t="n"/>
      <c r="AI442" s="442" t="n"/>
      <c r="AJ442" s="443" t="n"/>
      <c r="AK442" s="442" t="n"/>
      <c r="AL442" s="443" t="n"/>
      <c r="AM442" s="442" t="n"/>
      <c r="AN442" s="443" t="n"/>
      <c r="AO442" s="442" t="n"/>
      <c r="AP442" s="443" t="n"/>
      <c r="AQ442" s="444" t="n"/>
      <c r="AR442" s="443" t="n"/>
      <c r="AS442" s="446">
        <f>V442+X442+Z442+AB442+AD442+AF442+AJ442+AL442+AN442+AP442+AR442+AH442</f>
        <v/>
      </c>
    </row>
    <row r="443" ht="16.5" customHeight="1" thickBot="1">
      <c r="A443" s="433">
        <f>A442+1</f>
        <v/>
      </c>
      <c r="B443" s="434" t="n"/>
      <c r="C443" s="434" t="n"/>
      <c r="D443" s="434" t="n"/>
      <c r="E443" s="434" t="n"/>
      <c r="F443" s="434" t="n"/>
      <c r="G443" s="435" t="n"/>
      <c r="H443" s="435" t="n"/>
      <c r="I443" s="435" t="n"/>
      <c r="J443" s="436" t="n"/>
      <c r="K443" s="436" t="n"/>
      <c r="L443" s="436" t="n"/>
      <c r="M443" s="437" t="n"/>
      <c r="N443" s="438">
        <f>B443+C443+D443+F443+G443+H443+I443+K443-L443+M443+E443</f>
        <v/>
      </c>
      <c r="O443" s="434" t="n"/>
      <c r="P443" s="434" t="n"/>
      <c r="Q443" s="438">
        <f>N443+O443-P443</f>
        <v/>
      </c>
      <c r="R443" s="483" t="n"/>
      <c r="S443" s="483" t="n"/>
      <c r="T443" s="441">
        <f>A443</f>
        <v/>
      </c>
      <c r="U443" s="442" t="n"/>
      <c r="V443" s="443" t="n"/>
      <c r="W443" s="442" t="n"/>
      <c r="X443" s="443" t="n"/>
      <c r="Y443" s="442" t="n"/>
      <c r="Z443" s="443" t="n"/>
      <c r="AA443" s="442" t="n"/>
      <c r="AB443" s="443" t="n"/>
      <c r="AC443" s="442" t="n"/>
      <c r="AD443" s="443" t="n"/>
      <c r="AE443" s="442" t="n"/>
      <c r="AF443" s="443" t="n"/>
      <c r="AG443" s="443" t="n"/>
      <c r="AH443" s="443" t="n"/>
      <c r="AI443" s="442" t="n"/>
      <c r="AJ443" s="443" t="n"/>
      <c r="AK443" s="442" t="n"/>
      <c r="AL443" s="443" t="n"/>
      <c r="AM443" s="442" t="n"/>
      <c r="AN443" s="443" t="n"/>
      <c r="AO443" s="442" t="n"/>
      <c r="AP443" s="443" t="n"/>
      <c r="AQ443" s="444" t="n"/>
      <c r="AR443" s="443" t="n"/>
      <c r="AS443" s="446">
        <f>V443+X443+Z443+AB443+AD443+AF443+AJ443+AL443+AN443+AP443+AR443+AH443</f>
        <v/>
      </c>
    </row>
    <row r="444" ht="16.5" customHeight="1" thickBot="1">
      <c r="A444" s="433">
        <f>A443+1</f>
        <v/>
      </c>
      <c r="B444" s="434" t="n"/>
      <c r="C444" s="434" t="n"/>
      <c r="D444" s="434" t="n"/>
      <c r="E444" s="434" t="n"/>
      <c r="F444" s="434" t="n"/>
      <c r="G444" s="435" t="n"/>
      <c r="H444" s="435" t="n"/>
      <c r="I444" s="435" t="n"/>
      <c r="J444" s="436" t="n"/>
      <c r="K444" s="436" t="n"/>
      <c r="L444" s="436" t="n"/>
      <c r="M444" s="437" t="n"/>
      <c r="N444" s="438">
        <f>B444+C444+D444+F444+G444+H444+I444+K444-L444+M444+E444</f>
        <v/>
      </c>
      <c r="O444" s="434" t="n"/>
      <c r="P444" s="434" t="n"/>
      <c r="Q444" s="438">
        <f>N444+O444-P444</f>
        <v/>
      </c>
      <c r="R444" s="483" t="n"/>
      <c r="S444" s="483" t="n"/>
      <c r="T444" s="441">
        <f>A444</f>
        <v/>
      </c>
      <c r="U444" s="442" t="n"/>
      <c r="V444" s="443" t="n"/>
      <c r="W444" s="442" t="n"/>
      <c r="X444" s="443" t="n"/>
      <c r="Y444" s="442" t="n"/>
      <c r="Z444" s="443" t="n"/>
      <c r="AA444" s="442" t="n"/>
      <c r="AB444" s="443" t="n"/>
      <c r="AC444" s="442" t="n"/>
      <c r="AD444" s="443" t="n"/>
      <c r="AE444" s="442" t="n"/>
      <c r="AF444" s="443" t="n"/>
      <c r="AG444" s="443" t="n"/>
      <c r="AH444" s="443" t="n"/>
      <c r="AI444" s="442" t="n"/>
      <c r="AJ444" s="443" t="n"/>
      <c r="AK444" s="442" t="n"/>
      <c r="AL444" s="443" t="n"/>
      <c r="AM444" s="442" t="n"/>
      <c r="AN444" s="443" t="n"/>
      <c r="AO444" s="442" t="n"/>
      <c r="AP444" s="443" t="n"/>
      <c r="AQ444" s="444" t="n"/>
      <c r="AR444" s="443" t="n"/>
      <c r="AS444" s="446">
        <f>V444+X444+Z444+AB444+AD444+AF444+AJ444+AL444+AN444+AP444+AR444+AH444</f>
        <v/>
      </c>
    </row>
    <row r="445" ht="16.5" customHeight="1" thickBot="1">
      <c r="A445" s="433">
        <f>A444+1</f>
        <v/>
      </c>
      <c r="B445" s="434" t="n"/>
      <c r="C445" s="434" t="n"/>
      <c r="D445" s="434" t="n"/>
      <c r="E445" s="434" t="n"/>
      <c r="F445" s="434" t="n"/>
      <c r="G445" s="435" t="n"/>
      <c r="H445" s="435" t="n"/>
      <c r="I445" s="435" t="n"/>
      <c r="J445" s="436" t="n"/>
      <c r="K445" s="436" t="n"/>
      <c r="L445" s="436" t="n"/>
      <c r="M445" s="437" t="n"/>
      <c r="N445" s="438">
        <f>B445+C445+D445+F445+G445+H445+I445+K445-L445+M445+E445</f>
        <v/>
      </c>
      <c r="O445" s="434" t="n"/>
      <c r="P445" s="434" t="n"/>
      <c r="Q445" s="438">
        <f>N445+O445-P445</f>
        <v/>
      </c>
      <c r="R445" s="483" t="n"/>
      <c r="S445" s="483" t="n"/>
      <c r="T445" s="441">
        <f>A445</f>
        <v/>
      </c>
      <c r="U445" s="442" t="n"/>
      <c r="V445" s="443" t="n"/>
      <c r="W445" s="442" t="n"/>
      <c r="X445" s="443" t="n"/>
      <c r="Y445" s="442" t="n"/>
      <c r="Z445" s="443" t="n"/>
      <c r="AA445" s="442" t="n"/>
      <c r="AB445" s="443" t="n"/>
      <c r="AC445" s="442" t="n"/>
      <c r="AD445" s="443" t="n"/>
      <c r="AE445" s="442" t="n"/>
      <c r="AF445" s="443" t="n"/>
      <c r="AG445" s="443" t="n"/>
      <c r="AH445" s="443" t="n"/>
      <c r="AI445" s="442" t="n"/>
      <c r="AJ445" s="443" t="n"/>
      <c r="AK445" s="442" t="n"/>
      <c r="AL445" s="443" t="n"/>
      <c r="AM445" s="442" t="n"/>
      <c r="AN445" s="443" t="n"/>
      <c r="AO445" s="442" t="n"/>
      <c r="AP445" s="443" t="n"/>
      <c r="AQ445" s="444" t="n"/>
      <c r="AR445" s="443" t="n"/>
      <c r="AS445" s="446">
        <f>V445+X445+Z445+AB445+AD445+AF445+AJ445+AL445+AN445+AP445+AR445+AH445</f>
        <v/>
      </c>
    </row>
    <row r="446" ht="16.5" customHeight="1" thickBot="1">
      <c r="A446" s="433">
        <f>A445+1</f>
        <v/>
      </c>
      <c r="B446" s="434" t="n"/>
      <c r="C446" s="434" t="n"/>
      <c r="D446" s="434" t="n"/>
      <c r="E446" s="434" t="n"/>
      <c r="F446" s="434" t="n"/>
      <c r="G446" s="435" t="n"/>
      <c r="H446" s="435" t="n"/>
      <c r="I446" s="435" t="n"/>
      <c r="J446" s="436" t="n"/>
      <c r="K446" s="436" t="n"/>
      <c r="L446" s="436" t="n"/>
      <c r="M446" s="437" t="n"/>
      <c r="N446" s="438">
        <f>B446+C446+D446+F446+G446+H446+I446+K446-L446+M446+E446</f>
        <v/>
      </c>
      <c r="O446" s="434" t="n"/>
      <c r="P446" s="434" t="n"/>
      <c r="Q446" s="438">
        <f>N446+O446-P446</f>
        <v/>
      </c>
      <c r="R446" s="483" t="n"/>
      <c r="S446" s="483" t="n"/>
      <c r="T446" s="441">
        <f>A446</f>
        <v/>
      </c>
      <c r="U446" s="442" t="n"/>
      <c r="V446" s="443" t="n"/>
      <c r="W446" s="442" t="n"/>
      <c r="X446" s="443" t="n"/>
      <c r="Y446" s="442" t="n"/>
      <c r="Z446" s="443" t="n"/>
      <c r="AA446" s="442" t="n"/>
      <c r="AB446" s="443" t="n"/>
      <c r="AC446" s="442" t="n"/>
      <c r="AD446" s="443" t="n"/>
      <c r="AE446" s="442" t="n"/>
      <c r="AF446" s="443" t="n"/>
      <c r="AG446" s="443" t="n"/>
      <c r="AH446" s="443" t="n"/>
      <c r="AI446" s="442" t="n"/>
      <c r="AJ446" s="443" t="n"/>
      <c r="AK446" s="442" t="n"/>
      <c r="AL446" s="443" t="n"/>
      <c r="AM446" s="442" t="n"/>
      <c r="AN446" s="443" t="n"/>
      <c r="AO446" s="442" t="n"/>
      <c r="AP446" s="443" t="n"/>
      <c r="AQ446" s="444" t="n"/>
      <c r="AR446" s="443" t="n"/>
      <c r="AS446" s="446">
        <f>V446+X446+Z446+AB446+AD446+AF446+AJ446+AL446+AN446+AP446+AR446+AH446</f>
        <v/>
      </c>
    </row>
    <row r="447" ht="16.5" customHeight="1" thickBot="1">
      <c r="A447" s="433">
        <f>A446+1</f>
        <v/>
      </c>
      <c r="B447" s="434" t="n"/>
      <c r="C447" s="434" t="n"/>
      <c r="D447" s="434" t="n"/>
      <c r="E447" s="434" t="n"/>
      <c r="F447" s="434" t="n"/>
      <c r="G447" s="435" t="n"/>
      <c r="H447" s="435" t="n"/>
      <c r="I447" s="435" t="n"/>
      <c r="J447" s="436" t="n"/>
      <c r="K447" s="436" t="n"/>
      <c r="L447" s="436" t="n"/>
      <c r="M447" s="437" t="n"/>
      <c r="N447" s="438">
        <f>B447+C447+D447+F447+G447+H447+I447+K447-L447+M447+E447</f>
        <v/>
      </c>
      <c r="O447" s="434" t="n"/>
      <c r="P447" s="434" t="n"/>
      <c r="Q447" s="438">
        <f>N447+O447-P447</f>
        <v/>
      </c>
      <c r="R447" s="483" t="n"/>
      <c r="S447" s="483" t="n"/>
      <c r="T447" s="441">
        <f>A447</f>
        <v/>
      </c>
      <c r="U447" s="442" t="n"/>
      <c r="V447" s="443" t="n"/>
      <c r="W447" s="442" t="n"/>
      <c r="X447" s="443" t="n"/>
      <c r="Y447" s="442" t="n"/>
      <c r="Z447" s="443" t="n"/>
      <c r="AA447" s="442" t="n"/>
      <c r="AB447" s="443" t="n"/>
      <c r="AC447" s="442" t="n"/>
      <c r="AD447" s="443" t="n"/>
      <c r="AE447" s="442" t="n"/>
      <c r="AF447" s="443" t="n"/>
      <c r="AG447" s="443" t="n"/>
      <c r="AH447" s="443" t="n"/>
      <c r="AI447" s="442" t="n"/>
      <c r="AJ447" s="443" t="n"/>
      <c r="AK447" s="442" t="n"/>
      <c r="AL447" s="443" t="n"/>
      <c r="AM447" s="442" t="n"/>
      <c r="AN447" s="443" t="n"/>
      <c r="AO447" s="442" t="n"/>
      <c r="AP447" s="443" t="n"/>
      <c r="AQ447" s="444" t="n"/>
      <c r="AR447" s="443" t="n"/>
      <c r="AS447" s="446">
        <f>V447+X447+Z447+AB447+AD447+AF447+AJ447+AL447+AN447+AP447+AR447+AH447</f>
        <v/>
      </c>
    </row>
    <row r="448" ht="16.5" customHeight="1" thickBot="1">
      <c r="A448" s="433">
        <f>A447+1</f>
        <v/>
      </c>
      <c r="B448" s="434" t="n"/>
      <c r="C448" s="434" t="n"/>
      <c r="D448" s="434" t="n"/>
      <c r="E448" s="434" t="n"/>
      <c r="F448" s="434" t="n"/>
      <c r="G448" s="435" t="n"/>
      <c r="H448" s="435" t="n"/>
      <c r="I448" s="435" t="n"/>
      <c r="J448" s="436" t="n"/>
      <c r="K448" s="436" t="n"/>
      <c r="L448" s="436" t="n"/>
      <c r="M448" s="437" t="n"/>
      <c r="N448" s="438">
        <f>B448+C448+D448+F448+G448+H448+I448+K448-L448+M448+E448</f>
        <v/>
      </c>
      <c r="O448" s="434" t="n"/>
      <c r="P448" s="434" t="n"/>
      <c r="Q448" s="438">
        <f>N448+O448-P448</f>
        <v/>
      </c>
      <c r="R448" s="483" t="n"/>
      <c r="S448" s="483" t="n"/>
      <c r="T448" s="441">
        <f>A448</f>
        <v/>
      </c>
      <c r="U448" s="442" t="n"/>
      <c r="V448" s="443" t="n"/>
      <c r="W448" s="442" t="n"/>
      <c r="X448" s="443" t="n"/>
      <c r="Y448" s="442" t="n"/>
      <c r="Z448" s="443" t="n"/>
      <c r="AA448" s="442" t="n"/>
      <c r="AB448" s="443" t="n"/>
      <c r="AC448" s="442" t="n"/>
      <c r="AD448" s="443" t="n"/>
      <c r="AE448" s="442" t="n"/>
      <c r="AF448" s="443" t="n"/>
      <c r="AG448" s="443" t="n"/>
      <c r="AH448" s="443" t="n"/>
      <c r="AI448" s="442" t="n"/>
      <c r="AJ448" s="443" t="n"/>
      <c r="AK448" s="442" t="n"/>
      <c r="AL448" s="443" t="n"/>
      <c r="AM448" s="442" t="n"/>
      <c r="AN448" s="443" t="n"/>
      <c r="AO448" s="442" t="n"/>
      <c r="AP448" s="443" t="n"/>
      <c r="AQ448" s="444" t="n"/>
      <c r="AR448" s="443" t="n"/>
      <c r="AS448" s="446">
        <f>V448+X448+Z448+AB448+AD448+AF448+AJ448+AL448+AN448+AP448+AR448+AH448</f>
        <v/>
      </c>
    </row>
    <row r="449" ht="16.5" customHeight="1" thickBot="1">
      <c r="A449" s="433">
        <f>A448+1</f>
        <v/>
      </c>
      <c r="B449" s="434" t="n"/>
      <c r="C449" s="434" t="n"/>
      <c r="D449" s="434" t="n"/>
      <c r="E449" s="434" t="n"/>
      <c r="F449" s="434" t="n"/>
      <c r="G449" s="435" t="n"/>
      <c r="H449" s="435" t="n"/>
      <c r="I449" s="435" t="n"/>
      <c r="J449" s="436" t="n"/>
      <c r="K449" s="436" t="n"/>
      <c r="L449" s="436" t="n"/>
      <c r="M449" s="437" t="n"/>
      <c r="N449" s="438">
        <f>B449+C449+D449+F449+G449+H449+I449+K449-L449+M449+E449</f>
        <v/>
      </c>
      <c r="O449" s="434" t="n"/>
      <c r="P449" s="434" t="n"/>
      <c r="Q449" s="438">
        <f>N449+O449-P449</f>
        <v/>
      </c>
      <c r="R449" s="483" t="n"/>
      <c r="S449" s="483" t="n"/>
      <c r="T449" s="441">
        <f>A449</f>
        <v/>
      </c>
      <c r="U449" s="442" t="n"/>
      <c r="V449" s="443" t="n"/>
      <c r="W449" s="442" t="n"/>
      <c r="X449" s="443" t="n"/>
      <c r="Y449" s="442" t="n"/>
      <c r="Z449" s="443" t="n"/>
      <c r="AA449" s="442" t="n"/>
      <c r="AB449" s="443" t="n"/>
      <c r="AC449" s="442" t="n"/>
      <c r="AD449" s="443" t="n"/>
      <c r="AE449" s="442" t="n"/>
      <c r="AF449" s="443" t="n"/>
      <c r="AG449" s="443" t="n"/>
      <c r="AH449" s="443" t="n"/>
      <c r="AI449" s="442" t="n"/>
      <c r="AJ449" s="443" t="n"/>
      <c r="AK449" s="442" t="n"/>
      <c r="AL449" s="443" t="n"/>
      <c r="AM449" s="442" t="n"/>
      <c r="AN449" s="443" t="n"/>
      <c r="AO449" s="442" t="n"/>
      <c r="AP449" s="443" t="n"/>
      <c r="AQ449" s="444" t="n"/>
      <c r="AR449" s="443" t="n"/>
      <c r="AS449" s="446">
        <f>V449+X449+Z449+AB449+AD449+AF449+AJ449+AL449+AN449+AP449+AR449+AH449</f>
        <v/>
      </c>
    </row>
    <row r="450" ht="16.5" customHeight="1" thickBot="1">
      <c r="A450" s="433">
        <f>A449+1</f>
        <v/>
      </c>
      <c r="B450" s="434" t="n"/>
      <c r="C450" s="434" t="n"/>
      <c r="D450" s="434" t="n"/>
      <c r="E450" s="434" t="n"/>
      <c r="F450" s="434" t="n"/>
      <c r="G450" s="435" t="n"/>
      <c r="H450" s="435" t="n"/>
      <c r="I450" s="435" t="n"/>
      <c r="J450" s="436" t="n"/>
      <c r="K450" s="436" t="n"/>
      <c r="L450" s="436" t="n"/>
      <c r="M450" s="437" t="n"/>
      <c r="N450" s="438">
        <f>B450+C450+D450+F450+G450+H450+I450+K450-L450+M450+E450</f>
        <v/>
      </c>
      <c r="O450" s="434" t="n"/>
      <c r="P450" s="434" t="n"/>
      <c r="Q450" s="438">
        <f>N450+O450-P450</f>
        <v/>
      </c>
      <c r="R450" s="483" t="n"/>
      <c r="S450" s="483" t="n"/>
      <c r="T450" s="441">
        <f>A450</f>
        <v/>
      </c>
      <c r="U450" s="442" t="n"/>
      <c r="V450" s="443" t="n"/>
      <c r="W450" s="442" t="n"/>
      <c r="X450" s="443" t="n"/>
      <c r="Y450" s="442" t="n"/>
      <c r="Z450" s="443" t="n"/>
      <c r="AA450" s="442" t="n"/>
      <c r="AB450" s="443" t="n"/>
      <c r="AC450" s="442" t="n"/>
      <c r="AD450" s="443" t="n"/>
      <c r="AE450" s="442" t="n"/>
      <c r="AF450" s="443" t="n"/>
      <c r="AG450" s="443" t="n"/>
      <c r="AH450" s="443" t="n"/>
      <c r="AI450" s="442" t="n"/>
      <c r="AJ450" s="443" t="n"/>
      <c r="AK450" s="442" t="n"/>
      <c r="AL450" s="443" t="n"/>
      <c r="AM450" s="442" t="n"/>
      <c r="AN450" s="443" t="n"/>
      <c r="AO450" s="442" t="n"/>
      <c r="AP450" s="443" t="n"/>
      <c r="AQ450" s="444" t="n"/>
      <c r="AR450" s="443" t="n"/>
      <c r="AS450" s="446">
        <f>V450+X450+Z450+AB450+AD450+AF450+AJ450+AL450+AN450+AP450+AR450+AH450</f>
        <v/>
      </c>
    </row>
    <row r="451" ht="16.5" customHeight="1" thickBot="1">
      <c r="A451" s="433">
        <f>A450+1</f>
        <v/>
      </c>
      <c r="B451" s="434" t="n"/>
      <c r="C451" s="434" t="n"/>
      <c r="D451" s="434" t="n"/>
      <c r="E451" s="434" t="n"/>
      <c r="F451" s="434" t="n"/>
      <c r="G451" s="435" t="n"/>
      <c r="H451" s="435" t="n"/>
      <c r="I451" s="435" t="n"/>
      <c r="J451" s="436" t="n"/>
      <c r="K451" s="436" t="n"/>
      <c r="L451" s="436" t="n"/>
      <c r="M451" s="437" t="n"/>
      <c r="N451" s="438">
        <f>B451+C451+D451+F451+G451+H451+I451+K451-L451+M451+E451</f>
        <v/>
      </c>
      <c r="O451" s="434" t="n"/>
      <c r="P451" s="434" t="n"/>
      <c r="Q451" s="438">
        <f>N451+O451-P451</f>
        <v/>
      </c>
      <c r="R451" s="483" t="n"/>
      <c r="S451" s="483" t="n"/>
      <c r="T451" s="441">
        <f>A451</f>
        <v/>
      </c>
      <c r="U451" s="442" t="n"/>
      <c r="V451" s="443" t="n"/>
      <c r="W451" s="442" t="n"/>
      <c r="X451" s="443" t="n"/>
      <c r="Y451" s="442" t="n"/>
      <c r="Z451" s="443" t="n"/>
      <c r="AA451" s="442" t="n"/>
      <c r="AB451" s="443" t="n"/>
      <c r="AC451" s="442" t="n"/>
      <c r="AD451" s="443" t="n"/>
      <c r="AE451" s="442" t="n"/>
      <c r="AF451" s="443" t="n"/>
      <c r="AG451" s="443" t="n"/>
      <c r="AH451" s="443" t="n"/>
      <c r="AI451" s="442" t="n"/>
      <c r="AJ451" s="443" t="n"/>
      <c r="AK451" s="442" t="n"/>
      <c r="AL451" s="443" t="n"/>
      <c r="AM451" s="442" t="n"/>
      <c r="AN451" s="443" t="n"/>
      <c r="AO451" s="442" t="n"/>
      <c r="AP451" s="443" t="n"/>
      <c r="AQ451" s="444" t="n"/>
      <c r="AR451" s="443" t="n"/>
      <c r="AS451" s="446">
        <f>V451+X451+Z451+AB451+AD451+AF451+AJ451+AL451+AN451+AP451+AR451+AH451</f>
        <v/>
      </c>
    </row>
    <row r="452" ht="16.5" customHeight="1" thickBot="1">
      <c r="A452" s="433">
        <f>A451+1</f>
        <v/>
      </c>
      <c r="B452" s="434" t="n"/>
      <c r="C452" s="434" t="n"/>
      <c r="D452" s="434" t="n"/>
      <c r="E452" s="434" t="n"/>
      <c r="F452" s="434" t="n"/>
      <c r="G452" s="435" t="n"/>
      <c r="H452" s="435" t="n"/>
      <c r="I452" s="435" t="n"/>
      <c r="J452" s="436" t="n"/>
      <c r="K452" s="436" t="n"/>
      <c r="L452" s="436" t="n"/>
      <c r="M452" s="437" t="n"/>
      <c r="N452" s="438">
        <f>B452+C452+D452+F452+G452+H452+I452+K452-L452+M452+E452</f>
        <v/>
      </c>
      <c r="O452" s="434" t="n"/>
      <c r="P452" s="434" t="n"/>
      <c r="Q452" s="438">
        <f>N452+O452-P452</f>
        <v/>
      </c>
      <c r="R452" s="483" t="n"/>
      <c r="S452" s="483" t="n"/>
      <c r="T452" s="441">
        <f>A452</f>
        <v/>
      </c>
      <c r="U452" s="442" t="n"/>
      <c r="V452" s="443" t="n"/>
      <c r="W452" s="442" t="n"/>
      <c r="X452" s="443" t="n"/>
      <c r="Y452" s="442" t="n"/>
      <c r="Z452" s="443" t="n"/>
      <c r="AA452" s="442" t="n"/>
      <c r="AB452" s="443" t="n"/>
      <c r="AC452" s="442" t="n"/>
      <c r="AD452" s="443" t="n"/>
      <c r="AE452" s="442" t="n"/>
      <c r="AF452" s="443" t="n"/>
      <c r="AG452" s="443" t="n"/>
      <c r="AH452" s="443" t="n"/>
      <c r="AI452" s="442" t="n"/>
      <c r="AJ452" s="443" t="n"/>
      <c r="AK452" s="442" t="n"/>
      <c r="AL452" s="443" t="n"/>
      <c r="AM452" s="442" t="n"/>
      <c r="AN452" s="443" t="n"/>
      <c r="AO452" s="442" t="n"/>
      <c r="AP452" s="443" t="n"/>
      <c r="AQ452" s="444" t="n"/>
      <c r="AR452" s="443" t="n"/>
      <c r="AS452" s="446">
        <f>V452+X452+Z452+AB452+AD452+AF452+AJ452+AL452+AN452+AP452+AR452+AH452</f>
        <v/>
      </c>
    </row>
    <row r="453" ht="16.5" customHeight="1" thickBot="1">
      <c r="A453" s="433">
        <f>A452+1</f>
        <v/>
      </c>
      <c r="B453" s="434" t="n"/>
      <c r="C453" s="434" t="n"/>
      <c r="D453" s="434" t="n"/>
      <c r="E453" s="434" t="n"/>
      <c r="F453" s="434" t="n"/>
      <c r="G453" s="435" t="n"/>
      <c r="H453" s="435" t="n"/>
      <c r="I453" s="435" t="n"/>
      <c r="J453" s="436" t="n"/>
      <c r="K453" s="436" t="n"/>
      <c r="L453" s="436" t="n"/>
      <c r="M453" s="437" t="n"/>
      <c r="N453" s="438">
        <f>B453+C453+D453+F453+G453+H453+I453+K453-L453+M453+E453</f>
        <v/>
      </c>
      <c r="O453" s="434" t="n"/>
      <c r="P453" s="434" t="n"/>
      <c r="Q453" s="438">
        <f>N453+O453-P453</f>
        <v/>
      </c>
      <c r="R453" s="483" t="n"/>
      <c r="S453" s="483" t="n"/>
      <c r="T453" s="441">
        <f>A453</f>
        <v/>
      </c>
      <c r="U453" s="442" t="n"/>
      <c r="V453" s="443" t="n"/>
      <c r="W453" s="444" t="n"/>
      <c r="X453" s="443" t="n"/>
      <c r="Y453" s="442" t="n"/>
      <c r="Z453" s="443" t="n"/>
      <c r="AA453" s="444" t="n"/>
      <c r="AB453" s="443" t="n"/>
      <c r="AC453" s="442" t="n"/>
      <c r="AD453" s="443" t="n"/>
      <c r="AE453" s="444" t="n"/>
      <c r="AF453" s="443" t="n"/>
      <c r="AG453" s="443" t="n"/>
      <c r="AH453" s="443" t="n"/>
      <c r="AI453" s="442" t="n"/>
      <c r="AJ453" s="443" t="n"/>
      <c r="AK453" s="444" t="n"/>
      <c r="AL453" s="443" t="n"/>
      <c r="AM453" s="442" t="n"/>
      <c r="AN453" s="443" t="n"/>
      <c r="AO453" s="444" t="n"/>
      <c r="AP453" s="443" t="n"/>
      <c r="AQ453" s="444" t="n"/>
      <c r="AR453" s="443" t="n"/>
      <c r="AS453" s="446">
        <f>V453+X453+Z453+AB453+AD453+AF453+AJ453+AL453+AN453+AP453+AR453+AH453</f>
        <v/>
      </c>
    </row>
    <row r="454" ht="16.5" customHeight="1" thickBot="1">
      <c r="A454" s="433">
        <f>A453+1</f>
        <v/>
      </c>
      <c r="B454" s="434" t="n"/>
      <c r="C454" s="434" t="n"/>
      <c r="D454" s="434" t="n"/>
      <c r="E454" s="434" t="n"/>
      <c r="F454" s="434" t="n"/>
      <c r="G454" s="435" t="n"/>
      <c r="H454" s="435" t="n"/>
      <c r="I454" s="435" t="n"/>
      <c r="J454" s="436" t="n"/>
      <c r="K454" s="436" t="n"/>
      <c r="L454" s="436" t="n"/>
      <c r="M454" s="437" t="n"/>
      <c r="N454" s="438">
        <f>B454+C454+D454+F454+G454+H454+I454+K454-L454+M454+E454</f>
        <v/>
      </c>
      <c r="O454" s="434" t="n"/>
      <c r="P454" s="434" t="n"/>
      <c r="Q454" s="438">
        <f>N454+O454-P454</f>
        <v/>
      </c>
      <c r="R454" s="483" t="n"/>
      <c r="S454" s="483" t="n"/>
      <c r="T454" s="441">
        <f>A454</f>
        <v/>
      </c>
      <c r="U454" s="442" t="n"/>
      <c r="V454" s="443" t="n"/>
      <c r="W454" s="442" t="n"/>
      <c r="X454" s="443" t="n"/>
      <c r="Y454" s="442" t="n"/>
      <c r="Z454" s="443" t="n"/>
      <c r="AA454" s="442" t="n"/>
      <c r="AB454" s="443" t="n"/>
      <c r="AC454" s="442" t="n"/>
      <c r="AD454" s="443" t="n"/>
      <c r="AE454" s="442" t="n"/>
      <c r="AF454" s="443" t="n"/>
      <c r="AG454" s="443" t="n"/>
      <c r="AH454" s="443" t="n"/>
      <c r="AI454" s="442" t="n"/>
      <c r="AJ454" s="443" t="n"/>
      <c r="AK454" s="442" t="n"/>
      <c r="AL454" s="443" t="n"/>
      <c r="AM454" s="442" t="n"/>
      <c r="AN454" s="443" t="n"/>
      <c r="AO454" s="442" t="n"/>
      <c r="AP454" s="443" t="n"/>
      <c r="AQ454" s="444" t="n"/>
      <c r="AR454" s="443" t="n"/>
      <c r="AS454" s="446">
        <f>V454+X454+Z454+AB454+AD454+AF454+AJ454+AL454+AN454+AP454+AR454+AH454</f>
        <v/>
      </c>
    </row>
    <row r="455" ht="16.5" customHeight="1" thickBot="1">
      <c r="A455" s="433">
        <f>A454+1</f>
        <v/>
      </c>
      <c r="B455" s="434" t="n"/>
      <c r="C455" s="434" t="n"/>
      <c r="D455" s="434" t="n"/>
      <c r="E455" s="434" t="n"/>
      <c r="F455" s="434" t="n"/>
      <c r="G455" s="435" t="n"/>
      <c r="H455" s="435" t="n"/>
      <c r="I455" s="435" t="n"/>
      <c r="J455" s="436" t="n"/>
      <c r="K455" s="436" t="n"/>
      <c r="L455" s="436" t="n"/>
      <c r="M455" s="437" t="n"/>
      <c r="N455" s="438">
        <f>B455+C455+D455+F455+G455+H455+I455+K455-L455+M455+E455</f>
        <v/>
      </c>
      <c r="O455" s="434" t="n"/>
      <c r="P455" s="434" t="n"/>
      <c r="Q455" s="438">
        <f>N455+O455-P455</f>
        <v/>
      </c>
      <c r="R455" s="483" t="n"/>
      <c r="S455" s="483" t="n"/>
      <c r="T455" s="441">
        <f>A455</f>
        <v/>
      </c>
      <c r="U455" s="442" t="n"/>
      <c r="V455" s="443" t="n"/>
      <c r="W455" s="442" t="n"/>
      <c r="X455" s="443" t="n"/>
      <c r="Y455" s="442" t="n"/>
      <c r="Z455" s="443" t="n"/>
      <c r="AA455" s="442" t="n"/>
      <c r="AB455" s="443" t="n"/>
      <c r="AC455" s="442" t="n"/>
      <c r="AD455" s="443" t="n"/>
      <c r="AE455" s="442" t="n"/>
      <c r="AF455" s="443" t="n"/>
      <c r="AG455" s="443" t="n"/>
      <c r="AH455" s="443" t="n"/>
      <c r="AI455" s="442" t="n"/>
      <c r="AJ455" s="443" t="n"/>
      <c r="AK455" s="442" t="n"/>
      <c r="AL455" s="443" t="n"/>
      <c r="AM455" s="442" t="n"/>
      <c r="AN455" s="443" t="n"/>
      <c r="AO455" s="442" t="n"/>
      <c r="AP455" s="443" t="n"/>
      <c r="AQ455" s="444" t="n"/>
      <c r="AR455" s="443" t="n"/>
      <c r="AS455" s="446">
        <f>V455+X455+Z455+AB455+AD455+AF455+AJ455+AL455+AN455+AP455+AR455+AH455</f>
        <v/>
      </c>
    </row>
    <row r="456" ht="16.5" customHeight="1" thickBot="1">
      <c r="A456" s="433">
        <f>A455+1</f>
        <v/>
      </c>
      <c r="B456" s="434" t="n"/>
      <c r="C456" s="434" t="n"/>
      <c r="D456" s="434" t="n"/>
      <c r="E456" s="434" t="n"/>
      <c r="F456" s="434" t="n"/>
      <c r="G456" s="435" t="n"/>
      <c r="H456" s="435" t="n"/>
      <c r="I456" s="435" t="n"/>
      <c r="J456" s="436" t="n"/>
      <c r="K456" s="436" t="n"/>
      <c r="L456" s="436" t="n"/>
      <c r="M456" s="437" t="n"/>
      <c r="N456" s="438">
        <f>B456+C456+D456+F456+G456+H456+I456+K456-L456+M456+E456</f>
        <v/>
      </c>
      <c r="O456" s="434" t="n"/>
      <c r="P456" s="434" t="n"/>
      <c r="Q456" s="438">
        <f>N456+O456-P456</f>
        <v/>
      </c>
      <c r="R456" s="483" t="n"/>
      <c r="S456" s="483" t="n"/>
      <c r="T456" s="441">
        <f>A456</f>
        <v/>
      </c>
      <c r="U456" s="442" t="n"/>
      <c r="V456" s="443" t="n"/>
      <c r="W456" s="442" t="n"/>
      <c r="X456" s="443" t="n"/>
      <c r="Y456" s="442" t="n"/>
      <c r="Z456" s="443" t="n"/>
      <c r="AA456" s="442" t="n"/>
      <c r="AB456" s="443" t="n"/>
      <c r="AC456" s="442" t="n"/>
      <c r="AD456" s="443" t="n"/>
      <c r="AE456" s="442" t="n"/>
      <c r="AF456" s="443" t="n"/>
      <c r="AG456" s="443" t="n"/>
      <c r="AH456" s="443" t="n"/>
      <c r="AI456" s="442" t="n"/>
      <c r="AJ456" s="443" t="n"/>
      <c r="AK456" s="442" t="n"/>
      <c r="AL456" s="443" t="n"/>
      <c r="AM456" s="442" t="n"/>
      <c r="AN456" s="443" t="n"/>
      <c r="AO456" s="442" t="n"/>
      <c r="AP456" s="443" t="n"/>
      <c r="AQ456" s="444" t="n"/>
      <c r="AR456" s="443" t="n"/>
      <c r="AS456" s="446">
        <f>V456+X456+Z456+AB456+AD456+AF456+AJ456+AL456+AN456+AP456+AR456+AH456</f>
        <v/>
      </c>
    </row>
    <row r="457" ht="16.5" customHeight="1" thickBot="1">
      <c r="A457" s="433">
        <f>A456+1</f>
        <v/>
      </c>
      <c r="B457" s="434" t="n"/>
      <c r="C457" s="434" t="n"/>
      <c r="D457" s="434" t="n"/>
      <c r="E457" s="434" t="n"/>
      <c r="F457" s="434" t="n"/>
      <c r="G457" s="435" t="n"/>
      <c r="H457" s="435" t="n"/>
      <c r="I457" s="435" t="n"/>
      <c r="J457" s="436" t="n"/>
      <c r="K457" s="436" t="n"/>
      <c r="L457" s="436" t="n"/>
      <c r="M457" s="437" t="n"/>
      <c r="N457" s="438">
        <f>B457+C457+D457+F457+G457+H457+I457+K457-L457+M457+E457</f>
        <v/>
      </c>
      <c r="O457" s="434" t="n"/>
      <c r="P457" s="434" t="n"/>
      <c r="Q457" s="438">
        <f>N457+O457-P457</f>
        <v/>
      </c>
      <c r="R457" s="483" t="n"/>
      <c r="S457" s="483" t="n"/>
      <c r="T457" s="441">
        <f>A457</f>
        <v/>
      </c>
      <c r="U457" s="442" t="n"/>
      <c r="V457" s="443" t="n"/>
      <c r="W457" s="442" t="n"/>
      <c r="X457" s="443" t="n"/>
      <c r="Y457" s="442" t="n"/>
      <c r="Z457" s="443" t="n"/>
      <c r="AA457" s="442" t="n"/>
      <c r="AB457" s="443" t="n"/>
      <c r="AC457" s="442" t="n"/>
      <c r="AD457" s="443" t="n"/>
      <c r="AE457" s="442" t="n"/>
      <c r="AF457" s="443" t="n"/>
      <c r="AG457" s="443" t="n"/>
      <c r="AH457" s="443" t="n"/>
      <c r="AI457" s="442" t="n"/>
      <c r="AJ457" s="443" t="n"/>
      <c r="AK457" s="442" t="n"/>
      <c r="AL457" s="443" t="n"/>
      <c r="AM457" s="442" t="n"/>
      <c r="AN457" s="443" t="n"/>
      <c r="AO457" s="442" t="n"/>
      <c r="AP457" s="443" t="n"/>
      <c r="AQ457" s="444" t="n"/>
      <c r="AR457" s="443" t="n"/>
      <c r="AS457" s="446">
        <f>V457+X457+Z457+AB457+AD457+AF457+AJ457+AL457+AN457+AP457+AR457+AH457</f>
        <v/>
      </c>
    </row>
    <row r="458" ht="16.5" customHeight="1" thickBot="1">
      <c r="A458" s="421">
        <f>A457+1</f>
        <v/>
      </c>
      <c r="B458" s="427" t="n"/>
      <c r="C458" s="427" t="n"/>
      <c r="D458" s="427" t="n"/>
      <c r="E458" s="427" t="n"/>
      <c r="F458" s="427" t="n"/>
      <c r="G458" s="423" t="n"/>
      <c r="H458" s="423" t="n"/>
      <c r="I458" s="423" t="n"/>
      <c r="J458" s="424" t="n"/>
      <c r="K458" s="424" t="n"/>
      <c r="L458" s="424" t="n"/>
      <c r="M458" s="425" t="n"/>
      <c r="N458" s="426" t="n"/>
      <c r="O458" s="427" t="n"/>
      <c r="P458" s="427" t="n"/>
      <c r="Q458" s="426" t="n"/>
      <c r="R458" s="427" t="n"/>
      <c r="S458" s="427" t="n"/>
      <c r="T458" s="428">
        <f>A458</f>
        <v/>
      </c>
      <c r="U458" s="465" t="n"/>
      <c r="V458" s="468" t="n"/>
      <c r="W458" s="465" t="n"/>
      <c r="X458" s="468" t="n"/>
      <c r="Y458" s="465" t="n"/>
      <c r="Z458" s="468" t="n"/>
      <c r="AA458" s="465" t="n"/>
      <c r="AB458" s="468" t="n"/>
      <c r="AC458" s="465" t="n"/>
      <c r="AD458" s="468" t="n"/>
      <c r="AE458" s="465" t="n"/>
      <c r="AF458" s="468" t="n"/>
      <c r="AG458" s="468" t="n"/>
      <c r="AH458" s="468" t="n"/>
      <c r="AI458" s="465" t="n"/>
      <c r="AJ458" s="468" t="n"/>
      <c r="AK458" s="465" t="n"/>
      <c r="AL458" s="468" t="n"/>
      <c r="AM458" s="465" t="n"/>
      <c r="AN458" s="468" t="n"/>
      <c r="AO458" s="465" t="n"/>
      <c r="AP458" s="468" t="n"/>
      <c r="AQ458" s="467" t="n"/>
      <c r="AR458" s="468" t="n"/>
      <c r="AS458" s="427">
        <f>V458+X458+Z458+AB458+AD458+AF458+AJ458+AL458+AN458+AP458+AR458</f>
        <v/>
      </c>
    </row>
    <row r="459" ht="16.5" customHeight="1" thickBot="1">
      <c r="A459" s="433">
        <f>A458+1</f>
        <v/>
      </c>
      <c r="B459" s="434" t="n"/>
      <c r="C459" s="434" t="n"/>
      <c r="D459" s="434" t="n"/>
      <c r="E459" s="434" t="n"/>
      <c r="F459" s="434" t="n"/>
      <c r="G459" s="435" t="n"/>
      <c r="H459" s="435" t="n"/>
      <c r="I459" s="435" t="n"/>
      <c r="J459" s="436" t="n"/>
      <c r="K459" s="436" t="n"/>
      <c r="L459" s="436" t="n"/>
      <c r="M459" s="437" t="n"/>
      <c r="N459" s="438">
        <f>B459+C459+D459+F459+G459+H459+I459+K459-L459+M459+E459</f>
        <v/>
      </c>
      <c r="O459" s="434" t="n"/>
      <c r="P459" s="434" t="n"/>
      <c r="Q459" s="438">
        <f>N459+O459-P459</f>
        <v/>
      </c>
      <c r="R459" s="483" t="n"/>
      <c r="S459" s="483" t="n"/>
      <c r="T459" s="441">
        <f>A459</f>
        <v/>
      </c>
      <c r="U459" s="442" t="n"/>
      <c r="V459" s="443" t="n"/>
      <c r="W459" s="442" t="n"/>
      <c r="X459" s="443" t="n"/>
      <c r="Y459" s="442" t="n"/>
      <c r="Z459" s="443" t="n"/>
      <c r="AA459" s="442" t="n"/>
      <c r="AB459" s="443" t="n"/>
      <c r="AC459" s="442" t="n"/>
      <c r="AD459" s="443" t="n"/>
      <c r="AE459" s="442" t="n"/>
      <c r="AF459" s="443" t="n"/>
      <c r="AG459" s="443" t="n"/>
      <c r="AH459" s="443" t="n"/>
      <c r="AI459" s="442" t="n"/>
      <c r="AJ459" s="443" t="n"/>
      <c r="AK459" s="442" t="n"/>
      <c r="AL459" s="443" t="n"/>
      <c r="AM459" s="442" t="n"/>
      <c r="AN459" s="443" t="n"/>
      <c r="AO459" s="442" t="n"/>
      <c r="AP459" s="443" t="n"/>
      <c r="AQ459" s="444" t="n"/>
      <c r="AR459" s="443" t="n"/>
      <c r="AS459" s="446">
        <f>V459+X459+Z459+AB459+AD459+AF459+AJ459+AL459+AN459+AP459+AR459+AH459</f>
        <v/>
      </c>
    </row>
    <row r="460" ht="16.5" customHeight="1" thickBot="1">
      <c r="A460" s="433">
        <f>A459+1</f>
        <v/>
      </c>
      <c r="B460" s="434" t="n"/>
      <c r="C460" s="434" t="n"/>
      <c r="D460" s="434" t="n"/>
      <c r="E460" s="434" t="n"/>
      <c r="F460" s="434" t="n"/>
      <c r="G460" s="435" t="n"/>
      <c r="H460" s="435" t="n"/>
      <c r="I460" s="435" t="n"/>
      <c r="J460" s="436" t="n"/>
      <c r="K460" s="436" t="n"/>
      <c r="L460" s="436" t="n"/>
      <c r="M460" s="437" t="n"/>
      <c r="N460" s="438">
        <f>B460+C460+D460+F460+G460+H460+I460+K460-L460+M460+E460</f>
        <v/>
      </c>
      <c r="O460" s="434" t="n"/>
      <c r="P460" s="434" t="n"/>
      <c r="Q460" s="438">
        <f>N460+O460-P460</f>
        <v/>
      </c>
      <c r="R460" s="483" t="n"/>
      <c r="S460" s="483" t="n"/>
      <c r="T460" s="441">
        <f>A460</f>
        <v/>
      </c>
      <c r="U460" s="442" t="n"/>
      <c r="V460" s="443" t="n"/>
      <c r="W460" s="442" t="n"/>
      <c r="X460" s="443" t="n"/>
      <c r="Y460" s="442" t="n"/>
      <c r="Z460" s="443" t="n"/>
      <c r="AA460" s="442" t="n"/>
      <c r="AB460" s="443" t="n"/>
      <c r="AC460" s="442" t="n"/>
      <c r="AD460" s="443" t="n"/>
      <c r="AE460" s="484" t="n"/>
      <c r="AF460" s="443" t="n"/>
      <c r="AG460" s="443" t="n"/>
      <c r="AH460" s="443" t="n"/>
      <c r="AI460" s="442" t="n"/>
      <c r="AJ460" s="443" t="n"/>
      <c r="AK460" s="442" t="n"/>
      <c r="AL460" s="443" t="n"/>
      <c r="AM460" s="442" t="n"/>
      <c r="AN460" s="443" t="n"/>
      <c r="AO460" s="442" t="n"/>
      <c r="AP460" s="443" t="n"/>
      <c r="AQ460" s="444" t="n"/>
      <c r="AR460" s="443" t="n"/>
      <c r="AS460" s="446">
        <f>V460+X460+Z460+AB460+AD460+AF460+AJ460+AL460+AN460+AP460+AR460+AH460</f>
        <v/>
      </c>
    </row>
    <row r="461" ht="16.5" customHeight="1" thickBot="1">
      <c r="A461" s="433">
        <f>A460+1</f>
        <v/>
      </c>
      <c r="B461" s="434" t="n"/>
      <c r="C461" s="434" t="n"/>
      <c r="D461" s="434" t="n"/>
      <c r="E461" s="434" t="n"/>
      <c r="F461" s="434" t="n"/>
      <c r="G461" s="435" t="n"/>
      <c r="H461" s="435" t="n"/>
      <c r="I461" s="435" t="n"/>
      <c r="J461" s="436" t="n"/>
      <c r="K461" s="436" t="n"/>
      <c r="L461" s="436" t="n"/>
      <c r="M461" s="437" t="n"/>
      <c r="N461" s="438">
        <f>B461+C461+D461+F461+G461+H461+I461+K461-L461+M461+E461</f>
        <v/>
      </c>
      <c r="O461" s="434" t="n"/>
      <c r="P461" s="434" t="n"/>
      <c r="Q461" s="438">
        <f>N461+O461-P461</f>
        <v/>
      </c>
      <c r="R461" s="483" t="n"/>
      <c r="S461" s="483" t="n"/>
      <c r="T461" s="441">
        <f>A461</f>
        <v/>
      </c>
      <c r="U461" s="442" t="n"/>
      <c r="V461" s="443" t="n"/>
      <c r="W461" s="442" t="n"/>
      <c r="X461" s="443" t="n"/>
      <c r="Y461" s="442" t="n"/>
      <c r="Z461" s="443" t="n"/>
      <c r="AA461" s="442" t="n"/>
      <c r="AB461" s="443" t="n"/>
      <c r="AC461" s="442" t="n"/>
      <c r="AD461" s="443" t="n"/>
      <c r="AE461" s="484" t="n"/>
      <c r="AF461" s="443" t="n"/>
      <c r="AG461" s="443" t="n"/>
      <c r="AH461" s="443" t="n"/>
      <c r="AI461" s="442" t="n"/>
      <c r="AJ461" s="443" t="n"/>
      <c r="AK461" s="442" t="n"/>
      <c r="AL461" s="443" t="n"/>
      <c r="AM461" s="442" t="n"/>
      <c r="AN461" s="443" t="n"/>
      <c r="AO461" s="442" t="n"/>
      <c r="AP461" s="443" t="n"/>
      <c r="AQ461" s="444" t="n"/>
      <c r="AR461" s="443" t="n"/>
      <c r="AS461" s="446">
        <f>V461+X461+Z461+AB461+AD461+AF461+AJ461+AL461+AN461+AP461+AR461+AH461</f>
        <v/>
      </c>
    </row>
    <row r="462" ht="16.5" customHeight="1" thickBot="1">
      <c r="A462" s="433">
        <f>A461+1</f>
        <v/>
      </c>
      <c r="B462" s="434" t="n"/>
      <c r="C462" s="434" t="n"/>
      <c r="D462" s="434" t="n"/>
      <c r="E462" s="434" t="n"/>
      <c r="F462" s="434" t="n"/>
      <c r="G462" s="435" t="n"/>
      <c r="H462" s="435" t="n"/>
      <c r="I462" s="435" t="n"/>
      <c r="J462" s="436" t="n"/>
      <c r="K462" s="436" t="n"/>
      <c r="L462" s="436" t="n"/>
      <c r="M462" s="437" t="n"/>
      <c r="N462" s="438">
        <f>B462+C462+D462+F462+G462+H462+I462+K462-L462+M462+E462</f>
        <v/>
      </c>
      <c r="O462" s="434" t="n"/>
      <c r="P462" s="434" t="n"/>
      <c r="Q462" s="438">
        <f>N462+O462-P462</f>
        <v/>
      </c>
      <c r="R462" s="483" t="n"/>
      <c r="S462" s="483" t="n"/>
      <c r="T462" s="441">
        <f>A462</f>
        <v/>
      </c>
      <c r="U462" s="442" t="n"/>
      <c r="V462" s="443" t="n"/>
      <c r="W462" s="442" t="n"/>
      <c r="X462" s="443" t="n"/>
      <c r="Y462" s="442" t="n"/>
      <c r="Z462" s="443" t="n"/>
      <c r="AA462" s="442" t="n"/>
      <c r="AB462" s="443" t="n"/>
      <c r="AC462" s="442" t="n"/>
      <c r="AD462" s="443" t="n"/>
      <c r="AE462" s="484" t="n"/>
      <c r="AF462" s="443" t="n"/>
      <c r="AG462" s="443" t="n"/>
      <c r="AH462" s="443" t="n"/>
      <c r="AI462" s="442" t="n"/>
      <c r="AJ462" s="443" t="n"/>
      <c r="AK462" s="442" t="n"/>
      <c r="AL462" s="443" t="n"/>
      <c r="AM462" s="442" t="n"/>
      <c r="AN462" s="443" t="n"/>
      <c r="AO462" s="442" t="n"/>
      <c r="AP462" s="443" t="n"/>
      <c r="AQ462" s="444" t="n"/>
      <c r="AR462" s="443" t="n"/>
      <c r="AS462" s="446">
        <f>V462+X462+Z462+AB462+AD462+AF462+AJ462+AL462+AN462+AP462+AR462+AH462</f>
        <v/>
      </c>
    </row>
    <row r="463" ht="16.5" customHeight="1" thickBot="1">
      <c r="A463" s="433">
        <f>A462+1</f>
        <v/>
      </c>
      <c r="B463" s="434" t="n"/>
      <c r="C463" s="434" t="n"/>
      <c r="D463" s="434" t="n"/>
      <c r="E463" s="434" t="n"/>
      <c r="F463" s="434" t="n"/>
      <c r="G463" s="435" t="n"/>
      <c r="H463" s="435" t="n"/>
      <c r="I463" s="435" t="n"/>
      <c r="J463" s="436" t="n"/>
      <c r="K463" s="436" t="n"/>
      <c r="L463" s="436" t="n"/>
      <c r="M463" s="437" t="n"/>
      <c r="N463" s="438">
        <f>B463+C463+D463+F463+G463+H463+I463+K463-L463+M463+E463</f>
        <v/>
      </c>
      <c r="O463" s="434" t="n"/>
      <c r="P463" s="434" t="n"/>
      <c r="Q463" s="438">
        <f>N463+O463-P463</f>
        <v/>
      </c>
      <c r="R463" s="483" t="n"/>
      <c r="S463" s="483" t="n"/>
      <c r="T463" s="441">
        <f>A463</f>
        <v/>
      </c>
      <c r="U463" s="442" t="n"/>
      <c r="V463" s="443" t="n"/>
      <c r="W463" s="444" t="n"/>
      <c r="X463" s="443" t="n"/>
      <c r="Y463" s="442" t="n"/>
      <c r="Z463" s="443" t="n"/>
      <c r="AA463" s="444" t="n"/>
      <c r="AB463" s="443" t="n"/>
      <c r="AC463" s="442" t="n"/>
      <c r="AD463" s="443" t="n"/>
      <c r="AE463" s="484" t="n"/>
      <c r="AF463" s="443" t="n"/>
      <c r="AG463" s="443" t="n"/>
      <c r="AH463" s="443" t="n"/>
      <c r="AI463" s="442" t="n"/>
      <c r="AJ463" s="443" t="n"/>
      <c r="AK463" s="444" t="n"/>
      <c r="AL463" s="443" t="n"/>
      <c r="AM463" s="485" t="n"/>
      <c r="AN463" s="443" t="n"/>
      <c r="AO463" s="444" t="n"/>
      <c r="AP463" s="443" t="n"/>
      <c r="AQ463" s="444" t="n"/>
      <c r="AR463" s="443" t="n"/>
      <c r="AS463" s="446">
        <f>V463+X463+Z463+AB463+AD463+AF463+AJ463+AL463+AN463+AP463+AR463+AH463</f>
        <v/>
      </c>
    </row>
    <row r="464" ht="16.5" customHeight="1" thickBot="1">
      <c r="A464" s="433">
        <f>A463+1</f>
        <v/>
      </c>
      <c r="B464" s="434" t="n"/>
      <c r="C464" s="434" t="n"/>
      <c r="D464" s="434" t="n"/>
      <c r="E464" s="434" t="n"/>
      <c r="F464" s="434" t="n"/>
      <c r="G464" s="435" t="n"/>
      <c r="H464" s="435" t="n"/>
      <c r="I464" s="435" t="n"/>
      <c r="J464" s="436" t="n"/>
      <c r="K464" s="436" t="n"/>
      <c r="L464" s="436" t="n"/>
      <c r="M464" s="437" t="n"/>
      <c r="N464" s="438">
        <f>B464+C464+D464+F464+G464+H464+I464+K464-L464+M464+E464</f>
        <v/>
      </c>
      <c r="O464" s="434" t="n"/>
      <c r="P464" s="434" t="n"/>
      <c r="Q464" s="438">
        <f>N464+O464-P464</f>
        <v/>
      </c>
      <c r="R464" s="483" t="n"/>
      <c r="S464" s="483" t="n"/>
      <c r="T464" s="441">
        <f>A464</f>
        <v/>
      </c>
      <c r="U464" s="442" t="n"/>
      <c r="V464" s="443" t="n"/>
      <c r="W464" s="442" t="n"/>
      <c r="X464" s="443" t="n"/>
      <c r="Y464" s="442" t="n"/>
      <c r="Z464" s="443" t="n"/>
      <c r="AA464" s="442" t="n"/>
      <c r="AB464" s="443" t="n"/>
      <c r="AC464" s="442" t="n"/>
      <c r="AD464" s="443" t="n"/>
      <c r="AE464" s="442" t="n"/>
      <c r="AF464" s="443" t="n"/>
      <c r="AG464" s="443" t="n"/>
      <c r="AH464" s="443" t="n"/>
      <c r="AI464" s="442" t="n"/>
      <c r="AJ464" s="443" t="n"/>
      <c r="AK464" s="442" t="n"/>
      <c r="AL464" s="443" t="n"/>
      <c r="AM464" s="442" t="n"/>
      <c r="AN464" s="443" t="n"/>
      <c r="AO464" s="442" t="n"/>
      <c r="AP464" s="443" t="n"/>
      <c r="AQ464" s="444" t="n"/>
      <c r="AR464" s="443" t="n"/>
      <c r="AS464" s="446">
        <f>V464+X464+Z464+AB464+AD464+AF464+AJ464+AL464+AN464+AP464+AR464+AH464</f>
        <v/>
      </c>
    </row>
    <row r="465">
      <c r="B465" s="449">
        <f>SUM(B434:B464)</f>
        <v/>
      </c>
      <c r="C465" s="449">
        <f>SUM(C434:C464)</f>
        <v/>
      </c>
      <c r="D465" s="449">
        <f>SUM(D434:D464)</f>
        <v/>
      </c>
      <c r="E465" s="449">
        <f>SUM(E434:E464)</f>
        <v/>
      </c>
      <c r="F465" s="449">
        <f>SUM(F434:F464)</f>
        <v/>
      </c>
      <c r="G465" s="449">
        <f>SUM(G434:G464)</f>
        <v/>
      </c>
      <c r="H465" s="449">
        <f>SUM(H434:H464)</f>
        <v/>
      </c>
      <c r="I465" s="449">
        <f>SUM(I434:I464)</f>
        <v/>
      </c>
      <c r="J465" s="398">
        <f>SUM(J434:J464)</f>
        <v/>
      </c>
      <c r="K465" s="449">
        <f>SUM(K434:K464)</f>
        <v/>
      </c>
      <c r="L465" s="449">
        <f>SUM(L434:L464)</f>
        <v/>
      </c>
      <c r="M465" s="449">
        <f>SUM(M434:M464)</f>
        <v/>
      </c>
      <c r="N465" s="449">
        <f>SUM(N434:N464)</f>
        <v/>
      </c>
      <c r="O465" s="449">
        <f>SUM(O434:O464)</f>
        <v/>
      </c>
      <c r="P465" s="449">
        <f>SUM(P434:P464)</f>
        <v/>
      </c>
      <c r="Q465" s="449">
        <f>SUM(Q434:Q464)</f>
        <v/>
      </c>
      <c r="R465" s="449">
        <f>SUM(R434:R464)</f>
        <v/>
      </c>
      <c r="S465" s="449">
        <f>SUM(S434:S464)</f>
        <v/>
      </c>
      <c r="U465" s="460" t="n"/>
      <c r="V465" s="460">
        <f>SUM(V434:V464)</f>
        <v/>
      </c>
      <c r="W465" s="460" t="n"/>
      <c r="X465" s="460">
        <f>SUM(X434:X464)</f>
        <v/>
      </c>
      <c r="Y465" s="460" t="n"/>
      <c r="Z465" s="460">
        <f>SUM(Z434:Z464)</f>
        <v/>
      </c>
      <c r="AA465" s="460" t="n"/>
      <c r="AB465" s="460">
        <f>SUM(AB434:AB464)</f>
        <v/>
      </c>
      <c r="AC465" s="460" t="n"/>
      <c r="AD465" s="460">
        <f>SUM(AD434:AD464)</f>
        <v/>
      </c>
      <c r="AE465" s="460" t="n"/>
      <c r="AF465" s="460">
        <f>SUM(AF434:AF464)</f>
        <v/>
      </c>
      <c r="AG465" s="460" t="n"/>
      <c r="AH465" s="460" t="n"/>
      <c r="AI465" s="460" t="n"/>
      <c r="AJ465" s="460">
        <f>SUM(AJ434:AJ464)</f>
        <v/>
      </c>
      <c r="AL465" s="460">
        <f>SUM(AL434:AL464)</f>
        <v/>
      </c>
      <c r="AM465" s="460" t="n"/>
      <c r="AN465" s="460">
        <f>SUM(AN434:AN464)</f>
        <v/>
      </c>
      <c r="AO465" s="460" t="n"/>
      <c r="AP465" s="460">
        <f>SUM(AP434:AP464)</f>
        <v/>
      </c>
      <c r="AQ465" s="460" t="n"/>
      <c r="AR465" s="460">
        <f>SUM(AR434:AR464)</f>
        <v/>
      </c>
      <c r="AS465" s="460">
        <f>SUM(AS434:AS464)</f>
        <v/>
      </c>
    </row>
    <row r="466">
      <c r="N466" s="451" t="n"/>
      <c r="Q466" s="451" t="n"/>
    </row>
    <row r="467">
      <c r="A467" s="486" t="n"/>
      <c r="C467" s="452" t="n"/>
      <c r="F467" s="452" t="n"/>
      <c r="I467" s="453" t="n"/>
      <c r="U467" s="404" t="inlineStr">
        <is>
          <t>altadis</t>
        </is>
      </c>
      <c r="V467" s="400" t="n">
        <v>19548.93</v>
      </c>
      <c r="W467" s="404" t="n">
        <v>140236</v>
      </c>
      <c r="X467" s="400" t="inlineStr">
        <is>
          <t>31,03,15</t>
        </is>
      </c>
      <c r="AC467" s="487" t="n">
        <v>160240</v>
      </c>
      <c r="AD467" s="488" t="n">
        <v>17789.36</v>
      </c>
    </row>
    <row r="468">
      <c r="I468" s="453" t="n"/>
      <c r="AC468" s="487" t="n"/>
      <c r="AD468" s="488" t="inlineStr">
        <is>
          <t>credit stock</t>
        </is>
      </c>
    </row>
    <row r="469">
      <c r="AC469" s="487" t="n"/>
      <c r="AD469" s="489" t="n">
        <v>42825</v>
      </c>
    </row>
    <row r="471">
      <c r="AC471" s="404" t="n">
        <v>170238</v>
      </c>
      <c r="AD471" s="488" t="inlineStr">
        <is>
          <t>20,323,06</t>
        </is>
      </c>
    </row>
    <row r="472">
      <c r="AD472" s="400" t="inlineStr">
        <is>
          <t>credit stock</t>
        </is>
      </c>
    </row>
    <row r="473">
      <c r="AD473" s="490" t="n">
        <v>43190</v>
      </c>
    </row>
    <row r="474">
      <c r="AD474" s="490" t="n"/>
    </row>
    <row r="475">
      <c r="AC475" s="404" t="n">
        <v>180644</v>
      </c>
      <c r="AD475" s="488" t="n">
        <v>20569.97</v>
      </c>
    </row>
    <row r="476">
      <c r="AD476" s="400" t="inlineStr">
        <is>
          <t>credit stock</t>
        </is>
      </c>
    </row>
    <row r="477">
      <c r="AD477" s="490" t="n">
        <v>43677</v>
      </c>
    </row>
    <row r="479">
      <c r="AC479" s="404" t="n">
        <v>190633</v>
      </c>
      <c r="AD479" s="400" t="n">
        <v>22270.17</v>
      </c>
    </row>
    <row r="480">
      <c r="AD480" s="400" t="inlineStr">
        <is>
          <t>credit stock</t>
        </is>
      </c>
    </row>
    <row r="481">
      <c r="AD481" s="490" t="n">
        <v>44043</v>
      </c>
    </row>
  </sheetData>
  <mergeCells count="240">
    <mergeCell ref="A2:L2"/>
    <mergeCell ref="O2:S2"/>
    <mergeCell ref="U2:AA2"/>
    <mergeCell ref="AB2:AJ2"/>
    <mergeCell ref="AK2:AQ2"/>
    <mergeCell ref="I3:Q3"/>
    <mergeCell ref="R3:S3"/>
    <mergeCell ref="U3:V3"/>
    <mergeCell ref="W3:X3"/>
    <mergeCell ref="Y3:Z3"/>
    <mergeCell ref="AM3:AN3"/>
    <mergeCell ref="AO3:AP3"/>
    <mergeCell ref="AQ3:AR3"/>
    <mergeCell ref="I4:J4"/>
    <mergeCell ref="A41:L41"/>
    <mergeCell ref="O41:S41"/>
    <mergeCell ref="U41:AA41"/>
    <mergeCell ref="AB41:AJ41"/>
    <mergeCell ref="AK41:AQ41"/>
    <mergeCell ref="AA3:AB3"/>
    <mergeCell ref="AC3:AD3"/>
    <mergeCell ref="AE3:AF3"/>
    <mergeCell ref="AG3:AH3"/>
    <mergeCell ref="AI3:AJ3"/>
    <mergeCell ref="AK3:AL3"/>
    <mergeCell ref="AO42:AP42"/>
    <mergeCell ref="AQ42:AR42"/>
    <mergeCell ref="I43:J43"/>
    <mergeCell ref="A80:L80"/>
    <mergeCell ref="O80:S80"/>
    <mergeCell ref="U80:AA80"/>
    <mergeCell ref="AB80:AJ80"/>
    <mergeCell ref="AK80:AQ80"/>
    <mergeCell ref="AC42:AD42"/>
    <mergeCell ref="AE42:AF42"/>
    <mergeCell ref="AG42:AH42"/>
    <mergeCell ref="AI42:AJ42"/>
    <mergeCell ref="AK42:AL42"/>
    <mergeCell ref="AM42:AN42"/>
    <mergeCell ref="I42:L42"/>
    <mergeCell ref="R42:S42"/>
    <mergeCell ref="U42:V42"/>
    <mergeCell ref="W42:X42"/>
    <mergeCell ref="Y42:Z42"/>
    <mergeCell ref="AA42:AB42"/>
    <mergeCell ref="AO81:AP81"/>
    <mergeCell ref="AQ81:AR81"/>
    <mergeCell ref="I82:J82"/>
    <mergeCell ref="A119:L119"/>
    <mergeCell ref="O119:S119"/>
    <mergeCell ref="U119:AA119"/>
    <mergeCell ref="AB119:AJ119"/>
    <mergeCell ref="AK119:AQ119"/>
    <mergeCell ref="AC81:AD81"/>
    <mergeCell ref="AE81:AF81"/>
    <mergeCell ref="AG81:AH81"/>
    <mergeCell ref="AI81:AJ81"/>
    <mergeCell ref="AK81:AL81"/>
    <mergeCell ref="AM81:AN81"/>
    <mergeCell ref="I81:L81"/>
    <mergeCell ref="R81:S81"/>
    <mergeCell ref="U81:V81"/>
    <mergeCell ref="W81:X81"/>
    <mergeCell ref="Y81:Z81"/>
    <mergeCell ref="AA81:AB81"/>
    <mergeCell ref="AO120:AP120"/>
    <mergeCell ref="AQ120:AR120"/>
    <mergeCell ref="I121:J121"/>
    <mergeCell ref="A158:L158"/>
    <mergeCell ref="O158:S158"/>
    <mergeCell ref="U158:AA158"/>
    <mergeCell ref="AB158:AJ158"/>
    <mergeCell ref="AK158:AQ158"/>
    <mergeCell ref="AC120:AD120"/>
    <mergeCell ref="AE120:AF120"/>
    <mergeCell ref="AG120:AH120"/>
    <mergeCell ref="AI120:AJ120"/>
    <mergeCell ref="AK120:AL120"/>
    <mergeCell ref="AM120:AN120"/>
    <mergeCell ref="I120:L120"/>
    <mergeCell ref="R120:S120"/>
    <mergeCell ref="U120:V120"/>
    <mergeCell ref="W120:X120"/>
    <mergeCell ref="Y120:Z120"/>
    <mergeCell ref="AA120:AB120"/>
    <mergeCell ref="AO159:AP159"/>
    <mergeCell ref="AQ159:AR159"/>
    <mergeCell ref="I160:J160"/>
    <mergeCell ref="A197:L197"/>
    <mergeCell ref="O197:S197"/>
    <mergeCell ref="U197:AA197"/>
    <mergeCell ref="AB197:AJ197"/>
    <mergeCell ref="AK197:AQ197"/>
    <mergeCell ref="AC159:AD159"/>
    <mergeCell ref="AE159:AF159"/>
    <mergeCell ref="AG159:AH159"/>
    <mergeCell ref="AI159:AJ159"/>
    <mergeCell ref="AK159:AL159"/>
    <mergeCell ref="AM159:AN159"/>
    <mergeCell ref="I159:L159"/>
    <mergeCell ref="R159:S159"/>
    <mergeCell ref="U159:V159"/>
    <mergeCell ref="W159:X159"/>
    <mergeCell ref="Y159:Z159"/>
    <mergeCell ref="AA159:AB159"/>
    <mergeCell ref="AO198:AP198"/>
    <mergeCell ref="AQ198:AR198"/>
    <mergeCell ref="I199:J199"/>
    <mergeCell ref="A236:L236"/>
    <mergeCell ref="O236:S236"/>
    <mergeCell ref="U236:AA236"/>
    <mergeCell ref="AB236:AJ236"/>
    <mergeCell ref="AK236:AQ236"/>
    <mergeCell ref="AC198:AD198"/>
    <mergeCell ref="AE198:AF198"/>
    <mergeCell ref="AG198:AH198"/>
    <mergeCell ref="AI198:AJ198"/>
    <mergeCell ref="AK198:AL198"/>
    <mergeCell ref="AM198:AN198"/>
    <mergeCell ref="I198:L198"/>
    <mergeCell ref="R198:S198"/>
    <mergeCell ref="U198:V198"/>
    <mergeCell ref="W198:X198"/>
    <mergeCell ref="Y198:Z198"/>
    <mergeCell ref="AA198:AB198"/>
    <mergeCell ref="AO237:AP237"/>
    <mergeCell ref="AQ237:AR237"/>
    <mergeCell ref="I238:J238"/>
    <mergeCell ref="A275:L275"/>
    <mergeCell ref="O275:S275"/>
    <mergeCell ref="U275:AA275"/>
    <mergeCell ref="AB275:AJ275"/>
    <mergeCell ref="AK275:AQ275"/>
    <mergeCell ref="AC237:AD237"/>
    <mergeCell ref="AE237:AF237"/>
    <mergeCell ref="AG237:AH237"/>
    <mergeCell ref="AI237:AJ237"/>
    <mergeCell ref="AK237:AL237"/>
    <mergeCell ref="AM237:AN237"/>
    <mergeCell ref="I237:L237"/>
    <mergeCell ref="R237:S237"/>
    <mergeCell ref="U237:V237"/>
    <mergeCell ref="W237:X237"/>
    <mergeCell ref="Y237:Z237"/>
    <mergeCell ref="AA237:AB237"/>
    <mergeCell ref="AO276:AP276"/>
    <mergeCell ref="AQ276:AR276"/>
    <mergeCell ref="I277:J277"/>
    <mergeCell ref="A314:L314"/>
    <mergeCell ref="O314:S314"/>
    <mergeCell ref="U314:AA314"/>
    <mergeCell ref="AB314:AJ314"/>
    <mergeCell ref="AK314:AQ314"/>
    <mergeCell ref="AC276:AD276"/>
    <mergeCell ref="AE276:AF276"/>
    <mergeCell ref="AG276:AH276"/>
    <mergeCell ref="AI276:AJ276"/>
    <mergeCell ref="AK276:AL276"/>
    <mergeCell ref="AM276:AN276"/>
    <mergeCell ref="I276:L276"/>
    <mergeCell ref="R276:S276"/>
    <mergeCell ref="U276:V276"/>
    <mergeCell ref="W276:X276"/>
    <mergeCell ref="Y276:Z276"/>
    <mergeCell ref="AA276:AB276"/>
    <mergeCell ref="AO315:AP315"/>
    <mergeCell ref="AQ315:AR315"/>
    <mergeCell ref="I316:J316"/>
    <mergeCell ref="A353:L353"/>
    <mergeCell ref="O353:S353"/>
    <mergeCell ref="U353:AA353"/>
    <mergeCell ref="AB353:AJ353"/>
    <mergeCell ref="AK353:AQ353"/>
    <mergeCell ref="AC315:AD315"/>
    <mergeCell ref="AE315:AF315"/>
    <mergeCell ref="AG315:AH315"/>
    <mergeCell ref="AI315:AJ315"/>
    <mergeCell ref="AK315:AL315"/>
    <mergeCell ref="AM315:AN315"/>
    <mergeCell ref="I315:L315"/>
    <mergeCell ref="R315:S315"/>
    <mergeCell ref="U315:V315"/>
    <mergeCell ref="W315:X315"/>
    <mergeCell ref="Y315:Z315"/>
    <mergeCell ref="AA315:AB315"/>
    <mergeCell ref="AO354:AP354"/>
    <mergeCell ref="AQ354:AR354"/>
    <mergeCell ref="I355:J355"/>
    <mergeCell ref="A392:L392"/>
    <mergeCell ref="O392:S392"/>
    <mergeCell ref="U392:AA392"/>
    <mergeCell ref="AB392:AJ392"/>
    <mergeCell ref="AK392:AQ392"/>
    <mergeCell ref="AC354:AD354"/>
    <mergeCell ref="AE354:AF354"/>
    <mergeCell ref="AG354:AH354"/>
    <mergeCell ref="AI354:AJ354"/>
    <mergeCell ref="AK354:AL354"/>
    <mergeCell ref="AM354:AN354"/>
    <mergeCell ref="I354:L354"/>
    <mergeCell ref="R354:S354"/>
    <mergeCell ref="U354:V354"/>
    <mergeCell ref="W354:X354"/>
    <mergeCell ref="Y354:Z354"/>
    <mergeCell ref="AA354:AB354"/>
    <mergeCell ref="AO393:AP393"/>
    <mergeCell ref="AQ393:AR393"/>
    <mergeCell ref="I394:J394"/>
    <mergeCell ref="A431:L431"/>
    <mergeCell ref="O431:S431"/>
    <mergeCell ref="U431:AA431"/>
    <mergeCell ref="AB431:AJ431"/>
    <mergeCell ref="AK431:AQ431"/>
    <mergeCell ref="AC393:AD393"/>
    <mergeCell ref="AE393:AF393"/>
    <mergeCell ref="AG393:AH393"/>
    <mergeCell ref="AI393:AJ393"/>
    <mergeCell ref="AK393:AL393"/>
    <mergeCell ref="AM393:AN393"/>
    <mergeCell ref="I393:L393"/>
    <mergeCell ref="R393:S393"/>
    <mergeCell ref="U393:V393"/>
    <mergeCell ref="W393:X393"/>
    <mergeCell ref="Y393:Z393"/>
    <mergeCell ref="AA393:AB393"/>
    <mergeCell ref="AO432:AP432"/>
    <mergeCell ref="AQ432:AR432"/>
    <mergeCell ref="I433:J433"/>
    <mergeCell ref="AC432:AD432"/>
    <mergeCell ref="AE432:AF432"/>
    <mergeCell ref="AG432:AH432"/>
    <mergeCell ref="AI432:AJ432"/>
    <mergeCell ref="AK432:AL432"/>
    <mergeCell ref="AM432:AN432"/>
    <mergeCell ref="I432:L432"/>
    <mergeCell ref="R432:S432"/>
    <mergeCell ref="U432:V432"/>
    <mergeCell ref="W432:X432"/>
    <mergeCell ref="Y432:Z432"/>
    <mergeCell ref="AA432:AB432"/>
  </mergeCells>
  <pageMargins left="0.7000000000000001" right="0.7000000000000001" top="1.143700787401575" bottom="1.143700787401575" header="0.7500000000000001" footer="0.7500000000000001"/>
  <pageSetup orientation="portrait" paperSize="0" fitToHeight="0" fitToWidth="0" horizontalDpi="0" verticalDpi="0" copies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474"/>
  <sheetViews>
    <sheetView workbookViewId="0">
      <selection activeCell="A1" sqref="A1"/>
    </sheetView>
  </sheetViews>
  <sheetFormatPr baseColWidth="10" defaultRowHeight="15.75"/>
  <cols>
    <col width="40" customWidth="1" style="491" min="1" max="1"/>
    <col width="18.28515625" customWidth="1" style="399" min="2" max="2"/>
    <col width="16.28515625" customWidth="1" style="399" min="3" max="3"/>
    <col width="6.5703125" customWidth="1" style="400" min="4" max="4"/>
    <col width="13.42578125" customWidth="1" style="399" min="5" max="5"/>
    <col width="13.5703125" customWidth="1" style="399" min="6" max="6"/>
    <col width="17.7109375" customWidth="1" style="399" min="7" max="7"/>
    <col width="15.28515625" customWidth="1" style="399" min="8" max="8"/>
    <col width="18.5703125" customWidth="1" style="399" min="9" max="9"/>
    <col width="14.28515625" customWidth="1" style="399" min="10" max="10"/>
    <col width="16.28515625" customWidth="1" style="399" min="11" max="11"/>
    <col width="16" customWidth="1" style="399" min="12" max="12"/>
    <col width="13.85546875" customWidth="1" style="399" min="13" max="13"/>
    <col width="16.85546875" customWidth="1" style="399" min="14" max="14"/>
    <col width="20.140625" customWidth="1" style="399" min="15" max="15"/>
    <col width="13.7109375" customWidth="1" style="452" min="16" max="16"/>
    <col width="36.5703125" customWidth="1" style="492" min="17" max="17"/>
    <col width="11.7109375" customWidth="1" style="403" min="18" max="18"/>
    <col width="13.85546875" customWidth="1" style="400" min="19" max="19"/>
    <col width="11.7109375" customWidth="1" style="404" min="20" max="20"/>
    <col width="14.140625" customWidth="1" style="400" min="21" max="21"/>
    <col width="11.7109375" customWidth="1" style="404" min="22" max="22"/>
    <col width="14.140625" customWidth="1" style="400" min="23" max="23"/>
    <col width="11.7109375" customWidth="1" style="404" min="24" max="24"/>
    <col width="14.85546875" customWidth="1" style="400" min="25" max="25"/>
    <col width="11.7109375" customWidth="1" style="404" min="26" max="26"/>
    <col width="16" customWidth="1" style="400" min="27" max="27"/>
    <col width="12.140625" customWidth="1" style="404" min="28" max="28"/>
    <col width="15.7109375" customWidth="1" style="400" min="29" max="29"/>
    <col width="11.7109375" customWidth="1" style="404" min="30" max="30"/>
    <col width="13.5703125" customWidth="1" style="400" min="31" max="31"/>
    <col width="11.7109375" customWidth="1" style="399" min="32" max="32"/>
    <col width="13.42578125" customWidth="1" style="399" min="33" max="33"/>
    <col width="11.7109375" customWidth="1" style="404" min="34" max="34"/>
    <col width="13.140625" customWidth="1" style="399" min="35" max="35"/>
    <col width="11.7109375" customWidth="1" style="404" min="36" max="36"/>
    <col width="15" customWidth="1" style="399" min="37" max="37"/>
    <col width="11.7109375" customWidth="1" style="399" min="38" max="38"/>
    <col width="15.7109375" customWidth="1" style="399" min="39" max="39"/>
    <col width="16.140625" customWidth="1" style="399" min="40" max="40"/>
    <col width="12.140625" customWidth="1" style="399" min="41" max="64"/>
    <col width="12.140625" customWidth="1" style="1" min="65" max="254"/>
    <col width="3" customWidth="1" style="1" min="255" max="255"/>
    <col width="3.140625" customWidth="1" style="1" min="256" max="256"/>
    <col width="12.5703125" customWidth="1" style="1" min="257" max="257"/>
    <col width="10.5703125" customWidth="1" style="1" min="258" max="258"/>
    <col width="4.42578125" customWidth="1" style="1" min="259" max="259"/>
    <col width="10" customWidth="1" style="1" min="260" max="260"/>
    <col width="9.42578125" customWidth="1" style="1" min="261" max="261"/>
    <col width="12.140625" customWidth="1" style="1" min="262" max="265"/>
    <col width="14.5703125" customWidth="1" style="1" min="266" max="266"/>
    <col width="13.85546875" customWidth="1" style="1" min="267" max="268"/>
    <col width="10.28515625" customWidth="1" style="1" min="269" max="269"/>
    <col width="13.7109375" customWidth="1" style="1" min="270" max="271"/>
    <col width="3.140625" customWidth="1" style="1" min="272" max="272"/>
    <col width="3.85546875" customWidth="1" style="1" min="273" max="273"/>
    <col width="11.7109375" customWidth="1" style="1" min="274" max="282"/>
    <col width="13.5703125" customWidth="1" style="1" min="283" max="283"/>
    <col width="11.7109375" customWidth="1" style="1" min="284" max="284"/>
    <col width="11.140625" customWidth="1" style="1" min="285" max="285"/>
    <col width="11.7109375" customWidth="1" style="1" min="286" max="286"/>
    <col width="13.5703125" customWidth="1" style="1" min="287" max="287"/>
    <col width="11.7109375" customWidth="1" style="1" min="288" max="294"/>
    <col width="12.140625" customWidth="1" style="1" min="295" max="510"/>
    <col width="3" customWidth="1" style="1" min="511" max="511"/>
    <col width="3.140625" customWidth="1" style="1" min="512" max="512"/>
    <col width="12.5703125" customWidth="1" style="1" min="513" max="513"/>
    <col width="10.5703125" customWidth="1" style="1" min="514" max="514"/>
    <col width="4.42578125" customWidth="1" style="1" min="515" max="515"/>
    <col width="10" customWidth="1" style="1" min="516" max="516"/>
    <col width="9.42578125" customWidth="1" style="1" min="517" max="517"/>
    <col width="12.140625" customWidth="1" style="1" min="518" max="521"/>
    <col width="14.5703125" customWidth="1" style="1" min="522" max="522"/>
    <col width="13.85546875" customWidth="1" style="1" min="523" max="524"/>
    <col width="10.28515625" customWidth="1" style="1" min="525" max="525"/>
    <col width="13.7109375" customWidth="1" style="1" min="526" max="527"/>
    <col width="3.140625" customWidth="1" style="1" min="528" max="528"/>
    <col width="3.85546875" customWidth="1" style="1" min="529" max="529"/>
    <col width="11.7109375" customWidth="1" style="1" min="530" max="538"/>
    <col width="13.5703125" customWidth="1" style="1" min="539" max="539"/>
    <col width="11.7109375" customWidth="1" style="1" min="540" max="540"/>
    <col width="11.140625" customWidth="1" style="1" min="541" max="541"/>
    <col width="11.7109375" customWidth="1" style="1" min="542" max="542"/>
    <col width="13.5703125" customWidth="1" style="1" min="543" max="543"/>
    <col width="11.7109375" customWidth="1" style="1" min="544" max="550"/>
    <col width="12.140625" customWidth="1" style="1" min="551" max="766"/>
    <col width="3" customWidth="1" style="1" min="767" max="767"/>
    <col width="3.140625" customWidth="1" style="1" min="768" max="768"/>
    <col width="12.5703125" customWidth="1" style="1" min="769" max="769"/>
    <col width="10.5703125" customWidth="1" style="1" min="770" max="770"/>
    <col width="4.42578125" customWidth="1" style="1" min="771" max="771"/>
    <col width="10" customWidth="1" style="1" min="772" max="772"/>
    <col width="9.42578125" customWidth="1" style="1" min="773" max="773"/>
    <col width="12.140625" customWidth="1" style="1" min="774" max="777"/>
    <col width="14.5703125" customWidth="1" style="1" min="778" max="778"/>
    <col width="13.85546875" customWidth="1" style="1" min="779" max="780"/>
    <col width="10.28515625" customWidth="1" style="1" min="781" max="781"/>
    <col width="13.7109375" customWidth="1" style="1" min="782" max="783"/>
    <col width="3.140625" customWidth="1" style="1" min="784" max="784"/>
    <col width="3.85546875" customWidth="1" style="1" min="785" max="785"/>
    <col width="11.7109375" customWidth="1" style="1" min="786" max="794"/>
    <col width="13.5703125" customWidth="1" style="1" min="795" max="795"/>
    <col width="11.7109375" customWidth="1" style="1" min="796" max="796"/>
    <col width="11.140625" customWidth="1" style="1" min="797" max="797"/>
    <col width="11.7109375" customWidth="1" style="1" min="798" max="798"/>
    <col width="13.5703125" customWidth="1" style="1" min="799" max="799"/>
    <col width="11.7109375" customWidth="1" style="1" min="800" max="806"/>
    <col width="12.140625" customWidth="1" style="1" min="807" max="1022"/>
    <col width="3" customWidth="1" style="1" min="1023" max="1023"/>
    <col width="3.140625" customWidth="1" style="1" min="1024" max="1024"/>
    <col width="11.42578125" customWidth="1" min="1025" max="1025"/>
  </cols>
  <sheetData>
    <row r="1">
      <c r="G1" s="462" t="n"/>
    </row>
    <row r="2" ht="16.5" customHeight="1" thickBot="1">
      <c r="A2" s="374" t="inlineStr">
        <is>
          <t>Janvier 2016</t>
        </is>
      </c>
      <c r="P2" s="493" t="n"/>
      <c r="Q2" s="494" t="n"/>
      <c r="R2" s="375" t="inlineStr">
        <is>
          <t>Janvier 2015</t>
        </is>
      </c>
      <c r="S2" s="363" t="n"/>
      <c r="T2" s="363" t="n"/>
      <c r="U2" s="363" t="n"/>
      <c r="V2" s="363" t="n"/>
      <c r="W2" s="363" t="n"/>
      <c r="X2" s="363" t="n"/>
      <c r="Y2" s="363" t="n"/>
      <c r="Z2" s="363" t="n"/>
      <c r="AA2" s="376" t="inlineStr">
        <is>
          <t>Janvier 2015</t>
        </is>
      </c>
      <c r="AB2" s="363" t="n"/>
      <c r="AC2" s="363" t="n"/>
      <c r="AD2" s="363" t="n"/>
      <c r="AE2" s="363" t="n"/>
      <c r="AF2" s="375">
        <f>AA2</f>
        <v/>
      </c>
      <c r="AG2" s="363" t="n"/>
      <c r="AH2" s="363" t="n"/>
      <c r="AI2" s="363" t="n"/>
      <c r="AJ2" s="363" t="n"/>
      <c r="AK2" s="363" t="n"/>
      <c r="AL2" s="363" t="n"/>
      <c r="AM2" s="363" t="n"/>
      <c r="AN2" s="495" t="n"/>
    </row>
    <row r="3" ht="16.5" customHeight="1" thickBot="1">
      <c r="A3" s="12" t="n"/>
      <c r="B3" s="369" t="inlineStr">
        <is>
          <t>Chiffre d'affaire</t>
        </is>
      </c>
      <c r="C3" s="357" t="n"/>
      <c r="D3" s="357" t="n"/>
      <c r="E3" s="357" t="n"/>
      <c r="F3" s="357" t="n"/>
      <c r="G3" s="370" t="n"/>
      <c r="H3" s="369" t="inlineStr">
        <is>
          <t>Encaissement</t>
        </is>
      </c>
      <c r="I3" s="357" t="n"/>
      <c r="J3" s="357" t="n"/>
      <c r="K3" s="370" t="n"/>
      <c r="L3" s="369" t="inlineStr">
        <is>
          <t>Banque</t>
        </is>
      </c>
      <c r="M3" s="357" t="n"/>
      <c r="N3" s="370" t="n"/>
      <c r="O3" s="496" t="inlineStr">
        <is>
          <t>Solde</t>
        </is>
      </c>
      <c r="P3" s="497" t="inlineStr">
        <is>
          <t>Frais CB</t>
        </is>
      </c>
      <c r="Q3" s="13" t="inlineStr">
        <is>
          <t>Date</t>
        </is>
      </c>
      <c r="R3" s="407" t="inlineStr">
        <is>
          <t>Agedi</t>
        </is>
      </c>
      <c r="S3" s="366" t="n"/>
      <c r="T3" s="408" t="inlineStr">
        <is>
          <t>Saf</t>
        </is>
      </c>
      <c r="U3" s="366" t="n"/>
      <c r="V3" s="408" t="inlineStr">
        <is>
          <t>Midi Libre</t>
        </is>
      </c>
      <c r="W3" s="366" t="n"/>
      <c r="X3" s="408" t="inlineStr">
        <is>
          <t>Loto</t>
        </is>
      </c>
      <c r="Y3" s="366" t="n"/>
      <c r="Z3" s="408" t="inlineStr">
        <is>
          <t>Altadis</t>
        </is>
      </c>
      <c r="AA3" s="366" t="n"/>
      <c r="AB3" s="408" t="inlineStr">
        <is>
          <t>Crédit agricole</t>
        </is>
      </c>
      <c r="AC3" s="366" t="n"/>
      <c r="AD3" s="408" t="inlineStr">
        <is>
          <t>Loc/Télésur/loyer/Télép</t>
        </is>
      </c>
      <c r="AE3" s="366" t="n"/>
      <c r="AF3" s="408" t="inlineStr">
        <is>
          <t>Poste TCN TF PVA</t>
        </is>
      </c>
      <c r="AG3" s="366" t="n"/>
      <c r="AH3" s="408" t="inlineStr">
        <is>
          <t>GSA/NVX FR</t>
        </is>
      </c>
      <c r="AI3" s="366" t="n"/>
      <c r="AJ3" s="409" t="inlineStr">
        <is>
          <t>Charge</t>
        </is>
      </c>
      <c r="AK3" s="354" t="n"/>
      <c r="AL3" s="410" t="inlineStr">
        <is>
          <t>Divers</t>
        </is>
      </c>
      <c r="AM3" s="354" t="n"/>
      <c r="AN3" s="411" t="inlineStr">
        <is>
          <t>Total</t>
        </is>
      </c>
    </row>
    <row r="4" ht="16.5" customHeight="1" thickBot="1">
      <c r="A4" s="14" t="n"/>
      <c r="B4" s="3" t="inlineStr">
        <is>
          <t>CA BRUT</t>
        </is>
      </c>
      <c r="C4" s="371" t="inlineStr">
        <is>
          <t>POINT VERT</t>
        </is>
      </c>
      <c r="D4" s="356" t="n"/>
      <c r="E4" s="4" t="inlineStr">
        <is>
          <t>LOTO</t>
        </is>
      </c>
      <c r="F4" s="4" t="inlineStr">
        <is>
          <t>JEUX</t>
        </is>
      </c>
      <c r="G4" s="7" t="inlineStr">
        <is>
          <t>CA NET</t>
        </is>
      </c>
      <c r="H4" s="3" t="inlineStr">
        <is>
          <t>Espèce</t>
        </is>
      </c>
      <c r="I4" s="4" t="inlineStr">
        <is>
          <t>Carte Bleue</t>
        </is>
      </c>
      <c r="J4" s="4" t="inlineStr">
        <is>
          <t>Chèque</t>
        </is>
      </c>
      <c r="K4" s="7" t="inlineStr">
        <is>
          <t>Compte client</t>
        </is>
      </c>
      <c r="L4" s="3" t="inlineStr">
        <is>
          <t>Dépôt Banque</t>
        </is>
      </c>
      <c r="M4" s="8" t="inlineStr">
        <is>
          <t>Monnaie</t>
        </is>
      </c>
      <c r="N4" s="7" t="inlineStr">
        <is>
          <t>CREDIT</t>
        </is>
      </c>
      <c r="O4" s="498" t="n">
        <v>0</v>
      </c>
      <c r="Q4" s="499" t="n"/>
      <c r="R4" s="414" t="inlineStr">
        <is>
          <t>N°</t>
        </is>
      </c>
      <c r="S4" s="415" t="n"/>
      <c r="T4" s="416" t="inlineStr">
        <is>
          <t>N°</t>
        </is>
      </c>
      <c r="U4" s="415" t="n"/>
      <c r="V4" s="416" t="inlineStr">
        <is>
          <t>N°</t>
        </is>
      </c>
      <c r="W4" s="417" t="n"/>
      <c r="X4" s="416" t="inlineStr">
        <is>
          <t>N°</t>
        </is>
      </c>
      <c r="Y4" s="417" t="n"/>
      <c r="Z4" s="416" t="inlineStr">
        <is>
          <t>N°</t>
        </is>
      </c>
      <c r="AA4" s="417" t="n"/>
      <c r="AB4" s="416" t="inlineStr">
        <is>
          <t>N°</t>
        </is>
      </c>
      <c r="AC4" s="417" t="n"/>
      <c r="AD4" s="416" t="inlineStr">
        <is>
          <t>N°</t>
        </is>
      </c>
      <c r="AE4" s="417" t="n"/>
      <c r="AF4" s="419" t="inlineStr">
        <is>
          <t>N°</t>
        </is>
      </c>
      <c r="AG4" s="415" t="n"/>
      <c r="AH4" s="416" t="inlineStr">
        <is>
          <t>N°</t>
        </is>
      </c>
      <c r="AI4" s="415" t="n"/>
      <c r="AJ4" s="416" t="inlineStr">
        <is>
          <t>N°</t>
        </is>
      </c>
      <c r="AK4" s="415" t="n"/>
      <c r="AL4" s="416" t="inlineStr">
        <is>
          <t>N°</t>
        </is>
      </c>
      <c r="AM4" s="415" t="n"/>
      <c r="AN4" s="420" t="n"/>
    </row>
    <row r="5" ht="16.5" customHeight="1" thickBot="1">
      <c r="A5" s="500" t="n">
        <v>42370</v>
      </c>
      <c r="B5" s="423" t="n"/>
      <c r="C5" s="423" t="n"/>
      <c r="D5" s="424" t="n"/>
      <c r="E5" s="423" t="n"/>
      <c r="F5" s="423" t="n"/>
      <c r="G5" s="427">
        <f>B5-C5-E5-F5</f>
        <v/>
      </c>
      <c r="H5" s="427" t="n"/>
      <c r="I5" s="427" t="n"/>
      <c r="J5" s="427" t="n"/>
      <c r="K5" s="427" t="n"/>
      <c r="L5" s="427" t="n"/>
      <c r="M5" s="427" t="n"/>
      <c r="N5" s="501">
        <f>L5+I5+J5+C5</f>
        <v/>
      </c>
      <c r="O5" s="501">
        <f>O4+N5-AN5</f>
        <v/>
      </c>
      <c r="P5" s="502" t="n"/>
      <c r="Q5" s="503">
        <f>A5</f>
        <v/>
      </c>
      <c r="R5" s="465" t="n"/>
      <c r="S5" s="468" t="n"/>
      <c r="T5" s="467" t="n"/>
      <c r="U5" s="468" t="n"/>
      <c r="V5" s="467" t="n"/>
      <c r="W5" s="468" t="n"/>
      <c r="X5" s="467" t="n"/>
      <c r="Y5" s="468" t="n"/>
      <c r="Z5" s="467" t="n"/>
      <c r="AA5" s="468" t="n"/>
      <c r="AB5" s="467" t="n"/>
      <c r="AC5" s="468" t="n"/>
      <c r="AD5" s="467" t="n"/>
      <c r="AE5" s="468" t="n"/>
      <c r="AF5" s="469" t="n"/>
      <c r="AG5" s="468" t="n"/>
      <c r="AH5" s="467" t="n"/>
      <c r="AI5" s="468" t="n"/>
      <c r="AJ5" s="467" t="n"/>
      <c r="AK5" s="468" t="n"/>
      <c r="AL5" s="467" t="n"/>
      <c r="AM5" s="468" t="n"/>
      <c r="AN5" s="427">
        <f>S5+U5+W5+Y31+AA5+AC5+AE5+AG5+AI5+AK5+AM5</f>
        <v/>
      </c>
    </row>
    <row r="6" ht="16.5" customHeight="1" thickBot="1">
      <c r="A6" s="504">
        <f>A5+1</f>
        <v/>
      </c>
      <c r="B6" s="505" t="n"/>
      <c r="C6" s="505" t="n"/>
      <c r="D6" s="506" t="n"/>
      <c r="E6" s="505" t="n"/>
      <c r="F6" s="505" t="n"/>
      <c r="G6" s="446">
        <f>B6-C6-E6-F6</f>
        <v/>
      </c>
      <c r="H6" s="507" t="n"/>
      <c r="I6" s="507" t="n"/>
      <c r="J6" s="507" t="n"/>
      <c r="K6" s="507" t="n"/>
      <c r="L6" s="446" t="n"/>
      <c r="M6" s="446" t="n"/>
      <c r="N6" s="508">
        <f>L6+I6+J5+C6+M6</f>
        <v/>
      </c>
      <c r="O6" s="508">
        <f>O5+N6-AN6</f>
        <v/>
      </c>
      <c r="P6" s="509">
        <f>I6*0.005</f>
        <v/>
      </c>
      <c r="Q6" s="510">
        <f>A6</f>
        <v/>
      </c>
      <c r="R6" s="511" t="n"/>
      <c r="S6" s="512" t="n"/>
      <c r="T6" s="513" t="n"/>
      <c r="U6" s="512" t="n"/>
      <c r="V6" s="511" t="n"/>
      <c r="W6" s="512" t="n"/>
      <c r="X6" s="513" t="n"/>
      <c r="Y6" s="512" t="n"/>
      <c r="Z6" s="511" t="n"/>
      <c r="AA6" s="512" t="n"/>
      <c r="AB6" s="513" t="inlineStr">
        <is>
          <t>capital</t>
        </is>
      </c>
      <c r="AC6" s="466" t="n">
        <v>-15000</v>
      </c>
      <c r="AD6" s="511" t="n"/>
      <c r="AE6" s="512" t="n"/>
      <c r="AF6" s="513" t="n"/>
      <c r="AG6" s="512" t="n"/>
      <c r="AH6" s="511" t="n"/>
      <c r="AI6" s="512" t="n"/>
      <c r="AJ6" s="513" t="n"/>
      <c r="AK6" s="512" t="n"/>
      <c r="AL6" s="513" t="n"/>
      <c r="AM6" s="512" t="n"/>
      <c r="AN6" s="446">
        <f>S6+U6+W6+Y6+AA6+AC6+AE6+AG6+AI6+AK6+AM6</f>
        <v/>
      </c>
    </row>
    <row r="7" ht="16.5" customHeight="1" thickBot="1">
      <c r="A7" s="504">
        <f>A6+1</f>
        <v/>
      </c>
      <c r="B7" s="505" t="n"/>
      <c r="C7" s="505" t="n"/>
      <c r="D7" s="506" t="n"/>
      <c r="E7" s="505" t="n"/>
      <c r="F7" s="505" t="n"/>
      <c r="G7" s="446">
        <f>B7-C7-E7-F7</f>
        <v/>
      </c>
      <c r="H7" s="507" t="n"/>
      <c r="I7" s="507" t="n"/>
      <c r="K7" s="507" t="n"/>
      <c r="L7" s="446" t="n"/>
      <c r="M7" s="446" t="n"/>
      <c r="N7" s="508">
        <f>L7+I7+J6+C7+M7</f>
        <v/>
      </c>
      <c r="O7" s="508">
        <f>O6+N7-AN7</f>
        <v/>
      </c>
      <c r="P7" s="509">
        <f>I7*0.005</f>
        <v/>
      </c>
      <c r="Q7" s="510">
        <f>A7</f>
        <v/>
      </c>
      <c r="R7" s="511" t="n"/>
      <c r="S7" s="512" t="n"/>
      <c r="T7" s="513" t="n"/>
      <c r="U7" s="512" t="n"/>
      <c r="V7" s="511" t="n"/>
      <c r="W7" s="512" t="n"/>
      <c r="X7" s="513" t="n"/>
      <c r="Y7" s="512" t="n"/>
      <c r="Z7" s="511" t="n"/>
      <c r="AA7" s="512" t="n"/>
      <c r="AB7" s="513" t="inlineStr">
        <is>
          <t>CB</t>
        </is>
      </c>
      <c r="AC7" s="466" t="n">
        <v>-43561.63</v>
      </c>
      <c r="AD7" s="511" t="n"/>
      <c r="AE7" s="512" t="n"/>
      <c r="AF7" s="513" t="n"/>
      <c r="AG7" s="512" t="n"/>
      <c r="AH7" s="511" t="n"/>
      <c r="AI7" s="512" t="n"/>
      <c r="AJ7" s="513" t="n"/>
      <c r="AK7" s="512" t="n"/>
      <c r="AL7" s="513" t="n"/>
      <c r="AM7" s="512" t="n"/>
      <c r="AN7" s="446">
        <f>S7+U7+W7+Y7+AA7+AC7+AE7+AG7+AI7+AK7+AM7</f>
        <v/>
      </c>
    </row>
    <row r="8" ht="16.5" customHeight="1" thickBot="1">
      <c r="A8" s="504">
        <f>A7+1</f>
        <v/>
      </c>
      <c r="B8" s="505" t="n"/>
      <c r="C8" s="505" t="n"/>
      <c r="D8" s="506" t="n"/>
      <c r="E8" s="505" t="n"/>
      <c r="F8" s="505" t="n"/>
      <c r="G8" s="446">
        <f>B8-C8-E8-F8</f>
        <v/>
      </c>
      <c r="H8" s="507" t="n"/>
      <c r="I8" s="507" t="n"/>
      <c r="J8" s="507" t="n"/>
      <c r="K8" s="507" t="n"/>
      <c r="L8" s="446" t="n"/>
      <c r="M8" s="446" t="n"/>
      <c r="N8" s="508">
        <f>L8+I8+J8+C8+M8</f>
        <v/>
      </c>
      <c r="O8" s="508">
        <f>O7+N8-AN8</f>
        <v/>
      </c>
      <c r="P8" s="509">
        <f>I8*0.005</f>
        <v/>
      </c>
      <c r="Q8" s="510">
        <f>A8</f>
        <v/>
      </c>
      <c r="R8" s="511" t="n"/>
      <c r="S8" s="512" t="n"/>
      <c r="T8" s="513" t="n"/>
      <c r="U8" s="512" t="n"/>
      <c r="V8" s="511" t="n"/>
      <c r="W8" s="512" t="n"/>
      <c r="X8" s="513" t="n"/>
      <c r="Y8" s="512" t="n"/>
      <c r="Z8" s="511" t="n"/>
      <c r="AA8" s="512" t="n"/>
      <c r="AB8" s="513" t="inlineStr">
        <is>
          <t>CB</t>
        </is>
      </c>
      <c r="AC8" s="466" t="n">
        <v>-16063.77</v>
      </c>
      <c r="AD8" s="511" t="n"/>
      <c r="AE8" s="512" t="n"/>
      <c r="AF8" s="513" t="n"/>
      <c r="AG8" s="512" t="n"/>
      <c r="AH8" s="511" t="n"/>
      <c r="AI8" s="512" t="n"/>
      <c r="AJ8" s="513" t="n"/>
      <c r="AK8" s="512" t="n"/>
      <c r="AL8" s="513" t="n"/>
      <c r="AM8" s="512" t="n"/>
      <c r="AN8" s="446">
        <f>S8+U8+W8+Y8+AA8+AC8+AE8+AG8+AI8+AK8+AM8</f>
        <v/>
      </c>
    </row>
    <row r="9" ht="16.5" customHeight="1" thickBot="1">
      <c r="A9" s="504">
        <f>A8+1</f>
        <v/>
      </c>
      <c r="B9" s="505" t="n"/>
      <c r="C9" s="505" t="n"/>
      <c r="D9" s="506" t="n"/>
      <c r="E9" s="505" t="n"/>
      <c r="F9" s="505" t="n"/>
      <c r="G9" s="446">
        <f>B9-C9-E9-F9</f>
        <v/>
      </c>
      <c r="H9" s="507" t="n"/>
      <c r="I9" s="507" t="n"/>
      <c r="J9" s="507" t="n"/>
      <c r="K9" s="507" t="n"/>
      <c r="L9" s="446" t="n"/>
      <c r="M9" s="446" t="n"/>
      <c r="N9" s="508">
        <f>L9+I9+J9+C9+M9</f>
        <v/>
      </c>
      <c r="O9" s="508">
        <f>O8+N9-AN9</f>
        <v/>
      </c>
      <c r="P9" s="509">
        <f>I9*0.005</f>
        <v/>
      </c>
      <c r="Q9" s="510">
        <f>A9</f>
        <v/>
      </c>
      <c r="R9" s="511" t="n"/>
      <c r="S9" s="512" t="n"/>
      <c r="T9" s="514" t="n"/>
      <c r="U9" s="512" t="n"/>
      <c r="V9" s="511" t="n"/>
      <c r="W9" s="512" t="n"/>
      <c r="X9" s="511" t="n"/>
      <c r="Y9" s="512" t="n"/>
      <c r="Z9" s="511" t="n"/>
      <c r="AA9" s="512" t="n"/>
      <c r="AB9" s="511" t="inlineStr">
        <is>
          <t>virmt</t>
        </is>
      </c>
      <c r="AC9" s="466" t="n">
        <v>30000</v>
      </c>
      <c r="AD9" s="511" t="n"/>
      <c r="AE9" s="512" t="n"/>
      <c r="AF9" s="511" t="n"/>
      <c r="AG9" s="512" t="n"/>
      <c r="AH9" s="511" t="n"/>
      <c r="AI9" s="512" t="n"/>
      <c r="AJ9" s="511" t="n"/>
      <c r="AK9" s="512" t="n"/>
      <c r="AL9" s="513" t="n"/>
      <c r="AM9" s="512" t="n"/>
      <c r="AN9" s="446">
        <f>S9+U9+W9+Y9+AA9+AC9+AE9+AG9+AI9+AK9+AM9</f>
        <v/>
      </c>
    </row>
    <row r="10" ht="16.5" customHeight="1" thickBot="1">
      <c r="A10" s="504">
        <f>A9+1</f>
        <v/>
      </c>
      <c r="B10" s="505" t="n"/>
      <c r="C10" s="505" t="n"/>
      <c r="D10" s="506" t="n"/>
      <c r="E10" s="505" t="n"/>
      <c r="F10" s="505" t="n"/>
      <c r="G10" s="446">
        <f>B10-C10-E10-F10</f>
        <v/>
      </c>
      <c r="H10" s="507" t="n"/>
      <c r="I10" s="507" t="n"/>
      <c r="J10" s="507" t="n"/>
      <c r="K10" s="507" t="n"/>
      <c r="L10" s="446" t="n"/>
      <c r="M10" s="446" t="n"/>
      <c r="N10" s="508">
        <f>L10+I10+J10+C10+M10</f>
        <v/>
      </c>
      <c r="O10" s="508">
        <f>O9+N10-AN10</f>
        <v/>
      </c>
      <c r="P10" s="509">
        <f>I10*0.005</f>
        <v/>
      </c>
      <c r="Q10" s="510">
        <f>A10</f>
        <v/>
      </c>
      <c r="R10" s="511" t="n"/>
      <c r="S10" s="512" t="n"/>
      <c r="T10" s="511" t="n"/>
      <c r="U10" s="512" t="n"/>
      <c r="V10" s="511" t="n"/>
      <c r="W10" s="512" t="n"/>
      <c r="X10" s="511" t="n"/>
      <c r="Y10" s="512" t="n"/>
      <c r="Z10" s="511" t="n"/>
      <c r="AA10" s="512" t="n"/>
      <c r="AB10" s="511" t="inlineStr">
        <is>
          <t>virmt</t>
        </is>
      </c>
      <c r="AC10" s="466" t="n">
        <v>3000</v>
      </c>
      <c r="AD10" s="511" t="n"/>
      <c r="AE10" s="512" t="n"/>
      <c r="AF10" s="511" t="n"/>
      <c r="AG10" s="512" t="n"/>
      <c r="AH10" s="511" t="n"/>
      <c r="AI10" s="512" t="n"/>
      <c r="AJ10" s="511" t="n"/>
      <c r="AK10" s="512" t="n"/>
      <c r="AL10" s="513" t="n"/>
      <c r="AM10" s="512" t="n"/>
      <c r="AN10" s="446">
        <f>S10+U10+W10+Y10+AA10+AC10+AE10+AG10+AI10+AK10+AM10</f>
        <v/>
      </c>
    </row>
    <row r="11" ht="16.5" customHeight="1" thickBot="1">
      <c r="A11" s="504">
        <f>A10+1</f>
        <v/>
      </c>
      <c r="B11" s="505" t="n"/>
      <c r="C11" s="505" t="n"/>
      <c r="D11" s="506" t="n"/>
      <c r="E11" s="505" t="n"/>
      <c r="F11" s="505" t="n"/>
      <c r="G11" s="446">
        <f>B11-C11-E11-F11</f>
        <v/>
      </c>
      <c r="H11" s="507" t="n"/>
      <c r="I11" s="507" t="n"/>
      <c r="J11" s="507" t="n"/>
      <c r="K11" s="507" t="n"/>
      <c r="L11" s="446" t="n"/>
      <c r="M11" s="446" t="n"/>
      <c r="N11" s="508">
        <f>L11+I11+J11+C11+M11</f>
        <v/>
      </c>
      <c r="O11" s="508">
        <f>O10+N11-AN11</f>
        <v/>
      </c>
      <c r="P11" s="509">
        <f>I11*0.005</f>
        <v/>
      </c>
      <c r="Q11" s="510">
        <f>A11</f>
        <v/>
      </c>
      <c r="R11" s="511" t="n"/>
      <c r="S11" s="512" t="n"/>
      <c r="T11" s="511" t="n"/>
      <c r="U11" s="512" t="n"/>
      <c r="V11" s="511" t="n"/>
      <c r="W11" s="512" t="n"/>
      <c r="X11" s="511" t="n"/>
      <c r="Y11" s="512" t="n"/>
      <c r="Z11" s="511" t="n"/>
      <c r="AA11" s="512" t="n"/>
      <c r="AB11" s="511" t="inlineStr">
        <is>
          <t>virmt</t>
        </is>
      </c>
      <c r="AC11" s="466" t="n">
        <v>6000</v>
      </c>
      <c r="AD11" s="511" t="n"/>
      <c r="AE11" s="512" t="n"/>
      <c r="AF11" s="511" t="n"/>
      <c r="AG11" s="512" t="n"/>
      <c r="AH11" s="511" t="n"/>
      <c r="AI11" s="512" t="n"/>
      <c r="AJ11" s="511" t="n"/>
      <c r="AK11" s="512" t="n"/>
      <c r="AL11" s="513" t="n"/>
      <c r="AM11" s="512" t="n"/>
      <c r="AN11" s="446">
        <f>S11+U11+W11+Y11+AA11+AC11+AE11+AG11+AI11+AK11+AM11</f>
        <v/>
      </c>
    </row>
    <row r="12" ht="16.5" customHeight="1" thickBot="1">
      <c r="A12" s="504">
        <f>A11+1</f>
        <v/>
      </c>
      <c r="B12" s="505" t="n"/>
      <c r="C12" s="505" t="n"/>
      <c r="D12" s="506" t="n"/>
      <c r="E12" s="505" t="n"/>
      <c r="F12" s="505" t="n"/>
      <c r="G12" s="446">
        <f>B12-C12-E12-F12</f>
        <v/>
      </c>
      <c r="H12" s="507" t="n"/>
      <c r="I12" s="507" t="n"/>
      <c r="J12" s="507" t="n"/>
      <c r="K12" s="507" t="n"/>
      <c r="L12" s="446" t="n"/>
      <c r="M12" s="446" t="n"/>
      <c r="N12" s="508">
        <f>L12+I12+J12+C12+M12</f>
        <v/>
      </c>
      <c r="O12" s="508">
        <f>O11+N12-AN12</f>
        <v/>
      </c>
      <c r="P12" s="509">
        <f>I12*0.005</f>
        <v/>
      </c>
      <c r="Q12" s="510">
        <f>A12</f>
        <v/>
      </c>
      <c r="R12" s="511" t="n"/>
      <c r="S12" s="512" t="n"/>
      <c r="T12" s="511" t="n"/>
      <c r="U12" s="512" t="n"/>
      <c r="V12" s="511" t="n"/>
      <c r="W12" s="512" t="n"/>
      <c r="X12" s="511" t="n"/>
      <c r="Y12" s="512" t="n"/>
      <c r="Z12" s="511" t="n"/>
      <c r="AA12" s="512" t="n"/>
      <c r="AB12" s="511" t="n">
        <v>160137</v>
      </c>
      <c r="AC12" s="466" t="n">
        <v>21</v>
      </c>
      <c r="AD12" s="511" t="n"/>
      <c r="AE12" s="512" t="n"/>
      <c r="AF12" s="511" t="n"/>
      <c r="AG12" s="512" t="n"/>
      <c r="AH12" s="511" t="n"/>
      <c r="AI12" s="512" t="n"/>
      <c r="AJ12" s="511" t="n"/>
      <c r="AK12" s="512" t="n"/>
      <c r="AL12" s="513" t="n"/>
      <c r="AM12" s="512" t="n"/>
      <c r="AN12" s="446">
        <f>S12+U12+W12+Y12+AA12+AC12+AE12+AG12+AI12+AK12+AM12</f>
        <v/>
      </c>
    </row>
    <row r="13" ht="16.5" customHeight="1" thickBot="1">
      <c r="A13" s="504">
        <f>A12+1</f>
        <v/>
      </c>
      <c r="B13" s="505" t="n"/>
      <c r="C13" s="505" t="n"/>
      <c r="D13" s="506" t="n"/>
      <c r="E13" s="505" t="n"/>
      <c r="F13" s="505" t="n"/>
      <c r="G13" s="446">
        <f>B13-C13-E13-F13</f>
        <v/>
      </c>
      <c r="H13" s="507" t="n"/>
      <c r="I13" s="507" t="n"/>
      <c r="J13" s="507" t="n"/>
      <c r="K13" s="507" t="n"/>
      <c r="L13" s="446" t="n"/>
      <c r="M13" s="446" t="n"/>
      <c r="N13" s="508">
        <f>L13+I13+J13+C13+M13</f>
        <v/>
      </c>
      <c r="O13" s="508">
        <f>O12+N13-AN13</f>
        <v/>
      </c>
      <c r="P13" s="509">
        <f>I13*0.005</f>
        <v/>
      </c>
      <c r="Q13" s="510">
        <f>A13</f>
        <v/>
      </c>
      <c r="R13" s="511" t="n"/>
      <c r="S13" s="512" t="n"/>
      <c r="T13" s="511" t="n"/>
      <c r="U13" s="512" t="n"/>
      <c r="V13" s="511" t="n"/>
      <c r="W13" s="512" t="n"/>
      <c r="X13" s="511" t="n"/>
      <c r="Y13" s="512" t="n"/>
      <c r="Z13" s="511" t="n"/>
      <c r="AA13" s="512" t="n"/>
      <c r="AB13" s="511" t="n">
        <v>160137</v>
      </c>
      <c r="AC13" s="466" t="n">
        <v>27</v>
      </c>
      <c r="AD13" s="511" t="n"/>
      <c r="AE13" s="512" t="n"/>
      <c r="AF13" s="511" t="n"/>
      <c r="AG13" s="512" t="n"/>
      <c r="AH13" s="511" t="n"/>
      <c r="AI13" s="512" t="n"/>
      <c r="AJ13" s="511" t="n"/>
      <c r="AK13" s="512" t="n"/>
      <c r="AL13" s="513" t="n"/>
      <c r="AM13" s="512" t="n"/>
      <c r="AN13" s="446">
        <f>S13+U13+W13+Y13+AA13+AC13+AE13+AG13+AI13+AK13+AM13</f>
        <v/>
      </c>
    </row>
    <row r="14" ht="16.5" customHeight="1" thickBot="1">
      <c r="A14" s="504">
        <f>A13+1</f>
        <v/>
      </c>
      <c r="B14" s="505" t="n"/>
      <c r="C14" s="505" t="n"/>
      <c r="D14" s="506" t="n"/>
      <c r="E14" s="505" t="n"/>
      <c r="F14" s="505" t="n"/>
      <c r="G14" s="446">
        <f>B14-C14-E14-F14</f>
        <v/>
      </c>
      <c r="H14" s="507" t="n"/>
      <c r="I14" s="507" t="n"/>
      <c r="J14" s="507" t="n"/>
      <c r="K14" s="507" t="n"/>
      <c r="L14" s="446" t="n"/>
      <c r="M14" s="446" t="n"/>
      <c r="N14" s="508">
        <f>L14+I14+J14+C14+M14</f>
        <v/>
      </c>
      <c r="O14" s="508">
        <f>O13+N14-AN14</f>
        <v/>
      </c>
      <c r="P14" s="509">
        <f>I14*0.005</f>
        <v/>
      </c>
      <c r="Q14" s="510">
        <f>A14</f>
        <v/>
      </c>
      <c r="R14" s="511" t="n"/>
      <c r="S14" s="512" t="n"/>
      <c r="T14" s="511" t="n"/>
      <c r="U14" s="512" t="n"/>
      <c r="V14" s="511" t="n"/>
      <c r="W14" s="512" t="n"/>
      <c r="X14" s="511" t="n"/>
      <c r="Y14" s="512" t="n"/>
      <c r="Z14" s="511" t="n"/>
      <c r="AA14" s="512" t="n"/>
      <c r="AB14" s="511" t="n">
        <v>160137</v>
      </c>
      <c r="AC14" s="466" t="n">
        <v>57.93</v>
      </c>
      <c r="AD14" s="511" t="n"/>
      <c r="AE14" s="512" t="n"/>
      <c r="AF14" s="511" t="n"/>
      <c r="AG14" s="512" t="n"/>
      <c r="AH14" s="511" t="n"/>
      <c r="AI14" s="512" t="n"/>
      <c r="AJ14" s="511" t="n"/>
      <c r="AK14" s="512" t="n"/>
      <c r="AL14" s="513" t="n"/>
      <c r="AM14" s="512" t="n"/>
      <c r="AN14" s="446">
        <f>S14+U14+W14+Y14+AA14+AC14+AE14+AG14+AI14+AK14+AM14</f>
        <v/>
      </c>
    </row>
    <row r="15" ht="16.5" customHeight="1" thickBot="1">
      <c r="A15" s="504">
        <f>A14+1</f>
        <v/>
      </c>
      <c r="B15" s="505" t="n"/>
      <c r="C15" s="505" t="n"/>
      <c r="D15" s="506" t="n"/>
      <c r="E15" s="505" t="n"/>
      <c r="F15" s="505" t="n"/>
      <c r="G15" s="446">
        <f>B15-C15-E15-F15</f>
        <v/>
      </c>
      <c r="H15" s="507" t="n"/>
      <c r="I15" s="507" t="n"/>
      <c r="J15" s="507" t="n"/>
      <c r="K15" s="507" t="n"/>
      <c r="L15" s="446" t="n"/>
      <c r="M15" s="446" t="n"/>
      <c r="N15" s="508">
        <f>L15+I15+J15+C15+M15</f>
        <v/>
      </c>
      <c r="O15" s="508">
        <f>O14+N15-AN15</f>
        <v/>
      </c>
      <c r="P15" s="509">
        <f>I15*0.005</f>
        <v/>
      </c>
      <c r="Q15" s="510">
        <f>A15</f>
        <v/>
      </c>
      <c r="R15" s="511" t="n"/>
      <c r="S15" s="512" t="n"/>
      <c r="T15" s="511" t="n"/>
      <c r="U15" s="512" t="n"/>
      <c r="V15" s="511" t="n"/>
      <c r="W15" s="512" t="n"/>
      <c r="X15" s="511" t="n"/>
      <c r="Y15" s="512" t="n"/>
      <c r="Z15" s="511" t="n"/>
      <c r="AA15" s="512" t="n"/>
      <c r="AB15" s="511" t="n"/>
      <c r="AC15" s="512" t="n"/>
      <c r="AD15" s="511" t="n"/>
      <c r="AE15" s="512" t="n"/>
      <c r="AF15" s="511" t="n"/>
      <c r="AG15" s="512" t="n"/>
      <c r="AH15" s="511" t="n"/>
      <c r="AI15" s="512" t="n"/>
      <c r="AJ15" s="511" t="n"/>
      <c r="AK15" s="512" t="n"/>
      <c r="AL15" s="513" t="n"/>
      <c r="AM15" s="512" t="n"/>
      <c r="AN15" s="446">
        <f>S15+U15+W15+Y15+AA15+AC15+AE15+AG15+AI15+AK15+AM15</f>
        <v/>
      </c>
    </row>
    <row r="16" ht="16.5" customHeight="1" thickBot="1">
      <c r="A16" s="504">
        <f>A15+1</f>
        <v/>
      </c>
      <c r="B16" s="505" t="n"/>
      <c r="C16" s="505" t="n"/>
      <c r="D16" s="506" t="n"/>
      <c r="E16" s="505" t="n"/>
      <c r="F16" s="505" t="n"/>
      <c r="G16" s="446">
        <f>B16-C16-E16-F16</f>
        <v/>
      </c>
      <c r="H16" s="507" t="n"/>
      <c r="I16" s="507" t="n"/>
      <c r="J16" s="507" t="n"/>
      <c r="K16" s="507" t="n"/>
      <c r="L16" s="446" t="n"/>
      <c r="M16" s="446" t="n"/>
      <c r="N16" s="508">
        <f>L16+I16+J16+C16+M16</f>
        <v/>
      </c>
      <c r="O16" s="508">
        <f>O15+N16-AN16</f>
        <v/>
      </c>
      <c r="P16" s="509">
        <f>I16*0.005</f>
        <v/>
      </c>
      <c r="Q16" s="510">
        <f>A16</f>
        <v/>
      </c>
      <c r="R16" s="511" t="n"/>
      <c r="S16" s="512" t="n"/>
      <c r="T16" s="511" t="n"/>
      <c r="U16" s="512" t="n"/>
      <c r="V16" s="511" t="n"/>
      <c r="W16" s="512" t="n"/>
      <c r="X16" s="511" t="n"/>
      <c r="Y16" s="512" t="n"/>
      <c r="Z16" s="511" t="n"/>
      <c r="AA16" s="512" t="n"/>
      <c r="AB16" s="511" t="n"/>
      <c r="AC16" s="512" t="n"/>
      <c r="AD16" s="511" t="n"/>
      <c r="AE16" s="512" t="n"/>
      <c r="AF16" s="511" t="n"/>
      <c r="AG16" s="512" t="n"/>
      <c r="AH16" s="511" t="n"/>
      <c r="AI16" s="512" t="n"/>
      <c r="AJ16" s="511" t="n"/>
      <c r="AK16" s="512" t="n"/>
      <c r="AL16" s="513" t="n"/>
      <c r="AM16" s="512" t="n"/>
      <c r="AN16" s="446">
        <f>S16+U16+W16+Y16+AA16+AC16+AE16+AG16+AI16+AK16+AM16</f>
        <v/>
      </c>
    </row>
    <row r="17" ht="16.5" customHeight="1" thickBot="1">
      <c r="A17" s="504">
        <f>A16+1</f>
        <v/>
      </c>
      <c r="B17" s="505" t="n"/>
      <c r="C17" s="505" t="n"/>
      <c r="D17" s="506" t="n"/>
      <c r="E17" s="505" t="n"/>
      <c r="F17" s="505" t="n"/>
      <c r="G17" s="446">
        <f>B17-C17-E17-F17</f>
        <v/>
      </c>
      <c r="H17" s="507" t="n"/>
      <c r="I17" s="507" t="n"/>
      <c r="J17" s="507" t="n"/>
      <c r="K17" s="507" t="n"/>
      <c r="L17" s="446" t="n"/>
      <c r="M17" s="446" t="n"/>
      <c r="N17" s="508">
        <f>L17+I17+J17+C17+M17</f>
        <v/>
      </c>
      <c r="O17" s="508">
        <f>O16+N17-AN17</f>
        <v/>
      </c>
      <c r="P17" s="509">
        <f>I17*0.005</f>
        <v/>
      </c>
      <c r="Q17" s="510">
        <f>A17</f>
        <v/>
      </c>
      <c r="R17" s="511" t="n"/>
      <c r="S17" s="512" t="n"/>
      <c r="T17" s="511" t="n"/>
      <c r="U17" s="512" t="n"/>
      <c r="V17" s="511" t="n"/>
      <c r="W17" s="512" t="n"/>
      <c r="X17" s="511" t="n"/>
      <c r="Y17" s="512" t="n"/>
      <c r="Z17" s="511" t="n"/>
      <c r="AA17" s="512" t="n"/>
      <c r="AB17" s="511" t="n"/>
      <c r="AC17" s="512" t="n"/>
      <c r="AD17" s="511" t="n"/>
      <c r="AE17" s="512" t="n"/>
      <c r="AF17" s="511" t="n"/>
      <c r="AG17" s="512" t="n"/>
      <c r="AH17" s="511" t="n"/>
      <c r="AI17" s="512" t="n"/>
      <c r="AJ17" s="511" t="n"/>
      <c r="AK17" s="512" t="n"/>
      <c r="AL17" s="513" t="n"/>
      <c r="AM17" s="512" t="n"/>
      <c r="AN17" s="446">
        <f>S17+U17+W17+Y17+AA17+AC17+AE17+AG17+AI17+AK17+AM17</f>
        <v/>
      </c>
    </row>
    <row r="18" ht="16.5" customHeight="1" thickBot="1">
      <c r="A18" s="504">
        <f>A17+1</f>
        <v/>
      </c>
      <c r="B18" s="505" t="n"/>
      <c r="C18" s="505" t="n"/>
      <c r="D18" s="506" t="n"/>
      <c r="E18" s="505" t="n"/>
      <c r="F18" s="505" t="n"/>
      <c r="G18" s="446">
        <f>B18-C18-E18-F18</f>
        <v/>
      </c>
      <c r="H18" s="507" t="n"/>
      <c r="I18" s="507" t="n"/>
      <c r="J18" s="507" t="n"/>
      <c r="K18" s="507" t="n"/>
      <c r="L18" s="446" t="n"/>
      <c r="M18" s="446" t="n"/>
      <c r="N18" s="508">
        <f>L18+I18+J18+C18+M18</f>
        <v/>
      </c>
      <c r="O18" s="508">
        <f>O17+N18-AN18</f>
        <v/>
      </c>
      <c r="P18" s="509">
        <f>I18*0.005</f>
        <v/>
      </c>
      <c r="Q18" s="510">
        <f>A18</f>
        <v/>
      </c>
      <c r="R18" s="511" t="n"/>
      <c r="S18" s="512" t="n"/>
      <c r="T18" s="511" t="n"/>
      <c r="U18" s="512" t="n"/>
      <c r="V18" s="511" t="n"/>
      <c r="W18" s="512" t="n"/>
      <c r="X18" s="511" t="n"/>
      <c r="Y18" s="512" t="n"/>
      <c r="Z18" s="511" t="n"/>
      <c r="AA18" s="512" t="n"/>
      <c r="AB18" s="511" t="n"/>
      <c r="AC18" s="512" t="n"/>
      <c r="AD18" s="511" t="n"/>
      <c r="AE18" s="512" t="n"/>
      <c r="AF18" s="511" t="n"/>
      <c r="AG18" s="512" t="n"/>
      <c r="AH18" s="511" t="n"/>
      <c r="AI18" s="512" t="n"/>
      <c r="AJ18" s="511" t="n"/>
      <c r="AK18" s="512" t="n"/>
      <c r="AL18" s="513" t="n"/>
      <c r="AM18" s="512" t="n"/>
      <c r="AN18" s="446">
        <f>S18+U18+W18+Y18+AA18+AC18+AE18+AG18+AI18+AK18+AM18</f>
        <v/>
      </c>
    </row>
    <row r="19" ht="16.5" customHeight="1" thickBot="1">
      <c r="A19" s="504">
        <f>A18+1</f>
        <v/>
      </c>
      <c r="B19" s="505" t="n"/>
      <c r="C19" s="505" t="n"/>
      <c r="D19" s="506" t="n"/>
      <c r="E19" s="505" t="n"/>
      <c r="F19" s="505" t="n"/>
      <c r="G19" s="446">
        <f>B19-C19-E19-F19</f>
        <v/>
      </c>
      <c r="H19" s="507" t="n"/>
      <c r="I19" s="507" t="n"/>
      <c r="J19" s="507" t="n"/>
      <c r="K19" s="507" t="n"/>
      <c r="L19" s="446" t="n"/>
      <c r="M19" s="446" t="n"/>
      <c r="N19" s="508">
        <f>L19+I19+J19+C19+M19</f>
        <v/>
      </c>
      <c r="O19" s="508">
        <f>O18+N19-AN19</f>
        <v/>
      </c>
      <c r="P19" s="509">
        <f>I19*0.005</f>
        <v/>
      </c>
      <c r="Q19" s="510">
        <f>A19</f>
        <v/>
      </c>
      <c r="R19" s="511" t="n"/>
      <c r="S19" s="512" t="n"/>
      <c r="T19" s="511" t="n"/>
      <c r="U19" s="512" t="n"/>
      <c r="V19" s="511" t="n"/>
      <c r="W19" s="512" t="n"/>
      <c r="X19" s="511" t="n"/>
      <c r="Y19" s="512" t="n"/>
      <c r="Z19" s="511" t="n"/>
      <c r="AA19" s="512" t="n"/>
      <c r="AB19" s="511" t="n"/>
      <c r="AC19" s="512" t="n"/>
      <c r="AD19" s="511" t="n"/>
      <c r="AE19" s="512" t="n"/>
      <c r="AF19" s="511" t="n"/>
      <c r="AG19" s="512" t="n"/>
      <c r="AH19" s="511" t="n"/>
      <c r="AI19" s="512" t="n"/>
      <c r="AJ19" s="511" t="n"/>
      <c r="AK19" s="512" t="n"/>
      <c r="AL19" s="513" t="n"/>
      <c r="AM19" s="512" t="n"/>
      <c r="AN19" s="446">
        <f>S19+U19+W19+Y19+AA19+AC19+AE19+AG19+AI19+AK19+AM19</f>
        <v/>
      </c>
    </row>
    <row r="20" ht="16.5" customHeight="1" thickBot="1">
      <c r="A20" s="504">
        <f>A19+1</f>
        <v/>
      </c>
      <c r="B20" s="505" t="n"/>
      <c r="C20" s="505" t="n"/>
      <c r="D20" s="506" t="n"/>
      <c r="E20" s="505" t="n"/>
      <c r="F20" s="505" t="n"/>
      <c r="G20" s="446">
        <f>B20-C20-E20-F20</f>
        <v/>
      </c>
      <c r="H20" s="507" t="n"/>
      <c r="I20" s="507" t="n"/>
      <c r="J20" s="507" t="n"/>
      <c r="K20" s="507" t="n"/>
      <c r="L20" s="446" t="n"/>
      <c r="M20" s="446" t="n"/>
      <c r="N20" s="508">
        <f>L20+I20+J20+C20+M20</f>
        <v/>
      </c>
      <c r="O20" s="508">
        <f>O19+N20-AN20</f>
        <v/>
      </c>
      <c r="P20" s="509">
        <f>I20*0.005</f>
        <v/>
      </c>
      <c r="Q20" s="510">
        <f>A20</f>
        <v/>
      </c>
      <c r="R20" s="511" t="n"/>
      <c r="S20" s="512" t="n"/>
      <c r="T20" s="511" t="n"/>
      <c r="U20" s="512" t="n"/>
      <c r="V20" s="511" t="n"/>
      <c r="W20" s="512" t="n"/>
      <c r="X20" s="511" t="n"/>
      <c r="Y20" s="512" t="n"/>
      <c r="Z20" s="511" t="n"/>
      <c r="AA20" s="512" t="n"/>
      <c r="AB20" s="511" t="n"/>
      <c r="AC20" s="512" t="n"/>
      <c r="AD20" s="511" t="n"/>
      <c r="AE20" s="512" t="n"/>
      <c r="AF20" s="511" t="n"/>
      <c r="AG20" s="512" t="n"/>
      <c r="AH20" s="511" t="n"/>
      <c r="AI20" s="512" t="n"/>
      <c r="AJ20" s="511" t="n"/>
      <c r="AK20" s="512" t="n"/>
      <c r="AL20" s="513" t="n"/>
      <c r="AM20" s="512" t="n"/>
      <c r="AN20" s="446">
        <f>S20+U20+W20+Y20+AA20+AC20+AE20+AG20+AI20+AK20+AM20</f>
        <v/>
      </c>
    </row>
    <row r="21" ht="16.5" customHeight="1" thickBot="1">
      <c r="A21" s="504">
        <f>A20+1</f>
        <v/>
      </c>
      <c r="B21" s="505" t="n"/>
      <c r="C21" s="505" t="n"/>
      <c r="D21" s="506" t="n"/>
      <c r="E21" s="505" t="n"/>
      <c r="F21" s="505" t="n"/>
      <c r="G21" s="446">
        <f>B21-C21-E21-F21</f>
        <v/>
      </c>
      <c r="H21" s="507" t="n"/>
      <c r="I21" s="507" t="n"/>
      <c r="J21" s="507" t="n"/>
      <c r="K21" s="507" t="n"/>
      <c r="L21" s="446" t="n"/>
      <c r="M21" s="446" t="n"/>
      <c r="N21" s="508">
        <f>L21+I21+J21+C21+M21</f>
        <v/>
      </c>
      <c r="O21" s="508">
        <f>O20+N21-AN21</f>
        <v/>
      </c>
      <c r="P21" s="509">
        <f>I21*0.005</f>
        <v/>
      </c>
      <c r="Q21" s="510">
        <f>A21</f>
        <v/>
      </c>
      <c r="R21" s="511" t="n"/>
      <c r="S21" s="512" t="n"/>
      <c r="T21" s="511" t="n"/>
      <c r="U21" s="512" t="n"/>
      <c r="V21" s="511" t="n"/>
      <c r="W21" s="512" t="n"/>
      <c r="X21" s="511" t="n"/>
      <c r="Y21" s="512" t="n"/>
      <c r="Z21" s="511" t="n"/>
      <c r="AA21" s="512" t="n"/>
      <c r="AB21" s="511" t="n"/>
      <c r="AC21" s="512" t="n"/>
      <c r="AD21" s="511" t="n"/>
      <c r="AE21" s="512" t="n"/>
      <c r="AF21" s="511" t="n"/>
      <c r="AG21" s="512" t="n"/>
      <c r="AH21" s="511" t="n"/>
      <c r="AI21" s="512" t="n"/>
      <c r="AJ21" s="511" t="n"/>
      <c r="AK21" s="512" t="n"/>
      <c r="AL21" s="513" t="n"/>
      <c r="AM21" s="512" t="n"/>
      <c r="AN21" s="446">
        <f>S21+U21+W21+Y21+AA21+AC21+AE21+AG21+AI21+AK21+AM21</f>
        <v/>
      </c>
    </row>
    <row r="22" ht="16.5" customHeight="1" thickBot="1">
      <c r="A22" s="504">
        <f>A21+1</f>
        <v/>
      </c>
      <c r="B22" s="505" t="n"/>
      <c r="C22" s="505" t="n"/>
      <c r="D22" s="506" t="n"/>
      <c r="E22" s="505" t="n"/>
      <c r="F22" s="505" t="n"/>
      <c r="G22" s="446">
        <f>B22-C22-E22-F22</f>
        <v/>
      </c>
      <c r="H22" s="507" t="n"/>
      <c r="I22" s="507" t="n"/>
      <c r="J22" s="507" t="n"/>
      <c r="K22" s="507" t="n"/>
      <c r="L22" s="446" t="n"/>
      <c r="M22" s="446" t="n"/>
      <c r="N22" s="508">
        <f>L22+I22+J22+C22+M22</f>
        <v/>
      </c>
      <c r="O22" s="508">
        <f>O21+N22-AN22</f>
        <v/>
      </c>
      <c r="P22" s="509">
        <f>I22*0.005</f>
        <v/>
      </c>
      <c r="Q22" s="510">
        <f>A22</f>
        <v/>
      </c>
      <c r="R22" s="511" t="n"/>
      <c r="S22" s="512" t="n"/>
      <c r="T22" s="511" t="n"/>
      <c r="U22" s="512" t="n"/>
      <c r="V22" s="511" t="n"/>
      <c r="W22" s="512" t="n"/>
      <c r="X22" s="511" t="n"/>
      <c r="Y22" s="512" t="n"/>
      <c r="Z22" s="511" t="n"/>
      <c r="AA22" s="512" t="n"/>
      <c r="AB22" s="511" t="n"/>
      <c r="AC22" s="512" t="n"/>
      <c r="AD22" s="511" t="n"/>
      <c r="AE22" s="512" t="n"/>
      <c r="AF22" s="511" t="n"/>
      <c r="AG22" s="512" t="n"/>
      <c r="AH22" s="511" t="n"/>
      <c r="AI22" s="512" t="n"/>
      <c r="AJ22" s="511" t="n"/>
      <c r="AK22" s="512" t="n"/>
      <c r="AL22" s="513" t="n"/>
      <c r="AM22" s="512" t="n"/>
      <c r="AN22" s="446">
        <f>S22+U22+W22+Y22+AA22+AC22+AE22+AG22+AI22+AK22+AM22</f>
        <v/>
      </c>
    </row>
    <row r="23" ht="16.5" customHeight="1" thickBot="1">
      <c r="A23" s="504">
        <f>A22+1</f>
        <v/>
      </c>
      <c r="B23" s="505" t="n"/>
      <c r="C23" s="505" t="n"/>
      <c r="D23" s="506" t="n"/>
      <c r="E23" s="505" t="n"/>
      <c r="F23" s="505" t="n"/>
      <c r="G23" s="446">
        <f>B23-C23-E23-F23</f>
        <v/>
      </c>
      <c r="H23" s="507" t="n"/>
      <c r="I23" s="507" t="n"/>
      <c r="J23" s="507" t="n"/>
      <c r="K23" s="507" t="n"/>
      <c r="L23" s="446" t="n"/>
      <c r="M23" s="446" t="n"/>
      <c r="N23" s="508">
        <f>L23+I23+J23+C23+M23</f>
        <v/>
      </c>
      <c r="O23" s="508">
        <f>O22+N23-AN23</f>
        <v/>
      </c>
      <c r="P23" s="509">
        <f>I23*0.005</f>
        <v/>
      </c>
      <c r="Q23" s="510">
        <f>A23</f>
        <v/>
      </c>
      <c r="R23" s="511" t="n"/>
      <c r="S23" s="512" t="n"/>
      <c r="T23" s="511" t="n"/>
      <c r="U23" s="512" t="n"/>
      <c r="V23" s="511" t="n"/>
      <c r="W23" s="512" t="n"/>
      <c r="X23" s="511" t="n"/>
      <c r="Y23" s="512" t="n"/>
      <c r="Z23" s="511" t="n"/>
      <c r="AA23" s="512" t="n"/>
      <c r="AB23" s="511" t="n"/>
      <c r="AC23" s="512" t="n"/>
      <c r="AD23" s="511" t="n"/>
      <c r="AE23" s="512" t="n"/>
      <c r="AF23" s="511" t="n"/>
      <c r="AG23" s="512" t="n"/>
      <c r="AH23" s="511" t="n"/>
      <c r="AI23" s="512" t="n"/>
      <c r="AJ23" s="511" t="n"/>
      <c r="AK23" s="512" t="n"/>
      <c r="AL23" s="513" t="n"/>
      <c r="AM23" s="512" t="n"/>
      <c r="AN23" s="446">
        <f>S23+U23+W23+Y23+AA23+AC23+AE23+AG23+AI23+AK23+AM23</f>
        <v/>
      </c>
    </row>
    <row r="24" ht="16.5" customHeight="1" thickBot="1">
      <c r="A24" s="504">
        <f>A23+1</f>
        <v/>
      </c>
      <c r="B24" s="505" t="n"/>
      <c r="C24" s="505" t="n"/>
      <c r="D24" s="506" t="n"/>
      <c r="E24" s="505" t="n"/>
      <c r="F24" s="505" t="n"/>
      <c r="G24" s="446">
        <f>B24-C24-E24-F24</f>
        <v/>
      </c>
      <c r="H24" s="507" t="n"/>
      <c r="I24" s="507" t="n"/>
      <c r="J24" s="507" t="n"/>
      <c r="K24" s="507" t="n"/>
      <c r="L24" s="446" t="n"/>
      <c r="M24" s="446" t="n"/>
      <c r="N24" s="508">
        <f>L24+I24+J24+C24+M24</f>
        <v/>
      </c>
      <c r="O24" s="508">
        <f>O23+N24-AN24</f>
        <v/>
      </c>
      <c r="P24" s="509">
        <f>I24*0.005</f>
        <v/>
      </c>
      <c r="Q24" s="510">
        <f>A24</f>
        <v/>
      </c>
      <c r="R24" s="511" t="n"/>
      <c r="S24" s="512" t="n"/>
      <c r="T24" s="513" t="n"/>
      <c r="U24" s="512" t="n"/>
      <c r="V24" s="511" t="n"/>
      <c r="W24" s="512" t="n"/>
      <c r="X24" s="513" t="n"/>
      <c r="Y24" s="512" t="n"/>
      <c r="Z24" s="511" t="n"/>
      <c r="AA24" s="512" t="n"/>
      <c r="AB24" s="513" t="n"/>
      <c r="AC24" s="512" t="n"/>
      <c r="AD24" s="511" t="n"/>
      <c r="AE24" s="512" t="n"/>
      <c r="AF24" s="513" t="n"/>
      <c r="AG24" s="512" t="n"/>
      <c r="AH24" s="511" t="n"/>
      <c r="AI24" s="512" t="n"/>
      <c r="AJ24" s="513" t="n"/>
      <c r="AK24" s="512" t="n"/>
      <c r="AL24" s="513" t="n"/>
      <c r="AM24" s="512" t="n"/>
      <c r="AN24" s="446">
        <f>S24+U24+W24+Y24+AA24+AC24+AE24+AG24+AI24+AK24+AM24</f>
        <v/>
      </c>
    </row>
    <row r="25" ht="16.5" customHeight="1" thickBot="1">
      <c r="A25" s="504">
        <f>A24+1</f>
        <v/>
      </c>
      <c r="B25" s="505" t="n"/>
      <c r="C25" s="505" t="n"/>
      <c r="D25" s="506" t="n"/>
      <c r="E25" s="505" t="n"/>
      <c r="F25" s="505" t="n"/>
      <c r="G25" s="446">
        <f>B25-C25-E25-F25</f>
        <v/>
      </c>
      <c r="H25" s="507" t="n"/>
      <c r="I25" s="507" t="n"/>
      <c r="J25" s="507" t="n"/>
      <c r="K25" s="507" t="n"/>
      <c r="L25" s="446" t="n"/>
      <c r="M25" s="446" t="n"/>
      <c r="N25" s="508">
        <f>L25+I25+J25+C25+M25</f>
        <v/>
      </c>
      <c r="O25" s="508">
        <f>O24+N25-AN25</f>
        <v/>
      </c>
      <c r="P25" s="509">
        <f>I25*0.005</f>
        <v/>
      </c>
      <c r="Q25" s="510">
        <f>A25</f>
        <v/>
      </c>
      <c r="R25" s="511" t="n"/>
      <c r="S25" s="512" t="n"/>
      <c r="T25" s="511" t="n"/>
      <c r="U25" s="512" t="n"/>
      <c r="V25" s="511" t="n"/>
      <c r="W25" s="512" t="n"/>
      <c r="X25" s="511" t="n"/>
      <c r="Y25" s="512" t="n"/>
      <c r="Z25" s="511" t="n"/>
      <c r="AA25" s="512" t="n"/>
      <c r="AB25" s="511" t="n"/>
      <c r="AC25" s="512" t="n"/>
      <c r="AD25" s="511" t="n"/>
      <c r="AE25" s="512" t="n"/>
      <c r="AF25" s="511" t="n"/>
      <c r="AG25" s="512" t="n"/>
      <c r="AH25" s="511" t="n"/>
      <c r="AI25" s="512" t="n"/>
      <c r="AJ25" s="511" t="n"/>
      <c r="AK25" s="512" t="n"/>
      <c r="AL25" s="513" t="n"/>
      <c r="AM25" s="512" t="n"/>
      <c r="AN25" s="446">
        <f>S25+U25+W25+Y25+AA25+AC25+AE25+AG25+AI25+AK25+AM25</f>
        <v/>
      </c>
    </row>
    <row r="26" ht="16.5" customHeight="1" thickBot="1">
      <c r="A26" s="504">
        <f>A25+1</f>
        <v/>
      </c>
      <c r="B26" s="505" t="n"/>
      <c r="C26" s="505" t="n"/>
      <c r="D26" s="506" t="n"/>
      <c r="E26" s="505" t="n"/>
      <c r="F26" s="505" t="n"/>
      <c r="G26" s="446">
        <f>B26-C26-E26-F26</f>
        <v/>
      </c>
      <c r="H26" s="507" t="n"/>
      <c r="I26" s="507" t="n"/>
      <c r="J26" s="507" t="n"/>
      <c r="K26" s="507" t="n"/>
      <c r="L26" s="446" t="n"/>
      <c r="M26" s="446" t="n"/>
      <c r="N26" s="508">
        <f>L26+I26+J26+C26+M26</f>
        <v/>
      </c>
      <c r="O26" s="508">
        <f>O25+N26-AN26</f>
        <v/>
      </c>
      <c r="P26" s="509">
        <f>I26*0.005</f>
        <v/>
      </c>
      <c r="Q26" s="510">
        <f>A26</f>
        <v/>
      </c>
      <c r="R26" s="511" t="n"/>
      <c r="S26" s="512" t="n"/>
      <c r="T26" s="511" t="n"/>
      <c r="U26" s="512" t="n"/>
      <c r="V26" s="511" t="n"/>
      <c r="W26" s="512" t="n"/>
      <c r="X26" s="511" t="n"/>
      <c r="Y26" s="512" t="n"/>
      <c r="Z26" s="511" t="n"/>
      <c r="AA26" s="512" t="n"/>
      <c r="AB26" s="511" t="n"/>
      <c r="AC26" s="512" t="n"/>
      <c r="AD26" s="511" t="n"/>
      <c r="AE26" s="512" t="n"/>
      <c r="AF26" s="511" t="n"/>
      <c r="AG26" s="512" t="n"/>
      <c r="AH26" s="511" t="n"/>
      <c r="AI26" s="512" t="n"/>
      <c r="AJ26" s="511" t="n"/>
      <c r="AK26" s="512" t="n"/>
      <c r="AL26" s="513" t="n"/>
      <c r="AM26" s="512" t="n"/>
      <c r="AN26" s="446">
        <f>S26+U26+W26+Y26+AA26+AC26+AE26+AG26+AI26+AK26+AM26</f>
        <v/>
      </c>
    </row>
    <row r="27" ht="16.5" customHeight="1" thickBot="1">
      <c r="A27" s="504">
        <f>A26+1</f>
        <v/>
      </c>
      <c r="B27" s="505" t="n"/>
      <c r="C27" s="505" t="n"/>
      <c r="D27" s="506" t="n"/>
      <c r="E27" s="505" t="n"/>
      <c r="F27" s="505" t="n"/>
      <c r="G27" s="446">
        <f>B27-C27-E27-F27</f>
        <v/>
      </c>
      <c r="H27" s="507" t="n"/>
      <c r="I27" s="507" t="n"/>
      <c r="J27" s="507" t="n"/>
      <c r="K27" s="507" t="n"/>
      <c r="L27" s="446" t="n"/>
      <c r="M27" s="446" t="n"/>
      <c r="N27" s="508">
        <f>L27+I27+J27+C27+M27</f>
        <v/>
      </c>
      <c r="O27" s="508">
        <f>O26+N27-AN27</f>
        <v/>
      </c>
      <c r="P27" s="509">
        <f>I27*0.005</f>
        <v/>
      </c>
      <c r="Q27" s="510">
        <f>A27</f>
        <v/>
      </c>
      <c r="R27" s="511" t="n"/>
      <c r="S27" s="512" t="n"/>
      <c r="T27" s="511" t="n"/>
      <c r="U27" s="512" t="n"/>
      <c r="V27" s="511" t="n"/>
      <c r="W27" s="512" t="n"/>
      <c r="X27" s="511" t="n"/>
      <c r="Y27" s="512" t="n"/>
      <c r="Z27" s="511" t="n"/>
      <c r="AA27" s="512" t="n"/>
      <c r="AB27" s="511" t="n"/>
      <c r="AC27" s="512" t="n"/>
      <c r="AD27" s="511" t="n"/>
      <c r="AE27" s="512" t="n"/>
      <c r="AF27" s="511" t="n"/>
      <c r="AG27" s="512" t="n"/>
      <c r="AH27" s="511" t="n"/>
      <c r="AI27" s="512" t="n"/>
      <c r="AJ27" s="511" t="n"/>
      <c r="AK27" s="512" t="n"/>
      <c r="AL27" s="513" t="n"/>
      <c r="AM27" s="512" t="n"/>
      <c r="AN27" s="446">
        <f>S27+U27+W27+Y27+AA27+AC27+AE27+AG27+AI27+AK27+AM27</f>
        <v/>
      </c>
    </row>
    <row r="28" ht="16.5" customHeight="1" thickBot="1">
      <c r="A28" s="504">
        <f>A27+1</f>
        <v/>
      </c>
      <c r="B28" s="505" t="n"/>
      <c r="C28" s="505" t="n"/>
      <c r="D28" s="506" t="n"/>
      <c r="E28" s="505" t="n"/>
      <c r="F28" s="505" t="n"/>
      <c r="G28" s="446">
        <f>B28-C28-E28-F28</f>
        <v/>
      </c>
      <c r="H28" s="507" t="n"/>
      <c r="I28" s="507" t="n"/>
      <c r="J28" s="507" t="n"/>
      <c r="K28" s="507" t="n"/>
      <c r="L28" s="446" t="n"/>
      <c r="M28" s="446" t="n"/>
      <c r="N28" s="508">
        <f>L28+I28+J28+C28+M28</f>
        <v/>
      </c>
      <c r="O28" s="508">
        <f>O27+N28-AN28</f>
        <v/>
      </c>
      <c r="P28" s="509">
        <f>I28*0.005</f>
        <v/>
      </c>
      <c r="Q28" s="510">
        <f>A28</f>
        <v/>
      </c>
      <c r="R28" s="511" t="n"/>
      <c r="S28" s="512" t="n"/>
      <c r="T28" s="511" t="n"/>
      <c r="U28" s="512" t="n"/>
      <c r="V28" s="511" t="n"/>
      <c r="W28" s="512" t="n"/>
      <c r="X28" s="511" t="n"/>
      <c r="Y28" s="512" t="n"/>
      <c r="Z28" s="511" t="n"/>
      <c r="AA28" s="512" t="n"/>
      <c r="AB28" s="511" t="n"/>
      <c r="AC28" s="512" t="n"/>
      <c r="AD28" s="511" t="n"/>
      <c r="AE28" s="512" t="n"/>
      <c r="AF28" s="511" t="n"/>
      <c r="AG28" s="512" t="n"/>
      <c r="AH28" s="511" t="n"/>
      <c r="AI28" s="512" t="n"/>
      <c r="AJ28" s="511" t="n"/>
      <c r="AK28" s="512" t="n"/>
      <c r="AL28" s="513" t="n"/>
      <c r="AM28" s="512" t="n"/>
      <c r="AN28" s="446">
        <f>S28+U28+W28+Y28+AA28+AC28+AE28+AG28+AI28+AK28+AM28</f>
        <v/>
      </c>
    </row>
    <row r="29" ht="16.5" customHeight="1" thickBot="1">
      <c r="A29" s="504">
        <f>A28+1</f>
        <v/>
      </c>
      <c r="B29" s="505" t="n"/>
      <c r="C29" s="505" t="n"/>
      <c r="D29" s="506" t="n"/>
      <c r="E29" s="505" t="n"/>
      <c r="F29" s="505" t="n"/>
      <c r="G29" s="446">
        <f>B29-C29-E29-F29</f>
        <v/>
      </c>
      <c r="H29" s="507" t="n"/>
      <c r="I29" s="507" t="n"/>
      <c r="J29" s="507" t="n"/>
      <c r="K29" s="507" t="n"/>
      <c r="L29" s="446" t="n"/>
      <c r="M29" s="446" t="n"/>
      <c r="N29" s="508">
        <f>L29+I29+J29+C29+M29</f>
        <v/>
      </c>
      <c r="O29" s="508">
        <f>O28+N29-AN29</f>
        <v/>
      </c>
      <c r="P29" s="509">
        <f>I29*0.005</f>
        <v/>
      </c>
      <c r="Q29" s="510">
        <f>A29</f>
        <v/>
      </c>
      <c r="R29" s="511" t="n"/>
      <c r="S29" s="512" t="n"/>
      <c r="T29" s="511" t="n"/>
      <c r="U29" s="512" t="n"/>
      <c r="V29" s="511" t="n"/>
      <c r="W29" s="512" t="n"/>
      <c r="X29" s="511" t="n"/>
      <c r="Y29" s="512" t="n"/>
      <c r="Z29" s="511" t="n"/>
      <c r="AA29" s="512" t="n"/>
      <c r="AB29" s="511" t="n"/>
      <c r="AC29" s="512" t="n"/>
      <c r="AD29" s="511" t="n"/>
      <c r="AE29" s="512" t="n"/>
      <c r="AF29" s="511" t="n"/>
      <c r="AG29" s="512" t="n"/>
      <c r="AH29" s="511" t="n"/>
      <c r="AI29" s="512" t="n"/>
      <c r="AJ29" s="511" t="n"/>
      <c r="AK29" s="512" t="n"/>
      <c r="AL29" s="513" t="n"/>
      <c r="AM29" s="512" t="n"/>
      <c r="AN29" s="446">
        <f>S29+U29+W29+Y29+AA29+AC29+AE29+AG29+AI29+AK29+AM29</f>
        <v/>
      </c>
    </row>
    <row r="30" ht="16.5" customHeight="1" thickBot="1">
      <c r="A30" s="504">
        <f>A29+1</f>
        <v/>
      </c>
      <c r="B30" s="505" t="n"/>
      <c r="C30" s="505" t="n"/>
      <c r="D30" s="506" t="n"/>
      <c r="E30" s="505" t="n"/>
      <c r="F30" s="505" t="n"/>
      <c r="G30" s="446">
        <f>B30-C30-E30-F30</f>
        <v/>
      </c>
      <c r="H30" s="507" t="n"/>
      <c r="I30" s="507" t="n"/>
      <c r="J30" s="507" t="n"/>
      <c r="K30" s="507" t="n"/>
      <c r="L30" s="446" t="n"/>
      <c r="M30" s="446" t="n"/>
      <c r="N30" s="508">
        <f>L30+I30+J30+C30+M30</f>
        <v/>
      </c>
      <c r="O30" s="508">
        <f>O29+N30-AN30</f>
        <v/>
      </c>
      <c r="P30" s="509">
        <f>I30*0.005</f>
        <v/>
      </c>
      <c r="Q30" s="510">
        <f>A30</f>
        <v/>
      </c>
      <c r="R30" s="511" t="n"/>
      <c r="S30" s="512" t="n"/>
      <c r="T30" s="511" t="n"/>
      <c r="U30" s="512" t="n"/>
      <c r="V30" s="511" t="n"/>
      <c r="W30" s="512" t="n"/>
      <c r="X30" s="511" t="n"/>
      <c r="Y30" s="512" t="n"/>
      <c r="Z30" s="511" t="n"/>
      <c r="AA30" s="512" t="n"/>
      <c r="AB30" s="511" t="n"/>
      <c r="AC30" s="512" t="n"/>
      <c r="AD30" s="511" t="n"/>
      <c r="AE30" s="512" t="n"/>
      <c r="AF30" s="511" t="n"/>
      <c r="AG30" s="512" t="n"/>
      <c r="AH30" s="511" t="n"/>
      <c r="AI30" s="512" t="n"/>
      <c r="AJ30" s="511" t="n"/>
      <c r="AK30" s="512" t="n"/>
      <c r="AL30" s="513" t="n"/>
      <c r="AM30" s="512" t="n"/>
      <c r="AN30" s="446">
        <f>S30+U30+W30+Y30+AA30+AC30+AE30+AG30+AI30+AK30+AM30</f>
        <v/>
      </c>
    </row>
    <row r="31" ht="16.5" customHeight="1" thickBot="1">
      <c r="A31" s="504">
        <f>A30+1</f>
        <v/>
      </c>
      <c r="B31" s="505" t="n"/>
      <c r="C31" s="505" t="n"/>
      <c r="D31" s="506" t="n"/>
      <c r="E31" s="505" t="n"/>
      <c r="F31" s="505" t="n"/>
      <c r="G31" s="446">
        <f>B31-C31-E31-F31</f>
        <v/>
      </c>
      <c r="H31" s="507" t="n"/>
      <c r="I31" s="507" t="n"/>
      <c r="J31" s="507" t="n"/>
      <c r="K31" s="507" t="n"/>
      <c r="L31" s="446" t="n"/>
      <c r="M31" s="446" t="n"/>
      <c r="N31" s="508">
        <f>L31+I31+J31+C31+M31</f>
        <v/>
      </c>
      <c r="O31" s="508">
        <f>O30+N31-AN31</f>
        <v/>
      </c>
      <c r="P31" s="509">
        <f>I31*0.005</f>
        <v/>
      </c>
      <c r="Q31" s="510">
        <f>A31</f>
        <v/>
      </c>
      <c r="R31" s="511" t="n"/>
      <c r="S31" s="512" t="n"/>
      <c r="T31" s="511" t="n"/>
      <c r="U31" s="512" t="n"/>
      <c r="V31" s="511" t="n"/>
      <c r="W31" s="512" t="n"/>
      <c r="X31" s="511" t="n"/>
      <c r="Y31" s="512" t="n"/>
      <c r="Z31" s="511" t="n"/>
      <c r="AA31" s="512" t="n"/>
      <c r="AB31" s="515" t="n"/>
      <c r="AC31" s="512" t="n"/>
      <c r="AD31" s="511" t="n"/>
      <c r="AE31" s="512" t="n"/>
      <c r="AF31" s="511" t="n"/>
      <c r="AG31" s="512" t="n"/>
      <c r="AH31" s="511" t="n"/>
      <c r="AI31" s="512" t="n"/>
      <c r="AJ31" s="511" t="n"/>
      <c r="AK31" s="512" t="n"/>
      <c r="AL31" s="513" t="n"/>
      <c r="AM31" s="512" t="n"/>
      <c r="AN31" s="446">
        <f>S31+U31+W31+Y31+AA31+AC31+AE31+AG31+AI31+AK31+AM31</f>
        <v/>
      </c>
    </row>
    <row r="32" ht="16.5" customHeight="1" thickBot="1">
      <c r="A32" s="504">
        <f>A31+1</f>
        <v/>
      </c>
      <c r="B32" s="505" t="n"/>
      <c r="C32" s="505" t="n"/>
      <c r="D32" s="506" t="n"/>
      <c r="E32" s="505" t="n"/>
      <c r="F32" s="505" t="n"/>
      <c r="G32" s="446">
        <f>B32-C32-E32-F32</f>
        <v/>
      </c>
      <c r="H32" s="507" t="n"/>
      <c r="I32" s="507" t="n"/>
      <c r="J32" s="507" t="n"/>
      <c r="K32" s="507" t="n"/>
      <c r="L32" s="446" t="n"/>
      <c r="M32" s="446" t="n"/>
      <c r="N32" s="508">
        <f>L32+I32+J32+C32+M32</f>
        <v/>
      </c>
      <c r="O32" s="508">
        <f>O31+N32-AN32</f>
        <v/>
      </c>
      <c r="P32" s="509">
        <f>I32*0.005</f>
        <v/>
      </c>
      <c r="Q32" s="510">
        <f>A32</f>
        <v/>
      </c>
      <c r="R32" s="511" t="n"/>
      <c r="S32" s="512" t="n"/>
      <c r="T32" s="511" t="n"/>
      <c r="U32" s="512" t="n"/>
      <c r="V32" s="511" t="n"/>
      <c r="W32" s="512" t="n"/>
      <c r="X32" s="511" t="n"/>
      <c r="Y32" s="512" t="n"/>
      <c r="Z32" s="511" t="n"/>
      <c r="AA32" s="512" t="n"/>
      <c r="AB32" s="515" t="n"/>
      <c r="AC32" s="512" t="n"/>
      <c r="AD32" s="511" t="n"/>
      <c r="AE32" s="512" t="n"/>
      <c r="AF32" s="511" t="n"/>
      <c r="AG32" s="512" t="n"/>
      <c r="AH32" s="511" t="n"/>
      <c r="AI32" s="512" t="n"/>
      <c r="AJ32" s="511" t="n"/>
      <c r="AK32" s="512" t="n"/>
      <c r="AL32" s="513" t="n"/>
      <c r="AM32" s="512" t="n"/>
      <c r="AN32" s="446">
        <f>S32+U32+W32+Y32+AA32+AC32+AE32+AG32+AI32+AK32+AM32</f>
        <v/>
      </c>
    </row>
    <row r="33" ht="16.5" customHeight="1" thickBot="1">
      <c r="A33" s="504">
        <f>A32+1</f>
        <v/>
      </c>
      <c r="B33" s="505" t="n"/>
      <c r="C33" s="505" t="n"/>
      <c r="D33" s="506" t="n"/>
      <c r="E33" s="505" t="n"/>
      <c r="F33" s="505" t="n"/>
      <c r="G33" s="446">
        <f>B33-C33-E33-F33</f>
        <v/>
      </c>
      <c r="H33" s="507" t="n"/>
      <c r="I33" s="507" t="n"/>
      <c r="J33" s="507" t="n"/>
      <c r="K33" s="507" t="n"/>
      <c r="L33" s="446" t="n"/>
      <c r="M33" s="446" t="n"/>
      <c r="N33" s="508">
        <f>L33+I33+J33+C33+M33</f>
        <v/>
      </c>
      <c r="O33" s="508">
        <f>O32+N33-AN33</f>
        <v/>
      </c>
      <c r="P33" s="509">
        <f>I33*0.005</f>
        <v/>
      </c>
      <c r="Q33" s="510">
        <f>A33</f>
        <v/>
      </c>
      <c r="R33" s="511" t="n"/>
      <c r="S33" s="512" t="n"/>
      <c r="T33" s="511" t="n"/>
      <c r="U33" s="512" t="n"/>
      <c r="V33" s="511" t="n"/>
      <c r="W33" s="512" t="n"/>
      <c r="X33" s="511" t="n"/>
      <c r="Y33" s="512" t="n"/>
      <c r="Z33" s="511" t="n"/>
      <c r="AA33" s="512" t="n"/>
      <c r="AB33" s="515" t="n"/>
      <c r="AC33" s="512" t="n"/>
      <c r="AD33" s="511" t="n"/>
      <c r="AE33" s="512" t="n"/>
      <c r="AF33" s="511" t="n"/>
      <c r="AG33" s="512" t="n"/>
      <c r="AH33" s="511" t="n"/>
      <c r="AI33" s="512" t="n"/>
      <c r="AJ33" s="511" t="n"/>
      <c r="AK33" s="512" t="n"/>
      <c r="AL33" s="513" t="n"/>
      <c r="AM33" s="512" t="n"/>
      <c r="AN33" s="446">
        <f>S33+U33+W33+Y33+AA33+AC33+AE33+AG33+AI33+AK33+AM33</f>
        <v/>
      </c>
    </row>
    <row r="34" ht="16.5" customHeight="1" thickBot="1">
      <c r="A34" s="504">
        <f>A33+1</f>
        <v/>
      </c>
      <c r="B34" s="505" t="n"/>
      <c r="C34" s="505" t="n"/>
      <c r="D34" s="506" t="n"/>
      <c r="E34" s="505" t="n"/>
      <c r="F34" s="505" t="n"/>
      <c r="G34" s="446">
        <f>B34-C34-E34-F34</f>
        <v/>
      </c>
      <c r="H34" s="507" t="n"/>
      <c r="I34" s="507" t="n"/>
      <c r="J34" s="507" t="n"/>
      <c r="K34" s="507" t="n"/>
      <c r="L34" s="446" t="n"/>
      <c r="M34" s="446" t="n"/>
      <c r="N34" s="508">
        <f>L34+I34+J34+C34+M34</f>
        <v/>
      </c>
      <c r="O34" s="508">
        <f>O33+N34-AN34</f>
        <v/>
      </c>
      <c r="P34" s="509">
        <f>I34*0.005</f>
        <v/>
      </c>
      <c r="Q34" s="510">
        <f>A34</f>
        <v/>
      </c>
      <c r="R34" s="511" t="n"/>
      <c r="S34" s="512" t="n"/>
      <c r="T34" s="513" t="n"/>
      <c r="U34" s="512" t="n"/>
      <c r="V34" s="511" t="n"/>
      <c r="W34" s="512" t="n"/>
      <c r="X34" s="513" t="n"/>
      <c r="Y34" s="512" t="n"/>
      <c r="Z34" s="511" t="n"/>
      <c r="AA34" s="512" t="n"/>
      <c r="AB34" s="515" t="n"/>
      <c r="AC34" s="512" t="n"/>
      <c r="AD34" s="511" t="n"/>
      <c r="AE34" s="512" t="n"/>
      <c r="AF34" s="513" t="n"/>
      <c r="AG34" s="512" t="n"/>
      <c r="AH34" s="516" t="n"/>
      <c r="AI34" s="512" t="n"/>
      <c r="AJ34" s="513" t="n"/>
      <c r="AK34" s="512" t="n"/>
      <c r="AL34" s="513" t="n"/>
      <c r="AM34" s="512" t="n"/>
      <c r="AN34" s="446">
        <f>S34+U34+W34+Y34+AA34+AC34+AE34+AG34+AI34+AK34+AM34</f>
        <v/>
      </c>
    </row>
    <row r="35" ht="16.5" customHeight="1" thickBot="1">
      <c r="A35" s="504">
        <f>A34+1</f>
        <v/>
      </c>
      <c r="B35" s="505" t="n"/>
      <c r="C35" s="505" t="n"/>
      <c r="D35" s="506" t="n"/>
      <c r="E35" s="505" t="n"/>
      <c r="F35" s="505" t="n"/>
      <c r="G35" s="446">
        <f>B35-C35-E35-F35</f>
        <v/>
      </c>
      <c r="H35" s="507" t="n"/>
      <c r="I35" s="507" t="n"/>
      <c r="J35" s="507" t="n"/>
      <c r="K35" s="507" t="n"/>
      <c r="L35" s="446" t="n"/>
      <c r="M35" s="446" t="n"/>
      <c r="N35" s="508">
        <f>L35+I35+J35+C35+M35</f>
        <v/>
      </c>
      <c r="O35" s="508">
        <f>O34+N35-AN35</f>
        <v/>
      </c>
      <c r="P35" s="509">
        <f>I35*0.005</f>
        <v/>
      </c>
      <c r="Q35" s="510">
        <f>A35</f>
        <v/>
      </c>
      <c r="R35" s="511" t="n"/>
      <c r="S35" s="512" t="n"/>
      <c r="T35" s="511" t="n"/>
      <c r="U35" s="512" t="n"/>
      <c r="V35" s="511" t="n"/>
      <c r="W35" s="512" t="n"/>
      <c r="X35" s="511" t="n"/>
      <c r="Y35" s="512" t="n"/>
      <c r="Z35" s="511" t="n"/>
      <c r="AA35" s="512" t="n"/>
      <c r="AB35" s="511" t="n"/>
      <c r="AC35" s="512" t="n"/>
      <c r="AD35" s="511" t="n"/>
      <c r="AE35" s="512" t="n"/>
      <c r="AF35" s="511" t="n"/>
      <c r="AG35" s="512" t="n"/>
      <c r="AH35" s="511" t="n"/>
      <c r="AI35" s="512" t="n"/>
      <c r="AJ35" s="511" t="n"/>
      <c r="AK35" s="512" t="n"/>
      <c r="AL35" s="513" t="n"/>
      <c r="AM35" s="512" t="n"/>
      <c r="AN35" s="446">
        <f>S35+U35+W35+Y35+AA35+AC35+AE35+AG35+AI35+AK35+AM35</f>
        <v/>
      </c>
    </row>
    <row r="36" ht="15" customHeight="1">
      <c r="B36" s="460">
        <f>SUM(B5:B35)</f>
        <v/>
      </c>
      <c r="C36" s="460">
        <f>SUM(C5:C35)</f>
        <v/>
      </c>
      <c r="D36" s="517">
        <f>SUM(D5:D35)</f>
        <v/>
      </c>
      <c r="E36" s="460">
        <f>SUM(E5:E35)</f>
        <v/>
      </c>
      <c r="F36" s="460">
        <f>SUM(F5:F35)</f>
        <v/>
      </c>
      <c r="G36" s="460">
        <f>SUM(G5:G35)</f>
        <v/>
      </c>
      <c r="H36" s="460">
        <f>SUM(H5:H35)</f>
        <v/>
      </c>
      <c r="I36" s="460">
        <f>SUM(I5:I35)</f>
        <v/>
      </c>
      <c r="J36" s="460">
        <f>SUM(J5:J35)</f>
        <v/>
      </c>
      <c r="K36" s="460">
        <f>SUM(K5:K35)</f>
        <v/>
      </c>
      <c r="L36" s="460">
        <f>SUM(L5:L35)</f>
        <v/>
      </c>
      <c r="M36" s="460">
        <f>SUM(M5:M35)</f>
        <v/>
      </c>
      <c r="N36" s="460">
        <f>SUM(N5:N35)</f>
        <v/>
      </c>
      <c r="O36" s="460">
        <f>O35</f>
        <v/>
      </c>
      <c r="P36" s="460">
        <f>SUM(P5:P35)</f>
        <v/>
      </c>
      <c r="R36" s="460" t="n"/>
      <c r="S36" s="460">
        <f>SUM(S5:S35)</f>
        <v/>
      </c>
      <c r="T36" s="460" t="n"/>
      <c r="U36" s="460">
        <f>SUM(U5:U35)</f>
        <v/>
      </c>
      <c r="V36" s="460" t="n"/>
      <c r="W36" s="460">
        <f>SUM(W5:W35)</f>
        <v/>
      </c>
      <c r="X36" s="460" t="n"/>
      <c r="Y36" s="460">
        <f>SUM(Y6:Y34)</f>
        <v/>
      </c>
      <c r="Z36" s="460" t="n"/>
      <c r="AA36" s="460">
        <f>SUM(AA5:AA35)</f>
        <v/>
      </c>
      <c r="AB36" s="460" t="n"/>
      <c r="AC36" s="460">
        <f>SUM(AC5:AC35)</f>
        <v/>
      </c>
      <c r="AD36" s="460" t="n"/>
      <c r="AE36" s="460">
        <f>SUM(AE5:AE35)</f>
        <v/>
      </c>
      <c r="AG36" s="460">
        <f>SUM(AG5:AG35)</f>
        <v/>
      </c>
      <c r="AH36" s="460" t="n"/>
      <c r="AI36" s="460">
        <f>SUM(AI5:AI35)</f>
        <v/>
      </c>
      <c r="AJ36" s="460" t="n"/>
      <c r="AK36" s="460">
        <f>SUM(AK5:AK35)</f>
        <v/>
      </c>
      <c r="AL36" s="460" t="n"/>
      <c r="AM36" s="460">
        <f>SUM(AM5:AM35)</f>
        <v/>
      </c>
      <c r="AN36" s="460">
        <f>SUM(AN5:AN35)</f>
        <v/>
      </c>
    </row>
    <row r="37">
      <c r="B37" s="460" t="n">
        <v>0</v>
      </c>
      <c r="G37" s="453" t="n"/>
      <c r="O37" s="460" t="n"/>
    </row>
    <row r="38">
      <c r="B38" s="399" t="inlineStr">
        <is>
          <t>Total Régul</t>
        </is>
      </c>
      <c r="C38" s="453" t="n"/>
      <c r="E38" s="399" t="inlineStr">
        <is>
          <t>Point Vert</t>
        </is>
      </c>
      <c r="F38" s="518">
        <f>D36</f>
        <v/>
      </c>
      <c r="H38" s="399" t="inlineStr">
        <is>
          <t>Frais Carte Bleue</t>
        </is>
      </c>
      <c r="J38" s="452">
        <f>I36*0.007</f>
        <v/>
      </c>
    </row>
    <row r="39">
      <c r="C39" s="453" t="n"/>
      <c r="AJ39" s="404" t="inlineStr">
        <is>
          <t xml:space="preserve">                                                                                  </t>
        </is>
      </c>
    </row>
    <row r="41" ht="16.5" customHeight="1" thickBot="1">
      <c r="A41" s="372" t="inlineStr">
        <is>
          <t>fevrier 2016</t>
        </is>
      </c>
      <c r="P41" s="497" t="n"/>
      <c r="R41" s="373" t="inlineStr">
        <is>
          <t>fevrier 2014</t>
        </is>
      </c>
      <c r="S41" s="363" t="n"/>
      <c r="T41" s="363" t="n"/>
      <c r="U41" s="363" t="n"/>
      <c r="V41" s="363" t="n"/>
      <c r="W41" s="363" t="n"/>
      <c r="X41" s="363" t="n"/>
      <c r="Y41" s="363" t="n"/>
      <c r="Z41" s="363" t="n"/>
      <c r="AA41" s="373" t="inlineStr">
        <is>
          <t>fevrier 2013</t>
        </is>
      </c>
      <c r="AB41" s="363" t="n"/>
      <c r="AC41" s="363" t="n"/>
      <c r="AD41" s="363" t="n"/>
      <c r="AE41" s="363" t="n"/>
      <c r="AF41" s="363" t="n"/>
      <c r="AG41" s="363" t="n"/>
      <c r="AH41" s="363" t="n"/>
      <c r="AI41" s="363" t="n"/>
      <c r="AJ41" s="363" t="n"/>
    </row>
    <row r="42" ht="16.5" customHeight="1" thickBot="1">
      <c r="A42" s="12" t="n"/>
      <c r="B42" s="369" t="inlineStr">
        <is>
          <t>Chiffre d'affaire</t>
        </is>
      </c>
      <c r="C42" s="357" t="n"/>
      <c r="D42" s="357" t="n"/>
      <c r="E42" s="357" t="n"/>
      <c r="F42" s="357" t="n"/>
      <c r="G42" s="370" t="n"/>
      <c r="H42" s="369" t="inlineStr">
        <is>
          <t>Encaissement</t>
        </is>
      </c>
      <c r="I42" s="357" t="n"/>
      <c r="J42" s="357" t="n"/>
      <c r="K42" s="370" t="n"/>
      <c r="L42" s="369" t="inlineStr">
        <is>
          <t>Banque</t>
        </is>
      </c>
      <c r="M42" s="357" t="n"/>
      <c r="N42" s="370" t="n"/>
      <c r="O42" s="496" t="inlineStr">
        <is>
          <t>Solde</t>
        </is>
      </c>
      <c r="P42" s="497" t="n"/>
      <c r="Q42" s="13" t="n"/>
      <c r="R42" s="407">
        <f>R3</f>
        <v/>
      </c>
      <c r="S42" s="366" t="n"/>
      <c r="T42" s="408">
        <f>T3</f>
        <v/>
      </c>
      <c r="U42" s="366" t="n"/>
      <c r="V42" s="408">
        <f>V3</f>
        <v/>
      </c>
      <c r="W42" s="366" t="n"/>
      <c r="X42" s="408">
        <f>X3</f>
        <v/>
      </c>
      <c r="Y42" s="366" t="n"/>
      <c r="Z42" s="408">
        <f>Z3</f>
        <v/>
      </c>
      <c r="AA42" s="366" t="n"/>
      <c r="AB42" s="408">
        <f>AB3</f>
        <v/>
      </c>
      <c r="AC42" s="366" t="n"/>
      <c r="AD42" s="408">
        <f>AD3</f>
        <v/>
      </c>
      <c r="AE42" s="366" t="n"/>
      <c r="AF42" s="408">
        <f>AF3</f>
        <v/>
      </c>
      <c r="AG42" s="366" t="n"/>
      <c r="AH42" s="408">
        <f>AH3</f>
        <v/>
      </c>
      <c r="AI42" s="366" t="n"/>
      <c r="AJ42" s="408">
        <f>AJ3</f>
        <v/>
      </c>
      <c r="AK42" s="366" t="n"/>
      <c r="AL42" s="409">
        <f>AL3</f>
        <v/>
      </c>
      <c r="AM42" s="354" t="n"/>
      <c r="AN42" s="411" t="inlineStr">
        <is>
          <t>Total</t>
        </is>
      </c>
    </row>
    <row r="43" ht="16.5" customHeight="1" thickBot="1">
      <c r="A43" s="14" t="n"/>
      <c r="B43" s="3" t="inlineStr">
        <is>
          <t>CA BRUT</t>
        </is>
      </c>
      <c r="C43" s="371" t="inlineStr">
        <is>
          <t>POINT VERT</t>
        </is>
      </c>
      <c r="D43" s="356" t="n"/>
      <c r="E43" s="4" t="inlineStr">
        <is>
          <t>LOTO</t>
        </is>
      </c>
      <c r="F43" s="4" t="inlineStr">
        <is>
          <t>JEUX</t>
        </is>
      </c>
      <c r="G43" s="7" t="inlineStr">
        <is>
          <t>CA NET</t>
        </is>
      </c>
      <c r="H43" s="3" t="inlineStr">
        <is>
          <t>Espèce</t>
        </is>
      </c>
      <c r="I43" s="4" t="inlineStr">
        <is>
          <t>Carte Bleue</t>
        </is>
      </c>
      <c r="J43" s="4" t="inlineStr">
        <is>
          <t>Chèque</t>
        </is>
      </c>
      <c r="K43" s="7" t="inlineStr">
        <is>
          <t>Compte client</t>
        </is>
      </c>
      <c r="L43" s="3" t="inlineStr">
        <is>
          <t>Dépôt Banque</t>
        </is>
      </c>
      <c r="M43" s="8" t="inlineStr">
        <is>
          <t>Monnaie</t>
        </is>
      </c>
      <c r="N43" s="7" t="inlineStr">
        <is>
          <t>CREDIT</t>
        </is>
      </c>
      <c r="O43" s="498">
        <f>O35</f>
        <v/>
      </c>
      <c r="Q43" s="499" t="n"/>
      <c r="R43" s="414" t="inlineStr">
        <is>
          <t>N°</t>
        </is>
      </c>
      <c r="S43" s="415" t="n"/>
      <c r="T43" s="416" t="inlineStr">
        <is>
          <t>N°</t>
        </is>
      </c>
      <c r="U43" s="417" t="n"/>
      <c r="V43" s="416" t="inlineStr">
        <is>
          <t>N°</t>
        </is>
      </c>
      <c r="W43" s="417" t="n"/>
      <c r="X43" s="416" t="inlineStr">
        <is>
          <t>N°</t>
        </is>
      </c>
      <c r="Y43" s="417" t="n"/>
      <c r="Z43" s="416" t="inlineStr">
        <is>
          <t>N°</t>
        </is>
      </c>
      <c r="AA43" s="417" t="n"/>
      <c r="AB43" s="416" t="inlineStr">
        <is>
          <t>N°</t>
        </is>
      </c>
      <c r="AC43" s="417" t="n"/>
      <c r="AD43" s="416" t="inlineStr">
        <is>
          <t>N°</t>
        </is>
      </c>
      <c r="AE43" s="417" t="n"/>
      <c r="AF43" s="419" t="inlineStr">
        <is>
          <t>N°</t>
        </is>
      </c>
      <c r="AG43" s="415" t="n"/>
      <c r="AH43" s="416" t="inlineStr">
        <is>
          <t>N°</t>
        </is>
      </c>
      <c r="AI43" s="415" t="n"/>
      <c r="AJ43" s="416" t="inlineStr">
        <is>
          <t>N°</t>
        </is>
      </c>
      <c r="AK43" s="415" t="n"/>
      <c r="AL43" s="416" t="inlineStr">
        <is>
          <t>N°</t>
        </is>
      </c>
      <c r="AM43" s="415" t="n"/>
      <c r="AN43" s="420" t="n"/>
    </row>
    <row r="44" ht="16.5" customHeight="1" thickBot="1">
      <c r="A44" s="504">
        <f>A35+1</f>
        <v/>
      </c>
      <c r="B44" s="505" t="n">
        <v>4893.18</v>
      </c>
      <c r="C44" s="519" t="n">
        <v>280</v>
      </c>
      <c r="D44" s="506" t="n">
        <v>9</v>
      </c>
      <c r="E44" s="505" t="n">
        <v>478.05</v>
      </c>
      <c r="F44" s="505" t="n">
        <v>134</v>
      </c>
      <c r="G44" s="446">
        <f>B44-C44-E44-F44</f>
        <v/>
      </c>
      <c r="H44" s="507" t="n">
        <v>1878.84</v>
      </c>
      <c r="I44" s="520" t="n">
        <v>2119.79</v>
      </c>
      <c r="J44" s="507" t="n"/>
      <c r="K44" s="507" t="n">
        <v>2.5</v>
      </c>
      <c r="L44" s="521" t="n">
        <v>1870</v>
      </c>
      <c r="M44" s="446" t="n"/>
      <c r="N44" s="508">
        <f>L44+I44+J44+C44+M44</f>
        <v/>
      </c>
      <c r="O44" s="508">
        <f>O36</f>
        <v/>
      </c>
      <c r="P44" s="509">
        <f>I44*0.005</f>
        <v/>
      </c>
      <c r="Q44" s="510">
        <f>A44</f>
        <v/>
      </c>
      <c r="R44" s="511" t="n"/>
      <c r="S44" s="512" t="n"/>
      <c r="T44" s="513" t="n"/>
      <c r="U44" s="512" t="n"/>
      <c r="V44" s="513" t="n"/>
      <c r="W44" s="512" t="n"/>
      <c r="X44" s="513" t="n"/>
      <c r="Y44" s="512" t="n"/>
      <c r="Z44" s="513" t="n"/>
      <c r="AA44" s="512" t="n"/>
      <c r="AB44" s="513" t="inlineStr">
        <is>
          <t>vrmt NP</t>
        </is>
      </c>
      <c r="AC44" s="466" t="n">
        <v>10000</v>
      </c>
      <c r="AD44" s="513" t="n">
        <v>160242</v>
      </c>
      <c r="AE44" s="466" t="n">
        <v>975</v>
      </c>
      <c r="AF44" s="522" t="n"/>
      <c r="AG44" s="512" t="n"/>
      <c r="AH44" s="513" t="n"/>
      <c r="AI44" s="512" t="n"/>
      <c r="AJ44" s="513" t="n"/>
      <c r="AK44" s="512" t="n"/>
      <c r="AL44" s="513" t="n"/>
      <c r="AM44" s="512" t="n"/>
      <c r="AN44" s="446">
        <f>S44+U44+W44+Y44+AA44+AC44+AE44+AG44+AI44+AK44+AM44</f>
        <v/>
      </c>
    </row>
    <row r="45" ht="16.5" customHeight="1" thickBot="1">
      <c r="A45" s="504">
        <f>A44+1</f>
        <v/>
      </c>
      <c r="B45" s="505" t="n">
        <v>4442.5</v>
      </c>
      <c r="C45" s="519" t="n">
        <v>200</v>
      </c>
      <c r="D45" s="506" t="n">
        <v>8</v>
      </c>
      <c r="E45" s="505" t="n">
        <v>157.8</v>
      </c>
      <c r="F45" s="505" t="n">
        <v>441</v>
      </c>
      <c r="G45" s="446">
        <f>B45-C45-E45-F45</f>
        <v/>
      </c>
      <c r="H45" s="507" t="n">
        <v>1876.07</v>
      </c>
      <c r="I45" s="520" t="n">
        <v>1759.23</v>
      </c>
      <c r="J45" s="507" t="n"/>
      <c r="K45" s="507" t="n">
        <v>8.4</v>
      </c>
      <c r="L45" s="521" t="n">
        <v>1870</v>
      </c>
      <c r="M45" s="446" t="n"/>
      <c r="N45" s="508">
        <f>L45+I45+J45+C45+M45</f>
        <v/>
      </c>
      <c r="O45" s="508">
        <f>O44+N45-AN45</f>
        <v/>
      </c>
      <c r="P45" s="509">
        <f>I45*0.005</f>
        <v/>
      </c>
      <c r="Q45" s="510">
        <f>A45</f>
        <v/>
      </c>
      <c r="R45" s="511" t="n"/>
      <c r="S45" s="512" t="n"/>
      <c r="T45" s="513" t="n"/>
      <c r="U45" s="512" t="n"/>
      <c r="V45" s="511" t="n"/>
      <c r="W45" s="512" t="n"/>
      <c r="X45" s="513" t="n"/>
      <c r="Y45" s="512" t="n"/>
      <c r="Z45" s="511" t="n"/>
      <c r="AA45" s="512" t="n"/>
      <c r="AB45" s="513" t="inlineStr">
        <is>
          <t>monnaie</t>
        </is>
      </c>
      <c r="AC45" s="466" t="n">
        <v>750</v>
      </c>
      <c r="AD45" s="511" t="n"/>
      <c r="AE45" s="512" t="n"/>
      <c r="AF45" s="513" t="n"/>
      <c r="AG45" s="512" t="n"/>
      <c r="AH45" s="511" t="n"/>
      <c r="AI45" s="512" t="n"/>
      <c r="AJ45" s="513" t="n"/>
      <c r="AK45" s="512" t="n"/>
      <c r="AL45" s="513" t="n"/>
      <c r="AM45" s="512" t="n"/>
      <c r="AN45" s="446">
        <f>S45+U45+W45+Y45+AA45+AC45+AE45+AG45+AI45+AK45+AM45</f>
        <v/>
      </c>
    </row>
    <row r="46" ht="16.5" customHeight="1" thickBot="1">
      <c r="A46" s="504">
        <f>A45+1</f>
        <v/>
      </c>
      <c r="B46" s="505" t="n">
        <v>4146.74</v>
      </c>
      <c r="C46" s="519" t="n">
        <v>400</v>
      </c>
      <c r="D46" s="506" t="n">
        <v>12</v>
      </c>
      <c r="E46" s="505" t="n">
        <v>55.2</v>
      </c>
      <c r="F46" s="505" t="n">
        <v>118</v>
      </c>
      <c r="G46" s="446">
        <f>B46-C46-E46-F46</f>
        <v/>
      </c>
      <c r="H46" s="507" t="n">
        <v>1653.1</v>
      </c>
      <c r="I46" s="520" t="n">
        <v>1960.32</v>
      </c>
      <c r="J46" s="520" t="n">
        <v>19.2</v>
      </c>
      <c r="K46" s="507" t="n">
        <v>3.5</v>
      </c>
      <c r="L46" s="521" t="n">
        <v>1660</v>
      </c>
      <c r="M46" s="446" t="n"/>
      <c r="N46" s="508">
        <f>L46+I46+J46+C46+M46</f>
        <v/>
      </c>
      <c r="O46" s="508">
        <f>O45+N46-AN46</f>
        <v/>
      </c>
      <c r="P46" s="509">
        <f>I46*0.005</f>
        <v/>
      </c>
      <c r="Q46" s="510">
        <f>A46</f>
        <v/>
      </c>
      <c r="R46" s="511" t="n"/>
      <c r="S46" s="512" t="n"/>
      <c r="T46" s="513" t="n"/>
      <c r="U46" s="512" t="n"/>
      <c r="V46" s="511" t="n"/>
      <c r="W46" s="512" t="n"/>
      <c r="X46" s="513" t="n"/>
      <c r="Y46" s="512" t="n"/>
      <c r="Z46" s="511" t="n"/>
      <c r="AA46" s="512" t="n"/>
      <c r="AB46" s="513" t="n">
        <v>160241</v>
      </c>
      <c r="AC46" s="466" t="n">
        <v>218.8</v>
      </c>
      <c r="AD46" s="511" t="n"/>
      <c r="AE46" s="512" t="n"/>
      <c r="AF46" s="513" t="n"/>
      <c r="AG46" s="512" t="n"/>
      <c r="AH46" s="511" t="n"/>
      <c r="AI46" s="512" t="n"/>
      <c r="AJ46" s="513" t="n"/>
      <c r="AK46" s="512" t="n"/>
      <c r="AL46" s="513" t="n"/>
      <c r="AM46" s="512" t="n"/>
      <c r="AN46" s="446">
        <f>S46+U46+W46+Y46+AA46+AC46+AE46+AG46+AI46+AK46+AM46</f>
        <v/>
      </c>
    </row>
    <row r="47" ht="16.5" customHeight="1" thickBot="1">
      <c r="A47" s="504">
        <f>A46+1</f>
        <v/>
      </c>
      <c r="B47" s="505" t="n">
        <v>3740.13</v>
      </c>
      <c r="C47" s="519" t="n">
        <v>330</v>
      </c>
      <c r="D47" s="506" t="n">
        <v>8</v>
      </c>
      <c r="E47" s="505" t="n">
        <v>330.6</v>
      </c>
      <c r="F47" s="505" t="n">
        <v>166</v>
      </c>
      <c r="G47" s="446">
        <f>B47-C47-E47-F47</f>
        <v/>
      </c>
      <c r="H47" s="507" t="n">
        <v>1434.28</v>
      </c>
      <c r="I47" s="520" t="n">
        <v>1475.75</v>
      </c>
      <c r="J47" s="507" t="n"/>
      <c r="K47" s="507" t="n">
        <v>3.5</v>
      </c>
      <c r="L47" s="521" t="n">
        <v>1430</v>
      </c>
      <c r="M47" s="521" t="n">
        <v>630</v>
      </c>
      <c r="N47" s="508">
        <f>L47+I47+J47+C47+M47</f>
        <v/>
      </c>
      <c r="O47" s="508">
        <f>O46+N47-AN47</f>
        <v/>
      </c>
      <c r="P47" s="509">
        <f>I47*0.005</f>
        <v/>
      </c>
      <c r="Q47" s="510">
        <f>A47</f>
        <v/>
      </c>
      <c r="R47" s="511" t="n"/>
      <c r="S47" s="512" t="n"/>
      <c r="T47" s="513" t="n"/>
      <c r="U47" s="512" t="n"/>
      <c r="V47" s="511" t="n"/>
      <c r="W47" s="512" t="n"/>
      <c r="X47" s="513" t="n"/>
      <c r="Y47" s="512" t="n"/>
      <c r="Z47" s="511" t="n"/>
      <c r="AA47" s="512" t="n"/>
      <c r="AB47" s="513" t="n">
        <v>160241</v>
      </c>
      <c r="AC47" s="466" t="n">
        <v>27</v>
      </c>
      <c r="AD47" s="511" t="n"/>
      <c r="AE47" s="512" t="n"/>
      <c r="AF47" s="513" t="n"/>
      <c r="AG47" s="512" t="n"/>
      <c r="AH47" s="511" t="n"/>
      <c r="AI47" s="512" t="n"/>
      <c r="AJ47" s="513" t="n"/>
      <c r="AK47" s="512" t="n"/>
      <c r="AL47" s="513" t="n"/>
      <c r="AM47" s="512" t="n"/>
      <c r="AN47" s="446">
        <f>S47+U47+W47+Y47+AA47+AC47+AE47+AG47+AI47+AK47+AM47</f>
        <v/>
      </c>
    </row>
    <row r="48" ht="16.5" customHeight="1" thickBot="1">
      <c r="A48" s="504">
        <f>A47+1</f>
        <v/>
      </c>
      <c r="B48" s="505" t="n">
        <v>4843.55</v>
      </c>
      <c r="C48" s="519" t="n">
        <v>270</v>
      </c>
      <c r="D48" s="506" t="n">
        <v>10</v>
      </c>
      <c r="E48" s="505" t="n">
        <v>418.2</v>
      </c>
      <c r="F48" s="505" t="n">
        <v>195</v>
      </c>
      <c r="G48" s="446">
        <f>B48-C48-E48-F48</f>
        <v/>
      </c>
      <c r="H48" s="507" t="n">
        <v>2163.45</v>
      </c>
      <c r="I48" s="520" t="n">
        <v>2060.9</v>
      </c>
      <c r="J48" s="507" t="n"/>
      <c r="K48" s="507" t="n">
        <v>62</v>
      </c>
      <c r="L48" s="521" t="n">
        <v>2160</v>
      </c>
      <c r="M48" s="446" t="n"/>
      <c r="N48" s="508">
        <f>L48+I48+J48+C48+M48</f>
        <v/>
      </c>
      <c r="O48" s="508">
        <f>O47+N48-AN48</f>
        <v/>
      </c>
      <c r="P48" s="509">
        <f>I48*0.005</f>
        <v/>
      </c>
      <c r="Q48" s="510">
        <f>A48</f>
        <v/>
      </c>
      <c r="R48" s="511" t="n"/>
      <c r="S48" s="512" t="n"/>
      <c r="T48" s="514" t="n"/>
      <c r="U48" s="512" t="n"/>
      <c r="V48" s="511" t="n"/>
      <c r="W48" s="512" t="n"/>
      <c r="X48" s="511" t="n"/>
      <c r="Y48" s="512" t="n"/>
      <c r="Z48" s="511" t="n"/>
      <c r="AA48" s="512" t="n"/>
      <c r="AB48" s="511" t="inlineStr">
        <is>
          <t>monnaie</t>
        </is>
      </c>
      <c r="AC48" s="466" t="n">
        <v>310</v>
      </c>
      <c r="AD48" s="511" t="n"/>
      <c r="AE48" s="512" t="n"/>
      <c r="AF48" s="511" t="n"/>
      <c r="AG48" s="512" t="n"/>
      <c r="AH48" s="511" t="n"/>
      <c r="AI48" s="512" t="n"/>
      <c r="AJ48" s="511" t="n"/>
      <c r="AK48" s="512" t="n"/>
      <c r="AL48" s="513" t="n"/>
      <c r="AM48" s="512" t="n"/>
      <c r="AN48" s="446">
        <f>S48+U48+W48+Y48+AA48+AC48+AE48+AG48+AI48+AK48+AM48</f>
        <v/>
      </c>
    </row>
    <row r="49" ht="16.5" customHeight="1" thickBot="1">
      <c r="A49" s="504">
        <f>A48+1</f>
        <v/>
      </c>
      <c r="B49" s="505" t="n">
        <v>4130.09</v>
      </c>
      <c r="C49" s="519" t="n">
        <v>400</v>
      </c>
      <c r="D49" s="506" t="n">
        <v>12</v>
      </c>
      <c r="E49" s="505" t="n">
        <v>565.6</v>
      </c>
      <c r="F49" s="505" t="n">
        <v>148</v>
      </c>
      <c r="G49" s="446">
        <f>B49-C49-E49-F49</f>
        <v/>
      </c>
      <c r="H49" s="507" t="n">
        <v>1435</v>
      </c>
      <c r="I49" s="520" t="n">
        <v>1580.39</v>
      </c>
      <c r="J49" s="507" t="n"/>
      <c r="K49" s="507" t="n">
        <v>1.1</v>
      </c>
      <c r="L49" s="521" t="n">
        <v>1430</v>
      </c>
      <c r="M49" s="446" t="n"/>
      <c r="N49" s="508">
        <f>L49+I49+J49+C49+M49</f>
        <v/>
      </c>
      <c r="O49" s="508">
        <f>O48+N49-AN49</f>
        <v/>
      </c>
      <c r="P49" s="509">
        <f>I49*0.005</f>
        <v/>
      </c>
      <c r="Q49" s="510">
        <f>A49</f>
        <v/>
      </c>
      <c r="R49" s="511" t="n"/>
      <c r="S49" s="512" t="n"/>
      <c r="T49" s="511" t="n"/>
      <c r="U49" s="512" t="n"/>
      <c r="V49" s="511" t="n"/>
      <c r="W49" s="512" t="n"/>
      <c r="X49" s="511" t="n"/>
      <c r="Y49" s="512" t="n"/>
      <c r="Z49" s="511" t="n"/>
      <c r="AA49" s="512" t="n"/>
      <c r="AB49" s="511" t="n">
        <v>160241</v>
      </c>
      <c r="AC49" s="466" t="n">
        <v>15</v>
      </c>
      <c r="AD49" s="511" t="n"/>
      <c r="AE49" s="512" t="n"/>
      <c r="AF49" s="511" t="n"/>
      <c r="AG49" s="512" t="n"/>
      <c r="AH49" s="511" t="n"/>
      <c r="AI49" s="512" t="n"/>
      <c r="AJ49" s="511" t="n"/>
      <c r="AK49" s="512" t="n"/>
      <c r="AL49" s="513" t="n"/>
      <c r="AM49" s="512" t="n"/>
      <c r="AN49" s="446">
        <f>S49+U49+W49+Y49+AA49+AC49+AE49+AG49+AI49+AK49+AM49</f>
        <v/>
      </c>
    </row>
    <row r="50" ht="16.5" customHeight="1" thickBot="1">
      <c r="A50" s="504">
        <f>A49+1</f>
        <v/>
      </c>
      <c r="B50" s="505" t="n">
        <v>2609.8</v>
      </c>
      <c r="C50" s="519" t="n">
        <v>250</v>
      </c>
      <c r="D50" s="506" t="n">
        <v>8</v>
      </c>
      <c r="E50" s="505" t="n">
        <v>292.25</v>
      </c>
      <c r="F50" s="505" t="n">
        <v>125</v>
      </c>
      <c r="G50" s="446">
        <f>B50-C50-E50-F50</f>
        <v/>
      </c>
      <c r="H50" s="507" t="n">
        <v>1056.12</v>
      </c>
      <c r="I50" s="520" t="n">
        <v>877.73</v>
      </c>
      <c r="J50" s="507" t="n"/>
      <c r="K50" s="507" t="n">
        <v>17.1</v>
      </c>
      <c r="L50" s="521" t="n">
        <v>1050</v>
      </c>
      <c r="M50" s="446" t="n"/>
      <c r="N50" s="508">
        <f>L50+I50+J50+C50+M50</f>
        <v/>
      </c>
      <c r="O50" s="508">
        <f>O49+N50-AN50</f>
        <v/>
      </c>
      <c r="P50" s="509">
        <f>I50*0.005</f>
        <v/>
      </c>
      <c r="Q50" s="510">
        <f>A50</f>
        <v/>
      </c>
      <c r="R50" s="511" t="n"/>
      <c r="S50" s="512" t="n"/>
      <c r="T50" s="511" t="n"/>
      <c r="U50" s="512" t="n"/>
      <c r="V50" s="511" t="n"/>
      <c r="W50" s="512" t="n"/>
      <c r="X50" s="511" t="n"/>
      <c r="Y50" s="512" t="n"/>
      <c r="Z50" s="511" t="n"/>
      <c r="AA50" s="512" t="n"/>
      <c r="AB50" s="511" t="inlineStr">
        <is>
          <t>vrmt NP</t>
        </is>
      </c>
      <c r="AC50" s="466" t="n">
        <v>6000</v>
      </c>
      <c r="AD50" s="511" t="n"/>
      <c r="AE50" s="512" t="n"/>
      <c r="AF50" s="511" t="n"/>
      <c r="AG50" s="512" t="n"/>
      <c r="AH50" s="511" t="n"/>
      <c r="AI50" s="512" t="n"/>
      <c r="AJ50" s="511" t="n"/>
      <c r="AK50" s="512" t="n"/>
      <c r="AL50" s="513" t="n"/>
      <c r="AM50" s="512" t="n"/>
      <c r="AN50" s="446">
        <f>S50+U50+W50+Y50+AA50+AC50+AE50+AG50+AI50+AK50+AM50</f>
        <v/>
      </c>
    </row>
    <row r="51" ht="16.5" customHeight="1" thickBot="1">
      <c r="A51" s="504">
        <f>A50+1</f>
        <v/>
      </c>
      <c r="B51" s="505" t="n">
        <v>4798.87</v>
      </c>
      <c r="C51" s="519" t="n">
        <v>140</v>
      </c>
      <c r="D51" s="506" t="n">
        <v>6</v>
      </c>
      <c r="E51" s="505" t="n">
        <v>281.4</v>
      </c>
      <c r="F51" s="505" t="n">
        <v>205</v>
      </c>
      <c r="G51" s="446">
        <f>B51-C51-E51-F51</f>
        <v/>
      </c>
      <c r="H51" s="507" t="n">
        <v>2193.72</v>
      </c>
      <c r="I51" s="520" t="n">
        <v>1964.15</v>
      </c>
      <c r="J51" s="507" t="n"/>
      <c r="K51" s="507" t="n">
        <v>14.6</v>
      </c>
      <c r="L51" s="521" t="n">
        <v>2210</v>
      </c>
      <c r="M51" s="446" t="n"/>
      <c r="N51" s="508">
        <f>L51+I51+J51+C51+M51</f>
        <v/>
      </c>
      <c r="O51" s="508">
        <f>O50+N51-AN51</f>
        <v/>
      </c>
      <c r="P51" s="509">
        <f>I51*0.005</f>
        <v/>
      </c>
      <c r="Q51" s="510">
        <f>A51</f>
        <v/>
      </c>
      <c r="R51" s="511" t="n"/>
      <c r="S51" s="512" t="n"/>
      <c r="T51" s="511" t="n"/>
      <c r="U51" s="512" t="n"/>
      <c r="V51" s="511" t="n"/>
      <c r="W51" s="512" t="n"/>
      <c r="X51" s="511" t="n"/>
      <c r="Y51" s="512" t="n"/>
      <c r="Z51" s="511" t="n"/>
      <c r="AA51" s="512" t="n"/>
      <c r="AB51" s="511" t="inlineStr">
        <is>
          <t>monnaie</t>
        </is>
      </c>
      <c r="AC51" s="466" t="n">
        <v>850</v>
      </c>
      <c r="AD51" s="511" t="n"/>
      <c r="AE51" s="512" t="n"/>
      <c r="AF51" s="511" t="n"/>
      <c r="AG51" s="512" t="n"/>
      <c r="AH51" s="511" t="n"/>
      <c r="AI51" s="512" t="n"/>
      <c r="AJ51" s="511" t="n"/>
      <c r="AK51" s="512" t="n"/>
      <c r="AL51" s="513" t="n"/>
      <c r="AM51" s="512" t="n"/>
      <c r="AN51" s="446">
        <f>S51+U51+W51+Y51+AA51+AC51+AE51+AG51+AI51+AK51+AM51</f>
        <v/>
      </c>
    </row>
    <row r="52" ht="16.5" customHeight="1" thickBot="1">
      <c r="A52" s="504">
        <f>A51+1</f>
        <v/>
      </c>
      <c r="B52" s="505" t="n">
        <v>3619.46</v>
      </c>
      <c r="C52" s="519" t="n">
        <v>170</v>
      </c>
      <c r="D52" s="506" t="n">
        <v>4</v>
      </c>
      <c r="E52" s="505" t="n">
        <v>225.5</v>
      </c>
      <c r="F52" s="505" t="n">
        <v>173</v>
      </c>
      <c r="G52" s="446">
        <f>B52-C52-E52-F52</f>
        <v/>
      </c>
      <c r="H52" s="507" t="n">
        <v>1517.38</v>
      </c>
      <c r="I52" s="520" t="n">
        <v>1509.98</v>
      </c>
      <c r="J52" s="507" t="n"/>
      <c r="K52" s="507" t="n">
        <v>23.6</v>
      </c>
      <c r="L52" s="521" t="n">
        <v>1510</v>
      </c>
      <c r="M52" s="521" t="n">
        <v>500</v>
      </c>
      <c r="N52" s="508">
        <f>L52+I52+J52+C52+M52</f>
        <v/>
      </c>
      <c r="O52" s="508">
        <f>O51+N52-AN52</f>
        <v/>
      </c>
      <c r="P52" s="509">
        <f>I52*0.005</f>
        <v/>
      </c>
      <c r="Q52" s="510">
        <f>A52</f>
        <v/>
      </c>
      <c r="R52" s="511" t="n"/>
      <c r="S52" s="512" t="n"/>
      <c r="T52" s="511" t="n"/>
      <c r="U52" s="512" t="n"/>
      <c r="V52" s="511" t="n">
        <v>160226</v>
      </c>
      <c r="W52" s="466" t="n">
        <v>691.27</v>
      </c>
      <c r="X52" s="511" t="n"/>
      <c r="Y52" s="512" t="n"/>
      <c r="Z52" s="511" t="n"/>
      <c r="AA52" s="512" t="n"/>
      <c r="AB52" s="511" t="n">
        <v>160241</v>
      </c>
      <c r="AC52" s="466" t="n">
        <v>21</v>
      </c>
      <c r="AD52" s="511" t="n"/>
      <c r="AE52" s="512" t="n"/>
      <c r="AF52" s="511" t="n"/>
      <c r="AG52" s="512" t="n"/>
      <c r="AH52" s="511" t="n"/>
      <c r="AI52" s="512" t="n"/>
      <c r="AJ52" s="511" t="n"/>
      <c r="AK52" s="512" t="n"/>
      <c r="AL52" s="513" t="n"/>
      <c r="AM52" s="512" t="n"/>
      <c r="AN52" s="446">
        <f>S52+U52+W52+Y52+AA52+AC52+AE52+AG52+AI52+AK52+AM52</f>
        <v/>
      </c>
    </row>
    <row r="53" ht="16.5" customHeight="1" thickBot="1">
      <c r="A53" s="504">
        <f>A52+1</f>
        <v/>
      </c>
      <c r="B53" s="505" t="n">
        <v>3892.02</v>
      </c>
      <c r="C53" s="519" t="n">
        <v>350</v>
      </c>
      <c r="D53" s="506" t="n">
        <v>10</v>
      </c>
      <c r="E53" s="505" t="n">
        <v>138.5</v>
      </c>
      <c r="F53" s="505" t="n">
        <v>406</v>
      </c>
      <c r="G53" s="446">
        <f>B53-C53-E53-F53</f>
        <v/>
      </c>
      <c r="H53" s="507" t="n">
        <v>1510.58</v>
      </c>
      <c r="I53" s="520" t="n">
        <v>1463.74</v>
      </c>
      <c r="J53" s="507" t="n"/>
      <c r="K53" s="507" t="n">
        <v>23.2</v>
      </c>
      <c r="L53" s="521" t="n">
        <v>1510</v>
      </c>
      <c r="M53" s="446" t="n"/>
      <c r="N53" s="508">
        <f>L53+I53+J53+C53+M53</f>
        <v/>
      </c>
      <c r="O53" s="508">
        <f>O52+N53-AN53</f>
        <v/>
      </c>
      <c r="P53" s="509">
        <f>I53*0.005</f>
        <v/>
      </c>
      <c r="Q53" s="510">
        <f>A53</f>
        <v/>
      </c>
      <c r="R53" s="511" t="n">
        <v>160201</v>
      </c>
      <c r="S53" s="466" t="n">
        <v>940.5700000000001</v>
      </c>
      <c r="T53" s="511" t="n"/>
      <c r="U53" s="512" t="n"/>
      <c r="V53" s="511" t="n"/>
      <c r="W53" s="512" t="n"/>
      <c r="X53" s="511" t="n"/>
      <c r="Y53" s="512" t="n"/>
      <c r="Z53" s="511" t="n"/>
      <c r="AA53" s="512" t="n"/>
      <c r="AB53" s="511" t="inlineStr">
        <is>
          <t>vrmt np</t>
        </is>
      </c>
      <c r="AC53" s="466" t="n">
        <v>28950</v>
      </c>
      <c r="AD53" s="511" t="n"/>
      <c r="AE53" s="512" t="n"/>
      <c r="AF53" s="511" t="n"/>
      <c r="AG53" s="512" t="n"/>
      <c r="AH53" s="511" t="n"/>
      <c r="AI53" s="512" t="n"/>
      <c r="AJ53" s="511" t="n"/>
      <c r="AK53" s="512" t="n"/>
      <c r="AL53" s="513" t="n"/>
      <c r="AM53" s="512" t="n"/>
      <c r="AN53" s="446">
        <f>S53+U53+W53+Y53+AA53+AC53+AE53+AG53+AI53+AK53+AM53</f>
        <v/>
      </c>
    </row>
    <row r="54" ht="16.5" customHeight="1" thickBot="1">
      <c r="A54" s="504">
        <f>A53+1</f>
        <v/>
      </c>
      <c r="B54" s="505" t="n">
        <v>3674.79</v>
      </c>
      <c r="C54" s="519" t="n">
        <v>140</v>
      </c>
      <c r="D54" s="506" t="n">
        <v>5</v>
      </c>
      <c r="E54" s="505" t="n">
        <v>127.85</v>
      </c>
      <c r="F54" s="505" t="n">
        <v>88</v>
      </c>
      <c r="G54" s="446">
        <f>B54-C54-E54-F54</f>
        <v/>
      </c>
      <c r="H54" s="507" t="n">
        <v>1685.24</v>
      </c>
      <c r="I54" s="520" t="n">
        <v>1631.5</v>
      </c>
      <c r="J54" s="507" t="n"/>
      <c r="K54" s="507" t="n">
        <v>2.2</v>
      </c>
      <c r="L54" s="521" t="n">
        <v>1690</v>
      </c>
      <c r="M54" s="446" t="n"/>
      <c r="N54" s="508">
        <f>L54+I54+J54+C54+M54</f>
        <v/>
      </c>
      <c r="O54" s="508">
        <f>O53+N54-AN54</f>
        <v/>
      </c>
      <c r="P54" s="509">
        <f>I54*0.005</f>
        <v/>
      </c>
      <c r="Q54" s="510">
        <f>A54</f>
        <v/>
      </c>
      <c r="R54" s="511" t="n"/>
      <c r="S54" s="466" t="n">
        <v>-6</v>
      </c>
      <c r="T54" s="511" t="n"/>
      <c r="U54" s="512" t="n"/>
      <c r="V54" s="511" t="n"/>
      <c r="W54" s="512" t="n"/>
      <c r="X54" s="511" t="n">
        <v>160230</v>
      </c>
      <c r="Y54" s="466" t="n">
        <v>2184.99</v>
      </c>
      <c r="Z54" s="511" t="n">
        <v>160238</v>
      </c>
      <c r="AA54" s="466" t="n">
        <v>31271.47</v>
      </c>
      <c r="AB54" s="511" t="inlineStr">
        <is>
          <t>monnaie</t>
        </is>
      </c>
      <c r="AC54" s="466" t="n">
        <v>750</v>
      </c>
      <c r="AD54" s="511" t="n"/>
      <c r="AE54" s="512" t="n"/>
      <c r="AF54" s="511" t="n"/>
      <c r="AG54" s="512" t="n"/>
      <c r="AH54" s="511" t="n"/>
      <c r="AI54" s="512" t="n"/>
      <c r="AJ54" s="511" t="n"/>
      <c r="AK54" s="512" t="n"/>
      <c r="AL54" s="513" t="n"/>
      <c r="AM54" s="512" t="n"/>
      <c r="AN54" s="446">
        <f>S54+U54+W54+Y54+AA54+AC54+AE54+AG54+AI54+AK54+AM54</f>
        <v/>
      </c>
    </row>
    <row r="55" ht="16.5" customHeight="1" thickBot="1">
      <c r="A55" s="504">
        <f>A54+1</f>
        <v/>
      </c>
      <c r="B55" s="505" t="n">
        <v>4878.53</v>
      </c>
      <c r="C55" s="519" t="n">
        <v>260</v>
      </c>
      <c r="D55" s="506" t="n">
        <v>7</v>
      </c>
      <c r="E55" s="505" t="n">
        <v>126.8</v>
      </c>
      <c r="F55" s="505" t="n">
        <v>300</v>
      </c>
      <c r="G55" s="446">
        <f>B55-C55-E55-F55</f>
        <v/>
      </c>
      <c r="H55" s="507" t="n">
        <v>2361.78</v>
      </c>
      <c r="I55" s="520" t="n">
        <v>1808.05</v>
      </c>
      <c r="J55" s="507" t="n"/>
      <c r="K55" s="507" t="n">
        <v>21.9</v>
      </c>
      <c r="L55" s="521" t="n">
        <v>2360</v>
      </c>
      <c r="M55" s="446" t="n"/>
      <c r="N55" s="508">
        <f>L55+I55+J55+C55+M55</f>
        <v/>
      </c>
      <c r="O55" s="508">
        <f>O54+N55-AN55</f>
        <v/>
      </c>
      <c r="P55" s="509">
        <f>I55*0.005</f>
        <v/>
      </c>
      <c r="Q55" s="510">
        <f>A55</f>
        <v/>
      </c>
      <c r="R55" s="511" t="n"/>
      <c r="S55" s="512" t="n"/>
      <c r="T55" s="511" t="n"/>
      <c r="U55" s="512" t="n"/>
      <c r="V55" s="511" t="n"/>
      <c r="W55" s="512" t="n"/>
      <c r="X55" s="511" t="n">
        <v>160234</v>
      </c>
      <c r="Y55" s="466" t="n">
        <v>1090.4</v>
      </c>
      <c r="Z55" s="511" t="n">
        <v>160238</v>
      </c>
      <c r="AA55" s="466" t="n">
        <v>0.01</v>
      </c>
      <c r="AB55" s="511" t="n"/>
      <c r="AC55" s="512" t="n"/>
      <c r="AD55" s="511" t="n"/>
      <c r="AE55" s="512" t="n"/>
      <c r="AF55" s="511" t="inlineStr">
        <is>
          <t>rbmt TF</t>
        </is>
      </c>
      <c r="AG55" s="466" t="n">
        <v>-95</v>
      </c>
      <c r="AH55" s="511" t="n"/>
      <c r="AI55" s="512" t="n"/>
      <c r="AJ55" s="511" t="n"/>
      <c r="AK55" s="512" t="n"/>
      <c r="AL55" s="513" t="n"/>
      <c r="AM55" s="512" t="n"/>
      <c r="AN55" s="446">
        <f>S55+U55+W55+Y55+AA55+AC55+AE55+AG55+AI55+AK55+AM55</f>
        <v/>
      </c>
    </row>
    <row r="56" ht="16.5" customHeight="1" thickBot="1">
      <c r="A56" s="504">
        <f>A55+1</f>
        <v/>
      </c>
      <c r="B56" s="505" t="n">
        <v>4952.51</v>
      </c>
      <c r="C56" s="519" t="n">
        <v>260</v>
      </c>
      <c r="D56" s="506" t="n">
        <v>6</v>
      </c>
      <c r="E56" s="505" t="n">
        <v>132.35</v>
      </c>
      <c r="F56" s="505" t="n">
        <v>453</v>
      </c>
      <c r="G56" s="446">
        <f>B56-C56-E56-F56</f>
        <v/>
      </c>
      <c r="H56" s="507" t="n">
        <v>2172.83</v>
      </c>
      <c r="I56" s="520" t="n">
        <v>1915.43</v>
      </c>
      <c r="J56" s="507" t="n"/>
      <c r="K56" s="507" t="n">
        <v>18.9</v>
      </c>
      <c r="L56" s="521" t="n">
        <v>2170</v>
      </c>
      <c r="M56" s="446" t="n"/>
      <c r="N56" s="508">
        <f>L56+I56+J56+C56+M56</f>
        <v/>
      </c>
      <c r="O56" s="508">
        <f>O55+N56-AN56</f>
        <v/>
      </c>
      <c r="P56" s="509">
        <f>I56*0.005</f>
        <v/>
      </c>
      <c r="Q56" s="510">
        <f>A56</f>
        <v/>
      </c>
      <c r="R56" s="511" t="n"/>
      <c r="S56" s="512" t="n"/>
      <c r="T56" s="511" t="n"/>
      <c r="U56" s="512" t="n"/>
      <c r="V56" s="511" t="n"/>
      <c r="W56" s="512" t="n"/>
      <c r="X56" s="511" t="n"/>
      <c r="Y56" s="512" t="n"/>
      <c r="Z56" s="511" t="n"/>
      <c r="AA56" s="512" t="n"/>
      <c r="AB56" s="511" t="n"/>
      <c r="AC56" s="512" t="n"/>
      <c r="AD56" s="511" t="n"/>
      <c r="AE56" s="512" t="n"/>
      <c r="AF56" s="511" t="n"/>
      <c r="AG56" s="512" t="n"/>
      <c r="AH56" s="511" t="n"/>
      <c r="AI56" s="512" t="n"/>
      <c r="AJ56" s="511" t="n"/>
      <c r="AK56" s="512" t="n"/>
      <c r="AL56" s="513" t="n"/>
      <c r="AM56" s="512" t="n"/>
      <c r="AN56" s="446">
        <f>S56+U56+W56+Y56+AA56+AC56+AE56+AG56+AI56+AK56+AM56</f>
        <v/>
      </c>
    </row>
    <row r="57" ht="16.5" customHeight="1" thickBot="1">
      <c r="A57" s="504">
        <f>A56+1</f>
        <v/>
      </c>
      <c r="B57" s="505" t="n">
        <v>2203.44</v>
      </c>
      <c r="C57" s="519" t="n">
        <v>270</v>
      </c>
      <c r="D57" s="506" t="n">
        <v>6</v>
      </c>
      <c r="E57" s="505" t="n">
        <v>114.3</v>
      </c>
      <c r="F57" s="505" t="n">
        <v>164</v>
      </c>
      <c r="G57" s="446">
        <f>B57-C57-E57-F57</f>
        <v/>
      </c>
      <c r="H57" s="507" t="n">
        <v>1164.24</v>
      </c>
      <c r="I57" s="520" t="n">
        <v>489.1</v>
      </c>
      <c r="J57" s="507" t="n"/>
      <c r="K57" s="507" t="n">
        <v>1.8</v>
      </c>
      <c r="L57" s="521" t="n">
        <v>1160</v>
      </c>
      <c r="M57" s="446" t="n"/>
      <c r="N57" s="508">
        <f>L57+I57+J57+C57+M57</f>
        <v/>
      </c>
      <c r="O57" s="508">
        <f>O56+N57-AN57</f>
        <v/>
      </c>
      <c r="P57" s="509">
        <f>I57*0.005</f>
        <v/>
      </c>
      <c r="Q57" s="510">
        <f>A57</f>
        <v/>
      </c>
      <c r="R57" s="511" t="n"/>
      <c r="S57" s="512" t="n"/>
      <c r="T57" s="511" t="n"/>
      <c r="U57" s="512" t="n"/>
      <c r="V57" s="511" t="n"/>
      <c r="W57" s="512" t="n"/>
      <c r="X57" s="511" t="n"/>
      <c r="Y57" s="512" t="n"/>
      <c r="Z57" s="511" t="n"/>
      <c r="AA57" s="512" t="n"/>
      <c r="AB57" s="511" t="n"/>
      <c r="AC57" s="512" t="n"/>
      <c r="AD57" s="511" t="n"/>
      <c r="AE57" s="512" t="n"/>
      <c r="AF57" s="511" t="n"/>
      <c r="AG57" s="512" t="n"/>
      <c r="AH57" s="511" t="n"/>
      <c r="AI57" s="512" t="n"/>
      <c r="AJ57" s="511" t="n"/>
      <c r="AK57" s="512" t="n"/>
      <c r="AL57" s="513" t="n"/>
      <c r="AM57" s="512" t="n"/>
      <c r="AN57" s="446">
        <f>S57+U57+W57+Y57+AA57+AC57+AE57+AG57+AI57+AK57+AM57</f>
        <v/>
      </c>
    </row>
    <row r="58" ht="16.5" customHeight="1" thickBot="1">
      <c r="A58" s="504">
        <f>A57+1</f>
        <v/>
      </c>
      <c r="B58" s="505" t="n">
        <v>4640.25</v>
      </c>
      <c r="C58" s="519" t="n">
        <v>150</v>
      </c>
      <c r="D58" s="506" t="n">
        <v>6</v>
      </c>
      <c r="E58" s="505" t="n">
        <v>319.15</v>
      </c>
      <c r="F58" s="505" t="n">
        <v>117</v>
      </c>
      <c r="G58" s="446">
        <f>B58-C58-E58-F58</f>
        <v/>
      </c>
      <c r="H58" s="507" t="n">
        <v>2039.65</v>
      </c>
      <c r="I58" s="520" t="n">
        <v>2004.85</v>
      </c>
      <c r="J58" s="507" t="n"/>
      <c r="K58" s="507" t="n">
        <v>16.2</v>
      </c>
      <c r="L58" s="521" t="n">
        <v>2050</v>
      </c>
      <c r="M58" s="446" t="n"/>
      <c r="N58" s="508">
        <f>L58+I58+J58+C58+M58</f>
        <v/>
      </c>
      <c r="O58" s="508">
        <f>O57+N58-AN58</f>
        <v/>
      </c>
      <c r="P58" s="509">
        <f>I58*0.005</f>
        <v/>
      </c>
      <c r="Q58" s="510">
        <f>A58</f>
        <v/>
      </c>
      <c r="R58" s="511" t="n"/>
      <c r="S58" s="512" t="n"/>
      <c r="T58" s="511" t="n"/>
      <c r="U58" s="512" t="n"/>
      <c r="V58" s="511" t="n"/>
      <c r="W58" s="512" t="n"/>
      <c r="X58" s="511" t="n"/>
      <c r="Y58" s="512" t="n"/>
      <c r="Z58" s="511" t="n"/>
      <c r="AA58" s="512" t="n"/>
      <c r="AB58" s="511" t="n"/>
      <c r="AC58" s="512" t="n"/>
      <c r="AD58" s="511" t="n"/>
      <c r="AE58" s="512" t="n"/>
      <c r="AF58" s="511" t="n"/>
      <c r="AG58" s="512" t="n"/>
      <c r="AH58" s="511" t="n"/>
      <c r="AI58" s="512" t="n"/>
      <c r="AJ58" s="511" t="n"/>
      <c r="AK58" s="512" t="n"/>
      <c r="AL58" s="513" t="n"/>
      <c r="AM58" s="512" t="n"/>
      <c r="AN58" s="446">
        <f>S58+U58+W58+Y58+AA58+AC58+AE58+AG58+AI58+AK58+AM58</f>
        <v/>
      </c>
    </row>
    <row r="59" ht="16.5" customHeight="1" thickBot="1">
      <c r="A59" s="504">
        <f>A58+1</f>
        <v/>
      </c>
      <c r="B59" s="505" t="n">
        <v>3472.03</v>
      </c>
      <c r="C59" s="519" t="n">
        <v>70</v>
      </c>
      <c r="D59" s="506" t="n">
        <v>3</v>
      </c>
      <c r="E59" s="505" t="n">
        <v>140.4</v>
      </c>
      <c r="F59" s="505" t="n">
        <v>252</v>
      </c>
      <c r="G59" s="446">
        <f>B59-C59-E59-F59</f>
        <v/>
      </c>
      <c r="H59" s="507" t="n">
        <v>1677.54</v>
      </c>
      <c r="I59" s="520" t="n">
        <v>1312.39</v>
      </c>
      <c r="J59" s="507" t="n"/>
      <c r="K59" s="507" t="n">
        <v>19.7</v>
      </c>
      <c r="L59" s="521" t="n">
        <v>1670</v>
      </c>
      <c r="M59" s="446" t="n"/>
      <c r="N59" s="508">
        <f>L59+I59+J59+C59+M59</f>
        <v/>
      </c>
      <c r="O59" s="508">
        <f>O58+N59-AN59</f>
        <v/>
      </c>
      <c r="P59" s="509">
        <f>I59*0.005</f>
        <v/>
      </c>
      <c r="Q59" s="510">
        <f>A59</f>
        <v/>
      </c>
      <c r="R59" s="511" t="n"/>
      <c r="S59" s="512" t="n"/>
      <c r="T59" s="511" t="n"/>
      <c r="U59" s="512" t="n"/>
      <c r="V59" s="511" t="n">
        <v>160227</v>
      </c>
      <c r="W59" s="466" t="n">
        <v>681.38</v>
      </c>
      <c r="X59" s="511" t="n"/>
      <c r="Y59" s="512" t="n"/>
      <c r="Z59" s="511" t="n"/>
      <c r="AA59" s="512" t="n"/>
      <c r="AB59" s="511" t="n"/>
      <c r="AC59" s="512" t="n"/>
      <c r="AD59" s="511" t="n"/>
      <c r="AE59" s="512" t="n"/>
      <c r="AF59" s="511" t="n"/>
      <c r="AG59" s="512" t="n"/>
      <c r="AH59" s="511" t="n"/>
      <c r="AI59" s="512" t="n"/>
      <c r="AJ59" s="511" t="n"/>
      <c r="AK59" s="512" t="n"/>
      <c r="AL59" s="513" t="n"/>
      <c r="AM59" s="512" t="n"/>
      <c r="AN59" s="446">
        <f>S59+U59+W59+Y59+AA59+AC59+AE59+AG59+AI59+AK59+AM59</f>
        <v/>
      </c>
    </row>
    <row r="60" ht="16.5" customHeight="1" thickBot="1">
      <c r="A60" s="504">
        <f>A59+1</f>
        <v/>
      </c>
      <c r="B60" s="505" t="n">
        <v>3753.42</v>
      </c>
      <c r="C60" s="519" t="n">
        <v>420</v>
      </c>
      <c r="D60" s="506" t="n">
        <v>11</v>
      </c>
      <c r="E60" s="505" t="n">
        <v>297.35</v>
      </c>
      <c r="F60" s="505" t="n">
        <v>303</v>
      </c>
      <c r="G60" s="446">
        <f>B60-C60-E60-F60</f>
        <v/>
      </c>
      <c r="H60" s="507" t="n">
        <v>1296.07</v>
      </c>
      <c r="I60" s="520" t="n">
        <v>1421.31</v>
      </c>
      <c r="J60" s="507" t="n"/>
      <c r="K60" s="507" t="n">
        <v>15.7</v>
      </c>
      <c r="L60" s="521" t="n">
        <v>1290</v>
      </c>
      <c r="M60" s="521" t="n">
        <v>720</v>
      </c>
      <c r="N60" s="508">
        <f>L60+I60+J60+C60+M60</f>
        <v/>
      </c>
      <c r="O60" s="508">
        <f>O59+N60-AN60</f>
        <v/>
      </c>
      <c r="P60" s="509">
        <f>I60*0.005</f>
        <v/>
      </c>
      <c r="Q60" s="510">
        <f>A60</f>
        <v/>
      </c>
      <c r="R60" s="511" t="n">
        <v>160204</v>
      </c>
      <c r="S60" s="466" t="n">
        <v>1153.15</v>
      </c>
      <c r="T60" s="511" t="n"/>
      <c r="U60" s="512" t="n"/>
      <c r="V60" s="511" t="n"/>
      <c r="W60" s="512" t="n"/>
      <c r="X60" s="511" t="n"/>
      <c r="Y60" s="512" t="n"/>
      <c r="Z60" s="511" t="n"/>
      <c r="AA60" s="512" t="n"/>
      <c r="AB60" s="511" t="n"/>
      <c r="AC60" s="512" t="n"/>
      <c r="AD60" s="511" t="n"/>
      <c r="AE60" s="512" t="n"/>
      <c r="AF60" s="511" t="n"/>
      <c r="AG60" s="512" t="n"/>
      <c r="AH60" s="511" t="n"/>
      <c r="AI60" s="512" t="n"/>
      <c r="AJ60" s="511" t="n"/>
      <c r="AK60" s="512" t="n"/>
      <c r="AL60" s="513" t="n"/>
      <c r="AM60" s="512" t="n"/>
      <c r="AN60" s="446">
        <f>S60+U60+W60+Y60+AA60+AC60+AE60+AG60+AI60+AK60+AM60</f>
        <v/>
      </c>
    </row>
    <row r="61" ht="16.5" customHeight="1" thickBot="1">
      <c r="A61" s="504">
        <f>A60+1</f>
        <v/>
      </c>
      <c r="B61" s="505" t="n">
        <v>4058.08</v>
      </c>
      <c r="C61" s="519" t="n">
        <v>170</v>
      </c>
      <c r="D61" s="506" t="n">
        <v>5</v>
      </c>
      <c r="E61" s="505" t="n">
        <v>305</v>
      </c>
      <c r="F61" s="505" t="n">
        <v>253</v>
      </c>
      <c r="G61" s="446">
        <f>B61-C61-E61-F61</f>
        <v/>
      </c>
      <c r="H61" s="507" t="n">
        <v>1741.18</v>
      </c>
      <c r="I61" s="520" t="n">
        <v>1557</v>
      </c>
      <c r="J61" s="507" t="n"/>
      <c r="K61" s="507" t="n">
        <v>31.9</v>
      </c>
      <c r="L61" s="521" t="n">
        <v>1760</v>
      </c>
      <c r="M61" s="446" t="n"/>
      <c r="N61" s="508">
        <f>L61+I61+J61+C61+M61</f>
        <v/>
      </c>
      <c r="O61" s="508">
        <f>O60+N61-AN61</f>
        <v/>
      </c>
      <c r="P61" s="509">
        <f>I61*0.005</f>
        <v/>
      </c>
      <c r="Q61" s="510">
        <f>A61</f>
        <v/>
      </c>
      <c r="R61" s="511" t="n"/>
      <c r="S61" s="466" t="n">
        <v>-49.48</v>
      </c>
      <c r="T61" s="511" t="n"/>
      <c r="U61" s="512" t="n"/>
      <c r="V61" s="511" t="n"/>
      <c r="W61" s="512" t="n"/>
      <c r="X61" s="511" t="n">
        <v>160231</v>
      </c>
      <c r="Y61" s="466" t="n">
        <v>3047.33</v>
      </c>
      <c r="Z61" s="511" t="n"/>
      <c r="AA61" s="512" t="n"/>
      <c r="AB61" s="511" t="n"/>
      <c r="AC61" s="512" t="n"/>
      <c r="AD61" s="511" t="n"/>
      <c r="AE61" s="512" t="n"/>
      <c r="AF61" s="511" t="n"/>
      <c r="AG61" s="512" t="n"/>
      <c r="AH61" s="511" t="n"/>
      <c r="AI61" s="512" t="n"/>
      <c r="AJ61" s="511" t="n">
        <v>160157</v>
      </c>
      <c r="AK61" s="466" t="n">
        <v>-106</v>
      </c>
      <c r="AL61" s="513" t="n"/>
      <c r="AM61" s="512" t="n"/>
      <c r="AN61" s="446">
        <f>S61+U61+W61+Y61+AA61+AC61+AE61+AG61+AI61+AK61+AM61</f>
        <v/>
      </c>
    </row>
    <row r="62" ht="16.5" customHeight="1" thickBot="1">
      <c r="A62" s="504">
        <f>A61+1</f>
        <v/>
      </c>
      <c r="B62" s="505" t="n">
        <v>4937.79</v>
      </c>
      <c r="C62" s="519" t="n">
        <v>330</v>
      </c>
      <c r="D62" s="506" t="n">
        <v>7</v>
      </c>
      <c r="E62" s="505" t="n">
        <v>429.95</v>
      </c>
      <c r="F62" s="505" t="n">
        <v>158</v>
      </c>
      <c r="G62" s="446">
        <f>B62-C62-E62-F62</f>
        <v/>
      </c>
      <c r="H62" s="507" t="n">
        <v>1799.05</v>
      </c>
      <c r="I62" s="520" t="n">
        <v>2175.99</v>
      </c>
      <c r="J62" s="507" t="n"/>
      <c r="K62" s="507" t="n">
        <v>44.8</v>
      </c>
      <c r="L62" s="521" t="n">
        <v>1790</v>
      </c>
      <c r="M62" s="446" t="n"/>
      <c r="N62" s="508">
        <f>L62+I62+J62+C62+M62</f>
        <v/>
      </c>
      <c r="O62" s="508">
        <f>O61+N62-AN62</f>
        <v/>
      </c>
      <c r="P62" s="509">
        <f>I62*0.005</f>
        <v/>
      </c>
      <c r="Q62" s="510">
        <f>A62</f>
        <v/>
      </c>
      <c r="R62" s="511" t="n"/>
      <c r="S62" s="512" t="n"/>
      <c r="T62" s="511" t="n"/>
      <c r="U62" s="512" t="n"/>
      <c r="V62" s="511" t="n"/>
      <c r="W62" s="512" t="n"/>
      <c r="X62" s="511" t="n">
        <v>160235</v>
      </c>
      <c r="Y62" s="466" t="n">
        <v>201.8</v>
      </c>
      <c r="Z62" s="511" t="n"/>
      <c r="AA62" s="512" t="n"/>
      <c r="AB62" s="511" t="n"/>
      <c r="AC62" s="512" t="n"/>
      <c r="AD62" s="511" t="n"/>
      <c r="AE62" s="512" t="n"/>
      <c r="AF62" s="511" t="n">
        <v>160247</v>
      </c>
      <c r="AG62" s="466" t="n">
        <v>675.25</v>
      </c>
      <c r="AH62" s="511" t="n"/>
      <c r="AI62" s="512" t="n"/>
      <c r="AJ62" s="511" t="n">
        <v>160259</v>
      </c>
      <c r="AK62" s="466" t="n">
        <v>53.9</v>
      </c>
      <c r="AL62" s="513" t="n"/>
      <c r="AM62" s="512" t="n"/>
      <c r="AN62" s="446">
        <f>S62+U62+W62+Y62+AA62+AC62+AE62+AG62+AI62+AK62+AM62</f>
        <v/>
      </c>
    </row>
    <row r="63" ht="16.5" customHeight="1" thickBot="1">
      <c r="A63" s="504">
        <f>A62+1</f>
        <v/>
      </c>
      <c r="B63" s="505" t="n">
        <v>3866.51</v>
      </c>
      <c r="C63" s="519" t="n">
        <v>170</v>
      </c>
      <c r="D63" s="506" t="n">
        <v>5</v>
      </c>
      <c r="E63" s="505" t="n">
        <v>88.40000000000001</v>
      </c>
      <c r="F63" s="505" t="n">
        <v>151</v>
      </c>
      <c r="G63" s="446">
        <f>B63-C63-E63-F63</f>
        <v/>
      </c>
      <c r="H63" s="507" t="n">
        <v>2160.58</v>
      </c>
      <c r="I63" s="520" t="n">
        <v>1277.33</v>
      </c>
      <c r="J63" s="507" t="n"/>
      <c r="K63" s="507" t="n">
        <v>19.2</v>
      </c>
      <c r="L63" s="521" t="n">
        <v>2160</v>
      </c>
      <c r="M63" s="446" t="n"/>
      <c r="N63" s="508">
        <f>L63+I63+J63+C63+M63</f>
        <v/>
      </c>
      <c r="O63" s="508">
        <f>O62+N63-AN63</f>
        <v/>
      </c>
      <c r="P63" s="509">
        <f>I63*0.005</f>
        <v/>
      </c>
      <c r="Q63" s="510">
        <f>A63</f>
        <v/>
      </c>
      <c r="R63" s="511" t="n"/>
      <c r="S63" s="512" t="n"/>
      <c r="T63" s="513" t="n"/>
      <c r="U63" s="512" t="n"/>
      <c r="V63" s="511" t="n"/>
      <c r="W63" s="512" t="n"/>
      <c r="X63" s="513" t="n"/>
      <c r="Y63" s="512" t="n"/>
      <c r="Z63" s="511" t="n"/>
      <c r="AA63" s="512" t="n"/>
      <c r="AB63" s="513" t="n"/>
      <c r="AC63" s="512" t="n"/>
      <c r="AD63" s="511" t="n"/>
      <c r="AE63" s="512" t="n"/>
      <c r="AF63" s="513" t="n"/>
      <c r="AG63" s="512" t="n"/>
      <c r="AH63" s="511" t="n"/>
      <c r="AI63" s="512" t="n"/>
      <c r="AJ63" s="513" t="n">
        <v>160258</v>
      </c>
      <c r="AK63" s="466" t="n">
        <v>6.6</v>
      </c>
      <c r="AL63" s="513" t="n"/>
      <c r="AM63" s="512" t="n"/>
      <c r="AN63" s="446">
        <f>S63+U63+W63+Y63+AA63+AC63+AE63+AG63+AI63+AK63+AM63</f>
        <v/>
      </c>
    </row>
    <row r="64" ht="16.5" customHeight="1" thickBot="1">
      <c r="A64" s="504">
        <f>A63+1</f>
        <v/>
      </c>
      <c r="B64" s="505" t="n">
        <v>3034.56</v>
      </c>
      <c r="C64" s="519" t="n">
        <v>220</v>
      </c>
      <c r="D64" s="506" t="n">
        <v>4</v>
      </c>
      <c r="E64" s="505" t="n">
        <v>397.15</v>
      </c>
      <c r="F64" s="505" t="n">
        <v>70</v>
      </c>
      <c r="G64" s="446">
        <f>B64-C64-E64-F64</f>
        <v/>
      </c>
      <c r="H64" s="507" t="n">
        <v>1138.65</v>
      </c>
      <c r="I64" s="520" t="n">
        <v>1194.06</v>
      </c>
      <c r="J64" s="507" t="n"/>
      <c r="K64" s="507" t="n">
        <v>14.7</v>
      </c>
      <c r="L64" s="521" t="n">
        <v>1150</v>
      </c>
      <c r="M64" s="446" t="n"/>
      <c r="N64" s="508">
        <f>L64+I64+J64+C64+M64</f>
        <v/>
      </c>
      <c r="O64" s="508">
        <f>O63+N64-AN64</f>
        <v/>
      </c>
      <c r="P64" s="509">
        <f>I64*0.005</f>
        <v/>
      </c>
      <c r="Q64" s="510">
        <f>A64</f>
        <v/>
      </c>
      <c r="R64" s="511" t="n"/>
      <c r="S64" s="512" t="n"/>
      <c r="T64" s="511" t="n"/>
      <c r="U64" s="512" t="n"/>
      <c r="V64" s="511" t="n"/>
      <c r="W64" s="512" t="n"/>
      <c r="X64" s="511" t="n"/>
      <c r="Y64" s="512" t="n"/>
      <c r="Z64" s="511" t="n"/>
      <c r="AA64" s="512" t="n"/>
      <c r="AB64" s="511" t="n"/>
      <c r="AC64" s="512" t="n"/>
      <c r="AD64" s="511" t="n"/>
      <c r="AE64" s="512" t="n"/>
      <c r="AF64" s="511" t="n"/>
      <c r="AG64" s="512" t="n"/>
      <c r="AH64" s="511" t="n"/>
      <c r="AI64" s="512" t="n"/>
      <c r="AJ64" s="511" t="n"/>
      <c r="AK64" s="512" t="n"/>
      <c r="AL64" s="513" t="n"/>
      <c r="AM64" s="512" t="n"/>
      <c r="AN64" s="446">
        <f>S64+U64+W64+Y64+AA64+AC64+AE64+AG64+AI64+AK64+AM64</f>
        <v/>
      </c>
    </row>
    <row r="65" ht="16.5" customHeight="1" thickBot="1">
      <c r="A65" s="504">
        <f>A64+1</f>
        <v/>
      </c>
      <c r="B65" s="505" t="n">
        <v>4197.44</v>
      </c>
      <c r="C65" s="519" t="n">
        <v>240</v>
      </c>
      <c r="D65" s="506" t="n">
        <v>8</v>
      </c>
      <c r="E65" s="505" t="n">
        <v>440.65</v>
      </c>
      <c r="F65" s="505" t="n">
        <v>206</v>
      </c>
      <c r="G65" s="446">
        <f>B65-C65-E65-F65</f>
        <v/>
      </c>
      <c r="H65" s="507" t="n">
        <v>1484.21</v>
      </c>
      <c r="I65" s="520" t="n">
        <v>1825.18</v>
      </c>
      <c r="J65" s="507" t="n"/>
      <c r="K65" s="507" t="n">
        <v>1.4</v>
      </c>
      <c r="L65" s="521" t="n">
        <v>1480</v>
      </c>
      <c r="M65" s="446" t="n"/>
      <c r="N65" s="508">
        <f>L65+I65+J65+C65+M65</f>
        <v/>
      </c>
      <c r="O65" s="508">
        <f>O64+N65-AN65</f>
        <v/>
      </c>
      <c r="P65" s="509">
        <f>I65*0.005</f>
        <v/>
      </c>
      <c r="Q65" s="510">
        <f>A65</f>
        <v/>
      </c>
      <c r="R65" s="511" t="n"/>
      <c r="S65" s="512" t="n"/>
      <c r="T65" s="511" t="n"/>
      <c r="U65" s="512" t="n"/>
      <c r="V65" s="511" t="n"/>
      <c r="W65" s="512" t="n"/>
      <c r="X65" s="511" t="n"/>
      <c r="Y65" s="512" t="n"/>
      <c r="Z65" s="511" t="n"/>
      <c r="AA65" s="512" t="n"/>
      <c r="AB65" s="511" t="n"/>
      <c r="AC65" s="512" t="n"/>
      <c r="AD65" s="511" t="n"/>
      <c r="AE65" s="512" t="n"/>
      <c r="AF65" s="511" t="n"/>
      <c r="AG65" s="512" t="n"/>
      <c r="AH65" s="511" t="n"/>
      <c r="AI65" s="512" t="n"/>
      <c r="AJ65" s="511" t="n"/>
      <c r="AK65" s="512" t="n"/>
      <c r="AL65" s="513" t="n"/>
      <c r="AM65" s="512" t="n"/>
      <c r="AN65" s="446">
        <f>S65+U65+W65+Y65+AA65+AC65+AE65+AG65+AI65+AK65+AM65</f>
        <v/>
      </c>
    </row>
    <row r="66" ht="16.5" customHeight="1" thickBot="1">
      <c r="A66" s="504">
        <f>A65+1</f>
        <v/>
      </c>
      <c r="B66" s="505" t="n">
        <v>3320.2</v>
      </c>
      <c r="C66" s="519" t="n">
        <v>210</v>
      </c>
      <c r="D66" s="506" t="n">
        <v>6</v>
      </c>
      <c r="E66" s="505" t="n">
        <v>131.25</v>
      </c>
      <c r="F66" s="505" t="n">
        <v>195</v>
      </c>
      <c r="G66" s="446">
        <f>B66-C66-E66-F66</f>
        <v/>
      </c>
      <c r="H66" s="507" t="n">
        <v>1429.45</v>
      </c>
      <c r="I66" s="520" t="n">
        <v>1341.5</v>
      </c>
      <c r="J66" s="507" t="n"/>
      <c r="K66" s="507" t="n">
        <v>13.3</v>
      </c>
      <c r="L66" s="521" t="n">
        <v>1420</v>
      </c>
      <c r="M66" s="521" t="n">
        <v>330</v>
      </c>
      <c r="N66" s="508">
        <f>L66+I66+J66+C66+M66</f>
        <v/>
      </c>
      <c r="O66" s="508">
        <f>O65+N66-AN66</f>
        <v/>
      </c>
      <c r="P66" s="509">
        <f>I66*0.005</f>
        <v/>
      </c>
      <c r="Q66" s="510">
        <f>A66</f>
        <v/>
      </c>
      <c r="R66" s="511" t="n"/>
      <c r="S66" s="512" t="n"/>
      <c r="T66" s="511" t="n"/>
      <c r="U66" s="512" t="n"/>
      <c r="V66" s="511" t="n">
        <v>160228</v>
      </c>
      <c r="W66" s="466" t="n">
        <v>704.08</v>
      </c>
      <c r="X66" s="511" t="n"/>
      <c r="Y66" s="512" t="n"/>
      <c r="Z66" s="511" t="n"/>
      <c r="AA66" s="512" t="n"/>
      <c r="AB66" s="511" t="n"/>
      <c r="AC66" s="512" t="n"/>
      <c r="AD66" s="511" t="n"/>
      <c r="AE66" s="512" t="n"/>
      <c r="AF66" s="511" t="n"/>
      <c r="AG66" s="512" t="n"/>
      <c r="AH66" s="511" t="n"/>
      <c r="AI66" s="512" t="n"/>
      <c r="AJ66" s="511" t="n">
        <v>160254</v>
      </c>
      <c r="AK66" s="466" t="n">
        <v>1141.64</v>
      </c>
      <c r="AL66" s="513" t="n"/>
      <c r="AM66" s="512" t="n"/>
      <c r="AN66" s="446">
        <f>S66+U66+W66+Y66+AA66+AC66+AE66+AG66+AI66+AK66+AM66</f>
        <v/>
      </c>
    </row>
    <row r="67" ht="16.5" customHeight="1" thickBot="1">
      <c r="A67" s="504">
        <f>A66+1</f>
        <v/>
      </c>
      <c r="B67" s="505" t="n">
        <v>3974.66</v>
      </c>
      <c r="C67" s="519" t="n">
        <v>300</v>
      </c>
      <c r="D67" s="506" t="n">
        <v>11</v>
      </c>
      <c r="E67" s="505" t="n">
        <v>216</v>
      </c>
      <c r="F67" s="505" t="n">
        <v>139</v>
      </c>
      <c r="G67" s="446">
        <f>B67-C67-E67-F67</f>
        <v/>
      </c>
      <c r="H67" s="507" t="n">
        <v>1871.73</v>
      </c>
      <c r="I67" s="520" t="n">
        <v>1422.83</v>
      </c>
      <c r="J67" s="520" t="n">
        <v>9.6</v>
      </c>
      <c r="K67" s="507" t="n">
        <v>15.5</v>
      </c>
      <c r="L67" s="521" t="n">
        <v>1880</v>
      </c>
      <c r="M67" s="446" t="n"/>
      <c r="N67" s="508">
        <f>L67+I67+J67+C67+M67</f>
        <v/>
      </c>
      <c r="O67" s="508">
        <f>O66+N67-AN67</f>
        <v/>
      </c>
      <c r="P67" s="509">
        <f>I67*0.005</f>
        <v/>
      </c>
      <c r="Q67" s="510">
        <f>A67</f>
        <v/>
      </c>
      <c r="R67" s="511" t="n">
        <v>160208</v>
      </c>
      <c r="S67" s="466" t="n">
        <v>1762.34</v>
      </c>
      <c r="T67" s="511" t="n"/>
      <c r="U67" s="512" t="n"/>
      <c r="V67" s="511" t="n"/>
      <c r="W67" s="512" t="n"/>
      <c r="X67" s="511" t="n"/>
      <c r="Y67" s="512" t="n"/>
      <c r="Z67" s="511" t="n"/>
      <c r="AA67" s="512" t="n"/>
      <c r="AB67" s="511" t="n"/>
      <c r="AC67" s="512" t="n"/>
      <c r="AD67" s="511" t="n"/>
      <c r="AE67" s="512" t="n"/>
      <c r="AF67" s="511" t="n"/>
      <c r="AG67" s="512" t="n"/>
      <c r="AH67" s="511" t="n"/>
      <c r="AI67" s="512" t="n"/>
      <c r="AJ67" s="511" t="n">
        <v>160255</v>
      </c>
      <c r="AK67" s="512" t="n">
        <v>0</v>
      </c>
      <c r="AL67" s="513" t="n"/>
      <c r="AM67" s="512" t="n"/>
      <c r="AN67" s="446">
        <f>S67+U67+W67+Y67+AA67+AC67+AE67+AG67+AI67+AK67+AM67</f>
        <v/>
      </c>
    </row>
    <row r="68" ht="16.5" customHeight="1" thickBot="1">
      <c r="A68" s="504">
        <f>A67+1</f>
        <v/>
      </c>
      <c r="B68" s="505" t="n">
        <v>4470.78</v>
      </c>
      <c r="C68" s="519" t="n">
        <v>270</v>
      </c>
      <c r="D68" s="506" t="n">
        <v>10</v>
      </c>
      <c r="E68" s="505" t="n">
        <v>370</v>
      </c>
      <c r="F68" s="505" t="n">
        <v>337</v>
      </c>
      <c r="G68" s="446">
        <f>B68-C68-E68-F68</f>
        <v/>
      </c>
      <c r="H68" s="507" t="n">
        <v>1744.28</v>
      </c>
      <c r="I68" s="520" t="n">
        <v>1720.8</v>
      </c>
      <c r="J68" s="520" t="n">
        <v>15.5</v>
      </c>
      <c r="K68" s="507" t="n">
        <v>13.2</v>
      </c>
      <c r="L68" s="521" t="n">
        <v>1740</v>
      </c>
      <c r="M68" s="446" t="n"/>
      <c r="N68" s="508">
        <f>L68+I68+J68+C68+M68</f>
        <v/>
      </c>
      <c r="O68" s="508">
        <f>O67+N68-AN68</f>
        <v/>
      </c>
      <c r="P68" s="509">
        <f>I68*0.005</f>
        <v/>
      </c>
      <c r="Q68" s="510">
        <f>A68</f>
        <v/>
      </c>
      <c r="R68" s="511" t="n"/>
      <c r="S68" s="466" t="n">
        <v>88.83</v>
      </c>
      <c r="T68" s="511" t="n"/>
      <c r="U68" s="512" t="n"/>
      <c r="V68" s="511" t="n"/>
      <c r="W68" s="512" t="n"/>
      <c r="X68" s="511" t="n">
        <v>160232</v>
      </c>
      <c r="Y68" s="466" t="n">
        <v>2118.98</v>
      </c>
      <c r="Z68" s="511" t="n"/>
      <c r="AA68" s="512" t="n"/>
      <c r="AB68" s="511" t="n"/>
      <c r="AC68" s="512" t="n"/>
      <c r="AD68" s="511" t="n"/>
      <c r="AE68" s="512" t="n"/>
      <c r="AF68" s="511" t="n"/>
      <c r="AG68" s="512" t="n"/>
      <c r="AH68" s="511" t="n"/>
      <c r="AI68" s="512" t="n"/>
      <c r="AJ68" s="511" t="n"/>
      <c r="AK68" s="512" t="n"/>
      <c r="AL68" s="513" t="n"/>
      <c r="AM68" s="512" t="n"/>
      <c r="AN68" s="446">
        <f>S68+U68+W68+Y68+AA68+AC68+AE68+AG68+AI68+AK68+AM68</f>
        <v/>
      </c>
    </row>
    <row r="69" ht="16.5" customHeight="1" thickBot="1">
      <c r="A69" s="504">
        <f>A68+1</f>
        <v/>
      </c>
      <c r="B69" s="505" t="n">
        <v>4586.68</v>
      </c>
      <c r="C69" s="519" t="n">
        <v>300</v>
      </c>
      <c r="D69" s="506" t="n">
        <v>6</v>
      </c>
      <c r="E69" s="505" t="n">
        <v>199.25</v>
      </c>
      <c r="F69" s="505" t="n">
        <v>320</v>
      </c>
      <c r="G69" s="446">
        <f>B69-C69-E69-F69</f>
        <v/>
      </c>
      <c r="H69" s="507" t="n">
        <v>1795.24</v>
      </c>
      <c r="I69" s="520" t="n">
        <v>1870.19</v>
      </c>
      <c r="J69" s="520" t="n">
        <v>98.5</v>
      </c>
      <c r="K69" s="507" t="n">
        <v>3.5</v>
      </c>
      <c r="L69" s="521" t="n">
        <v>1790</v>
      </c>
      <c r="M69" s="446" t="n"/>
      <c r="N69" s="508">
        <f>L69+I69+J69+C69+M69</f>
        <v/>
      </c>
      <c r="O69" s="508">
        <f>O68+N69-AN69</f>
        <v/>
      </c>
      <c r="P69" s="509">
        <f>I69*0.005</f>
        <v/>
      </c>
      <c r="Q69" s="510">
        <f>A69</f>
        <v/>
      </c>
      <c r="R69" s="511" t="n">
        <v>160209</v>
      </c>
      <c r="S69" s="466" t="n">
        <v>-936</v>
      </c>
      <c r="T69" s="511" t="n"/>
      <c r="U69" s="512" t="n"/>
      <c r="V69" s="511" t="n"/>
      <c r="W69" s="512" t="n"/>
      <c r="X69" s="511" t="n">
        <v>160236</v>
      </c>
      <c r="Y69" s="466" t="n">
        <v>1113.4</v>
      </c>
      <c r="Z69" s="511" t="n"/>
      <c r="AA69" s="512" t="n"/>
      <c r="AB69" s="511" t="n"/>
      <c r="AC69" s="512" t="n"/>
      <c r="AD69" s="511" t="n"/>
      <c r="AE69" s="512" t="n"/>
      <c r="AF69" s="511" t="n"/>
      <c r="AG69" s="512" t="n"/>
      <c r="AH69" s="511" t="n"/>
      <c r="AI69" s="512" t="n"/>
      <c r="AJ69" s="511" t="n">
        <v>160251</v>
      </c>
      <c r="AK69" s="466" t="n">
        <v>325.55</v>
      </c>
      <c r="AL69" s="513" t="n"/>
      <c r="AM69" s="512" t="n"/>
      <c r="AN69" s="446">
        <f>S69+U69+W69+Y69+AA69+AC69+AE69+AG69+AI69+AK69+AM69</f>
        <v/>
      </c>
    </row>
    <row r="70" ht="16.5" customHeight="1" thickBot="1">
      <c r="A70" s="504">
        <f>A69+1</f>
        <v/>
      </c>
      <c r="B70" s="505" t="n">
        <v>4406.69</v>
      </c>
      <c r="C70" s="519" t="n">
        <v>190</v>
      </c>
      <c r="D70" s="506" t="n">
        <v>5</v>
      </c>
      <c r="E70" s="505" t="n">
        <v>169.4</v>
      </c>
      <c r="F70" s="505" t="n">
        <v>350</v>
      </c>
      <c r="G70" s="446">
        <f>B70-C70-E70-F70</f>
        <v/>
      </c>
      <c r="H70" s="507" t="n">
        <v>2012.14</v>
      </c>
      <c r="I70" s="520" t="n">
        <v>1680.65</v>
      </c>
      <c r="J70" s="520" t="n"/>
      <c r="K70" s="507" t="n">
        <v>4.5</v>
      </c>
      <c r="L70" s="521" t="n">
        <v>2010</v>
      </c>
      <c r="M70" s="446" t="n"/>
      <c r="N70" s="508">
        <f>L70+I70+J70+C70+M70</f>
        <v/>
      </c>
      <c r="O70" s="508">
        <f>O69+N70-AN70</f>
        <v/>
      </c>
      <c r="P70" s="509">
        <f>I70*0.005</f>
        <v/>
      </c>
      <c r="Q70" s="510">
        <f>A70</f>
        <v/>
      </c>
      <c r="R70" s="511" t="n">
        <v>160210</v>
      </c>
      <c r="S70" s="466" t="n">
        <v>936</v>
      </c>
      <c r="T70" s="511" t="n"/>
      <c r="U70" s="512" t="n"/>
      <c r="V70" s="511" t="n"/>
      <c r="W70" s="512" t="n"/>
      <c r="X70" s="511" t="n"/>
      <c r="Y70" s="512" t="n"/>
      <c r="Z70" s="511" t="n"/>
      <c r="AA70" s="512" t="n"/>
      <c r="AB70" s="515" t="n"/>
      <c r="AC70" s="512" t="n"/>
      <c r="AD70" s="511" t="inlineStr">
        <is>
          <t>160244A</t>
        </is>
      </c>
      <c r="AE70" s="466" t="n">
        <v>514.8</v>
      </c>
      <c r="AF70" s="511" t="n"/>
      <c r="AG70" s="512" t="n"/>
      <c r="AH70" s="511" t="n"/>
      <c r="AI70" s="512" t="n"/>
      <c r="AJ70" s="511" t="n">
        <v>160252</v>
      </c>
      <c r="AK70" s="466" t="n">
        <v>119</v>
      </c>
      <c r="AL70" s="513" t="n"/>
      <c r="AM70" s="512" t="n"/>
      <c r="AN70" s="446">
        <f>S70+U70+W70+Y70+AA70+AC70+AE70+AG70+AI70+AK70+AM70</f>
        <v/>
      </c>
    </row>
    <row r="71" ht="16.5" customHeight="1" thickBot="1">
      <c r="A71" s="504">
        <f>A70+1</f>
        <v/>
      </c>
      <c r="B71" s="505" t="n">
        <v>3212.07</v>
      </c>
      <c r="C71" s="519" t="n">
        <v>130</v>
      </c>
      <c r="D71" s="506" t="n">
        <v>5</v>
      </c>
      <c r="E71" s="505" t="n">
        <v>285.45</v>
      </c>
      <c r="F71" s="505" t="n">
        <v>742</v>
      </c>
      <c r="G71" s="446">
        <f>B71-C71-E71-F71</f>
        <v/>
      </c>
      <c r="H71" s="507" t="n">
        <v>1132.28</v>
      </c>
      <c r="I71" s="520" t="n">
        <v>930.14</v>
      </c>
      <c r="J71" s="520" t="n"/>
      <c r="K71" s="507" t="n">
        <v>5</v>
      </c>
      <c r="L71" s="521" t="n">
        <v>1130</v>
      </c>
      <c r="M71" s="446" t="n"/>
      <c r="N71" s="508">
        <f>L71+I71+J71+C71+M71</f>
        <v/>
      </c>
      <c r="O71" s="508">
        <f>O70+N71-AN71</f>
        <v/>
      </c>
      <c r="P71" s="509">
        <f>I71*0.005</f>
        <v/>
      </c>
      <c r="Q71" s="510">
        <f>A71</f>
        <v/>
      </c>
      <c r="R71" s="511" t="n"/>
      <c r="S71" s="512" t="n"/>
      <c r="T71" s="511" t="n"/>
      <c r="U71" s="512" t="n"/>
      <c r="V71" s="511" t="n"/>
      <c r="W71" s="512" t="n"/>
      <c r="X71" s="511" t="n"/>
      <c r="Y71" s="512" t="n"/>
      <c r="Z71" s="511" t="n"/>
      <c r="AA71" s="512" t="n"/>
      <c r="AB71" s="515" t="n"/>
      <c r="AC71" s="512" t="n"/>
      <c r="AD71" s="511" t="n">
        <v>160244</v>
      </c>
      <c r="AE71" s="466" t="n">
        <v>137.69</v>
      </c>
      <c r="AF71" s="511" t="n"/>
      <c r="AG71" s="512" t="n"/>
      <c r="AH71" s="511" t="n"/>
      <c r="AI71" s="512" t="n"/>
      <c r="AJ71" s="511" t="n">
        <v>160253</v>
      </c>
      <c r="AK71" s="466" t="n">
        <v>62.25</v>
      </c>
      <c r="AL71" s="513" t="n"/>
      <c r="AM71" s="512" t="n"/>
      <c r="AN71" s="446">
        <f>S71+U71+W71+Y71+AA71+AC71+AE71+AG71+AI71+AK71+AM71</f>
        <v/>
      </c>
    </row>
    <row r="72" ht="16.5" customHeight="1" thickBot="1">
      <c r="A72" s="504">
        <f>A71+1</f>
        <v/>
      </c>
      <c r="B72" s="505" t="n">
        <v>3699.37</v>
      </c>
      <c r="C72" s="519" t="n">
        <v>360</v>
      </c>
      <c r="D72" s="506" t="n">
        <v>10</v>
      </c>
      <c r="E72" s="505" t="n">
        <v>364.6</v>
      </c>
      <c r="F72" s="505" t="n">
        <v>238</v>
      </c>
      <c r="G72" s="446">
        <f>B72-C72-E72-F72</f>
        <v/>
      </c>
      <c r="H72" s="507" t="n">
        <v>1139.54</v>
      </c>
      <c r="I72" s="520" t="n">
        <v>1642.53</v>
      </c>
      <c r="J72" s="520" t="n">
        <v>28.8</v>
      </c>
      <c r="K72" s="507" t="n">
        <v>31.9</v>
      </c>
      <c r="L72" s="521" t="n">
        <v>1130</v>
      </c>
      <c r="M72" s="446" t="n"/>
      <c r="N72" s="508">
        <f>L72+I72+J72+C72+M72</f>
        <v/>
      </c>
      <c r="O72" s="508">
        <f>O71+N72-AN72</f>
        <v/>
      </c>
      <c r="P72" s="509">
        <f>I72*0.005</f>
        <v/>
      </c>
      <c r="Q72" s="510" t="n"/>
      <c r="R72" s="511" t="n"/>
      <c r="S72" s="512" t="n"/>
      <c r="T72" s="511" t="n">
        <v>160219</v>
      </c>
      <c r="U72" s="466" t="n">
        <v>147.75</v>
      </c>
      <c r="V72" s="511" t="n"/>
      <c r="W72" s="512" t="n"/>
      <c r="X72" s="511" t="n"/>
      <c r="Y72" s="512" t="n"/>
      <c r="Z72" s="511" t="n"/>
      <c r="AA72" s="512" t="n"/>
      <c r="AB72" s="515" t="n"/>
      <c r="AC72" s="512" t="n"/>
      <c r="AD72" s="511" t="n">
        <v>160243</v>
      </c>
      <c r="AE72" s="466" t="n">
        <v>36.68</v>
      </c>
      <c r="AF72" s="511" t="n"/>
      <c r="AG72" s="466" t="n">
        <v>2598.43</v>
      </c>
      <c r="AH72" s="511" t="n">
        <v>160350</v>
      </c>
      <c r="AI72" s="466" t="n">
        <v>35.83</v>
      </c>
      <c r="AJ72" s="511" t="n"/>
      <c r="AK72" s="512" t="n"/>
      <c r="AL72" s="513" t="n"/>
      <c r="AM72" s="512" t="n"/>
      <c r="AN72" s="446">
        <f>S72+U72+W72+Y72+AA72+AB74+AE72+AG72+AI72+AK72+AM72</f>
        <v/>
      </c>
    </row>
    <row r="73" ht="16.5" customHeight="1" thickBot="1">
      <c r="A73" s="523" t="n"/>
      <c r="B73" s="505" t="n"/>
      <c r="C73" s="505" t="n"/>
      <c r="D73" s="506" t="n"/>
      <c r="E73" s="505" t="n"/>
      <c r="F73" s="505" t="n"/>
      <c r="G73" s="446">
        <f>B73-C73-E73-F73</f>
        <v/>
      </c>
      <c r="H73" s="507" t="n"/>
      <c r="I73" s="507" t="n"/>
      <c r="J73" s="507" t="n"/>
      <c r="K73" s="507" t="n"/>
      <c r="L73" s="446" t="n"/>
      <c r="M73" s="446" t="n"/>
      <c r="N73" s="508">
        <f>L73+I73+J73+C73+M73</f>
        <v/>
      </c>
      <c r="O73" s="508">
        <f>O72+N73-AN73</f>
        <v/>
      </c>
      <c r="P73" s="509" t="n"/>
      <c r="Q73" s="510" t="n"/>
      <c r="R73" s="511" t="n"/>
      <c r="S73" s="512" t="n"/>
      <c r="T73" s="513" t="n">
        <v>160220</v>
      </c>
      <c r="U73" s="466" t="n">
        <v>15.86</v>
      </c>
      <c r="V73" s="511" t="n"/>
      <c r="W73" s="512" t="n"/>
      <c r="X73" s="513" t="n"/>
      <c r="Y73" s="512" t="n"/>
      <c r="Z73" s="511" t="n"/>
      <c r="AA73" s="512" t="n"/>
      <c r="AB73" s="515" t="n"/>
      <c r="AC73" s="512" t="n"/>
      <c r="AD73" s="511" t="n"/>
      <c r="AE73" s="512" t="n"/>
      <c r="AF73" s="513" t="n"/>
      <c r="AG73" s="512" t="n"/>
      <c r="AH73" s="516" t="n"/>
      <c r="AI73" s="512" t="n"/>
      <c r="AJ73" s="513" t="n">
        <v>160256</v>
      </c>
      <c r="AK73" s="466" t="n">
        <v>365.7</v>
      </c>
      <c r="AL73" s="513" t="n"/>
      <c r="AM73" s="512" t="n"/>
      <c r="AN73" s="446">
        <f>S73+U73+W73+Y73+AA73+AC73+AE73+AG73+AI73+AK73+AM73</f>
        <v/>
      </c>
    </row>
    <row r="74" ht="16.5" customHeight="1" thickBot="1">
      <c r="A74" s="524" t="n"/>
      <c r="B74" s="505" t="n"/>
      <c r="C74" s="505" t="n"/>
      <c r="D74" s="506" t="n"/>
      <c r="E74" s="505" t="n"/>
      <c r="F74" s="505" t="n"/>
      <c r="G74" s="446" t="n"/>
      <c r="H74" s="507" t="n"/>
      <c r="I74" s="507" t="n"/>
      <c r="J74" s="507" t="n"/>
      <c r="K74" s="507" t="n"/>
      <c r="L74" s="446" t="n"/>
      <c r="M74" s="446" t="n"/>
      <c r="N74" s="508">
        <f>L74+I74+J74+C74+M74</f>
        <v/>
      </c>
      <c r="O74" s="508">
        <f>O73+N74-AN74</f>
        <v/>
      </c>
      <c r="P74" s="509" t="n"/>
      <c r="Q74" s="510" t="n"/>
      <c r="R74" s="511" t="n"/>
      <c r="S74" s="512" t="n"/>
      <c r="T74" s="511" t="n"/>
      <c r="U74" s="512" t="n"/>
      <c r="V74" s="511" t="n"/>
      <c r="W74" s="512" t="n"/>
      <c r="X74" s="511" t="n"/>
      <c r="Y74" s="512" t="n"/>
      <c r="Z74" s="511" t="n"/>
      <c r="AA74" s="512" t="n"/>
      <c r="AB74" s="511" t="n"/>
      <c r="AC74" s="512" t="n"/>
      <c r="AD74" s="511" t="n"/>
      <c r="AE74" s="512" t="n"/>
      <c r="AF74" s="511" t="n"/>
      <c r="AG74" s="512" t="n"/>
      <c r="AH74" s="511" t="n"/>
      <c r="AI74" s="512" t="n"/>
      <c r="AJ74" s="511" t="n">
        <v>160257</v>
      </c>
      <c r="AK74" s="466" t="n">
        <v>58.8</v>
      </c>
      <c r="AL74" s="513" t="n"/>
      <c r="AM74" s="512" t="n"/>
      <c r="AN74" s="446">
        <f>S74+U74+W74+Y74+AA74+AC74+AE74+AG74+AI74+AK74+AM74</f>
        <v/>
      </c>
    </row>
    <row r="75" ht="15" customHeight="1">
      <c r="B75" s="525">
        <f>SUM(B44:B74)</f>
        <v/>
      </c>
      <c r="C75" s="525">
        <f>SUM(C44:C74)</f>
        <v/>
      </c>
      <c r="D75" s="526">
        <f>SUM(D44:D74)</f>
        <v/>
      </c>
      <c r="E75" s="525">
        <f>SUM(E44:E74)</f>
        <v/>
      </c>
      <c r="F75" s="525">
        <f>SUM(F44:F74)</f>
        <v/>
      </c>
      <c r="G75" s="525">
        <f>SUM(G44:G74)</f>
        <v/>
      </c>
      <c r="H75" s="525">
        <f>SUM(H44:H74)</f>
        <v/>
      </c>
      <c r="I75" s="525">
        <f>SUM(I44:I74)</f>
        <v/>
      </c>
      <c r="J75" s="525">
        <f>SUM(J44:J74)</f>
        <v/>
      </c>
      <c r="K75" s="525">
        <f>SUM(K44:K74)</f>
        <v/>
      </c>
      <c r="L75" s="460">
        <f>SUM(L44:L74)</f>
        <v/>
      </c>
      <c r="M75" s="460">
        <f>SUM(M44:M74)</f>
        <v/>
      </c>
      <c r="N75" s="460">
        <f>SUM(N44:N74)</f>
        <v/>
      </c>
      <c r="O75" s="460">
        <f>O74</f>
        <v/>
      </c>
      <c r="R75" s="460" t="n"/>
      <c r="S75" s="460">
        <f>SUM(S44:S74)</f>
        <v/>
      </c>
      <c r="T75" s="460" t="n"/>
      <c r="U75" s="460">
        <f>SUM(U44:U74)</f>
        <v/>
      </c>
      <c r="V75" s="460" t="n"/>
      <c r="W75" s="460">
        <f>SUM(W44:W74)</f>
        <v/>
      </c>
      <c r="X75" s="460" t="n"/>
      <c r="Y75" s="460">
        <f>SUM(Y44:Y74)</f>
        <v/>
      </c>
      <c r="Z75" s="460" t="inlineStr">
        <is>
          <t>Rel evé 25/02</t>
        </is>
      </c>
      <c r="AA75" s="460">
        <f>SUM(AA44:AA74)</f>
        <v/>
      </c>
      <c r="AB75" s="460" t="n"/>
      <c r="AC75" s="460">
        <f>SUM(AC44:AC74)</f>
        <v/>
      </c>
      <c r="AD75" s="460" t="n"/>
      <c r="AE75" s="460">
        <f>SUM(AE44:AE74)</f>
        <v/>
      </c>
      <c r="AG75" s="460">
        <f>SUM(AG44:AG74)</f>
        <v/>
      </c>
      <c r="AH75" s="460" t="n"/>
      <c r="AI75" s="460">
        <f>SUM(AI44:AI74)</f>
        <v/>
      </c>
      <c r="AJ75" s="460" t="n"/>
      <c r="AK75" s="460">
        <f>SUM(AK44:AK74)</f>
        <v/>
      </c>
      <c r="AL75" s="460" t="n"/>
      <c r="AM75" s="460">
        <f>SUM(AM44:AM74)</f>
        <v/>
      </c>
      <c r="AN75" s="460">
        <f>SUM(AN44:AN74)</f>
        <v/>
      </c>
    </row>
    <row r="76">
      <c r="B76" s="453">
        <f>B36+B75</f>
        <v/>
      </c>
      <c r="G76" s="453" t="n"/>
      <c r="O76" s="460" t="n"/>
    </row>
    <row r="77">
      <c r="B77" s="399" t="inlineStr">
        <is>
          <t>Total Régul</t>
        </is>
      </c>
      <c r="C77" s="453">
        <f>H75-L75</f>
        <v/>
      </c>
      <c r="E77" s="399" t="inlineStr">
        <is>
          <t>Point Vert</t>
        </is>
      </c>
      <c r="F77" s="518">
        <f>D75</f>
        <v/>
      </c>
      <c r="H77" s="399" t="inlineStr">
        <is>
          <t>Frais Carte Bleue</t>
        </is>
      </c>
      <c r="J77" s="452">
        <f>I75*0.007</f>
        <v/>
      </c>
    </row>
    <row r="78">
      <c r="B78" s="399" t="inlineStr">
        <is>
          <t>Régul cumul</t>
        </is>
      </c>
      <c r="C78" s="453">
        <f>C77+C38</f>
        <v/>
      </c>
    </row>
    <row r="80" ht="16.5" customHeight="1" thickBot="1">
      <c r="A80" s="372" t="inlineStr">
        <is>
          <t>Mars 2016</t>
        </is>
      </c>
      <c r="P80" s="497" t="n"/>
      <c r="R80" s="373" t="inlineStr">
        <is>
          <t>mars 2014</t>
        </is>
      </c>
      <c r="S80" s="363" t="n"/>
      <c r="T80" s="363" t="n"/>
      <c r="U80" s="363" t="n"/>
      <c r="V80" s="363" t="n"/>
      <c r="W80" s="363" t="n"/>
      <c r="X80" s="363" t="n"/>
      <c r="Y80" s="363" t="n"/>
      <c r="Z80" s="363" t="n"/>
      <c r="AA80" s="373">
        <f>R80</f>
        <v/>
      </c>
      <c r="AB80" s="363" t="n"/>
      <c r="AC80" s="363" t="n"/>
      <c r="AD80" s="363" t="n"/>
      <c r="AE80" s="363" t="n"/>
      <c r="AF80" s="363" t="n"/>
      <c r="AG80" s="363" t="n"/>
      <c r="AH80" s="363" t="n"/>
      <c r="AI80" s="363" t="n"/>
      <c r="AJ80" s="363" t="n"/>
    </row>
    <row r="81" ht="16.5" customHeight="1" thickBot="1">
      <c r="A81" s="12" t="n"/>
      <c r="B81" s="369" t="inlineStr">
        <is>
          <t>Chiffre d'affaire</t>
        </is>
      </c>
      <c r="C81" s="357" t="n"/>
      <c r="D81" s="357" t="n"/>
      <c r="E81" s="357" t="n"/>
      <c r="F81" s="357" t="n"/>
      <c r="G81" s="370" t="n"/>
      <c r="H81" s="369" t="inlineStr">
        <is>
          <t>Encaissement</t>
        </is>
      </c>
      <c r="I81" s="357" t="n"/>
      <c r="J81" s="357" t="n"/>
      <c r="K81" s="370" t="n"/>
      <c r="L81" s="369" t="inlineStr">
        <is>
          <t>Banque</t>
        </is>
      </c>
      <c r="M81" s="357" t="n"/>
      <c r="N81" s="370" t="n"/>
      <c r="O81" s="496" t="inlineStr">
        <is>
          <t>Solde</t>
        </is>
      </c>
      <c r="P81" s="497" t="n"/>
      <c r="Q81" s="13" t="n"/>
      <c r="R81" s="407">
        <f>R3</f>
        <v/>
      </c>
      <c r="S81" s="366" t="n"/>
      <c r="T81" s="408">
        <f>T3</f>
        <v/>
      </c>
      <c r="U81" s="366" t="n"/>
      <c r="V81" s="408">
        <f>V3</f>
        <v/>
      </c>
      <c r="W81" s="366" t="n"/>
      <c r="X81" s="408">
        <f>X3</f>
        <v/>
      </c>
      <c r="Y81" s="366" t="n"/>
      <c r="Z81" s="408">
        <f>Z3</f>
        <v/>
      </c>
      <c r="AA81" s="366" t="n"/>
      <c r="AB81" s="408">
        <f>AB3</f>
        <v/>
      </c>
      <c r="AC81" s="366" t="n"/>
      <c r="AD81" s="408">
        <f>AD3</f>
        <v/>
      </c>
      <c r="AE81" s="366" t="n"/>
      <c r="AF81" s="408">
        <f>AF3</f>
        <v/>
      </c>
      <c r="AG81" s="366" t="n"/>
      <c r="AH81" s="408">
        <f>AH3</f>
        <v/>
      </c>
      <c r="AI81" s="366" t="n"/>
      <c r="AJ81" s="408">
        <f>AJ3</f>
        <v/>
      </c>
      <c r="AK81" s="366" t="n"/>
      <c r="AL81" s="409">
        <f>AL3</f>
        <v/>
      </c>
      <c r="AM81" s="354" t="n"/>
      <c r="AN81" s="411" t="inlineStr">
        <is>
          <t>Total</t>
        </is>
      </c>
    </row>
    <row r="82" ht="16.5" customHeight="1" thickBot="1">
      <c r="A82" s="14" t="n"/>
      <c r="B82" s="3" t="inlineStr">
        <is>
          <t>CA BRUT</t>
        </is>
      </c>
      <c r="C82" s="371" t="inlineStr">
        <is>
          <t>POINT VERT</t>
        </is>
      </c>
      <c r="D82" s="356" t="n"/>
      <c r="E82" s="4" t="inlineStr">
        <is>
          <t>LOTO</t>
        </is>
      </c>
      <c r="F82" s="4" t="inlineStr">
        <is>
          <t>JEUX</t>
        </is>
      </c>
      <c r="G82" s="7" t="inlineStr">
        <is>
          <t>CA NET</t>
        </is>
      </c>
      <c r="H82" s="3" t="inlineStr">
        <is>
          <t>Espèce</t>
        </is>
      </c>
      <c r="I82" s="4" t="inlineStr">
        <is>
          <t>Carte Bleue</t>
        </is>
      </c>
      <c r="J82" s="4" t="inlineStr">
        <is>
          <t>Chèque</t>
        </is>
      </c>
      <c r="K82" s="7" t="inlineStr">
        <is>
          <t>Compte client</t>
        </is>
      </c>
      <c r="L82" s="3" t="inlineStr">
        <is>
          <t>Dépôt Banque</t>
        </is>
      </c>
      <c r="M82" s="8" t="inlineStr">
        <is>
          <t>Monnaie</t>
        </is>
      </c>
      <c r="N82" s="7" t="inlineStr">
        <is>
          <t>CREDIT</t>
        </is>
      </c>
      <c r="O82" s="498">
        <f>O74</f>
        <v/>
      </c>
      <c r="Q82" s="499" t="n"/>
      <c r="R82" s="414" t="inlineStr">
        <is>
          <t>N°</t>
        </is>
      </c>
      <c r="S82" s="415" t="n"/>
      <c r="T82" s="416" t="inlineStr">
        <is>
          <t>N°</t>
        </is>
      </c>
      <c r="U82" s="417" t="n"/>
      <c r="V82" s="416" t="inlineStr">
        <is>
          <t>N°</t>
        </is>
      </c>
      <c r="W82" s="417" t="n"/>
      <c r="X82" s="416" t="inlineStr">
        <is>
          <t>N°</t>
        </is>
      </c>
      <c r="Y82" s="417" t="n"/>
      <c r="Z82" s="416" t="inlineStr">
        <is>
          <t>N°</t>
        </is>
      </c>
      <c r="AA82" s="417" t="n"/>
      <c r="AB82" s="416" t="inlineStr">
        <is>
          <t>N°</t>
        </is>
      </c>
      <c r="AC82" s="417" t="n"/>
      <c r="AD82" s="416" t="inlineStr">
        <is>
          <t>N°</t>
        </is>
      </c>
      <c r="AE82" s="417" t="n"/>
      <c r="AF82" s="419" t="inlineStr">
        <is>
          <t>N°</t>
        </is>
      </c>
      <c r="AG82" s="415" t="n"/>
      <c r="AH82" s="416" t="inlineStr">
        <is>
          <t>N°</t>
        </is>
      </c>
      <c r="AI82" s="415" t="n"/>
      <c r="AJ82" s="416" t="inlineStr">
        <is>
          <t>N°</t>
        </is>
      </c>
      <c r="AK82" s="415" t="n"/>
      <c r="AL82" s="416" t="inlineStr">
        <is>
          <t>N°</t>
        </is>
      </c>
      <c r="AM82" s="415" t="n"/>
      <c r="AN82" s="420" t="n"/>
    </row>
    <row r="83" ht="16.5" customHeight="1" thickBot="1">
      <c r="A83" s="504" t="n">
        <v>42430</v>
      </c>
      <c r="B83" s="505" t="n">
        <v>4350.24</v>
      </c>
      <c r="C83" s="519" t="n">
        <v>220</v>
      </c>
      <c r="D83" s="506" t="n">
        <v>4</v>
      </c>
      <c r="E83" s="505" t="n">
        <v>169.15</v>
      </c>
      <c r="F83" s="505" t="n">
        <v>139</v>
      </c>
      <c r="G83" s="446">
        <f>B83-C83-E83-F83</f>
        <v/>
      </c>
      <c r="H83" s="507" t="n">
        <v>1979.8</v>
      </c>
      <c r="I83" s="520" t="n">
        <v>1838.8</v>
      </c>
      <c r="J83" s="507" t="n"/>
      <c r="K83" s="507" t="n">
        <v>3.6</v>
      </c>
      <c r="L83" s="521" t="n">
        <v>1970</v>
      </c>
      <c r="M83" s="446" t="n"/>
      <c r="N83" s="508">
        <f>L83+I83+J83+C83+M83</f>
        <v/>
      </c>
      <c r="O83" s="508">
        <f>O82+N83-AN83</f>
        <v/>
      </c>
      <c r="P83" s="509">
        <f>I83*0.005</f>
        <v/>
      </c>
      <c r="Q83" s="510">
        <f>A83</f>
        <v/>
      </c>
      <c r="R83" s="511" t="n"/>
      <c r="S83" s="512" t="n"/>
      <c r="T83" s="513" t="n"/>
      <c r="U83" s="512" t="n"/>
      <c r="V83" s="513" t="n">
        <v>160229</v>
      </c>
      <c r="W83" s="466" t="n">
        <v>742.09</v>
      </c>
      <c r="X83" s="513" t="n">
        <v>160233</v>
      </c>
      <c r="Y83" s="466" t="n">
        <v>2504.32</v>
      </c>
      <c r="Z83" s="513" t="n"/>
      <c r="AA83" s="512" t="n"/>
      <c r="AB83" s="513" t="n">
        <v>160342</v>
      </c>
      <c r="AC83" s="466" t="n">
        <v>27</v>
      </c>
      <c r="AD83" s="513" t="n">
        <v>160346</v>
      </c>
      <c r="AE83" s="466" t="n">
        <v>975</v>
      </c>
      <c r="AF83" s="522" t="n"/>
      <c r="AG83" s="512" t="n"/>
      <c r="AH83" s="513" t="n"/>
      <c r="AI83" s="512" t="n"/>
      <c r="AJ83" s="513" t="inlineStr">
        <is>
          <t>sal val</t>
        </is>
      </c>
      <c r="AK83" s="466" t="n">
        <v>2000</v>
      </c>
      <c r="AL83" s="513" t="n"/>
      <c r="AM83" s="512" t="n"/>
      <c r="AN83" s="446">
        <f>S83+U83+W83+Y83+AA83+AC83+AE83+AG83+AI83+AK83+AM83</f>
        <v/>
      </c>
    </row>
    <row r="84" ht="16.5" customHeight="1" thickBot="1">
      <c r="A84" s="504">
        <f>A83+1</f>
        <v/>
      </c>
      <c r="B84" s="505" t="n">
        <v>4235.18</v>
      </c>
      <c r="C84" s="519" t="n">
        <v>130</v>
      </c>
      <c r="D84" s="506" t="n">
        <v>4</v>
      </c>
      <c r="E84" s="505" t="n">
        <v>502.2</v>
      </c>
      <c r="F84" s="505" t="n">
        <v>406</v>
      </c>
      <c r="G84" s="446">
        <f>B84-C84-E84-F84</f>
        <v/>
      </c>
      <c r="H84" s="507" t="n">
        <v>1938.09</v>
      </c>
      <c r="I84" s="520" t="n">
        <v>1196.89</v>
      </c>
      <c r="J84" s="520" t="n">
        <v>45.6</v>
      </c>
      <c r="K84" s="507" t="n">
        <v>16.4</v>
      </c>
      <c r="L84" s="521" t="n">
        <v>1930</v>
      </c>
      <c r="M84" s="521" t="n">
        <v>830</v>
      </c>
      <c r="N84" s="508">
        <f>L84+I84+J84+C84+M84</f>
        <v/>
      </c>
      <c r="O84" s="508">
        <f>O83+N84-AN84</f>
        <v/>
      </c>
      <c r="P84" s="509">
        <f>I84*0.005</f>
        <v/>
      </c>
      <c r="Q84" s="510">
        <f>A84</f>
        <v/>
      </c>
      <c r="R84" s="511" t="n">
        <v>160212</v>
      </c>
      <c r="S84" s="466" t="n">
        <v>1424.33</v>
      </c>
      <c r="T84" s="513" t="n"/>
      <c r="U84" s="512" t="n"/>
      <c r="V84" s="511" t="n"/>
      <c r="W84" s="512" t="n"/>
      <c r="X84" s="513" t="n">
        <v>160237</v>
      </c>
      <c r="Y84" s="466" t="n">
        <v>128.4</v>
      </c>
      <c r="Z84" s="511" t="n"/>
      <c r="AA84" s="512" t="n"/>
      <c r="AB84" s="513" t="n">
        <v>160342</v>
      </c>
      <c r="AC84" s="466" t="n">
        <v>207.14</v>
      </c>
      <c r="AD84" s="511" t="n"/>
      <c r="AE84" s="512" t="n"/>
      <c r="AF84" s="513" t="n"/>
      <c r="AG84" s="512" t="n"/>
      <c r="AH84" s="511" t="n"/>
      <c r="AI84" s="512" t="n"/>
      <c r="AJ84" s="513" t="n"/>
      <c r="AK84" s="512" t="n"/>
      <c r="AL84" s="513" t="n"/>
      <c r="AM84" s="512" t="n"/>
      <c r="AN84" s="446">
        <f>S84+U84+W84+Y84+AA84+AC84+AE84+AG84+AI84+AK84+AM84</f>
        <v/>
      </c>
    </row>
    <row r="85" ht="16.5" customHeight="1" thickBot="1">
      <c r="A85" s="504">
        <f>A84+1</f>
        <v/>
      </c>
      <c r="B85" s="505" t="n">
        <v>4031.77</v>
      </c>
      <c r="C85" s="519" t="n">
        <v>300</v>
      </c>
      <c r="D85" s="506" t="n">
        <v>8</v>
      </c>
      <c r="E85" s="505" t="n">
        <v>716.55</v>
      </c>
      <c r="F85" s="505" t="n">
        <v>313</v>
      </c>
      <c r="G85" s="446">
        <f>B85-C85-E85-F85</f>
        <v/>
      </c>
      <c r="H85" s="507" t="n">
        <v>948.88</v>
      </c>
      <c r="I85" s="520" t="n">
        <v>1738.09</v>
      </c>
      <c r="J85" s="507" t="n"/>
      <c r="K85" s="507" t="n">
        <v>15.25</v>
      </c>
      <c r="L85" s="521" t="n">
        <v>980</v>
      </c>
      <c r="M85" s="446" t="n"/>
      <c r="N85" s="508">
        <f>L85+I85+J85+C85+M85</f>
        <v/>
      </c>
      <c r="O85" s="508">
        <f>O84+N85-AN85</f>
        <v/>
      </c>
      <c r="P85" s="509">
        <f>I85*0.005</f>
        <v/>
      </c>
      <c r="Q85" s="510">
        <f>A85</f>
        <v/>
      </c>
      <c r="R85" s="511" t="n"/>
      <c r="S85" s="466" t="n">
        <v>82.61</v>
      </c>
      <c r="T85" s="513" t="n"/>
      <c r="U85" s="512" t="n"/>
      <c r="V85" s="511" t="n"/>
      <c r="W85" s="512" t="n"/>
      <c r="X85" s="513" t="n"/>
      <c r="Y85" s="512" t="n"/>
      <c r="Z85" s="511" t="n"/>
      <c r="AA85" s="512" t="n"/>
      <c r="AB85" s="513" t="n">
        <v>160342</v>
      </c>
      <c r="AC85" s="466" t="n">
        <v>21</v>
      </c>
      <c r="AD85" s="511" t="n"/>
      <c r="AE85" s="512" t="n"/>
      <c r="AF85" s="513" t="n"/>
      <c r="AG85" s="512" t="n"/>
      <c r="AH85" s="511" t="n"/>
      <c r="AI85" s="512" t="n"/>
      <c r="AJ85" s="513" t="n"/>
      <c r="AK85" s="512" t="n"/>
      <c r="AL85" s="513" t="n"/>
      <c r="AM85" s="512" t="n"/>
      <c r="AN85" s="446">
        <f>S85+U85+W85+Y85+AA85+AC85+AE85+AG85+AI85+AK85+AM85</f>
        <v/>
      </c>
    </row>
    <row r="86" ht="16.5" customHeight="1" thickBot="1">
      <c r="A86" s="504">
        <f>A85+1</f>
        <v/>
      </c>
      <c r="B86" s="505" t="n">
        <v>5082.28</v>
      </c>
      <c r="C86" s="519" t="n">
        <v>250</v>
      </c>
      <c r="D86" s="506" t="n">
        <v>6</v>
      </c>
      <c r="E86" s="505" t="n">
        <v>206.2</v>
      </c>
      <c r="F86" s="505" t="n">
        <v>430</v>
      </c>
      <c r="G86" s="446">
        <f>B86-C86-E86-F86</f>
        <v/>
      </c>
      <c r="H86" s="507" t="n">
        <v>2426.84</v>
      </c>
      <c r="I86" s="520" t="n">
        <v>1745.24</v>
      </c>
      <c r="J86" s="507" t="n"/>
      <c r="K86" s="507" t="n">
        <v>24</v>
      </c>
      <c r="L86" s="521" t="n">
        <v>2420</v>
      </c>
      <c r="M86" s="446" t="n"/>
      <c r="N86" s="508">
        <f>L86+I86+J86+C86+M86</f>
        <v/>
      </c>
      <c r="O86" s="508">
        <f>O85+N86-AN86</f>
        <v/>
      </c>
      <c r="P86" s="509">
        <f>I86*0.005</f>
        <v/>
      </c>
      <c r="Q86" s="510">
        <f>A86</f>
        <v/>
      </c>
      <c r="R86" s="511" t="n"/>
      <c r="S86" s="512" t="n"/>
      <c r="T86" s="513" t="n"/>
      <c r="U86" s="512" t="n"/>
      <c r="V86" s="511" t="n"/>
      <c r="W86" s="512" t="n"/>
      <c r="X86" s="513" t="n"/>
      <c r="Y86" s="512" t="n"/>
      <c r="Z86" s="511" t="n"/>
      <c r="AA86" s="512" t="n"/>
      <c r="AB86" s="513" t="inlineStr">
        <is>
          <t>com pt vt</t>
        </is>
      </c>
      <c r="AC86" s="466" t="n">
        <v>-146.3</v>
      </c>
      <c r="AD86" s="511" t="n"/>
      <c r="AE86" s="512" t="n"/>
      <c r="AF86" s="513" t="n"/>
      <c r="AG86" s="512" t="n"/>
      <c r="AH86" s="511" t="n"/>
      <c r="AI86" s="512" t="n"/>
      <c r="AJ86" s="513" t="n"/>
      <c r="AK86" s="512" t="n"/>
      <c r="AL86" s="513" t="n"/>
      <c r="AM86" s="512" t="n"/>
      <c r="AN86" s="446">
        <f>S86+U86+W86+Y86+AA86+AC86+AE86+AG86+AI86+AK86+AM86</f>
        <v/>
      </c>
    </row>
    <row r="87" ht="16.5" customHeight="1" thickBot="1">
      <c r="A87" s="504">
        <f>A86+1</f>
        <v/>
      </c>
      <c r="B87" s="505" t="n">
        <v>4540.35</v>
      </c>
      <c r="C87" s="519" t="n">
        <v>160</v>
      </c>
      <c r="D87" s="506" t="n">
        <v>7</v>
      </c>
      <c r="E87" s="505" t="n">
        <v>259.2</v>
      </c>
      <c r="F87" s="505" t="n">
        <v>180</v>
      </c>
      <c r="G87" s="446">
        <f>B87-C87-E87-F87</f>
        <v/>
      </c>
      <c r="H87" s="507" t="n">
        <v>2013.76</v>
      </c>
      <c r="I87" s="520" t="n">
        <v>1919.79</v>
      </c>
      <c r="J87" s="507" t="n"/>
      <c r="K87" s="507" t="n">
        <v>7.6</v>
      </c>
      <c r="L87" s="521" t="n">
        <v>2010</v>
      </c>
      <c r="M87" s="446" t="n"/>
      <c r="N87" s="508">
        <f>L87+I87+J87+C87+M87</f>
        <v/>
      </c>
      <c r="O87" s="508">
        <f>O86+N87-AN87</f>
        <v/>
      </c>
      <c r="P87" s="509">
        <f>I87*0.005</f>
        <v/>
      </c>
      <c r="Q87" s="510">
        <f>A87</f>
        <v/>
      </c>
      <c r="R87" s="511" t="n"/>
      <c r="S87" s="512" t="n"/>
      <c r="T87" s="514" t="n"/>
      <c r="U87" s="512" t="n"/>
      <c r="V87" s="511" t="n"/>
      <c r="W87" s="512" t="n"/>
      <c r="X87" s="511" t="n"/>
      <c r="Y87" s="512" t="n"/>
      <c r="Z87" s="511" t="n"/>
      <c r="AA87" s="512" t="n"/>
      <c r="AB87" s="511" t="inlineStr">
        <is>
          <t>regul loto</t>
        </is>
      </c>
      <c r="AC87" s="466" t="n">
        <v>-2045.26</v>
      </c>
      <c r="AD87" s="511" t="n"/>
      <c r="AE87" s="512" t="n"/>
      <c r="AF87" s="511" t="n"/>
      <c r="AG87" s="512" t="n"/>
      <c r="AH87" s="511" t="n"/>
      <c r="AI87" s="512" t="n"/>
      <c r="AJ87" s="511" t="n"/>
      <c r="AK87" s="512" t="n"/>
      <c r="AL87" s="513" t="n"/>
      <c r="AM87" s="512" t="n"/>
      <c r="AN87" s="446">
        <f>S87+U87+W87+Y87+AA87+AC87+AE87+AG87+AI87+AK87+AM87</f>
        <v/>
      </c>
    </row>
    <row r="88" ht="16.5" customHeight="1" thickBot="1">
      <c r="A88" s="504">
        <f>A87+1</f>
        <v/>
      </c>
      <c r="B88" s="505" t="n">
        <v>3806.09</v>
      </c>
      <c r="C88" s="519" t="n">
        <v>70</v>
      </c>
      <c r="D88" s="506" t="n">
        <v>2</v>
      </c>
      <c r="E88" s="505" t="n">
        <v>153.5</v>
      </c>
      <c r="F88" s="505" t="n">
        <v>136</v>
      </c>
      <c r="G88" s="446">
        <f>B88-C88-E88-F88</f>
        <v/>
      </c>
      <c r="H88" s="507" t="n">
        <v>1651.12</v>
      </c>
      <c r="I88" s="520" t="n">
        <v>2023.62</v>
      </c>
      <c r="J88" s="520" t="n">
        <v>85</v>
      </c>
      <c r="K88" s="507" t="n">
        <v>56.8</v>
      </c>
      <c r="L88" s="521" t="n">
        <v>1650</v>
      </c>
      <c r="M88" s="446" t="n"/>
      <c r="N88" s="508">
        <f>L88+I88+J88+C88+M88</f>
        <v/>
      </c>
      <c r="O88" s="508">
        <f>O87+N88-AN88</f>
        <v/>
      </c>
      <c r="P88" s="509">
        <f>I88*0.005</f>
        <v/>
      </c>
      <c r="Q88" s="510">
        <f>A88</f>
        <v/>
      </c>
      <c r="R88" s="511" t="n"/>
      <c r="S88" s="512" t="n"/>
      <c r="T88" s="511" t="n"/>
      <c r="U88" s="512" t="n"/>
      <c r="V88" s="511" t="n"/>
      <c r="W88" s="512" t="n"/>
      <c r="X88" s="511" t="n"/>
      <c r="Y88" s="512" t="n"/>
      <c r="Z88" s="511" t="n"/>
      <c r="AA88" s="512" t="n"/>
      <c r="AB88" s="511" t="inlineStr">
        <is>
          <t>vrt EI</t>
        </is>
      </c>
      <c r="AC88" s="466" t="n">
        <v>1000</v>
      </c>
      <c r="AD88" s="511" t="n"/>
      <c r="AE88" s="512" t="n"/>
      <c r="AF88" s="511" t="n"/>
      <c r="AG88" s="512" t="n"/>
      <c r="AH88" s="511" t="n"/>
      <c r="AI88" s="512" t="n"/>
      <c r="AJ88" s="511" t="n">
        <v>160352</v>
      </c>
      <c r="AK88" s="466" t="n">
        <v>62</v>
      </c>
      <c r="AL88" s="513" t="n"/>
      <c r="AM88" s="512" t="n"/>
      <c r="AN88" s="446">
        <f>S88+U88+W88+Y88+AA88+AC88+AE88+AG88+AI88+AK88+AM88</f>
        <v/>
      </c>
    </row>
    <row r="89" ht="16.5" customHeight="1" thickBot="1">
      <c r="A89" s="504">
        <f>A88+1</f>
        <v/>
      </c>
      <c r="B89" s="505" t="n">
        <v>4888.48</v>
      </c>
      <c r="C89" s="519" t="n">
        <v>200</v>
      </c>
      <c r="D89" s="506" t="n">
        <v>6</v>
      </c>
      <c r="E89" s="505" t="n">
        <v>815.1</v>
      </c>
      <c r="F89" s="505" t="n">
        <v>260</v>
      </c>
      <c r="G89" s="446">
        <f>B89-C89-E89-F89</f>
        <v/>
      </c>
      <c r="H89" s="507" t="n">
        <v>1383.8</v>
      </c>
      <c r="I89" s="520" t="n">
        <v>2202.48</v>
      </c>
      <c r="J89" s="507" t="n"/>
      <c r="K89" s="507" t="n">
        <v>27.1</v>
      </c>
      <c r="L89" s="521" t="n">
        <v>1400</v>
      </c>
      <c r="M89" s="446" t="n"/>
      <c r="N89" s="508">
        <f>L89+I89+J89+C89+M89</f>
        <v/>
      </c>
      <c r="O89" s="508">
        <f>O88+N89-AN89</f>
        <v/>
      </c>
      <c r="P89" s="509">
        <f>I89*0.005</f>
        <v/>
      </c>
      <c r="Q89" s="510">
        <f>A89</f>
        <v/>
      </c>
      <c r="R89" s="511" t="n"/>
      <c r="S89" s="512" t="n"/>
      <c r="T89" s="511" t="n"/>
      <c r="U89" s="512" t="n"/>
      <c r="V89" s="511" t="n"/>
      <c r="W89" s="512" t="n"/>
      <c r="X89" s="511" t="n"/>
      <c r="Y89" s="512" t="n"/>
      <c r="Z89" s="511" t="n"/>
      <c r="AA89" s="512" t="n"/>
      <c r="AB89" s="511" t="inlineStr">
        <is>
          <t>monnaie</t>
        </is>
      </c>
      <c r="AC89" s="466" t="n">
        <v>620</v>
      </c>
      <c r="AD89" s="511" t="n"/>
      <c r="AE89" s="512" t="n"/>
      <c r="AF89" s="511" t="n"/>
      <c r="AG89" s="512" t="n"/>
      <c r="AH89" s="511" t="n"/>
      <c r="AI89" s="512" t="n"/>
      <c r="AJ89" s="511" t="n">
        <v>160356</v>
      </c>
      <c r="AK89" s="466" t="n">
        <v>151.27</v>
      </c>
      <c r="AL89" s="513" t="n"/>
      <c r="AM89" s="512" t="n"/>
      <c r="AN89" s="446">
        <f>S89+U89+W89+Y89+AA89+AC89+AE89+AG89+AI89+AK89+AM89</f>
        <v/>
      </c>
    </row>
    <row r="90" ht="16.5" customHeight="1" thickBot="1">
      <c r="A90" s="504">
        <f>A89+1</f>
        <v/>
      </c>
      <c r="B90" s="505" t="n">
        <v>4587.15</v>
      </c>
      <c r="C90" s="519" t="n">
        <v>190</v>
      </c>
      <c r="D90" s="506" t="n">
        <v>6</v>
      </c>
      <c r="E90" s="505" t="n">
        <v>103.8</v>
      </c>
      <c r="F90" s="505" t="n">
        <v>199</v>
      </c>
      <c r="G90" s="446">
        <f>B90-C90-E90-F90</f>
        <v/>
      </c>
      <c r="H90" s="507" t="n">
        <v>2515.4</v>
      </c>
      <c r="I90" s="520" t="n">
        <v>1600.65</v>
      </c>
      <c r="J90" s="520" t="n">
        <v>75.3</v>
      </c>
      <c r="K90" s="507" t="n">
        <v>3.5</v>
      </c>
      <c r="L90" s="521" t="n">
        <v>2510</v>
      </c>
      <c r="M90" s="521" t="n">
        <v>540</v>
      </c>
      <c r="N90" s="508">
        <f>L90+I90+J90+C90+M90</f>
        <v/>
      </c>
      <c r="O90" s="508">
        <f>O89+N90-AN90</f>
        <v/>
      </c>
      <c r="P90" s="509">
        <f>I90*0.005</f>
        <v/>
      </c>
      <c r="Q90" s="510">
        <f>A90</f>
        <v/>
      </c>
      <c r="R90" s="511" t="n"/>
      <c r="S90" s="512" t="n"/>
      <c r="T90" s="511" t="n"/>
      <c r="U90" s="512" t="n"/>
      <c r="V90" s="511" t="n">
        <v>160313</v>
      </c>
      <c r="W90" s="466" t="n">
        <v>627.37</v>
      </c>
      <c r="X90" s="511" t="n"/>
      <c r="Y90" s="512" t="n"/>
      <c r="Z90" s="511" t="n"/>
      <c r="AA90" s="512" t="n"/>
      <c r="AB90" s="511" t="inlineStr">
        <is>
          <t>monnaie</t>
        </is>
      </c>
      <c r="AC90" s="466" t="n">
        <v>750</v>
      </c>
      <c r="AD90" s="511" t="n"/>
      <c r="AE90" s="512" t="n"/>
      <c r="AF90" s="511" t="n"/>
      <c r="AG90" s="512" t="n"/>
      <c r="AH90" s="511" t="n"/>
      <c r="AI90" s="512" t="n"/>
      <c r="AJ90" s="511" t="n"/>
      <c r="AK90" s="512" t="n"/>
      <c r="AL90" s="513" t="n"/>
      <c r="AM90" s="512" t="n"/>
      <c r="AN90" s="446">
        <f>S90+U90+W90+Y90+AA90+AC90+AE90+AG90+AI90+AK90+AM90</f>
        <v/>
      </c>
    </row>
    <row r="91" ht="16.5" customHeight="1" thickBot="1">
      <c r="A91" s="504">
        <f>A90+1</f>
        <v/>
      </c>
      <c r="B91" s="505" t="n">
        <v>3610.15</v>
      </c>
      <c r="C91" s="519" t="n">
        <v>350</v>
      </c>
      <c r="D91" s="506" t="n">
        <v>10</v>
      </c>
      <c r="E91" s="505" t="n">
        <v>141.85</v>
      </c>
      <c r="F91" s="505" t="n">
        <v>353</v>
      </c>
      <c r="G91" s="446">
        <f>B91-C91-E91-F91</f>
        <v/>
      </c>
      <c r="H91" s="507" t="n">
        <v>1471.87</v>
      </c>
      <c r="I91" s="520" t="n">
        <v>1288.73</v>
      </c>
      <c r="J91" s="507" t="n"/>
      <c r="K91" s="507" t="n">
        <v>4.7</v>
      </c>
      <c r="L91" s="521" t="n">
        <v>1470</v>
      </c>
      <c r="M91" s="446" t="n"/>
      <c r="N91" s="508">
        <f>L91+I91+J91+C91+M91</f>
        <v/>
      </c>
      <c r="O91" s="508">
        <f>O90+N91-AN91</f>
        <v/>
      </c>
      <c r="P91" s="509">
        <f>I91*0.005</f>
        <v/>
      </c>
      <c r="Q91" s="510">
        <f>A91</f>
        <v/>
      </c>
      <c r="R91" s="511" t="n">
        <v>160215</v>
      </c>
      <c r="S91" s="466" t="n">
        <v>1692.94</v>
      </c>
      <c r="T91" s="511" t="n">
        <v>160224</v>
      </c>
      <c r="U91" s="466" t="n">
        <v>64.95</v>
      </c>
      <c r="V91" s="511" t="n"/>
      <c r="W91" s="512" t="n"/>
      <c r="X91" s="511" t="n"/>
      <c r="Y91" s="512" t="n"/>
      <c r="Z91" s="511" t="n"/>
      <c r="AA91" s="512" t="n"/>
      <c r="AB91" s="511" t="inlineStr">
        <is>
          <t>monnaie</t>
        </is>
      </c>
      <c r="AC91" s="466" t="n">
        <v>810</v>
      </c>
      <c r="AD91" s="511" t="n"/>
      <c r="AE91" s="512" t="n"/>
      <c r="AF91" s="511" t="n"/>
      <c r="AG91" s="512" t="n"/>
      <c r="AH91" s="511" t="n"/>
      <c r="AI91" s="512" t="n"/>
      <c r="AJ91" s="511" t="n"/>
      <c r="AK91" s="512" t="n"/>
      <c r="AL91" s="513" t="n"/>
      <c r="AM91" s="512" t="n"/>
      <c r="AN91" s="446">
        <f>S91+U91+W91+Y91+AA91+AC91+AE91+AG91+AI91+AK91+AM91</f>
        <v/>
      </c>
    </row>
    <row r="92" ht="16.5" customHeight="1" thickBot="1">
      <c r="A92" s="504">
        <f>A91+1</f>
        <v/>
      </c>
      <c r="B92" s="505" t="n">
        <v>3549.32</v>
      </c>
      <c r="C92" s="519" t="n">
        <v>250</v>
      </c>
      <c r="D92" s="506" t="n">
        <v>8</v>
      </c>
      <c r="E92" s="505" t="n">
        <v>532.55</v>
      </c>
      <c r="F92" s="505" t="n">
        <v>85</v>
      </c>
      <c r="G92" s="446">
        <f>B92-C92-E92-F92</f>
        <v/>
      </c>
      <c r="H92" s="507" t="n">
        <v>1317.8</v>
      </c>
      <c r="I92" s="520" t="n">
        <v>1340.17</v>
      </c>
      <c r="J92" s="520" t="n">
        <v>19.2</v>
      </c>
      <c r="K92" s="507" t="n">
        <v>4.6</v>
      </c>
      <c r="L92" s="521" t="n">
        <v>1330</v>
      </c>
      <c r="M92" s="446" t="n"/>
      <c r="N92" s="508">
        <f>L92+I92+J92+C92+M92</f>
        <v/>
      </c>
      <c r="O92" s="508">
        <f>O91+N92-AN92</f>
        <v/>
      </c>
      <c r="P92" s="509">
        <f>I92*0.005</f>
        <v/>
      </c>
      <c r="Q92" s="510">
        <f>A92</f>
        <v/>
      </c>
      <c r="R92" s="511" t="n"/>
      <c r="S92" s="466" t="n">
        <v>310.03</v>
      </c>
      <c r="T92" s="511" t="n">
        <v>160218</v>
      </c>
      <c r="U92" s="466" t="n">
        <v>333.27</v>
      </c>
      <c r="V92" s="511" t="n"/>
      <c r="W92" s="512" t="n"/>
      <c r="X92" s="511" t="n">
        <v>160329</v>
      </c>
      <c r="Y92" s="466" t="n">
        <v>2456.84</v>
      </c>
      <c r="Z92" s="511" t="n">
        <v>160239</v>
      </c>
      <c r="AA92" s="466" t="n">
        <v>21352.9</v>
      </c>
      <c r="AB92" s="511" t="inlineStr">
        <is>
          <t>vrt EI</t>
        </is>
      </c>
      <c r="AC92" s="466" t="n">
        <v>17797.61</v>
      </c>
      <c r="AD92" s="511" t="n"/>
      <c r="AE92" s="512" t="n"/>
      <c r="AF92" s="511" t="n"/>
      <c r="AG92" s="512" t="n"/>
      <c r="AH92" s="511" t="n"/>
      <c r="AI92" s="512" t="n"/>
      <c r="AJ92" s="511" t="n"/>
      <c r="AK92" s="512" t="n"/>
      <c r="AL92" s="513" t="n"/>
      <c r="AM92" s="512" t="n"/>
      <c r="AN92" s="446">
        <f>S92+U92+W92+Y92+AA92+AC92+AE92+AG92+AI92+AK92+AM92</f>
        <v/>
      </c>
    </row>
    <row r="93" ht="16.5" customHeight="1" thickBot="1">
      <c r="A93" s="504">
        <f>A92+1</f>
        <v/>
      </c>
      <c r="B93" s="505" t="n">
        <v>4687.93</v>
      </c>
      <c r="C93" s="519" t="n">
        <v>170</v>
      </c>
      <c r="D93" s="506" t="n">
        <v>4</v>
      </c>
      <c r="E93" s="505" t="n">
        <v>858.35</v>
      </c>
      <c r="F93" s="505" t="n">
        <v>79</v>
      </c>
      <c r="G93" s="446">
        <f>B93-C93-E93-F93</f>
        <v/>
      </c>
      <c r="H93" s="507" t="n">
        <v>1595.57</v>
      </c>
      <c r="I93" s="520" t="n">
        <v>1979.52</v>
      </c>
      <c r="J93" s="507" t="n"/>
      <c r="K93" s="507" t="n">
        <v>5.49</v>
      </c>
      <c r="L93" s="521" t="n">
        <v>1590</v>
      </c>
      <c r="M93" s="446" t="n"/>
      <c r="N93" s="508">
        <f>L93+I93+J93+C93+M93</f>
        <v/>
      </c>
      <c r="O93" s="508">
        <f>O92+N93-AN93</f>
        <v/>
      </c>
      <c r="P93" s="509">
        <f>I93*0.005</f>
        <v/>
      </c>
      <c r="Q93" s="510">
        <f>A93</f>
        <v/>
      </c>
      <c r="R93" s="511" t="n"/>
      <c r="S93" s="512" t="n"/>
      <c r="T93" s="511" t="n">
        <v>160225</v>
      </c>
      <c r="U93" s="466" t="n">
        <v>556.39</v>
      </c>
      <c r="V93" s="511" t="n"/>
      <c r="W93" s="512" t="n"/>
      <c r="X93" s="511" t="n">
        <v>160334</v>
      </c>
      <c r="Y93" s="466" t="n">
        <v>1570.8</v>
      </c>
      <c r="Z93" s="511" t="n"/>
      <c r="AA93" s="512" t="n"/>
      <c r="AB93" s="511" t="inlineStr">
        <is>
          <t>vrt EI</t>
        </is>
      </c>
      <c r="AC93" s="466" t="n">
        <v>2000</v>
      </c>
      <c r="AD93" s="511" t="n"/>
      <c r="AE93" s="512" t="n"/>
      <c r="AF93" s="511" t="n"/>
      <c r="AG93" s="512" t="n"/>
      <c r="AH93" s="511" t="n"/>
      <c r="AI93" s="512" t="n"/>
      <c r="AJ93" s="511" t="n"/>
      <c r="AK93" s="512" t="n"/>
      <c r="AL93" s="513" t="n"/>
      <c r="AM93" s="512" t="n"/>
      <c r="AN93" s="446">
        <f>S93+U93+W93+Y93+AA93+AC93+AE93+AG93+AI93+AK93+AM93</f>
        <v/>
      </c>
    </row>
    <row r="94" ht="16.5" customHeight="1" thickBot="1">
      <c r="A94" s="504">
        <f>A93+1</f>
        <v/>
      </c>
      <c r="B94" s="505" t="n">
        <v>4662.76</v>
      </c>
      <c r="C94" s="519" t="n">
        <v>290</v>
      </c>
      <c r="D94" s="506" t="n">
        <v>7</v>
      </c>
      <c r="E94" s="505" t="n">
        <v>248.8</v>
      </c>
      <c r="F94" s="505" t="n">
        <v>386</v>
      </c>
      <c r="G94" s="446">
        <f>B94-C94-E94-F94</f>
        <v/>
      </c>
      <c r="H94" s="507" t="n">
        <v>1834.74</v>
      </c>
      <c r="I94" s="520" t="n">
        <v>1901.02</v>
      </c>
      <c r="J94" s="507" t="n"/>
      <c r="K94" s="507" t="n">
        <v>2.2</v>
      </c>
      <c r="L94" s="521" t="n">
        <v>1830</v>
      </c>
      <c r="M94" s="446" t="n"/>
      <c r="N94" s="508">
        <f>L94+I94+J94+C94+M94</f>
        <v/>
      </c>
      <c r="O94" s="508">
        <f>O93+N94-AN94</f>
        <v/>
      </c>
      <c r="P94" s="509">
        <f>I94*0.005</f>
        <v/>
      </c>
      <c r="Q94" s="510">
        <f>A94</f>
        <v/>
      </c>
      <c r="R94" s="511" t="n"/>
      <c r="S94" s="512" t="n"/>
      <c r="T94" s="511" t="n">
        <v>160223</v>
      </c>
      <c r="U94" s="466" t="n">
        <v>-9.85</v>
      </c>
      <c r="V94" s="511" t="n"/>
      <c r="W94" s="512" t="n"/>
      <c r="X94" s="511" t="n"/>
      <c r="Y94" s="512" t="n"/>
      <c r="Z94" s="511" t="n"/>
      <c r="AA94" s="512" t="n"/>
      <c r="AB94" s="511" t="inlineStr">
        <is>
          <t>impaye</t>
        </is>
      </c>
      <c r="AC94" s="466" t="n">
        <v>69</v>
      </c>
      <c r="AD94" s="511" t="n"/>
      <c r="AE94" s="512" t="n"/>
      <c r="AF94" s="511" t="n"/>
      <c r="AG94" s="512" t="n"/>
      <c r="AH94" s="511" t="n"/>
      <c r="AI94" s="512" t="n"/>
      <c r="AJ94" s="511" t="n"/>
      <c r="AK94" s="512" t="n"/>
      <c r="AL94" s="513" t="n"/>
      <c r="AM94" s="512" t="n"/>
      <c r="AN94" s="446">
        <f>S94+U94+W94+Y94+AA94+AC94+AE94+AG94+AI94+AK94+AM94</f>
        <v/>
      </c>
    </row>
    <row r="95" ht="16.5" customHeight="1" thickBot="1">
      <c r="A95" s="504">
        <f>A94+1</f>
        <v/>
      </c>
      <c r="B95" s="505" t="n">
        <v>2658.98</v>
      </c>
      <c r="C95" s="519" t="n">
        <v>390</v>
      </c>
      <c r="D95" s="506" t="n">
        <v>8</v>
      </c>
      <c r="E95" s="505" t="n">
        <v>188.95</v>
      </c>
      <c r="F95" s="505" t="n">
        <v>315</v>
      </c>
      <c r="G95" s="446">
        <f>B95-C95-E95-F95</f>
        <v/>
      </c>
      <c r="H95" s="507" t="n">
        <v>1050.33</v>
      </c>
      <c r="I95" s="520" t="n">
        <v>719.5</v>
      </c>
      <c r="J95" s="507" t="n"/>
      <c r="K95" s="507" t="n">
        <v>3.6</v>
      </c>
      <c r="L95" s="521" t="n">
        <v>1050</v>
      </c>
      <c r="M95" s="446" t="n"/>
      <c r="N95" s="508">
        <f>L95+I95+J95+C95+M95</f>
        <v/>
      </c>
      <c r="O95" s="508">
        <f>O94+N95-AN95</f>
        <v/>
      </c>
      <c r="P95" s="509">
        <f>I95*0.005</f>
        <v/>
      </c>
      <c r="Q95" s="510">
        <f>A95</f>
        <v/>
      </c>
      <c r="R95" s="511" t="n"/>
      <c r="S95" s="512" t="n"/>
      <c r="T95" s="511" t="n"/>
      <c r="U95" s="512" t="n"/>
      <c r="V95" s="511" t="n"/>
      <c r="W95" s="512" t="n"/>
      <c r="X95" s="511" t="n"/>
      <c r="Y95" s="512" t="n"/>
      <c r="Z95" s="511" t="n"/>
      <c r="AA95" s="512" t="n"/>
      <c r="AB95" s="511" t="inlineStr">
        <is>
          <t>vrt EI</t>
        </is>
      </c>
      <c r="AC95" s="466" t="n">
        <v>2000</v>
      </c>
      <c r="AD95" s="511" t="inlineStr">
        <is>
          <t>,</t>
        </is>
      </c>
      <c r="AE95" s="512" t="n"/>
      <c r="AF95" s="511" t="n"/>
      <c r="AG95" s="512" t="n"/>
      <c r="AH95" s="511" t="n"/>
      <c r="AI95" s="512" t="n"/>
      <c r="AJ95" s="511" t="n"/>
      <c r="AK95" s="512" t="n"/>
      <c r="AL95" s="513" t="n"/>
      <c r="AM95" s="512" t="n"/>
      <c r="AN95" s="446">
        <f>S95+U95+W95+Y95+AA95+AC95+AE95+AG95+AI95+AK95+AM95</f>
        <v/>
      </c>
    </row>
    <row r="96" ht="16.5" customHeight="1" thickBot="1">
      <c r="A96" s="504">
        <f>A95+1</f>
        <v/>
      </c>
      <c r="B96" s="505" t="n">
        <v>4603.35</v>
      </c>
      <c r="C96" s="519" t="n">
        <v>160</v>
      </c>
      <c r="D96" s="506" t="n">
        <v>5</v>
      </c>
      <c r="E96" s="505" t="n">
        <v>426.4</v>
      </c>
      <c r="F96" s="505" t="n">
        <v>83</v>
      </c>
      <c r="G96" s="446">
        <f>B96-C96-E96-F96</f>
        <v/>
      </c>
      <c r="H96" s="507" t="n">
        <v>2124.6</v>
      </c>
      <c r="I96" s="520" t="n">
        <v>1806.85</v>
      </c>
      <c r="J96" s="507" t="n"/>
      <c r="K96" s="507" t="n">
        <v>2.5</v>
      </c>
      <c r="L96" s="521" t="n">
        <v>2130</v>
      </c>
      <c r="M96" s="446" t="n"/>
      <c r="N96" s="508">
        <f>L96+I96+J96+C96+M96</f>
        <v/>
      </c>
      <c r="O96" s="508">
        <f>O95+N96-AN96</f>
        <v/>
      </c>
      <c r="P96" s="509">
        <f>I96*0.005</f>
        <v/>
      </c>
      <c r="Q96" s="510">
        <f>A96</f>
        <v/>
      </c>
      <c r="R96" s="511" t="n"/>
      <c r="S96" s="512" t="n"/>
      <c r="T96" s="511" t="n"/>
      <c r="U96" s="512" t="n"/>
      <c r="V96" s="511" t="n"/>
      <c r="W96" s="512" t="n"/>
      <c r="X96" s="511" t="n"/>
      <c r="Y96" s="512" t="n"/>
      <c r="Z96" s="511" t="n"/>
      <c r="AA96" s="512" t="n"/>
      <c r="AB96" s="511" t="n"/>
      <c r="AC96" s="512" t="n"/>
      <c r="AD96" s="511" t="n"/>
      <c r="AE96" s="512" t="n"/>
      <c r="AF96" s="511" t="n"/>
      <c r="AG96" s="512" t="n"/>
      <c r="AH96" s="511" t="n"/>
      <c r="AI96" s="512" t="n"/>
      <c r="AJ96" s="511" t="n"/>
      <c r="AK96" s="512" t="n"/>
      <c r="AL96" s="513" t="n"/>
      <c r="AM96" s="512" t="n"/>
      <c r="AN96" s="446">
        <f>S96+U96+W96+Y96+AA96+AC96+AE96+AG96+AI96+AK96+AM96</f>
        <v/>
      </c>
    </row>
    <row r="97" ht="16.5" customHeight="1" thickBot="1">
      <c r="A97" s="504">
        <f>A96+1</f>
        <v/>
      </c>
      <c r="B97" s="505" t="n">
        <v>3379.13</v>
      </c>
      <c r="C97" s="519" t="n">
        <v>280</v>
      </c>
      <c r="D97" s="506" t="n">
        <v>8</v>
      </c>
      <c r="E97" s="505" t="n">
        <v>120.5</v>
      </c>
      <c r="F97" s="505" t="n">
        <v>147</v>
      </c>
      <c r="G97" s="446">
        <f>B97-C97-E97-F97</f>
        <v/>
      </c>
      <c r="H97" s="507" t="n">
        <v>1640.57</v>
      </c>
      <c r="I97" s="520" t="n">
        <v>1126.71</v>
      </c>
      <c r="J97" s="520" t="n">
        <v>59.65</v>
      </c>
      <c r="K97" s="507" t="n">
        <v>4.7</v>
      </c>
      <c r="L97" s="521" t="n">
        <v>1640</v>
      </c>
      <c r="M97" s="446" t="n"/>
      <c r="N97" s="508">
        <f>L97+I97+J97+C97+M97</f>
        <v/>
      </c>
      <c r="O97" s="508">
        <f>O96+N97-AN97</f>
        <v/>
      </c>
      <c r="P97" s="509">
        <f>I97*0.005</f>
        <v/>
      </c>
      <c r="Q97" s="510">
        <f>A97</f>
        <v/>
      </c>
      <c r="R97" s="511" t="n"/>
      <c r="S97" s="512" t="n"/>
      <c r="T97" s="511" t="n"/>
      <c r="U97" s="527" t="n"/>
      <c r="V97" s="511" t="n"/>
      <c r="W97" s="512" t="n"/>
      <c r="X97" s="511" t="n"/>
      <c r="Y97" s="512" t="n"/>
      <c r="Z97" s="511" t="n"/>
      <c r="AA97" s="512" t="n"/>
      <c r="AB97" s="511" t="inlineStr">
        <is>
          <t>impaye</t>
        </is>
      </c>
      <c r="AC97" s="466" t="n">
        <v>-69</v>
      </c>
      <c r="AD97" s="511" t="n"/>
      <c r="AE97" s="512" t="n"/>
      <c r="AF97" s="511" t="n"/>
      <c r="AG97" s="512" t="n"/>
      <c r="AH97" s="511" t="n"/>
      <c r="AI97" s="512" t="n"/>
      <c r="AJ97" s="511" t="n">
        <v>160353</v>
      </c>
      <c r="AK97" s="527" t="n">
        <v>33.51</v>
      </c>
      <c r="AL97" s="513" t="n"/>
      <c r="AM97" s="512" t="n"/>
      <c r="AN97" s="446">
        <f>S97+U97+W97+Y97+AA97+AC97+AE97+AG97+AI97+AK97+AM97</f>
        <v/>
      </c>
    </row>
    <row r="98" ht="16.5" customHeight="1" thickBot="1">
      <c r="A98" s="504">
        <f>A97+1</f>
        <v/>
      </c>
      <c r="B98" s="505" t="n">
        <v>3725.02</v>
      </c>
      <c r="C98" s="519" t="n">
        <v>190</v>
      </c>
      <c r="D98" s="506" t="n">
        <v>6</v>
      </c>
      <c r="E98" s="505" t="n">
        <v>228.9</v>
      </c>
      <c r="F98" s="505" t="n">
        <v>84</v>
      </c>
      <c r="G98" s="446">
        <f>B98-C98-E98-F98</f>
        <v/>
      </c>
      <c r="H98" s="507" t="n">
        <v>1827.98</v>
      </c>
      <c r="I98" s="520" t="n">
        <v>1390.64</v>
      </c>
      <c r="J98" s="507" t="n"/>
      <c r="K98" s="507" t="n">
        <v>3.5</v>
      </c>
      <c r="L98" s="521" t="n">
        <v>1820</v>
      </c>
      <c r="M98" s="446" t="n"/>
      <c r="N98" s="508">
        <f>L98+I98+J98+C98+M98</f>
        <v/>
      </c>
      <c r="O98" s="508">
        <f>O97+N98-AN98</f>
        <v/>
      </c>
      <c r="P98" s="509">
        <f>I98*0.005</f>
        <v/>
      </c>
      <c r="Q98" s="510">
        <f>A98</f>
        <v/>
      </c>
      <c r="R98" s="511" t="n">
        <v>160301</v>
      </c>
      <c r="S98" s="466" t="n">
        <v>1038.8</v>
      </c>
      <c r="T98" s="511" t="n"/>
      <c r="U98" s="512" t="n"/>
      <c r="V98" s="511" t="n">
        <v>160314</v>
      </c>
      <c r="W98" s="466" t="n">
        <v>713.88</v>
      </c>
      <c r="X98" s="511" t="n"/>
      <c r="Y98" s="512" t="n"/>
      <c r="Z98" s="511" t="n"/>
      <c r="AA98" s="512" t="n"/>
      <c r="AB98" s="511" t="n"/>
      <c r="AC98" s="512" t="n"/>
      <c r="AD98" s="511" t="n"/>
      <c r="AE98" s="512" t="n"/>
      <c r="AF98" s="511" t="n"/>
      <c r="AG98" s="512" t="n"/>
      <c r="AH98" s="511" t="n"/>
      <c r="AI98" s="512" t="n"/>
      <c r="AJ98" s="511" t="n"/>
      <c r="AK98" s="512" t="n"/>
      <c r="AL98" s="513" t="n"/>
      <c r="AM98" s="512" t="n"/>
      <c r="AN98" s="446">
        <f>S98+U98+W98+Y98+AA98+AC98+AE98+AG98+AI98+AK98+AM98</f>
        <v/>
      </c>
    </row>
    <row r="99" ht="16.5" customHeight="1" thickBot="1">
      <c r="A99" s="504">
        <f>A98+1</f>
        <v/>
      </c>
      <c r="B99" s="505" t="n">
        <v>4198.75</v>
      </c>
      <c r="C99" s="519" t="n">
        <v>420</v>
      </c>
      <c r="D99" s="506" t="n">
        <v>12</v>
      </c>
      <c r="E99" s="505" t="n">
        <v>68.90000000000001</v>
      </c>
      <c r="F99" s="505" t="n">
        <v>160</v>
      </c>
      <c r="G99" s="446">
        <f>B99-C99-E99-F99</f>
        <v/>
      </c>
      <c r="H99" s="507" t="n">
        <v>1649.61</v>
      </c>
      <c r="I99" s="520" t="n">
        <v>1841.34</v>
      </c>
      <c r="J99" s="507" t="n"/>
      <c r="K99" s="507" t="n">
        <v>58.9</v>
      </c>
      <c r="L99" s="521" t="n">
        <v>1660</v>
      </c>
      <c r="M99" s="446" t="n"/>
      <c r="N99" s="508">
        <f>L99+I99+J99+C99+M99</f>
        <v/>
      </c>
      <c r="O99" s="508">
        <f>O98+N99-AN99</f>
        <v/>
      </c>
      <c r="P99" s="509">
        <f>I99*0.005</f>
        <v/>
      </c>
      <c r="Q99" s="510">
        <f>A99</f>
        <v/>
      </c>
      <c r="R99" s="511" t="n"/>
      <c r="S99" s="466" t="n">
        <v>-112.94</v>
      </c>
      <c r="T99" s="511" t="n"/>
      <c r="U99" s="512" t="n"/>
      <c r="V99" s="511" t="n"/>
      <c r="W99" s="512" t="n"/>
      <c r="X99" s="511" t="n">
        <v>160330</v>
      </c>
      <c r="Y99" s="466" t="n">
        <v>1780.52</v>
      </c>
      <c r="Z99" s="511" t="n"/>
      <c r="AA99" s="512" t="n"/>
      <c r="AB99" s="511" t="n"/>
      <c r="AC99" s="512" t="n"/>
      <c r="AD99" s="511" t="n"/>
      <c r="AE99" s="512" t="n"/>
      <c r="AF99" s="511" t="n"/>
      <c r="AG99" s="512" t="n"/>
      <c r="AH99" s="511" t="n"/>
      <c r="AI99" s="512" t="n"/>
      <c r="AJ99" s="511" t="n"/>
      <c r="AK99" s="512" t="n"/>
      <c r="AL99" s="513" t="n"/>
      <c r="AM99" s="512" t="n"/>
      <c r="AN99" s="446">
        <f>S99+U99+W99+Y99+AA99+AC99+AE99+AG99+AI99+AK99+AM99</f>
        <v/>
      </c>
    </row>
    <row r="100" ht="16.5" customHeight="1" thickBot="1">
      <c r="A100" s="504">
        <f>A99+1</f>
        <v/>
      </c>
      <c r="B100" s="505" t="n">
        <v>4728.3</v>
      </c>
      <c r="C100" s="519" t="n">
        <v>850</v>
      </c>
      <c r="D100" s="506" t="n">
        <v>19</v>
      </c>
      <c r="E100" s="505" t="n">
        <v>241.7</v>
      </c>
      <c r="F100" s="505" t="n">
        <v>88</v>
      </c>
      <c r="G100" s="446">
        <f>B100-C100-E100-F100</f>
        <v/>
      </c>
      <c r="H100" s="507" t="n">
        <v>1629.01</v>
      </c>
      <c r="I100" s="520" t="n">
        <v>1909.59</v>
      </c>
      <c r="J100" s="507" t="n"/>
      <c r="K100" s="507" t="n">
        <v>10</v>
      </c>
      <c r="L100" s="521" t="n">
        <v>1620</v>
      </c>
      <c r="M100" s="446" t="n"/>
      <c r="N100" s="508">
        <f>L100+I100+J100+C100+M100</f>
        <v/>
      </c>
      <c r="O100" s="508">
        <f>O99+N100-AN100</f>
        <v/>
      </c>
      <c r="P100" s="509">
        <f>I100*0.005</f>
        <v/>
      </c>
      <c r="Q100" s="510">
        <f>A100</f>
        <v/>
      </c>
      <c r="R100" s="511" t="n"/>
      <c r="S100" s="512" t="n"/>
      <c r="T100" s="511" t="n"/>
      <c r="U100" s="512" t="n"/>
      <c r="V100" s="511" t="n"/>
      <c r="W100" s="512" t="n"/>
      <c r="X100" s="511" t="n">
        <v>160335</v>
      </c>
      <c r="Y100" s="466" t="n">
        <v>171.6</v>
      </c>
      <c r="Z100" s="511" t="n"/>
      <c r="AA100" s="512" t="n"/>
      <c r="AB100" s="511" t="n"/>
      <c r="AC100" s="512" t="n"/>
      <c r="AD100" s="511" t="n"/>
      <c r="AE100" s="512" t="n"/>
      <c r="AF100" s="511" t="n"/>
      <c r="AG100" s="512" t="n"/>
      <c r="AH100" s="511" t="n"/>
      <c r="AI100" s="512" t="n"/>
      <c r="AJ100" s="511" t="n"/>
      <c r="AK100" s="512" t="n"/>
      <c r="AL100" s="513" t="n"/>
      <c r="AM100" s="512" t="n"/>
      <c r="AN100" s="446">
        <f>S100+U100+W100+Y100+AA100+AC100+AE100+AG100+AI100+AK100+AM100</f>
        <v/>
      </c>
    </row>
    <row r="101" ht="16.5" customHeight="1" thickBot="1">
      <c r="A101" s="504">
        <f>A100+1</f>
        <v/>
      </c>
      <c r="B101" s="505" t="n">
        <v>4630.15</v>
      </c>
      <c r="C101" s="519" t="n">
        <v>1350</v>
      </c>
      <c r="D101" s="506" t="n">
        <v>29</v>
      </c>
      <c r="E101" s="505" t="n">
        <v>522.85</v>
      </c>
      <c r="F101" s="505" t="n">
        <v>83</v>
      </c>
      <c r="G101" s="446">
        <f>B101-C101-E101-F101</f>
        <v/>
      </c>
      <c r="H101" s="507" t="n">
        <v>528.2</v>
      </c>
      <c r="I101" s="520" t="n">
        <v>2142.7</v>
      </c>
      <c r="J101" s="507" t="n"/>
      <c r="K101" s="507" t="n">
        <v>3.4</v>
      </c>
      <c r="L101" s="521" t="n">
        <v>520</v>
      </c>
      <c r="M101" s="446" t="n"/>
      <c r="N101" s="508">
        <f>L101+I101+J101+C101+M101</f>
        <v/>
      </c>
      <c r="O101" s="508">
        <f>O100+N101-AN101</f>
        <v/>
      </c>
      <c r="P101" s="509">
        <f>I101*0.005</f>
        <v/>
      </c>
      <c r="Q101" s="510">
        <f>A101</f>
        <v/>
      </c>
      <c r="R101" s="511" t="n"/>
      <c r="S101" s="512" t="n"/>
      <c r="T101" s="511" t="n"/>
      <c r="U101" s="512" t="n"/>
      <c r="V101" s="511" t="n"/>
      <c r="W101" s="512" t="n"/>
      <c r="X101" s="511" t="n"/>
      <c r="Y101" s="512" t="n"/>
      <c r="Z101" s="511" t="n"/>
      <c r="AA101" s="512" t="n"/>
      <c r="AB101" s="511" t="n"/>
      <c r="AC101" s="512" t="n"/>
      <c r="AD101" s="511" t="n"/>
      <c r="AE101" s="512" t="n"/>
      <c r="AF101" s="511" t="n"/>
      <c r="AG101" s="512" t="n"/>
      <c r="AH101" s="511" t="n"/>
      <c r="AI101" s="512" t="n"/>
      <c r="AJ101" s="511" t="n"/>
      <c r="AK101" s="512" t="n"/>
      <c r="AL101" s="513" t="n"/>
      <c r="AM101" s="512" t="n"/>
      <c r="AN101" s="446">
        <f>S101+U101+W101+Y101+AA101+AC101+AE101+AG101+AI101+AK101+AM101</f>
        <v/>
      </c>
    </row>
    <row r="102" ht="16.5" customHeight="1" thickBot="1">
      <c r="A102" s="504">
        <f>A101+1</f>
        <v/>
      </c>
      <c r="B102" s="505" t="n">
        <v>2382.63</v>
      </c>
      <c r="C102" s="519" t="n">
        <v>370</v>
      </c>
      <c r="D102" s="506" t="n">
        <v>14</v>
      </c>
      <c r="E102" s="505" t="n">
        <v>185.9</v>
      </c>
      <c r="F102" s="505" t="n">
        <v>121</v>
      </c>
      <c r="G102" s="446">
        <f>B102-C102-E102-F102</f>
        <v/>
      </c>
      <c r="H102" s="507" t="n">
        <v>856.79</v>
      </c>
      <c r="I102" s="520" t="n">
        <v>842.84</v>
      </c>
      <c r="J102" s="507" t="n"/>
      <c r="K102" s="507" t="n">
        <v>6.1</v>
      </c>
      <c r="L102" s="521" t="n">
        <v>850</v>
      </c>
      <c r="M102" s="446" t="n"/>
      <c r="N102" s="508">
        <f>L102+I102+J102+C102+M102</f>
        <v/>
      </c>
      <c r="O102" s="508">
        <f>O101+N102-AN102</f>
        <v/>
      </c>
      <c r="P102" s="509">
        <f>I102*0.005</f>
        <v/>
      </c>
      <c r="Q102" s="510">
        <f>A102</f>
        <v/>
      </c>
      <c r="R102" s="511" t="n"/>
      <c r="S102" s="512" t="n"/>
      <c r="T102" s="513" t="n">
        <v>160321</v>
      </c>
      <c r="U102" s="466" t="n">
        <v>554.41</v>
      </c>
      <c r="V102" s="511" t="n"/>
      <c r="W102" s="512" t="n"/>
      <c r="X102" s="513" t="n"/>
      <c r="Y102" s="512" t="n"/>
      <c r="Z102" s="511" t="n"/>
      <c r="AA102" s="512" t="n"/>
      <c r="AB102" s="513" t="n"/>
      <c r="AC102" s="512" t="n"/>
      <c r="AD102" s="511" t="n"/>
      <c r="AE102" s="512" t="n"/>
      <c r="AF102" s="513" t="n"/>
      <c r="AG102" s="512" t="n"/>
      <c r="AH102" s="511" t="n"/>
      <c r="AI102" s="512" t="n"/>
      <c r="AJ102" s="513" t="n"/>
      <c r="AK102" s="512" t="n"/>
      <c r="AL102" s="513" t="n"/>
      <c r="AM102" s="512" t="n"/>
      <c r="AN102" s="446">
        <f>S102+U102+W102+Y102+AA102+AC102+AE102+AG102+AI102+AK102+AM102</f>
        <v/>
      </c>
    </row>
    <row r="103" ht="16.5" customHeight="1" thickBot="1">
      <c r="A103" s="504">
        <f>A102+1</f>
        <v/>
      </c>
      <c r="B103" s="505" t="n">
        <v>4128.18</v>
      </c>
      <c r="C103" s="519" t="n">
        <v>480</v>
      </c>
      <c r="D103" s="506" t="n">
        <v>14</v>
      </c>
      <c r="E103" s="505" t="n">
        <v>245.7</v>
      </c>
      <c r="F103" s="505" t="n">
        <v>181</v>
      </c>
      <c r="G103" s="446">
        <f>B103-C103-E103-F103</f>
        <v/>
      </c>
      <c r="H103" s="507" t="n">
        <v>1342.59</v>
      </c>
      <c r="I103" s="520" t="n">
        <v>1876.39</v>
      </c>
      <c r="J103" s="507" t="n"/>
      <c r="K103" s="507" t="n">
        <v>2.5</v>
      </c>
      <c r="L103" s="521" t="n">
        <v>1370</v>
      </c>
      <c r="M103" s="446" t="n"/>
      <c r="N103" s="508">
        <f>L103+I103+J103+C103+M103</f>
        <v/>
      </c>
      <c r="O103" s="508">
        <f>O102+N103-AN103</f>
        <v/>
      </c>
      <c r="P103" s="509">
        <f>I103*0.005</f>
        <v/>
      </c>
      <c r="Q103" s="510">
        <f>A103</f>
        <v/>
      </c>
      <c r="R103" s="511" t="n"/>
      <c r="S103" s="512" t="n"/>
      <c r="T103" s="511" t="n">
        <v>160322</v>
      </c>
      <c r="U103" s="466" t="n">
        <v>67.39</v>
      </c>
      <c r="V103" s="511" t="n"/>
      <c r="W103" s="512" t="n"/>
      <c r="X103" s="511" t="n"/>
      <c r="Y103" s="512" t="n"/>
      <c r="Z103" s="511" t="inlineStr">
        <is>
          <t>160239A</t>
        </is>
      </c>
      <c r="AA103" s="466" t="n">
        <v>-1348.06</v>
      </c>
      <c r="AB103" s="511" t="n"/>
      <c r="AC103" s="512" t="n"/>
      <c r="AD103" s="511" t="n"/>
      <c r="AE103" s="512" t="n"/>
      <c r="AF103" s="511" t="n"/>
      <c r="AG103" s="512" t="n"/>
      <c r="AH103" s="511" t="n"/>
      <c r="AI103" s="512" t="n"/>
      <c r="AJ103" s="511" t="n"/>
      <c r="AK103" s="512" t="n"/>
      <c r="AL103" s="513" t="n"/>
      <c r="AM103" s="512" t="n"/>
      <c r="AN103" s="446">
        <f>S103+U103+W103+Y103+AA103+AC103+AE103+AG103+AI103+AK103+AM103</f>
        <v/>
      </c>
    </row>
    <row r="104" ht="16.5" customHeight="1" thickBot="1">
      <c r="A104" s="504">
        <f>A103+1</f>
        <v/>
      </c>
      <c r="B104" s="505" t="n">
        <v>3135.21</v>
      </c>
      <c r="C104" s="519" t="n">
        <v>130</v>
      </c>
      <c r="D104" s="506" t="n">
        <v>5</v>
      </c>
      <c r="E104" s="505" t="n">
        <v>85</v>
      </c>
      <c r="F104" s="505" t="n">
        <v>145</v>
      </c>
      <c r="G104" s="446">
        <f>B104-C104-E104-F104</f>
        <v/>
      </c>
      <c r="H104" s="507" t="n">
        <v>1629.81</v>
      </c>
      <c r="I104" s="520" t="n">
        <v>1124.35</v>
      </c>
      <c r="J104" s="507" t="n"/>
      <c r="K104" s="507" t="n">
        <v>21.05</v>
      </c>
      <c r="L104" s="521" t="n">
        <v>1630</v>
      </c>
      <c r="M104" s="446" t="n"/>
      <c r="N104" s="508">
        <f>L104+I104+J104+C104+M104</f>
        <v/>
      </c>
      <c r="O104" s="508">
        <f>O103+N104-AN104</f>
        <v/>
      </c>
      <c r="P104" s="509">
        <f>I104*0.005</f>
        <v/>
      </c>
      <c r="Q104" s="510">
        <f>A104</f>
        <v/>
      </c>
      <c r="R104" s="511" t="n"/>
      <c r="S104" s="512" t="n"/>
      <c r="T104" s="511" t="n"/>
      <c r="U104" s="512" t="n"/>
      <c r="V104" s="511" t="n">
        <v>160315</v>
      </c>
      <c r="W104" s="466" t="n">
        <v>708.8099999999999</v>
      </c>
      <c r="X104" s="511" t="n"/>
      <c r="Y104" s="512" t="n"/>
      <c r="Z104" s="511" t="inlineStr">
        <is>
          <t>160239A</t>
        </is>
      </c>
      <c r="AA104" s="466" t="n">
        <v>-140.13</v>
      </c>
      <c r="AB104" s="511" t="n"/>
      <c r="AC104" s="512" t="n"/>
      <c r="AD104" s="511" t="n"/>
      <c r="AE104" s="512" t="n"/>
      <c r="AF104" s="511" t="n"/>
      <c r="AG104" s="512" t="n"/>
      <c r="AH104" s="511" t="n"/>
      <c r="AI104" s="512" t="n"/>
      <c r="AJ104" s="511" t="n"/>
      <c r="AK104" s="512" t="n"/>
      <c r="AL104" s="513" t="n"/>
      <c r="AM104" s="512" t="n"/>
      <c r="AN104" s="446">
        <f>S104+U104+W104+Y104+AA104+AC104+AE104+AG104+AI104+AK104+AM104</f>
        <v/>
      </c>
    </row>
    <row r="105" ht="16.5" customHeight="1" thickBot="1">
      <c r="A105" s="504">
        <f>A104+1</f>
        <v/>
      </c>
      <c r="B105" s="505" t="n">
        <v>3601.71</v>
      </c>
      <c r="C105" s="519" t="n">
        <v>320</v>
      </c>
      <c r="D105" s="506" t="n">
        <v>9</v>
      </c>
      <c r="E105" s="505" t="n">
        <v>95</v>
      </c>
      <c r="F105" s="505" t="n">
        <v>220</v>
      </c>
      <c r="G105" s="446">
        <f>B105-C105-E105-F105</f>
        <v/>
      </c>
      <c r="H105" s="507" t="n">
        <v>1731.17</v>
      </c>
      <c r="I105" s="520" t="n">
        <v>1194.44</v>
      </c>
      <c r="J105" s="520" t="n">
        <v>31.1</v>
      </c>
      <c r="K105" s="507" t="n">
        <v>10</v>
      </c>
      <c r="L105" s="521" t="n">
        <v>1730</v>
      </c>
      <c r="M105" s="446" t="n"/>
      <c r="N105" s="508">
        <f>L105+I105+J105+C105+M105</f>
        <v/>
      </c>
      <c r="O105" s="508">
        <f>O104+N105-AN105</f>
        <v/>
      </c>
      <c r="P105" s="509">
        <f>I105*0.005</f>
        <v/>
      </c>
      <c r="Q105" s="510">
        <f>A105</f>
        <v/>
      </c>
      <c r="R105" s="511" t="n">
        <v>160304</v>
      </c>
      <c r="S105" s="466" t="n">
        <v>1401.62</v>
      </c>
      <c r="T105" s="511" t="n"/>
      <c r="U105" s="512" t="n"/>
      <c r="V105" s="511" t="n"/>
      <c r="W105" s="512" t="n"/>
      <c r="X105" s="511" t="n"/>
      <c r="Y105" s="512" t="n"/>
      <c r="Z105" s="511" t="n"/>
      <c r="AA105" s="512" t="n"/>
      <c r="AB105" s="511" t="n"/>
      <c r="AC105" s="512" t="n"/>
      <c r="AD105" s="511" t="n"/>
      <c r="AE105" s="512" t="n"/>
      <c r="AF105" s="511" t="n"/>
      <c r="AG105" s="512" t="n"/>
      <c r="AH105" s="511" t="n"/>
      <c r="AI105" s="512" t="n"/>
      <c r="AJ105" s="511" t="n"/>
      <c r="AK105" s="512" t="n"/>
      <c r="AL105" s="513" t="n"/>
      <c r="AM105" s="512" t="n"/>
      <c r="AN105" s="446">
        <f>S105+U105+W105+Y105+AA105+AC105+AE105+AG105+AI105+AK105+AM105</f>
        <v/>
      </c>
    </row>
    <row r="106" ht="16.5" customHeight="1" thickBot="1">
      <c r="A106" s="504">
        <f>A105+1</f>
        <v/>
      </c>
      <c r="B106" s="505" t="n">
        <v>4147.66</v>
      </c>
      <c r="C106" s="519" t="n">
        <v>220</v>
      </c>
      <c r="D106" s="506" t="n">
        <v>9</v>
      </c>
      <c r="E106" s="505" t="n">
        <v>368.4</v>
      </c>
      <c r="F106" s="505" t="n">
        <v>228</v>
      </c>
      <c r="G106" s="446">
        <f>B106-C106-E106-F106</f>
        <v/>
      </c>
      <c r="H106" s="507" t="n">
        <v>1665.77</v>
      </c>
      <c r="I106" s="520" t="n">
        <v>1699.54</v>
      </c>
      <c r="J106" s="507" t="n"/>
      <c r="K106" s="507" t="n">
        <v>25.55</v>
      </c>
      <c r="L106" s="521" t="n">
        <v>1660</v>
      </c>
      <c r="M106" s="521" t="n">
        <v>730</v>
      </c>
      <c r="N106" s="508">
        <f>L106+I106+J106+C106+M106</f>
        <v/>
      </c>
      <c r="O106" s="508">
        <f>O105+N106-AN106</f>
        <v/>
      </c>
      <c r="P106" s="509">
        <f>I106*0.005</f>
        <v/>
      </c>
      <c r="Q106" s="510">
        <f>A106</f>
        <v/>
      </c>
      <c r="R106" s="511" t="n"/>
      <c r="S106" s="466" t="n">
        <v>-91.7</v>
      </c>
      <c r="T106" s="511" t="n"/>
      <c r="U106" s="512" t="n"/>
      <c r="V106" s="511" t="n"/>
      <c r="W106" s="512" t="n"/>
      <c r="X106" s="511" t="n">
        <v>160331</v>
      </c>
      <c r="Y106" s="466" t="n">
        <v>2598.43</v>
      </c>
      <c r="Z106" s="511" t="n">
        <v>160339</v>
      </c>
      <c r="AA106" s="466" t="n">
        <v>24948.88</v>
      </c>
      <c r="AB106" s="511" t="n"/>
      <c r="AC106" s="512" t="n"/>
      <c r="AD106" s="511" t="n"/>
      <c r="AE106" s="512" t="n"/>
      <c r="AF106" s="511" t="n"/>
      <c r="AG106" s="512" t="n"/>
      <c r="AH106" s="511" t="n">
        <v>160351</v>
      </c>
      <c r="AI106" s="466" t="n">
        <v>126.57</v>
      </c>
      <c r="AJ106" s="511" t="n">
        <v>160358</v>
      </c>
      <c r="AK106" s="466" t="n">
        <v>-795</v>
      </c>
      <c r="AL106" s="513" t="n"/>
      <c r="AM106" s="512" t="n"/>
      <c r="AN106" s="446">
        <f>S106+U106+W106+Y106+AA106+AC106+AE106+AG106+AI106+AK106+AM106</f>
        <v/>
      </c>
    </row>
    <row r="107" ht="16.5" customHeight="1" thickBot="1">
      <c r="A107" s="504">
        <f>A106+1</f>
        <v/>
      </c>
      <c r="B107" s="505" t="n">
        <v>4698</v>
      </c>
      <c r="C107" s="519" t="n">
        <v>330</v>
      </c>
      <c r="D107" s="506" t="n">
        <v>11</v>
      </c>
      <c r="E107" s="505" t="n">
        <v>76.2</v>
      </c>
      <c r="F107" s="505" t="n">
        <v>351</v>
      </c>
      <c r="G107" s="446">
        <f>B107-C107-E107-F107</f>
        <v/>
      </c>
      <c r="H107" s="507" t="n">
        <v>1892.97</v>
      </c>
      <c r="I107" s="520" t="n">
        <v>2032.63</v>
      </c>
      <c r="J107" s="507" t="n"/>
      <c r="K107" s="507" t="n">
        <v>15.2</v>
      </c>
      <c r="L107" s="521" t="n">
        <v>1890</v>
      </c>
      <c r="M107" s="446" t="n"/>
      <c r="N107" s="508">
        <f>L107+I107+J107+C107+M107</f>
        <v/>
      </c>
      <c r="O107" s="508">
        <f>O106+N107-AN107</f>
        <v/>
      </c>
      <c r="P107" s="509">
        <f>I107*0.005</f>
        <v/>
      </c>
      <c r="Q107" s="510">
        <f>A107</f>
        <v/>
      </c>
      <c r="R107" s="511" t="n">
        <v>160308</v>
      </c>
      <c r="S107" s="466" t="n">
        <v>-1044</v>
      </c>
      <c r="T107" s="511" t="n"/>
      <c r="U107" s="512" t="n"/>
      <c r="V107" s="511" t="n"/>
      <c r="W107" s="512" t="n"/>
      <c r="X107" s="511" t="n">
        <v>160336</v>
      </c>
      <c r="Y107" s="466" t="n">
        <v>841.8099999999999</v>
      </c>
      <c r="Z107" s="511" t="n">
        <v>160341</v>
      </c>
      <c r="AA107" s="466" t="n">
        <v>5428.32</v>
      </c>
      <c r="AB107" s="511" t="n"/>
      <c r="AC107" s="512" t="n"/>
      <c r="AD107" s="511" t="n"/>
      <c r="AE107" s="512" t="n"/>
      <c r="AF107" s="511" t="n"/>
      <c r="AG107" s="512" t="n"/>
      <c r="AH107" s="511" t="n"/>
      <c r="AI107" s="512" t="n"/>
      <c r="AJ107" s="511" t="n"/>
      <c r="AK107" s="512" t="n"/>
      <c r="AL107" s="513" t="n"/>
      <c r="AM107" s="512" t="n"/>
      <c r="AN107" s="446">
        <f>S107+U107+W107+Y107+AA107+AC107+AE107+AG107+AI107+AK107+AM107</f>
        <v/>
      </c>
    </row>
    <row r="108" ht="16.5" customHeight="1" thickBot="1">
      <c r="A108" s="504">
        <f>A107+1</f>
        <v/>
      </c>
      <c r="B108" s="505" t="n">
        <v>4486.24</v>
      </c>
      <c r="C108" s="519" t="n">
        <v>170</v>
      </c>
      <c r="D108" s="506" t="n">
        <v>4</v>
      </c>
      <c r="E108" s="505" t="n">
        <v>103.85</v>
      </c>
      <c r="F108" s="505" t="n">
        <v>211</v>
      </c>
      <c r="G108" s="446">
        <f>B108-C108-E108-F108</f>
        <v/>
      </c>
      <c r="H108" s="507" t="n">
        <v>2182.59</v>
      </c>
      <c r="I108" s="520" t="n">
        <v>1787.6</v>
      </c>
      <c r="J108" s="520" t="n">
        <v>22.5</v>
      </c>
      <c r="K108" s="507" t="n">
        <v>8.699999999999999</v>
      </c>
      <c r="L108" s="521" t="n">
        <v>2180</v>
      </c>
      <c r="M108" s="446" t="n"/>
      <c r="N108" s="508">
        <f>L108+I108+J108+C108+M108</f>
        <v/>
      </c>
      <c r="O108" s="508">
        <f>O107+N108-AN108</f>
        <v/>
      </c>
      <c r="P108" s="509">
        <f>I108*0.005</f>
        <v/>
      </c>
      <c r="Q108" s="510">
        <f>A108</f>
        <v/>
      </c>
      <c r="R108" s="511" t="n">
        <v>160307</v>
      </c>
      <c r="S108" s="466" t="n">
        <v>1044</v>
      </c>
      <c r="T108" s="511" t="n"/>
      <c r="U108" s="512" t="n"/>
      <c r="V108" s="511" t="n"/>
      <c r="W108" s="512" t="n"/>
      <c r="X108" s="511" t="n"/>
      <c r="Y108" s="512" t="n"/>
      <c r="Z108" s="511" t="n"/>
      <c r="AA108" s="512" t="n"/>
      <c r="AB108" s="511" t="n"/>
      <c r="AC108" s="512" t="n"/>
      <c r="AD108" s="511" t="n"/>
      <c r="AE108" s="512" t="n"/>
      <c r="AF108" s="511" t="n"/>
      <c r="AG108" s="512" t="n"/>
      <c r="AH108" s="511" t="n"/>
      <c r="AI108" s="512" t="n"/>
      <c r="AJ108" s="511" t="n"/>
      <c r="AK108" s="512" t="n"/>
      <c r="AL108" s="513" t="n"/>
      <c r="AM108" s="512" t="n"/>
      <c r="AN108" s="446">
        <f>S108+U108+W108+Y108+AA108+AC108+AE108+AG108+AI108+AK108+AM108</f>
        <v/>
      </c>
    </row>
    <row r="109" ht="16.5" customHeight="1" thickBot="1">
      <c r="A109" s="504">
        <f>A108+1</f>
        <v/>
      </c>
      <c r="B109" s="505" t="n">
        <v>2632.55</v>
      </c>
      <c r="C109" s="519" t="n">
        <v>290</v>
      </c>
      <c r="D109" s="506" t="n">
        <v>7</v>
      </c>
      <c r="E109" s="505" t="n">
        <v>204.55</v>
      </c>
      <c r="F109" s="505" t="n">
        <v>125</v>
      </c>
      <c r="G109" s="446">
        <f>B109-C109-E109-F109</f>
        <v/>
      </c>
      <c r="H109" s="507" t="n">
        <v>1253.05</v>
      </c>
      <c r="I109" s="520" t="n">
        <v>758.15</v>
      </c>
      <c r="J109" s="520" t="n"/>
      <c r="K109" s="507" t="n">
        <v>1.8</v>
      </c>
      <c r="L109" s="521" t="n">
        <v>1250</v>
      </c>
      <c r="M109" s="446" t="n"/>
      <c r="N109" s="508">
        <f>L109+I109+J109+C109+M109</f>
        <v/>
      </c>
      <c r="O109" s="508">
        <f>O108+N109-AN109</f>
        <v/>
      </c>
      <c r="P109" s="509">
        <f>I109*0.005</f>
        <v/>
      </c>
      <c r="Q109" s="510">
        <f>A109</f>
        <v/>
      </c>
      <c r="R109" s="511" t="n"/>
      <c r="S109" s="512" t="n"/>
      <c r="T109" s="511" t="n">
        <v>160324</v>
      </c>
      <c r="U109" s="466" t="n">
        <v>490.99</v>
      </c>
      <c r="V109" s="511" t="n"/>
      <c r="W109" s="512" t="n"/>
      <c r="X109" s="511" t="n"/>
      <c r="Y109" s="512" t="n"/>
      <c r="Z109" s="511" t="n"/>
      <c r="AA109" s="512" t="n"/>
      <c r="AB109" s="515" t="n"/>
      <c r="AC109" s="512" t="n"/>
      <c r="AD109" s="511" t="n"/>
      <c r="AE109" s="512" t="n"/>
      <c r="AF109" s="511" t="n"/>
      <c r="AG109" s="512" t="n"/>
      <c r="AH109" s="511" t="n"/>
      <c r="AI109" s="512" t="n"/>
      <c r="AJ109" s="511" t="n"/>
      <c r="AK109" s="512" t="n"/>
      <c r="AL109" s="513" t="n"/>
      <c r="AM109" s="512" t="n"/>
      <c r="AN109" s="446">
        <f>S109+U109+W109+Y109+AA109+AC109+AE109+AG109+AI109+AK109+AM109</f>
        <v/>
      </c>
    </row>
    <row r="110" ht="16.5" customHeight="1" thickBot="1">
      <c r="A110" s="504">
        <f>A109+1</f>
        <v/>
      </c>
      <c r="B110" s="505" t="n">
        <v>2289.95</v>
      </c>
      <c r="C110" s="519" t="n">
        <v>270</v>
      </c>
      <c r="D110" s="506" t="n">
        <v>6</v>
      </c>
      <c r="E110" s="505" t="n">
        <v>111</v>
      </c>
      <c r="F110" s="505" t="n">
        <v>36</v>
      </c>
      <c r="G110" s="446">
        <f>B110-C110-E110-F110</f>
        <v/>
      </c>
      <c r="H110" s="507" t="n">
        <v>952.45</v>
      </c>
      <c r="I110" s="520" t="n">
        <v>920.5</v>
      </c>
      <c r="J110" s="520" t="n"/>
      <c r="K110" s="507" t="n"/>
      <c r="L110" s="521" t="n">
        <v>950</v>
      </c>
      <c r="M110" s="521" t="n">
        <v>560</v>
      </c>
      <c r="N110" s="508">
        <f>L110+I110+J110+C110+M110</f>
        <v/>
      </c>
      <c r="O110" s="508">
        <f>O109+N110-AN110</f>
        <v/>
      </c>
      <c r="P110" s="509">
        <f>I110*0.005</f>
        <v/>
      </c>
      <c r="Q110" s="510">
        <f>A110</f>
        <v/>
      </c>
      <c r="R110" s="511" t="n"/>
      <c r="S110" s="512" t="n"/>
      <c r="T110" s="511" t="n">
        <v>160323</v>
      </c>
      <c r="U110" s="466" t="n">
        <v>55.48</v>
      </c>
      <c r="V110" s="511" t="n"/>
      <c r="W110" s="512" t="n"/>
      <c r="X110" s="511" t="n"/>
      <c r="Y110" s="512" t="n"/>
      <c r="Z110" s="511" t="n"/>
      <c r="AA110" s="512" t="n"/>
      <c r="AB110" s="515" t="n"/>
      <c r="AC110" s="512" t="n"/>
      <c r="AD110" s="511" t="n"/>
      <c r="AE110" s="512" t="n"/>
      <c r="AF110" s="511" t="n"/>
      <c r="AG110" s="512" t="n"/>
      <c r="AH110" s="511" t="n"/>
      <c r="AI110" s="512" t="n"/>
      <c r="AJ110" s="513" t="n"/>
      <c r="AK110" s="466" t="n">
        <v>1141.64</v>
      </c>
      <c r="AL110" s="513" t="n"/>
      <c r="AM110" s="512" t="n"/>
      <c r="AN110" s="446">
        <f>S110+U110+W110+Y110+AA110+AC110+AE110+AG110+AI110+AK110+AM110</f>
        <v/>
      </c>
    </row>
    <row r="111" ht="16.5" customHeight="1" thickBot="1">
      <c r="A111" s="504">
        <f>A110+1</f>
        <v/>
      </c>
      <c r="B111" s="505" t="n">
        <v>4634.48</v>
      </c>
      <c r="C111" s="519" t="n">
        <v>310</v>
      </c>
      <c r="D111" s="506" t="n">
        <v>8</v>
      </c>
      <c r="E111" s="505" t="n">
        <v>207.4</v>
      </c>
      <c r="F111" s="505" t="n">
        <v>58</v>
      </c>
      <c r="G111" s="446">
        <f>B111-C111-E111-F111</f>
        <v/>
      </c>
      <c r="H111" s="507" t="n">
        <v>2028.4</v>
      </c>
      <c r="I111" s="520" t="n">
        <v>1957.63</v>
      </c>
      <c r="J111" s="520" t="n">
        <v>55.05</v>
      </c>
      <c r="K111" s="507" t="n">
        <v>18</v>
      </c>
      <c r="L111" s="521" t="n">
        <v>2040</v>
      </c>
      <c r="M111" s="446" t="n"/>
      <c r="N111" s="508">
        <f>L111+I111+J111+C111+M111</f>
        <v/>
      </c>
      <c r="O111" s="508">
        <f>O110+N111-AN111</f>
        <v/>
      </c>
      <c r="P111" s="509">
        <f>I111*0.005</f>
        <v/>
      </c>
      <c r="Q111" s="510">
        <f>A111</f>
        <v/>
      </c>
      <c r="R111" s="511" t="n"/>
      <c r="S111" s="512" t="n"/>
      <c r="T111" s="511" t="n"/>
      <c r="U111" s="466" t="n"/>
      <c r="V111" s="511" t="n"/>
      <c r="W111" s="512" t="n"/>
      <c r="X111" s="511" t="n"/>
      <c r="Y111" s="512" t="n"/>
      <c r="Z111" s="511" t="n"/>
      <c r="AA111" s="512" t="n"/>
      <c r="AB111" s="515" t="n"/>
      <c r="AC111" s="512" t="n"/>
      <c r="AD111" s="511" t="n"/>
      <c r="AE111" s="512" t="n"/>
      <c r="AF111" s="511" t="n"/>
      <c r="AG111" s="512" t="n"/>
      <c r="AH111" s="511" t="n"/>
      <c r="AI111" s="512" t="n"/>
      <c r="AJ111" s="511" t="n"/>
      <c r="AK111" s="512" t="n"/>
      <c r="AL111" s="513" t="n"/>
      <c r="AM111" s="512" t="n"/>
      <c r="AN111" s="446">
        <f>S111+U111+W111+Y111+AA111+AC111+AE111+AG111+AI111+AK111+AM111</f>
        <v/>
      </c>
    </row>
    <row r="112" ht="16.5" customHeight="1" thickBot="1">
      <c r="A112" s="504">
        <f>A111+1</f>
        <v/>
      </c>
      <c r="B112" s="505" t="n">
        <v>4355.02</v>
      </c>
      <c r="C112" s="519" t="n">
        <v>330</v>
      </c>
      <c r="D112" s="506" t="n">
        <v>10</v>
      </c>
      <c r="E112" s="505" t="n">
        <v>263</v>
      </c>
      <c r="F112" s="505" t="n">
        <v>115</v>
      </c>
      <c r="G112" s="446">
        <f>B112-C112-E112-F112</f>
        <v/>
      </c>
      <c r="H112" s="507" t="n">
        <v>1719.53</v>
      </c>
      <c r="I112" s="520" t="n">
        <v>1903.99</v>
      </c>
      <c r="J112" s="507" t="n"/>
      <c r="K112" s="507" t="n">
        <v>23.5</v>
      </c>
      <c r="L112" s="521" t="n">
        <v>1710</v>
      </c>
      <c r="M112" s="446" t="n"/>
      <c r="N112" s="508">
        <f>L112+I112+J112+C112+M112</f>
        <v/>
      </c>
      <c r="O112" s="508">
        <f>O111+N112-AN112</f>
        <v/>
      </c>
      <c r="P112" s="509">
        <f>I112*0.005</f>
        <v/>
      </c>
      <c r="Q112" s="510">
        <f>A112</f>
        <v/>
      </c>
      <c r="R112" s="511" t="n">
        <v>160309</v>
      </c>
      <c r="S112" s="466" t="n">
        <v>1755.29</v>
      </c>
      <c r="T112" s="513" t="n">
        <v>160222</v>
      </c>
      <c r="U112" s="466" t="n">
        <v>24</v>
      </c>
      <c r="V112" s="511" t="n">
        <v>160316</v>
      </c>
      <c r="W112" s="466" t="n">
        <v>699.78</v>
      </c>
      <c r="X112" s="513" t="n">
        <v>160337</v>
      </c>
      <c r="Y112" s="466" t="n">
        <v>814.2</v>
      </c>
      <c r="Z112" s="511" t="n"/>
      <c r="AA112" s="512" t="n"/>
      <c r="AB112" s="515" t="n"/>
      <c r="AC112" s="512" t="n"/>
      <c r="AD112" s="511" t="n"/>
      <c r="AE112" s="512" t="n"/>
      <c r="AF112" s="513" t="n"/>
      <c r="AG112" s="512" t="n"/>
      <c r="AH112" s="516" t="n"/>
      <c r="AI112" s="512" t="n"/>
      <c r="AJ112" s="513" t="n">
        <v>160359</v>
      </c>
      <c r="AK112" s="466" t="n">
        <v>29.4</v>
      </c>
      <c r="AL112" s="513" t="n"/>
      <c r="AM112" s="512" t="n"/>
      <c r="AN112" s="446">
        <f>S112+U112+W112+Y112+AA112+AC112+AE112+AG112+AI112+AK112+AM112</f>
        <v/>
      </c>
    </row>
    <row r="113" ht="16.5" customHeight="1" thickBot="1">
      <c r="A113" s="504">
        <f>A112+1</f>
        <v/>
      </c>
      <c r="B113" s="505" t="n">
        <v>4797.76</v>
      </c>
      <c r="C113" s="519" t="n">
        <v>330</v>
      </c>
      <c r="D113" s="506" t="n">
        <v>10</v>
      </c>
      <c r="E113" s="505" t="n">
        <v>101.3</v>
      </c>
      <c r="F113" s="505" t="n">
        <v>319</v>
      </c>
      <c r="G113" s="446">
        <f>B113-C113-E113-F113</f>
        <v/>
      </c>
      <c r="H113" s="507" t="n">
        <v>1814.27</v>
      </c>
      <c r="I113" s="520" t="n">
        <v>2178.6</v>
      </c>
      <c r="J113" s="507" t="n"/>
      <c r="K113" s="507" t="n">
        <v>54.59</v>
      </c>
      <c r="L113" s="521" t="n">
        <v>1830</v>
      </c>
      <c r="M113" s="446" t="n"/>
      <c r="N113" s="508">
        <f>L113+I113+J113+C113+M113</f>
        <v/>
      </c>
      <c r="O113" s="508">
        <f>O112+N113-AN113</f>
        <v/>
      </c>
      <c r="P113" s="509">
        <f>I113*0.005</f>
        <v/>
      </c>
      <c r="Q113" s="510">
        <f>A113</f>
        <v/>
      </c>
      <c r="R113" s="511" t="n"/>
      <c r="S113" s="466" t="n">
        <v>150.05</v>
      </c>
      <c r="T113" s="511" t="n">
        <v>160221</v>
      </c>
      <c r="U113" s="466" t="n">
        <v>207.5</v>
      </c>
      <c r="V113" s="511" t="n"/>
      <c r="W113" s="512" t="n"/>
      <c r="X113" s="511" t="n">
        <v>160332</v>
      </c>
      <c r="Y113" s="466" t="n">
        <v>2074.44</v>
      </c>
      <c r="Z113" s="511" t="n"/>
      <c r="AA113" s="512" t="n"/>
      <c r="AB113" s="511" t="n"/>
      <c r="AC113" s="512" t="n"/>
      <c r="AD113" s="511" t="n">
        <v>160348</v>
      </c>
      <c r="AE113" s="466" t="n">
        <v>36.68</v>
      </c>
      <c r="AF113" s="511" t="inlineStr">
        <is>
          <t>160345,A</t>
        </is>
      </c>
      <c r="AG113" s="466" t="n">
        <v>4032.97</v>
      </c>
      <c r="AH113" s="511" t="n"/>
      <c r="AI113" s="512" t="n"/>
      <c r="AJ113" s="511" t="n">
        <v>160360</v>
      </c>
      <c r="AK113" s="466" t="n">
        <v>365.7</v>
      </c>
      <c r="AL113" s="513" t="n"/>
      <c r="AM113" s="512" t="n"/>
      <c r="AN113" s="446">
        <f>S113+U113+W113+Y113+AA113+AC113+AE113+AG113+AI113+AK113+AM113</f>
        <v/>
      </c>
    </row>
    <row r="114" ht="15" customHeight="1">
      <c r="B114" s="525">
        <f>SUM(B83:B113)</f>
        <v/>
      </c>
      <c r="C114" s="525">
        <f>SUM(C83:C113)</f>
        <v/>
      </c>
      <c r="D114" s="526">
        <f>SUM(D83:D113)</f>
        <v/>
      </c>
      <c r="E114" s="525">
        <f>SUM(E83:E113)</f>
        <v/>
      </c>
      <c r="F114" s="525">
        <f>SUM(F83:F113)</f>
        <v/>
      </c>
      <c r="G114" s="525">
        <f>SUM(G83:G113)</f>
        <v/>
      </c>
      <c r="H114" s="525">
        <f>SUM(H83:H113)</f>
        <v/>
      </c>
      <c r="I114" s="525">
        <f>SUM(I83:I113)</f>
        <v/>
      </c>
      <c r="J114" s="525">
        <f>SUM(J83:J113)</f>
        <v/>
      </c>
      <c r="K114" s="525">
        <f>SUM(K83:K113)</f>
        <v/>
      </c>
      <c r="L114" s="460">
        <f>SUM(L83:L113)</f>
        <v/>
      </c>
      <c r="M114" s="460">
        <f>SUM(M83:M113)</f>
        <v/>
      </c>
      <c r="N114" s="460">
        <f>SUM(N83:N113)</f>
        <v/>
      </c>
      <c r="O114" s="460">
        <f>O113</f>
        <v/>
      </c>
      <c r="R114" s="460" t="n"/>
      <c r="S114" s="460">
        <f>SUM(S83:S113)</f>
        <v/>
      </c>
      <c r="T114" s="460" t="n"/>
      <c r="U114" s="460">
        <f>SUM(U83:U113)</f>
        <v/>
      </c>
      <c r="V114" s="460" t="n"/>
      <c r="W114" s="460">
        <f>SUM(W83:W113)</f>
        <v/>
      </c>
      <c r="X114" s="460" t="n"/>
      <c r="Y114" s="460">
        <f>SUM(Y83:Y113)</f>
        <v/>
      </c>
      <c r="Z114" s="460" t="n"/>
      <c r="AA114" s="460">
        <f>SUM(AA83:AA113)</f>
        <v/>
      </c>
      <c r="AB114" s="460" t="n"/>
      <c r="AC114" s="461">
        <f>SUM(AC83:AC113)</f>
        <v/>
      </c>
      <c r="AD114" s="460" t="n"/>
      <c r="AE114" s="460">
        <f>SUM(AE83:AE113)</f>
        <v/>
      </c>
      <c r="AG114" s="460">
        <f>SUM(AG83:AG113)</f>
        <v/>
      </c>
      <c r="AH114" s="460" t="n"/>
      <c r="AI114" s="460">
        <f>SUM(AI83:AI113)</f>
        <v/>
      </c>
      <c r="AJ114" s="460" t="n"/>
      <c r="AK114" s="460">
        <f>SUM(AK83:AK113)</f>
        <v/>
      </c>
      <c r="AL114" s="460" t="n"/>
      <c r="AM114" s="460">
        <f>SUM(AM83:AM113)</f>
        <v/>
      </c>
      <c r="AN114" s="460">
        <f>SUM(AN83:AN113)</f>
        <v/>
      </c>
    </row>
    <row r="115">
      <c r="B115" s="453">
        <f>B114+B76</f>
        <v/>
      </c>
      <c r="G115" s="453" t="n"/>
      <c r="O115" s="460" t="n"/>
    </row>
    <row r="116">
      <c r="B116" s="399" t="inlineStr">
        <is>
          <t>Total Régul</t>
        </is>
      </c>
      <c r="C116" s="453">
        <f>H114-L114</f>
        <v/>
      </c>
      <c r="E116" s="399" t="inlineStr">
        <is>
          <t>Point Vert</t>
        </is>
      </c>
      <c r="F116" s="518">
        <f>D114</f>
        <v/>
      </c>
      <c r="H116" s="399" t="inlineStr">
        <is>
          <t>Frais Carte Bleue</t>
        </is>
      </c>
      <c r="J116" s="452">
        <f>I114*0.007</f>
        <v/>
      </c>
    </row>
    <row r="117">
      <c r="B117" s="399" t="inlineStr">
        <is>
          <t>Régul cumul</t>
        </is>
      </c>
      <c r="C117" s="453">
        <f>C116+C78</f>
        <v/>
      </c>
    </row>
    <row r="119" ht="16.5" customHeight="1" thickBot="1">
      <c r="A119" s="372" t="inlineStr">
        <is>
          <t>Avril2016</t>
        </is>
      </c>
      <c r="P119" s="497" t="n"/>
      <c r="R119" s="373" t="inlineStr">
        <is>
          <t>avril 2014</t>
        </is>
      </c>
      <c r="S119" s="363" t="n"/>
      <c r="T119" s="363" t="n"/>
      <c r="U119" s="363" t="n"/>
      <c r="V119" s="363" t="n"/>
      <c r="W119" s="363" t="n"/>
      <c r="X119" s="363" t="n"/>
      <c r="Y119" s="363" t="n"/>
      <c r="Z119" s="363" t="n"/>
      <c r="AA119" s="373" t="inlineStr">
        <is>
          <t>avril 2014</t>
        </is>
      </c>
      <c r="AB119" s="363" t="n"/>
      <c r="AC119" s="363" t="n"/>
      <c r="AD119" s="363" t="n"/>
      <c r="AE119" s="363" t="n"/>
      <c r="AF119" s="363" t="n"/>
      <c r="AG119" s="363" t="n"/>
      <c r="AH119" s="363" t="n"/>
      <c r="AI119" s="363" t="n"/>
      <c r="AJ119" s="363" t="n"/>
    </row>
    <row r="120" ht="16.5" customHeight="1" thickBot="1">
      <c r="A120" s="12" t="n"/>
      <c r="B120" s="369" t="inlineStr">
        <is>
          <t>Chiffre d'affaire</t>
        </is>
      </c>
      <c r="C120" s="357" t="n"/>
      <c r="D120" s="357" t="n"/>
      <c r="E120" s="357" t="n"/>
      <c r="F120" s="357" t="n"/>
      <c r="G120" s="370" t="n"/>
      <c r="H120" s="369" t="inlineStr">
        <is>
          <t>Encaissement</t>
        </is>
      </c>
      <c r="I120" s="357" t="n"/>
      <c r="J120" s="357" t="n"/>
      <c r="K120" s="370" t="n"/>
      <c r="L120" s="369" t="inlineStr">
        <is>
          <t>Banque</t>
        </is>
      </c>
      <c r="M120" s="357" t="n"/>
      <c r="N120" s="370" t="n"/>
      <c r="O120" s="496" t="inlineStr">
        <is>
          <t>Solde</t>
        </is>
      </c>
      <c r="P120" s="497" t="n"/>
      <c r="Q120" s="13" t="n"/>
      <c r="R120" s="407">
        <f>R3</f>
        <v/>
      </c>
      <c r="S120" s="366" t="n"/>
      <c r="T120" s="408">
        <f>T3</f>
        <v/>
      </c>
      <c r="U120" s="366" t="n"/>
      <c r="V120" s="408">
        <f>V3</f>
        <v/>
      </c>
      <c r="W120" s="366" t="n"/>
      <c r="X120" s="408">
        <f>X3</f>
        <v/>
      </c>
      <c r="Y120" s="366" t="n"/>
      <c r="Z120" s="408">
        <f>Z3</f>
        <v/>
      </c>
      <c r="AA120" s="366" t="n"/>
      <c r="AB120" s="408">
        <f>AB3</f>
        <v/>
      </c>
      <c r="AC120" s="366" t="n"/>
      <c r="AD120" s="408">
        <f>AD3</f>
        <v/>
      </c>
      <c r="AE120" s="366" t="n"/>
      <c r="AF120" s="408">
        <f>AF3</f>
        <v/>
      </c>
      <c r="AG120" s="366" t="n"/>
      <c r="AH120" s="408">
        <f>AH3</f>
        <v/>
      </c>
      <c r="AI120" s="366" t="n"/>
      <c r="AJ120" s="408">
        <f>AJ3</f>
        <v/>
      </c>
      <c r="AK120" s="366" t="n"/>
      <c r="AL120" s="409">
        <f>AL3</f>
        <v/>
      </c>
      <c r="AM120" s="354" t="n"/>
      <c r="AN120" s="411" t="inlineStr">
        <is>
          <t>Total</t>
        </is>
      </c>
    </row>
    <row r="121" ht="16.5" customHeight="1" thickBot="1">
      <c r="A121" s="14" t="n"/>
      <c r="B121" s="3" t="inlineStr">
        <is>
          <t>CA BRUT</t>
        </is>
      </c>
      <c r="C121" s="371" t="inlineStr">
        <is>
          <t>POINT VERT</t>
        </is>
      </c>
      <c r="D121" s="356" t="n"/>
      <c r="E121" s="4" t="inlineStr">
        <is>
          <t>LOTO</t>
        </is>
      </c>
      <c r="F121" s="4" t="inlineStr">
        <is>
          <t>JEUX</t>
        </is>
      </c>
      <c r="G121" s="7" t="inlineStr">
        <is>
          <t>CA NET</t>
        </is>
      </c>
      <c r="H121" s="3" t="inlineStr">
        <is>
          <t>Espèce</t>
        </is>
      </c>
      <c r="I121" s="4" t="inlineStr">
        <is>
          <t>Carte Bleue</t>
        </is>
      </c>
      <c r="J121" s="4" t="inlineStr">
        <is>
          <t>Chèque</t>
        </is>
      </c>
      <c r="K121" s="7" t="inlineStr">
        <is>
          <t>Compte client</t>
        </is>
      </c>
      <c r="L121" s="3" t="inlineStr">
        <is>
          <t>Dépôt Banque</t>
        </is>
      </c>
      <c r="M121" s="8" t="inlineStr">
        <is>
          <t>Monnaie</t>
        </is>
      </c>
      <c r="N121" s="7" t="inlineStr">
        <is>
          <t>CREDIT</t>
        </is>
      </c>
      <c r="O121" s="498">
        <f>O113</f>
        <v/>
      </c>
      <c r="Q121" s="499" t="n"/>
      <c r="R121" s="414" t="inlineStr">
        <is>
          <t>N°</t>
        </is>
      </c>
      <c r="S121" s="415" t="n"/>
      <c r="T121" s="416" t="inlineStr">
        <is>
          <t>N°</t>
        </is>
      </c>
      <c r="U121" s="417" t="n"/>
      <c r="V121" s="416" t="inlineStr">
        <is>
          <t>N°</t>
        </is>
      </c>
      <c r="W121" s="417" t="n"/>
      <c r="X121" s="416" t="inlineStr">
        <is>
          <t>N°</t>
        </is>
      </c>
      <c r="Y121" s="417" t="n"/>
      <c r="Z121" s="416" t="inlineStr">
        <is>
          <t>N°</t>
        </is>
      </c>
      <c r="AA121" s="417" t="n"/>
      <c r="AB121" s="416" t="inlineStr">
        <is>
          <t>N°</t>
        </is>
      </c>
      <c r="AC121" s="417" t="n"/>
      <c r="AD121" s="416" t="inlineStr">
        <is>
          <t>N°</t>
        </is>
      </c>
      <c r="AE121" s="417" t="n"/>
      <c r="AF121" s="419" t="inlineStr">
        <is>
          <t>N°</t>
        </is>
      </c>
      <c r="AG121" s="415" t="n"/>
      <c r="AH121" s="416" t="inlineStr">
        <is>
          <t>N°</t>
        </is>
      </c>
      <c r="AI121" s="415" t="n"/>
      <c r="AJ121" s="416" t="inlineStr">
        <is>
          <t>N°</t>
        </is>
      </c>
      <c r="AK121" s="415" t="n"/>
      <c r="AL121" s="416" t="inlineStr">
        <is>
          <t>N°</t>
        </is>
      </c>
      <c r="AM121" s="415" t="n"/>
      <c r="AN121" s="420" t="n"/>
    </row>
    <row r="122" ht="16.5" customHeight="1" thickBot="1">
      <c r="A122" s="504" t="n">
        <v>42461</v>
      </c>
      <c r="B122" s="505" t="n">
        <v>5256.44</v>
      </c>
      <c r="C122" s="519" t="n">
        <v>620</v>
      </c>
      <c r="D122" s="506" t="n">
        <v>19</v>
      </c>
      <c r="E122" s="505" t="n">
        <v>121.1</v>
      </c>
      <c r="F122" s="505" t="n">
        <v>314</v>
      </c>
      <c r="G122" s="446">
        <f>B122-C122-E122-F122</f>
        <v/>
      </c>
      <c r="H122" s="507" t="n">
        <v>1369.85</v>
      </c>
      <c r="I122" s="520" t="n">
        <v>2814.49</v>
      </c>
      <c r="J122" s="507" t="n"/>
      <c r="K122" s="507" t="n">
        <v>17</v>
      </c>
      <c r="L122" s="521" t="n">
        <v>1360</v>
      </c>
      <c r="M122" s="446" t="n"/>
      <c r="N122" s="508">
        <f>L122+I122+J122+C122+M122</f>
        <v/>
      </c>
      <c r="O122" s="508">
        <f>O121+N122-AN122</f>
        <v/>
      </c>
      <c r="P122" s="509">
        <f>I122*0.007</f>
        <v/>
      </c>
      <c r="Q122" s="510">
        <f>A122</f>
        <v/>
      </c>
      <c r="R122" s="511" t="n"/>
      <c r="S122" s="466" t="n"/>
      <c r="T122" s="513" t="n"/>
      <c r="U122" s="512" t="n"/>
      <c r="V122" s="513" t="n"/>
      <c r="W122" s="512" t="n"/>
      <c r="X122" s="513" t="n"/>
      <c r="Y122" s="512" t="n"/>
      <c r="Z122" s="513" t="n"/>
      <c r="AA122" s="512" t="n"/>
      <c r="AB122" s="513" t="n">
        <v>160450</v>
      </c>
      <c r="AC122" s="466" t="n">
        <v>27</v>
      </c>
      <c r="AD122" s="513" t="n">
        <v>160451</v>
      </c>
      <c r="AE122" s="466" t="n">
        <v>975</v>
      </c>
      <c r="AF122" s="522" t="n">
        <v>160459</v>
      </c>
      <c r="AG122" s="466" t="n">
        <v>8.5</v>
      </c>
      <c r="AH122" s="513" t="n"/>
      <c r="AI122" s="512" t="n"/>
      <c r="AJ122" s="513" t="inlineStr">
        <is>
          <t>sal val</t>
        </is>
      </c>
      <c r="AK122" s="466" t="n">
        <v>2000</v>
      </c>
      <c r="AL122" s="513" t="n"/>
      <c r="AM122" s="512" t="n"/>
      <c r="AN122" s="446">
        <f>S122+U122+W122+Y122+AA122+AC122+AE122+AG122+AI122+AK122+AM122</f>
        <v/>
      </c>
    </row>
    <row r="123" ht="16.5" customHeight="1" thickBot="1">
      <c r="A123" s="504">
        <f>A122+1</f>
        <v/>
      </c>
      <c r="B123" s="505" t="n">
        <v>4949.49</v>
      </c>
      <c r="C123" s="519" t="n">
        <v>570</v>
      </c>
      <c r="D123" s="506" t="n">
        <v>15</v>
      </c>
      <c r="E123" s="505" t="n">
        <v>168</v>
      </c>
      <c r="F123" s="505" t="n">
        <v>214</v>
      </c>
      <c r="G123" s="446">
        <f>B123-C123-E123-F123</f>
        <v/>
      </c>
      <c r="H123" s="507" t="n">
        <v>1649.83</v>
      </c>
      <c r="I123" s="520" t="n">
        <v>2329.97</v>
      </c>
      <c r="J123" s="507" t="n"/>
      <c r="K123" s="507" t="n">
        <v>17.69</v>
      </c>
      <c r="L123" s="521" t="n">
        <v>1640</v>
      </c>
      <c r="M123" s="446" t="n"/>
      <c r="N123" s="508">
        <f>L123+I123+J123+C123+M123</f>
        <v/>
      </c>
      <c r="O123" s="508">
        <f>O122+N123-AN123</f>
        <v/>
      </c>
      <c r="P123" s="509">
        <f>I123*0.007</f>
        <v/>
      </c>
      <c r="Q123" s="510">
        <f>A123</f>
        <v/>
      </c>
      <c r="R123" s="511" t="n"/>
      <c r="S123" s="466" t="n"/>
      <c r="T123" s="513" t="n"/>
      <c r="U123" s="512" t="n"/>
      <c r="V123" s="511" t="n"/>
      <c r="W123" s="512" t="n"/>
      <c r="X123" s="513" t="n"/>
      <c r="Y123" s="512" t="n"/>
      <c r="Z123" s="511" t="n"/>
      <c r="AA123" s="512" t="n"/>
      <c r="AB123" s="513" t="n">
        <v>160450</v>
      </c>
      <c r="AC123" s="466" t="n">
        <v>222.75</v>
      </c>
      <c r="AD123" s="511" t="n"/>
      <c r="AE123" s="512" t="n"/>
      <c r="AF123" s="513" t="n"/>
      <c r="AG123" s="512" t="n"/>
      <c r="AH123" s="511" t="n">
        <v>160248</v>
      </c>
      <c r="AI123" s="466" t="n">
        <v>342</v>
      </c>
      <c r="AJ123" s="513" t="n"/>
      <c r="AK123" s="512" t="n"/>
      <c r="AL123" s="513" t="n"/>
      <c r="AM123" s="512" t="n"/>
      <c r="AN123" s="446">
        <f>S123+U123+W123+Y123+AA123+AC123+AE123+AG123+AI123+AK123+AM123</f>
        <v/>
      </c>
    </row>
    <row r="124" ht="16.5" customHeight="1" thickBot="1">
      <c r="A124" s="504">
        <f>A123+1</f>
        <v/>
      </c>
      <c r="B124" s="505" t="n">
        <v>2780.45</v>
      </c>
      <c r="C124" s="519" t="n">
        <v>370</v>
      </c>
      <c r="D124" s="506" t="n">
        <v>10</v>
      </c>
      <c r="E124" s="505" t="n">
        <v>463.05</v>
      </c>
      <c r="F124" s="505" t="n">
        <v>40</v>
      </c>
      <c r="G124" s="446">
        <f>B124-C124-E124-F124</f>
        <v/>
      </c>
      <c r="H124" s="507" t="n">
        <v>926</v>
      </c>
      <c r="I124" s="520" t="n">
        <v>1177.8</v>
      </c>
      <c r="J124" s="507" t="n"/>
      <c r="K124" s="507" t="n">
        <v>10.6</v>
      </c>
      <c r="L124" s="521" t="n">
        <v>920</v>
      </c>
      <c r="M124" s="446" t="n"/>
      <c r="N124" s="508">
        <f>L124+I124+J124+C124+M124</f>
        <v/>
      </c>
      <c r="O124" s="508">
        <f>O123+N124-AN124</f>
        <v/>
      </c>
      <c r="P124" s="509">
        <f>I124*0.007</f>
        <v/>
      </c>
      <c r="Q124" s="510">
        <f>A124</f>
        <v/>
      </c>
      <c r="R124" s="511" t="n"/>
      <c r="S124" s="512" t="n"/>
      <c r="T124" s="513" t="n"/>
      <c r="U124" s="512" t="n"/>
      <c r="V124" s="511" t="n"/>
      <c r="W124" s="512" t="n"/>
      <c r="X124" s="513" t="n"/>
      <c r="Y124" s="512" t="n"/>
      <c r="Z124" s="511" t="n"/>
      <c r="AA124" s="512" t="n"/>
      <c r="AB124" s="513" t="n">
        <v>160450</v>
      </c>
      <c r="AC124" s="466" t="n">
        <v>21</v>
      </c>
      <c r="AD124" s="511" t="n"/>
      <c r="AE124" s="512" t="n"/>
      <c r="AF124" s="513" t="n"/>
      <c r="AG124" s="512" t="n"/>
      <c r="AH124" s="511" t="n"/>
      <c r="AI124" s="512" t="n"/>
      <c r="AJ124" s="513" t="n"/>
      <c r="AK124" s="512" t="n"/>
      <c r="AL124" s="513" t="n"/>
      <c r="AM124" s="512" t="n"/>
      <c r="AN124" s="446">
        <f>S124+U124+W124+Y124+AA124+AC124+AE124+AG124+AI124+AK124+AM124</f>
        <v/>
      </c>
    </row>
    <row r="125" ht="16.5" customHeight="1" thickBot="1">
      <c r="A125" s="504">
        <f>A124+1</f>
        <v/>
      </c>
      <c r="B125" s="505" t="n">
        <v>4447.98</v>
      </c>
      <c r="C125" s="519" t="n">
        <v>590</v>
      </c>
      <c r="D125" s="506" t="n">
        <v>14</v>
      </c>
      <c r="E125" s="505" t="n">
        <v>286.7</v>
      </c>
      <c r="F125" s="505" t="n">
        <v>141</v>
      </c>
      <c r="G125" s="446">
        <f>B125-C125-E125-F125</f>
        <v/>
      </c>
      <c r="H125" s="507" t="n">
        <v>1146.28</v>
      </c>
      <c r="I125" s="520" t="n">
        <v>2242.6</v>
      </c>
      <c r="J125" s="507" t="n"/>
      <c r="K125" s="507" t="n">
        <v>41.1</v>
      </c>
      <c r="L125" s="521" t="n">
        <v>1140</v>
      </c>
      <c r="M125" s="446" t="n"/>
      <c r="N125" s="508">
        <f>L125+I125+J125+C125+M125</f>
        <v/>
      </c>
      <c r="O125" s="508">
        <f>O124+N125-AN125</f>
        <v/>
      </c>
      <c r="P125" s="509">
        <f>I125*0.007</f>
        <v/>
      </c>
      <c r="Q125" s="510">
        <f>A125</f>
        <v/>
      </c>
      <c r="R125" s="511" t="n"/>
      <c r="S125" s="512" t="n"/>
      <c r="T125" s="513" t="n">
        <v>160318</v>
      </c>
      <c r="U125" s="466" t="n">
        <v>-186.3</v>
      </c>
      <c r="V125" s="511" t="n"/>
      <c r="W125" s="512" t="n"/>
      <c r="X125" s="513" t="n"/>
      <c r="Y125" s="512" t="n"/>
      <c r="Z125" s="511" t="n"/>
      <c r="AA125" s="512" t="n"/>
      <c r="AB125" s="513" t="inlineStr">
        <is>
          <t>com ptvr</t>
        </is>
      </c>
      <c r="AC125" s="466" t="n">
        <v>-186.2</v>
      </c>
      <c r="AD125" s="511" t="n"/>
      <c r="AE125" s="512" t="n"/>
      <c r="AF125" s="513" t="n">
        <v>160344</v>
      </c>
      <c r="AG125" s="466" t="n">
        <v>921.6</v>
      </c>
      <c r="AH125" s="511" t="n"/>
      <c r="AI125" s="512" t="n"/>
      <c r="AJ125" s="513" t="n"/>
      <c r="AK125" s="512" t="n"/>
      <c r="AL125" s="513" t="n"/>
      <c r="AM125" s="512" t="n"/>
      <c r="AN125" s="446">
        <f>S125+U125+W125+Y125+AA125+AC125+AE125+AG125+AI125+AK125+AM125</f>
        <v/>
      </c>
    </row>
    <row r="126" ht="16.5" customHeight="1" thickBot="1">
      <c r="A126" s="504">
        <f>A125+1</f>
        <v/>
      </c>
      <c r="B126" s="505" t="n">
        <v>4080.21</v>
      </c>
      <c r="C126" s="519" t="n">
        <v>650</v>
      </c>
      <c r="D126" s="506" t="n">
        <v>14</v>
      </c>
      <c r="E126" s="505" t="n">
        <v>92.7</v>
      </c>
      <c r="F126" s="505" t="n">
        <v>170</v>
      </c>
      <c r="G126" s="446">
        <f>B126-C126-E126-F126</f>
        <v/>
      </c>
      <c r="H126" s="507" t="n">
        <v>1335.32</v>
      </c>
      <c r="I126" s="520" t="n">
        <v>1896.46</v>
      </c>
      <c r="J126" s="507" t="n"/>
      <c r="K126" s="507" t="n">
        <v>27.5</v>
      </c>
      <c r="L126" s="521" t="n">
        <v>1330</v>
      </c>
      <c r="M126" s="446" t="n"/>
      <c r="N126" s="508">
        <f>L126+I126+J126+C126+M126</f>
        <v/>
      </c>
      <c r="O126" s="508">
        <f>O125+N126-AN126</f>
        <v/>
      </c>
      <c r="P126" s="509">
        <f>I126*0.007</f>
        <v/>
      </c>
      <c r="Q126" s="510">
        <f>A126</f>
        <v/>
      </c>
      <c r="R126" s="511" t="n"/>
      <c r="S126" s="512" t="n"/>
      <c r="T126" s="514" t="n"/>
      <c r="U126" s="512" t="n"/>
      <c r="V126" s="511" t="n">
        <v>160317</v>
      </c>
      <c r="W126" s="466" t="n">
        <v>294.21</v>
      </c>
      <c r="X126" s="511" t="n"/>
      <c r="Y126" s="512" t="n"/>
      <c r="Z126" s="511" t="n"/>
      <c r="AA126" s="512" t="n"/>
      <c r="AB126" s="528" t="inlineStr">
        <is>
          <t>monnaie</t>
        </is>
      </c>
      <c r="AC126" s="466" t="n">
        <v>750</v>
      </c>
      <c r="AD126" s="511" t="n"/>
      <c r="AE126" s="512" t="n"/>
      <c r="AF126" s="511" t="n"/>
      <c r="AG126" s="512" t="n"/>
      <c r="AH126" s="511" t="n"/>
      <c r="AI126" s="512" t="n"/>
      <c r="AJ126" s="511" t="n"/>
      <c r="AK126" s="512" t="n"/>
      <c r="AL126" s="513" t="n"/>
      <c r="AM126" s="512" t="n"/>
      <c r="AN126" s="446">
        <f>S126+U126+W126+Y126+AA126+AC126+AE126+AG126+AI126+AK126+AM126</f>
        <v/>
      </c>
    </row>
    <row r="127" ht="16.5" customHeight="1" thickBot="1">
      <c r="A127" s="504">
        <f>A126+1</f>
        <v/>
      </c>
      <c r="B127" s="505" t="n">
        <v>4738.55</v>
      </c>
      <c r="C127" s="519" t="n">
        <v>680</v>
      </c>
      <c r="D127" s="506" t="n">
        <v>14</v>
      </c>
      <c r="E127" s="505" t="n">
        <v>173.8</v>
      </c>
      <c r="F127" s="505" t="n">
        <v>140</v>
      </c>
      <c r="G127" s="446">
        <f>B127-C127-E127-F127</f>
        <v/>
      </c>
      <c r="H127" s="507" t="n">
        <v>2175.97</v>
      </c>
      <c r="I127" s="520" t="n">
        <v>1539.58</v>
      </c>
      <c r="J127" s="507" t="n"/>
      <c r="K127" s="507" t="n">
        <v>29.2</v>
      </c>
      <c r="L127" s="521" t="n">
        <v>2170</v>
      </c>
      <c r="M127" s="446" t="n"/>
      <c r="N127" s="508">
        <f>L127+I127+J127+C127+M127</f>
        <v/>
      </c>
      <c r="O127" s="508">
        <f>O126+N127-AN127</f>
        <v/>
      </c>
      <c r="P127" s="509">
        <f>I127*0.007</f>
        <v/>
      </c>
      <c r="Q127" s="510">
        <f>A127</f>
        <v/>
      </c>
      <c r="R127" s="511" t="n">
        <v>160311</v>
      </c>
      <c r="S127" s="466" t="n">
        <v>892.58</v>
      </c>
      <c r="T127" s="511" t="n"/>
      <c r="U127" s="512" t="n"/>
      <c r="V127" s="511" t="n">
        <v>160428</v>
      </c>
      <c r="W127" s="466" t="n">
        <v>421.83</v>
      </c>
      <c r="X127" s="511" t="n"/>
      <c r="Y127" s="512" t="n"/>
      <c r="Z127" s="511" t="n"/>
      <c r="AA127" s="512" t="n"/>
      <c r="AB127" s="528" t="inlineStr">
        <is>
          <t>monnaie</t>
        </is>
      </c>
      <c r="AC127" s="466" t="n">
        <v>705</v>
      </c>
      <c r="AD127" s="511" t="n"/>
      <c r="AE127" s="512" t="n"/>
      <c r="AF127" s="511" t="n"/>
      <c r="AG127" s="512" t="n"/>
      <c r="AH127" s="511" t="n"/>
      <c r="AI127" s="512" t="n"/>
      <c r="AJ127" s="511" t="inlineStr">
        <is>
          <t>mutex</t>
        </is>
      </c>
      <c r="AK127" s="466" t="n">
        <v>93.55</v>
      </c>
      <c r="AL127" s="513" t="n"/>
      <c r="AM127" s="512" t="n"/>
      <c r="AN127" s="446">
        <f>S127+U127+W127+Y127+AA127+AC127+AE127+AG127+AI127+AK127+AM127</f>
        <v/>
      </c>
    </row>
    <row r="128" ht="16.5" customHeight="1" thickBot="1">
      <c r="A128" s="504">
        <f>A127+1</f>
        <v/>
      </c>
      <c r="B128" s="505" t="n">
        <v>4440.76</v>
      </c>
      <c r="C128" s="519" t="n">
        <v>350</v>
      </c>
      <c r="D128" s="506" t="n">
        <v>11</v>
      </c>
      <c r="E128" s="505" t="n">
        <v>283.85</v>
      </c>
      <c r="F128" s="505" t="n">
        <v>254</v>
      </c>
      <c r="G128" s="446">
        <f>B128-C128-E128-F128</f>
        <v/>
      </c>
      <c r="H128" s="507" t="n">
        <v>1831.58</v>
      </c>
      <c r="I128" s="520" t="n">
        <v>1726.23</v>
      </c>
      <c r="J128" s="507" t="n"/>
      <c r="K128" s="507" t="n">
        <v>11.1</v>
      </c>
      <c r="L128" s="521" t="n">
        <v>1840</v>
      </c>
      <c r="M128" s="521" t="n">
        <v>890</v>
      </c>
      <c r="N128" s="508">
        <f>L128+I128+J128+C128+M128</f>
        <v/>
      </c>
      <c r="O128" s="508">
        <f>O127+N128-AN128</f>
        <v/>
      </c>
      <c r="P128" s="509">
        <f>I128*0.007</f>
        <v/>
      </c>
      <c r="Q128" s="510">
        <f>A128</f>
        <v/>
      </c>
      <c r="R128" s="511" t="n"/>
      <c r="S128" s="466" t="n">
        <v>136.73</v>
      </c>
      <c r="T128" s="511" t="n"/>
      <c r="U128" s="512" t="n"/>
      <c r="V128" s="511" t="n"/>
      <c r="W128" s="512" t="n"/>
      <c r="X128" s="511" t="n">
        <v>160333</v>
      </c>
      <c r="Y128" s="466" t="n">
        <v>2376.66</v>
      </c>
      <c r="Z128" s="511" t="n"/>
      <c r="AA128" s="512" t="n"/>
      <c r="AB128" s="528" t="inlineStr">
        <is>
          <t>monnaie</t>
        </is>
      </c>
      <c r="AC128" s="466" t="n">
        <v>870</v>
      </c>
      <c r="AD128" s="511" t="n"/>
      <c r="AE128" s="512" t="n"/>
      <c r="AF128" s="511" t="n"/>
      <c r="AG128" s="512" t="n"/>
      <c r="AH128" s="511" t="n"/>
      <c r="AI128" s="512" t="n"/>
      <c r="AJ128" s="511" t="n"/>
      <c r="AK128" s="512" t="n"/>
      <c r="AL128" s="513" t="n"/>
      <c r="AM128" s="512" t="n"/>
      <c r="AN128" s="446">
        <f>S128+U128+W128+Y128+AA128+AC128+AE128+AG128+AI128+AK128+AM128</f>
        <v/>
      </c>
    </row>
    <row r="129" ht="16.5" customHeight="1" thickBot="1">
      <c r="A129" s="504">
        <f>A128+1</f>
        <v/>
      </c>
      <c r="B129" s="505" t="n">
        <v>4517.21</v>
      </c>
      <c r="C129" s="519" t="n">
        <v>210</v>
      </c>
      <c r="D129" s="506" t="n">
        <v>5</v>
      </c>
      <c r="E129" s="505" t="n">
        <v>260.95</v>
      </c>
      <c r="F129" s="505" t="n">
        <v>216</v>
      </c>
      <c r="G129" s="446">
        <f>B129-C129-E129-F129</f>
        <v/>
      </c>
      <c r="H129" s="507" t="n">
        <v>1590.97</v>
      </c>
      <c r="I129" s="520" t="n">
        <v>2222.29</v>
      </c>
      <c r="J129" s="507" t="n"/>
      <c r="K129" s="507" t="n">
        <v>17</v>
      </c>
      <c r="L129" s="521" t="n">
        <v>1590</v>
      </c>
      <c r="M129" s="446" t="n"/>
      <c r="N129" s="508">
        <f>L129+I129+J129+C129+M129</f>
        <v/>
      </c>
      <c r="O129" s="508">
        <f>O128+N129-AN129</f>
        <v/>
      </c>
      <c r="P129" s="509">
        <f>I129*0.007</f>
        <v/>
      </c>
      <c r="Q129" s="510">
        <f>A129</f>
        <v/>
      </c>
      <c r="R129" s="511" t="n"/>
      <c r="S129" s="512" t="n"/>
      <c r="T129" s="511" t="n"/>
      <c r="U129" s="512" t="n"/>
      <c r="V129" s="511" t="n"/>
      <c r="W129" s="512" t="n"/>
      <c r="X129" s="511" t="n">
        <v>160338</v>
      </c>
      <c r="Y129" s="466" t="n">
        <v>1037</v>
      </c>
      <c r="Z129" s="511" t="n"/>
      <c r="AA129" s="512" t="n"/>
      <c r="AB129" s="511" t="n"/>
      <c r="AC129" s="512" t="n"/>
      <c r="AD129" s="511" t="n"/>
      <c r="AE129" s="512" t="n"/>
      <c r="AF129" s="511" t="n"/>
      <c r="AG129" s="512" t="n"/>
      <c r="AH129" s="511" t="n"/>
      <c r="AI129" s="512" t="n"/>
      <c r="AJ129" s="511" t="n"/>
      <c r="AK129" s="512" t="n"/>
      <c r="AL129" s="513" t="n"/>
      <c r="AM129" s="512" t="n"/>
      <c r="AN129" s="446">
        <f>S129+U129+W129+Y129+AA129+AC129+AE129+AG129+AI129+AK129+AM129</f>
        <v/>
      </c>
    </row>
    <row r="130" ht="16.5" customHeight="1" thickBot="1">
      <c r="A130" s="504">
        <f>A129+1</f>
        <v/>
      </c>
      <c r="B130" s="505" t="n">
        <v>5203.46</v>
      </c>
      <c r="C130" s="519" t="n">
        <v>200</v>
      </c>
      <c r="D130" s="506" t="n">
        <v>5</v>
      </c>
      <c r="E130" s="505" t="n">
        <v>106.95</v>
      </c>
      <c r="F130" s="505" t="n">
        <v>165</v>
      </c>
      <c r="G130" s="446">
        <f>B130-C130-E130-F130</f>
        <v/>
      </c>
      <c r="H130" s="507" t="n">
        <v>2774.23</v>
      </c>
      <c r="I130" s="520" t="n">
        <v>1921.98</v>
      </c>
      <c r="J130" s="507" t="n"/>
      <c r="K130" s="507" t="n">
        <v>35.3</v>
      </c>
      <c r="L130" s="521" t="n">
        <v>2770</v>
      </c>
      <c r="M130" s="446" t="n"/>
      <c r="N130" s="508">
        <f>L130+I130+J130+C130+M130</f>
        <v/>
      </c>
      <c r="O130" s="508">
        <f>O129+N130-AN130</f>
        <v/>
      </c>
      <c r="P130" s="509">
        <f>I130*0.007</f>
        <v/>
      </c>
      <c r="Q130" s="510">
        <f>A130</f>
        <v/>
      </c>
      <c r="R130" s="511" t="n"/>
      <c r="S130" s="512" t="n"/>
      <c r="T130" s="511" t="n">
        <v>160320</v>
      </c>
      <c r="U130" s="466" t="n">
        <v>22.21</v>
      </c>
      <c r="V130" s="511" t="n"/>
      <c r="W130" s="512" t="n"/>
      <c r="X130" s="511" t="n"/>
      <c r="Y130" s="512" t="n"/>
      <c r="Z130" s="511" t="n"/>
      <c r="AA130" s="512" t="n"/>
      <c r="AB130" s="511" t="n"/>
      <c r="AC130" s="512" t="n"/>
      <c r="AD130" s="511" t="n"/>
      <c r="AE130" s="512" t="n"/>
      <c r="AF130" s="511" t="n"/>
      <c r="AG130" s="512" t="n"/>
      <c r="AH130" s="511" t="n"/>
      <c r="AI130" s="512" t="n"/>
      <c r="AJ130" s="511" t="n"/>
      <c r="AK130" s="512" t="n"/>
      <c r="AL130" s="513" t="n"/>
      <c r="AM130" s="512" t="n"/>
      <c r="AN130" s="446">
        <f>S130+U130+W130+Y130+AA130+AC130+AE130+AG130+AI130+AK130+AM130</f>
        <v/>
      </c>
    </row>
    <row r="131" ht="16.5" customHeight="1" thickBot="1">
      <c r="A131" s="504">
        <f>A130+1</f>
        <v/>
      </c>
      <c r="B131" s="505" t="n">
        <v>2977.6</v>
      </c>
      <c r="C131" s="519" t="n">
        <v>490</v>
      </c>
      <c r="D131" s="506" t="n">
        <v>11</v>
      </c>
      <c r="E131" s="505" t="n">
        <v>187.3</v>
      </c>
      <c r="F131" s="505" t="n">
        <v>32</v>
      </c>
      <c r="G131" s="446">
        <f>B131-C131-E131-F131</f>
        <v/>
      </c>
      <c r="H131" s="507" t="n">
        <v>1255.15</v>
      </c>
      <c r="I131" s="520" t="n">
        <v>1013.15</v>
      </c>
      <c r="J131" s="507" t="n"/>
      <c r="K131" s="507" t="n"/>
      <c r="L131" s="521" t="n">
        <v>1270</v>
      </c>
      <c r="M131" s="446" t="n"/>
      <c r="N131" s="508">
        <f>L131+I131+J131+C131+M131</f>
        <v/>
      </c>
      <c r="O131" s="508">
        <f>O130+N131-AN131</f>
        <v/>
      </c>
      <c r="P131" s="509">
        <f>I131*0.007</f>
        <v/>
      </c>
      <c r="Q131" s="510">
        <f>A131</f>
        <v/>
      </c>
      <c r="R131" s="511" t="n"/>
      <c r="S131" s="512" t="n"/>
      <c r="T131" s="511" t="n">
        <v>160319</v>
      </c>
      <c r="U131" s="466" t="n">
        <v>483.8</v>
      </c>
      <c r="V131" s="511" t="n"/>
      <c r="W131" s="512" t="n"/>
      <c r="X131" s="511" t="n"/>
      <c r="Y131" s="512" t="n"/>
      <c r="Z131" s="511" t="n"/>
      <c r="AA131" s="512" t="n"/>
      <c r="AB131" s="511" t="n"/>
      <c r="AC131" s="512" t="n"/>
      <c r="AD131" s="511" t="n"/>
      <c r="AE131" s="512" t="n"/>
      <c r="AF131" s="511" t="n"/>
      <c r="AG131" s="512" t="n"/>
      <c r="AH131" s="511" t="n"/>
      <c r="AI131" s="512" t="n"/>
      <c r="AJ131" s="511" t="n"/>
      <c r="AK131" s="512" t="n"/>
      <c r="AL131" s="513" t="n"/>
      <c r="AM131" s="512" t="n"/>
      <c r="AN131" s="446">
        <f>S131+U131+W131+Y131+AA131+AC131+AE131+AG131+AI131+AK131+AM131</f>
        <v/>
      </c>
    </row>
    <row r="132" ht="16.5" customHeight="1" thickBot="1">
      <c r="A132" s="504">
        <f>A131+1</f>
        <v/>
      </c>
      <c r="B132" s="505" t="n">
        <v>4343.11</v>
      </c>
      <c r="C132" s="519" t="n">
        <v>250</v>
      </c>
      <c r="D132" s="506" t="n">
        <v>9</v>
      </c>
      <c r="E132" s="505" t="n">
        <v>168.5</v>
      </c>
      <c r="F132" s="505" t="n">
        <v>150</v>
      </c>
      <c r="G132" s="446">
        <f>B132-C132-E132-F132</f>
        <v/>
      </c>
      <c r="H132" s="507" t="n">
        <v>1779.08</v>
      </c>
      <c r="I132" s="520" t="n">
        <v>1972.03</v>
      </c>
      <c r="J132" s="507" t="n"/>
      <c r="K132" s="507" t="n">
        <v>23.5</v>
      </c>
      <c r="L132" s="521" t="n">
        <v>1770</v>
      </c>
      <c r="M132" s="446" t="n"/>
      <c r="N132" s="508">
        <f>L132+I132+J132+C132+M132</f>
        <v/>
      </c>
      <c r="O132" s="508">
        <f>O131+N132-AN132</f>
        <v/>
      </c>
      <c r="P132" s="509">
        <f>I132*0.007</f>
        <v/>
      </c>
      <c r="Q132" s="510">
        <f>A132</f>
        <v/>
      </c>
      <c r="R132" s="511" t="n"/>
      <c r="S132" s="512" t="n"/>
      <c r="T132" s="511" t="n">
        <v>160327</v>
      </c>
      <c r="U132" s="466" t="n">
        <v>84.86</v>
      </c>
      <c r="V132" s="511" t="n"/>
      <c r="W132" s="512" t="n"/>
      <c r="X132" s="511" t="n"/>
      <c r="Y132" s="512" t="n"/>
      <c r="Z132" s="511" t="n">
        <v>160341</v>
      </c>
      <c r="AA132" s="466" t="n">
        <v>34573</v>
      </c>
      <c r="AB132" s="511" t="n"/>
      <c r="AC132" s="512" t="n"/>
      <c r="AD132" s="511" t="inlineStr">
        <is>
          <t>orange</t>
        </is>
      </c>
      <c r="AE132" s="466" t="n">
        <v>53.04</v>
      </c>
      <c r="AF132" s="511" t="n"/>
      <c r="AG132" s="512" t="n"/>
      <c r="AH132" s="511" t="n"/>
      <c r="AI132" s="512" t="n"/>
      <c r="AJ132" s="511" t="n"/>
      <c r="AK132" s="512" t="n"/>
      <c r="AL132" s="513" t="n"/>
      <c r="AM132" s="512" t="n"/>
      <c r="AN132" s="446">
        <f>S132+U132+W132+Y132+AA132+AC132+AE132+AG132+AI132+AK132+AM132</f>
        <v/>
      </c>
    </row>
    <row r="133" ht="16.5" customHeight="1" thickBot="1">
      <c r="A133" s="504">
        <f>A132+1</f>
        <v/>
      </c>
      <c r="B133" s="505" t="n">
        <v>4353.99</v>
      </c>
      <c r="C133" s="519" t="n">
        <v>220</v>
      </c>
      <c r="D133" s="506" t="n">
        <v>5</v>
      </c>
      <c r="E133" s="505" t="n">
        <v>263.7</v>
      </c>
      <c r="F133" s="505" t="n">
        <v>505</v>
      </c>
      <c r="G133" s="446">
        <f>B133-C133-E133-F133</f>
        <v/>
      </c>
      <c r="H133" s="507" t="n">
        <v>1609.6</v>
      </c>
      <c r="I133" s="520" t="n">
        <v>1737.49</v>
      </c>
      <c r="J133" s="507" t="n"/>
      <c r="K133" s="507" t="n">
        <v>18.2</v>
      </c>
      <c r="L133" s="521" t="n">
        <v>1600</v>
      </c>
      <c r="M133" s="521" t="n">
        <v>620</v>
      </c>
      <c r="N133" s="508">
        <f>L133+I133+J133+C133+M133</f>
        <v/>
      </c>
      <c r="O133" s="508">
        <f>O132+N133-AN133</f>
        <v/>
      </c>
      <c r="P133" s="509">
        <f>I133*0.007</f>
        <v/>
      </c>
      <c r="Q133" s="510">
        <f>A133</f>
        <v/>
      </c>
      <c r="R133" s="511" t="n"/>
      <c r="S133" s="512" t="n"/>
      <c r="T133" s="511" t="n">
        <v>160328</v>
      </c>
      <c r="U133" s="466" t="n">
        <v>477.71</v>
      </c>
      <c r="V133" s="511" t="n">
        <v>160429</v>
      </c>
      <c r="W133" s="466" t="n">
        <v>702.02</v>
      </c>
      <c r="X133" s="511" t="n"/>
      <c r="Y133" s="512" t="n"/>
      <c r="Z133" s="511" t="n"/>
      <c r="AA133" s="512" t="n"/>
      <c r="AB133" s="511" t="n"/>
      <c r="AC133" s="512" t="n"/>
      <c r="AD133" s="511" t="n">
        <v>160452</v>
      </c>
      <c r="AE133" s="466" t="n">
        <v>45.71</v>
      </c>
      <c r="AF133" s="511" t="n">
        <v>160456</v>
      </c>
      <c r="AG133" s="466" t="n">
        <v>35.5</v>
      </c>
      <c r="AH133" s="511" t="n"/>
      <c r="AI133" s="512" t="n"/>
      <c r="AJ133" s="511" t="n"/>
      <c r="AK133" s="512" t="n"/>
      <c r="AL133" s="513" t="n"/>
      <c r="AM133" s="512" t="n"/>
      <c r="AN133" s="446">
        <f>S133+U133+W133+Y133+AA133+AC133+AE133+AG133+AI133+AK133+AM133</f>
        <v/>
      </c>
    </row>
    <row r="134" ht="16.5" customHeight="1" thickBot="1">
      <c r="A134" s="504">
        <f>A133+1</f>
        <v/>
      </c>
      <c r="B134" s="505" t="n">
        <v>4741.21</v>
      </c>
      <c r="C134" s="519" t="n">
        <v>460</v>
      </c>
      <c r="D134" s="506" t="n">
        <v>12</v>
      </c>
      <c r="E134" s="505" t="n">
        <v>145.75</v>
      </c>
      <c r="F134" s="505" t="n">
        <v>166</v>
      </c>
      <c r="G134" s="446">
        <f>B134-C134-E134-F134</f>
        <v/>
      </c>
      <c r="H134" s="507" t="n">
        <v>2215.53</v>
      </c>
      <c r="I134" s="520" t="n">
        <v>1724.93</v>
      </c>
      <c r="J134" s="507" t="n"/>
      <c r="K134" s="507" t="n">
        <v>29</v>
      </c>
      <c r="L134" s="521" t="n">
        <v>2210</v>
      </c>
      <c r="M134" s="446" t="n"/>
      <c r="N134" s="508">
        <f>L134+I134+J134+C134+M134</f>
        <v/>
      </c>
      <c r="O134" s="508">
        <f>O133+N134-AN134</f>
        <v/>
      </c>
      <c r="P134" s="509">
        <f>I134*0.007</f>
        <v/>
      </c>
      <c r="Q134" s="510">
        <f>A134</f>
        <v/>
      </c>
      <c r="R134" s="511" t="n">
        <v>160403</v>
      </c>
      <c r="S134" s="466" t="n">
        <v>1202.53</v>
      </c>
      <c r="T134" s="511" t="n"/>
      <c r="U134" s="512" t="n"/>
      <c r="V134" s="511" t="n"/>
      <c r="W134" s="512" t="n"/>
      <c r="X134" s="511" t="n"/>
      <c r="Y134" s="512" t="n"/>
      <c r="Z134" s="511" t="n"/>
      <c r="AA134" s="512" t="n"/>
      <c r="AB134" s="511" t="n"/>
      <c r="AC134" s="512" t="n"/>
      <c r="AD134" s="511" t="n"/>
      <c r="AE134" s="512" t="n"/>
      <c r="AF134" s="511" t="n"/>
      <c r="AG134" s="512" t="n"/>
      <c r="AH134" s="511" t="n"/>
      <c r="AI134" s="512" t="n"/>
      <c r="AJ134" s="511" t="n">
        <v>160354</v>
      </c>
      <c r="AK134" s="466" t="n">
        <v>324</v>
      </c>
      <c r="AL134" s="513" t="n"/>
      <c r="AM134" s="512" t="n"/>
      <c r="AN134" s="446">
        <f>S134+U134+W134+Y134+AA134+AC134+AE134+AG134+AI134+AK134+AM134</f>
        <v/>
      </c>
    </row>
    <row r="135" ht="16.5" customHeight="1" thickBot="1">
      <c r="A135" s="504">
        <f>A134+1</f>
        <v/>
      </c>
      <c r="B135" s="505" t="n">
        <v>4139.26</v>
      </c>
      <c r="C135" s="519" t="n">
        <v>100</v>
      </c>
      <c r="D135" s="506" t="n">
        <v>3</v>
      </c>
      <c r="E135" s="505" t="n">
        <v>132.35</v>
      </c>
      <c r="F135" s="505" t="n">
        <v>365</v>
      </c>
      <c r="G135" s="446">
        <f>B135-C135-E135-F135</f>
        <v/>
      </c>
      <c r="H135" s="507" t="n">
        <v>1769.31</v>
      </c>
      <c r="I135" s="520" t="n">
        <v>1732.9</v>
      </c>
      <c r="J135" s="507" t="n"/>
      <c r="K135" s="507" t="n">
        <v>39.7</v>
      </c>
      <c r="L135" s="521" t="n">
        <v>1780</v>
      </c>
      <c r="M135" s="446" t="n"/>
      <c r="N135" s="508">
        <f>L135+I135+J135+C135+M135</f>
        <v/>
      </c>
      <c r="O135" s="508">
        <f>O134+N135-AN135</f>
        <v/>
      </c>
      <c r="P135" s="509">
        <f>I135*0.007</f>
        <v/>
      </c>
      <c r="Q135" s="510">
        <f>A135</f>
        <v/>
      </c>
      <c r="R135" s="511" t="n"/>
      <c r="S135" s="466" t="n">
        <v>-16.36</v>
      </c>
      <c r="T135" s="511" t="n"/>
      <c r="U135" s="512" t="n"/>
      <c r="V135" s="511" t="n"/>
      <c r="W135" s="512" t="n"/>
      <c r="X135" s="511" t="n">
        <v>160441</v>
      </c>
      <c r="Y135" s="466" t="n">
        <v>2541.55</v>
      </c>
      <c r="Z135" s="511" t="n"/>
      <c r="AA135" s="512" t="n"/>
      <c r="AB135" s="511" t="n"/>
      <c r="AC135" s="512" t="n"/>
      <c r="AD135" s="511" t="n"/>
      <c r="AE135" s="512" t="n"/>
      <c r="AF135" s="511" t="n"/>
      <c r="AG135" s="512" t="n"/>
      <c r="AH135" s="511" t="n"/>
      <c r="AI135" s="512" t="n"/>
      <c r="AJ135" s="511" t="n"/>
      <c r="AK135" s="466" t="n"/>
      <c r="AL135" s="513" t="n"/>
      <c r="AM135" s="512" t="n"/>
      <c r="AN135" s="446">
        <f>S135+U135+W135+Y135+AA135+AC135+AE135+AG135+AI135+AK135+AM135</f>
        <v/>
      </c>
    </row>
    <row r="136" ht="16.5" customHeight="1" thickBot="1">
      <c r="A136" s="504">
        <f>A135+1</f>
        <v/>
      </c>
      <c r="B136" s="505" t="n">
        <v>4667.91</v>
      </c>
      <c r="C136" s="519" t="n">
        <v>220</v>
      </c>
      <c r="D136" s="506" t="n">
        <v>6</v>
      </c>
      <c r="E136" s="505" t="n">
        <v>148.2</v>
      </c>
      <c r="F136" s="505" t="n">
        <v>138</v>
      </c>
      <c r="G136" s="446">
        <f>B136-C136-E136-F136</f>
        <v/>
      </c>
      <c r="H136" s="507" t="n">
        <v>1914.44</v>
      </c>
      <c r="I136" s="520" t="n">
        <v>2212.08</v>
      </c>
      <c r="J136" s="507" t="n"/>
      <c r="K136" s="507" t="n">
        <v>35.19</v>
      </c>
      <c r="L136" s="521" t="n">
        <v>1910</v>
      </c>
      <c r="M136" s="446" t="n"/>
      <c r="N136" s="508">
        <f>L136+I136+J136+C136+M136</f>
        <v/>
      </c>
      <c r="O136" s="508">
        <f>O135+N136-AN136</f>
        <v/>
      </c>
      <c r="P136" s="509">
        <f>I136*0.007</f>
        <v/>
      </c>
      <c r="Q136" s="510">
        <f>A136</f>
        <v/>
      </c>
      <c r="R136" s="511" t="n"/>
      <c r="S136" s="512" t="n"/>
      <c r="T136" s="511" t="n"/>
      <c r="U136" s="512" t="n"/>
      <c r="V136" s="511" t="n"/>
      <c r="W136" s="512" t="n"/>
      <c r="X136" s="511" t="n">
        <v>160445</v>
      </c>
      <c r="Y136" s="466" t="n">
        <v>1146</v>
      </c>
      <c r="Z136" s="511" t="n"/>
      <c r="AA136" s="512" t="n"/>
      <c r="AB136" s="511" t="n"/>
      <c r="AC136" s="512" t="n"/>
      <c r="AD136" s="511" t="n"/>
      <c r="AE136" s="512" t="n"/>
      <c r="AF136" s="511" t="n"/>
      <c r="AG136" s="512" t="n"/>
      <c r="AH136" s="511" t="n"/>
      <c r="AI136" s="512" t="n"/>
      <c r="AJ136" s="511" t="n">
        <v>160355</v>
      </c>
      <c r="AK136" s="466" t="n">
        <v>166.03</v>
      </c>
      <c r="AL136" s="513" t="n"/>
      <c r="AM136" s="512" t="n"/>
      <c r="AN136" s="446">
        <f>S136+U136+W136+Y136+AA136+AC136+AE136+AG136+AI136+AK136+AM136</f>
        <v/>
      </c>
    </row>
    <row r="137" ht="16.5" customHeight="1" thickBot="1">
      <c r="A137" s="504">
        <f>A136+1</f>
        <v/>
      </c>
      <c r="B137" s="505" t="n">
        <v>4441.38</v>
      </c>
      <c r="C137" s="519" t="n">
        <v>270</v>
      </c>
      <c r="D137" s="506" t="n">
        <v>8</v>
      </c>
      <c r="E137" s="505" t="n">
        <v>220.85</v>
      </c>
      <c r="F137" s="505" t="n">
        <v>246</v>
      </c>
      <c r="G137" s="446">
        <f>B137-C137-E137-F137</f>
        <v/>
      </c>
      <c r="H137" s="507" t="n">
        <v>1960.49</v>
      </c>
      <c r="I137" s="520" t="n">
        <v>1734.84</v>
      </c>
      <c r="J137" s="507" t="n"/>
      <c r="K137" s="507" t="n">
        <v>9.199999999999999</v>
      </c>
      <c r="L137" s="521" t="n">
        <v>1960</v>
      </c>
      <c r="M137" s="446" t="n"/>
      <c r="N137" s="508">
        <f>L137+I137+J137+C137+M137</f>
        <v/>
      </c>
      <c r="O137" s="508">
        <f>O136+N137-AN137</f>
        <v/>
      </c>
      <c r="P137" s="509">
        <f>I137*0.007</f>
        <v/>
      </c>
      <c r="Q137" s="510">
        <f>A137</f>
        <v/>
      </c>
      <c r="R137" s="511" t="n"/>
      <c r="S137" s="512" t="n"/>
      <c r="T137" s="511" t="n"/>
      <c r="U137" s="512" t="n"/>
      <c r="V137" s="511" t="n"/>
      <c r="W137" s="512" t="n"/>
      <c r="X137" s="511" t="n"/>
      <c r="Y137" s="512" t="n"/>
      <c r="Z137" s="511" t="n"/>
      <c r="AA137" s="512" t="n"/>
      <c r="AB137" s="511" t="n"/>
      <c r="AC137" s="512" t="n"/>
      <c r="AD137" s="511" t="n"/>
      <c r="AE137" s="512" t="n"/>
      <c r="AF137" s="511" t="n"/>
      <c r="AG137" s="512" t="n"/>
      <c r="AH137" s="511" t="n"/>
      <c r="AI137" s="512" t="n"/>
      <c r="AJ137" s="511" t="n">
        <v>160357</v>
      </c>
      <c r="AK137" s="466" t="n">
        <v>12</v>
      </c>
      <c r="AL137" s="513" t="n"/>
      <c r="AM137" s="512" t="n"/>
      <c r="AN137" s="446">
        <f>S137+U137+W137+Y137+AA137+AC137+AE137+AG137+AI137+AK137+AM137</f>
        <v/>
      </c>
    </row>
    <row r="138" ht="16.5" customHeight="1" thickBot="1">
      <c r="A138" s="504">
        <f>A137+1</f>
        <v/>
      </c>
      <c r="B138" s="505" t="n">
        <v>2983.39</v>
      </c>
      <c r="C138" s="519" t="n">
        <v>280</v>
      </c>
      <c r="D138" s="506" t="n">
        <v>6</v>
      </c>
      <c r="E138" s="505" t="n">
        <v>145.2</v>
      </c>
      <c r="F138" s="505" t="n">
        <v>128</v>
      </c>
      <c r="G138" s="446">
        <f>B138-C138-E138-F138</f>
        <v/>
      </c>
      <c r="H138" s="507" t="n">
        <v>1547.59</v>
      </c>
      <c r="I138" s="520" t="n">
        <v>894</v>
      </c>
      <c r="J138" s="507" t="n"/>
      <c r="K138" s="507" t="n">
        <v>3.6</v>
      </c>
      <c r="L138" s="521" t="n">
        <v>1540</v>
      </c>
      <c r="M138" s="446" t="n"/>
      <c r="N138" s="508">
        <f>L138+I138+J138+C138+M138</f>
        <v/>
      </c>
      <c r="O138" s="508">
        <f>O137+N138-AN138</f>
        <v/>
      </c>
      <c r="P138" s="509">
        <f>I138*0.007</f>
        <v/>
      </c>
      <c r="Q138" s="510">
        <f>A138</f>
        <v/>
      </c>
      <c r="R138" s="511" t="n"/>
      <c r="S138" s="512" t="n"/>
      <c r="T138" s="511" t="n"/>
      <c r="U138" s="512" t="n"/>
      <c r="V138" s="511" t="n"/>
      <c r="W138" s="512" t="n"/>
      <c r="X138" s="511" t="n"/>
      <c r="Y138" s="512" t="n"/>
      <c r="Z138" s="511" t="n"/>
      <c r="AA138" s="512" t="n"/>
      <c r="AB138" s="511" t="n"/>
      <c r="AC138" s="512" t="n"/>
      <c r="AD138" s="511" t="n"/>
      <c r="AE138" s="512" t="n"/>
      <c r="AF138" s="511" t="n"/>
      <c r="AG138" s="512" t="n"/>
      <c r="AH138" s="511" t="n"/>
      <c r="AI138" s="512" t="n"/>
      <c r="AJ138" s="511" t="n">
        <v>160465</v>
      </c>
      <c r="AK138" s="466" t="n">
        <v>286</v>
      </c>
      <c r="AL138" s="513" t="n"/>
      <c r="AM138" s="512" t="n"/>
      <c r="AN138" s="446">
        <f>S138+U138+W138+Y138+AA138+AC138+AE138+AG138+AI138+AK138+AM138</f>
        <v/>
      </c>
    </row>
    <row r="139" ht="16.5" customHeight="1" thickBot="1">
      <c r="A139" s="504">
        <f>A138+1</f>
        <v/>
      </c>
      <c r="B139" s="505" t="n">
        <v>3910.6</v>
      </c>
      <c r="C139" s="519" t="n">
        <v>110</v>
      </c>
      <c r="D139" s="506" t="n">
        <v>4</v>
      </c>
      <c r="E139" s="505" t="n">
        <v>521.45</v>
      </c>
      <c r="F139" s="505" t="n">
        <v>151</v>
      </c>
      <c r="G139" s="446">
        <f>B139-C139-E139-F139</f>
        <v/>
      </c>
      <c r="H139" s="507" t="n">
        <v>1649.37</v>
      </c>
      <c r="I139" s="520" t="n">
        <v>1469.28</v>
      </c>
      <c r="J139" s="507" t="n"/>
      <c r="K139" s="507" t="n">
        <v>9.5</v>
      </c>
      <c r="L139" s="521" t="n">
        <v>1670</v>
      </c>
      <c r="M139" s="446" t="n"/>
      <c r="N139" s="508">
        <f>L139+I139+J139+C139+M139</f>
        <v/>
      </c>
      <c r="O139" s="508">
        <f>O138+N139-AN139</f>
        <v/>
      </c>
      <c r="P139" s="509">
        <f>I139*0.007</f>
        <v/>
      </c>
      <c r="Q139" s="510">
        <f>A139</f>
        <v/>
      </c>
      <c r="R139" s="511" t="n">
        <v>160401</v>
      </c>
      <c r="S139" s="466" t="n">
        <v>-896.86</v>
      </c>
      <c r="T139" s="511" t="n"/>
      <c r="U139" s="512" t="n"/>
      <c r="V139" s="511" t="n"/>
      <c r="W139" s="512" t="n"/>
      <c r="X139" s="511" t="n"/>
      <c r="Y139" s="512" t="n"/>
      <c r="Z139" s="511" t="n"/>
      <c r="AA139" s="512" t="n"/>
      <c r="AB139" s="511" t="n"/>
      <c r="AC139" s="512" t="n"/>
      <c r="AD139" s="511" t="n"/>
      <c r="AE139" s="512" t="n"/>
      <c r="AF139" s="511" t="n"/>
      <c r="AG139" s="512" t="n"/>
      <c r="AH139" s="511" t="n"/>
      <c r="AI139" s="512" t="n"/>
      <c r="AJ139" s="511" t="n"/>
      <c r="AK139" s="512" t="n"/>
      <c r="AL139" s="513" t="n"/>
      <c r="AM139" s="512" t="n"/>
      <c r="AN139" s="446">
        <f>S139+U139+W139+Y139+AA139+AC139+AE139+AG139+AI139+AK139+AM139</f>
        <v/>
      </c>
    </row>
    <row r="140" ht="16.5" customHeight="1" thickBot="1">
      <c r="A140" s="504">
        <f>A139+1</f>
        <v/>
      </c>
      <c r="B140" s="505" t="n">
        <v>3358.53</v>
      </c>
      <c r="C140" s="519" t="n">
        <v>260</v>
      </c>
      <c r="D140" s="506" t="n">
        <v>5</v>
      </c>
      <c r="E140" s="505" t="n">
        <v>322.65</v>
      </c>
      <c r="F140" s="505" t="n">
        <v>57</v>
      </c>
      <c r="G140" s="446">
        <f>B140-C140-E140-F140</f>
        <v/>
      </c>
      <c r="H140" s="507" t="n">
        <v>1406.88</v>
      </c>
      <c r="I140" s="520" t="n">
        <v>1287.9</v>
      </c>
      <c r="J140" s="507" t="n"/>
      <c r="K140" s="507" t="n">
        <v>24.1</v>
      </c>
      <c r="L140" s="521" t="n">
        <v>1400</v>
      </c>
      <c r="M140" s="446" t="n"/>
      <c r="N140" s="508">
        <f>L140+I140+J140+C140+M140</f>
        <v/>
      </c>
      <c r="O140" s="508">
        <f>O139+N140-AN140</f>
        <v/>
      </c>
      <c r="P140" s="509">
        <f>I140*0.007</f>
        <v/>
      </c>
      <c r="Q140" s="510">
        <f>A140</f>
        <v/>
      </c>
      <c r="R140" s="511" t="n">
        <v>160402</v>
      </c>
      <c r="S140" s="466" t="n">
        <v>-239.74</v>
      </c>
      <c r="T140" s="511" t="n"/>
      <c r="U140" s="512" t="n"/>
      <c r="V140" s="511" t="n">
        <v>160430</v>
      </c>
      <c r="W140" s="466" t="n">
        <v>687.91</v>
      </c>
      <c r="X140" s="511" t="n"/>
      <c r="Y140" s="512" t="n"/>
      <c r="Z140" s="511" t="n"/>
      <c r="AA140" s="512" t="n"/>
      <c r="AB140" s="511" t="n"/>
      <c r="AC140" s="512" t="n"/>
      <c r="AD140" s="511" t="n"/>
      <c r="AE140" s="512" t="n"/>
      <c r="AF140" s="511" t="n"/>
      <c r="AG140" s="512" t="n"/>
      <c r="AH140" s="511" t="n"/>
      <c r="AI140" s="512" t="n"/>
      <c r="AJ140" s="511" t="n">
        <v>160555</v>
      </c>
      <c r="AK140" s="466" t="n">
        <v>288</v>
      </c>
      <c r="AL140" s="513" t="n"/>
      <c r="AM140" s="512" t="n"/>
      <c r="AN140" s="446">
        <f>S140+U140+W140+Y140+AA140+AC140+AE140+AG140+AI140+AK140+AM140</f>
        <v/>
      </c>
    </row>
    <row r="141" ht="16.5" customHeight="1" thickBot="1">
      <c r="A141" s="504">
        <f>A140+1</f>
        <v/>
      </c>
      <c r="B141" s="505" t="n">
        <v>3903.29</v>
      </c>
      <c r="C141" s="519" t="n">
        <v>210</v>
      </c>
      <c r="D141" s="506" t="n">
        <v>7</v>
      </c>
      <c r="E141" s="505" t="n">
        <v>71.3</v>
      </c>
      <c r="F141" s="505" t="n">
        <v>263</v>
      </c>
      <c r="G141" s="446">
        <f>B141-C141-E141-F141</f>
        <v/>
      </c>
      <c r="H141" s="507" t="n">
        <v>1898</v>
      </c>
      <c r="I141" s="520" t="n">
        <v>1450.49</v>
      </c>
      <c r="J141" s="507" t="n"/>
      <c r="K141" s="507" t="n">
        <v>10.5</v>
      </c>
      <c r="L141" s="521" t="n">
        <v>1890</v>
      </c>
      <c r="M141" s="446" t="n"/>
      <c r="N141" s="508">
        <f>L141+I141+J141+C141+M141</f>
        <v/>
      </c>
      <c r="O141" s="508">
        <f>O140+N141-AN141</f>
        <v/>
      </c>
      <c r="P141" s="509">
        <f>I141*0.007</f>
        <v/>
      </c>
      <c r="Q141" s="510">
        <f>A141</f>
        <v/>
      </c>
      <c r="R141" s="511" t="n">
        <v>160407</v>
      </c>
      <c r="S141" s="466" t="n">
        <v>1452.05</v>
      </c>
      <c r="T141" s="513" t="n">
        <v>160419</v>
      </c>
      <c r="U141" s="466" t="n">
        <v>849.77</v>
      </c>
      <c r="V141" s="511" t="n"/>
      <c r="W141" s="512" t="n"/>
      <c r="X141" s="513" t="n"/>
      <c r="Y141" s="512" t="n"/>
      <c r="Z141" s="511" t="n"/>
      <c r="AA141" s="512" t="n"/>
      <c r="AB141" s="513" t="n"/>
      <c r="AC141" s="512" t="n"/>
      <c r="AD141" s="511" t="n"/>
      <c r="AE141" s="512" t="n"/>
      <c r="AF141" s="513" t="n"/>
      <c r="AG141" s="512" t="n"/>
      <c r="AH141" s="511" t="n"/>
      <c r="AI141" s="512" t="n"/>
      <c r="AJ141" s="513" t="n">
        <v>160556</v>
      </c>
      <c r="AK141" s="466" t="n">
        <v>689</v>
      </c>
      <c r="AL141" s="513" t="n"/>
      <c r="AM141" s="512" t="n"/>
      <c r="AN141" s="446">
        <f>S141+U141+W141+Y141+AA141+AC141+AE141+AG141+AI141+AK141+AM141</f>
        <v/>
      </c>
    </row>
    <row r="142" ht="16.5" customHeight="1" thickBot="1">
      <c r="A142" s="504">
        <f>A141+1</f>
        <v/>
      </c>
      <c r="B142" s="505" t="n">
        <v>3855.47</v>
      </c>
      <c r="C142" s="519" t="n">
        <v>310</v>
      </c>
      <c r="D142" s="506" t="n">
        <v>6</v>
      </c>
      <c r="E142" s="505" t="n">
        <v>464.75</v>
      </c>
      <c r="F142" s="505" t="n">
        <v>230</v>
      </c>
      <c r="G142" s="446">
        <f>B142-C142-E142-F142</f>
        <v/>
      </c>
      <c r="H142" s="507" t="n">
        <v>1335.17</v>
      </c>
      <c r="I142" s="520" t="n">
        <v>1512.05</v>
      </c>
      <c r="J142" s="507" t="n"/>
      <c r="K142" s="507" t="n">
        <v>3.5</v>
      </c>
      <c r="L142" s="521" t="n">
        <v>1350</v>
      </c>
      <c r="M142" s="446" t="n"/>
      <c r="N142" s="508">
        <f>L142+I142+J142+C142+M142</f>
        <v/>
      </c>
      <c r="O142" s="508">
        <f>O141+N142-AN142</f>
        <v/>
      </c>
      <c r="P142" s="509">
        <f>I142*0.007</f>
        <v/>
      </c>
      <c r="Q142" s="510">
        <f>A142</f>
        <v/>
      </c>
      <c r="R142" s="511" t="n"/>
      <c r="S142" s="466" t="n">
        <v>247.93</v>
      </c>
      <c r="T142" s="511" t="n">
        <v>160421</v>
      </c>
      <c r="U142" s="466" t="n">
        <v>67.43000000000001</v>
      </c>
      <c r="V142" s="511" t="n"/>
      <c r="W142" s="512" t="n"/>
      <c r="X142" s="511" t="n">
        <v>160442</v>
      </c>
      <c r="Y142" s="466" t="n">
        <v>2712.84</v>
      </c>
      <c r="Z142" s="511" t="n"/>
      <c r="AA142" s="512" t="n"/>
      <c r="AB142" s="511" t="n"/>
      <c r="AC142" s="512" t="n"/>
      <c r="AD142" s="511" t="n"/>
      <c r="AE142" s="512" t="n"/>
      <c r="AF142" s="511" t="n">
        <v>160345</v>
      </c>
      <c r="AG142" s="466" t="n">
        <v>921.6</v>
      </c>
      <c r="AH142" s="511" t="n">
        <v>160461</v>
      </c>
      <c r="AI142" s="466" t="n">
        <v>80.45999999999999</v>
      </c>
      <c r="AJ142" s="511" t="n"/>
      <c r="AK142" s="512" t="n"/>
      <c r="AL142" s="513" t="n"/>
      <c r="AM142" s="512" t="n"/>
      <c r="AN142" s="446">
        <f>S142+U142+W142+Y142+AA142+AC142+AE142+AG142+AI142+AK142+AM142</f>
        <v/>
      </c>
    </row>
    <row r="143" ht="16.5" customHeight="1" thickBot="1">
      <c r="A143" s="504">
        <f>A142+1</f>
        <v/>
      </c>
      <c r="B143" s="505" t="n">
        <v>4606.36</v>
      </c>
      <c r="C143" s="519" t="n">
        <v>130</v>
      </c>
      <c r="D143" s="506" t="n">
        <v>4</v>
      </c>
      <c r="E143" s="505" t="n">
        <v>57.5</v>
      </c>
      <c r="F143" s="505" t="n">
        <v>169</v>
      </c>
      <c r="G143" s="446">
        <f>B143-C143-E143-F143</f>
        <v/>
      </c>
      <c r="H143" s="507" t="n">
        <v>2421.71</v>
      </c>
      <c r="I143" s="520" t="n">
        <v>1708.15</v>
      </c>
      <c r="J143" s="520" t="n">
        <v>96</v>
      </c>
      <c r="K143" s="507" t="n">
        <v>24</v>
      </c>
      <c r="L143" s="521" t="n">
        <v>2420</v>
      </c>
      <c r="M143" s="446" t="n"/>
      <c r="N143" s="508">
        <f>L143+I143+J143+C143+M143</f>
        <v/>
      </c>
      <c r="O143" s="508">
        <f>O142+N143-AN143</f>
        <v/>
      </c>
      <c r="P143" s="509">
        <f>I143*0.007</f>
        <v/>
      </c>
      <c r="Q143" s="510">
        <f>A143</f>
        <v/>
      </c>
      <c r="R143" s="511" t="n"/>
      <c r="S143" s="512" t="n"/>
      <c r="T143" s="511" t="n">
        <v>160418</v>
      </c>
      <c r="U143" s="466" t="n">
        <v>-19.6</v>
      </c>
      <c r="V143" s="511" t="n"/>
      <c r="W143" s="512" t="n"/>
      <c r="X143" s="511" t="n">
        <v>160446</v>
      </c>
      <c r="Y143" s="466" t="n">
        <v>588.4</v>
      </c>
      <c r="Z143" s="511" t="n"/>
      <c r="AA143" s="512" t="n"/>
      <c r="AB143" s="511" t="n"/>
      <c r="AC143" s="512" t="n"/>
      <c r="AD143" s="511" t="n"/>
      <c r="AE143" s="512" t="n"/>
      <c r="AF143" s="511" t="n"/>
      <c r="AG143" s="512" t="n"/>
      <c r="AH143" s="511" t="n"/>
      <c r="AI143" s="512" t="n"/>
      <c r="AJ143" s="511" t="n"/>
      <c r="AK143" s="512" t="n"/>
      <c r="AL143" s="513" t="n"/>
      <c r="AM143" s="512" t="n"/>
      <c r="AN143" s="446">
        <f>S143+U143+W143+Y143+AA143+AC143+AE143+AG143+AI143+AK143+AM143</f>
        <v/>
      </c>
    </row>
    <row r="144" ht="16.5" customHeight="1" thickBot="1">
      <c r="A144" s="504">
        <f>A143+1</f>
        <v/>
      </c>
      <c r="B144" s="505" t="n">
        <v>5160.27</v>
      </c>
      <c r="C144" s="519" t="n">
        <v>160</v>
      </c>
      <c r="D144" s="506" t="n">
        <v>5</v>
      </c>
      <c r="E144" s="505" t="n">
        <v>267.05</v>
      </c>
      <c r="F144" s="505" t="n">
        <v>389</v>
      </c>
      <c r="G144" s="446">
        <f>B144-C144-E144-F144</f>
        <v/>
      </c>
      <c r="H144" s="507" t="n">
        <v>2309.28</v>
      </c>
      <c r="I144" s="520" t="n">
        <v>2008.25</v>
      </c>
      <c r="J144" s="520" t="n">
        <v>20.2</v>
      </c>
      <c r="K144" s="507" t="n">
        <v>6.49</v>
      </c>
      <c r="L144" s="521" t="n">
        <v>2300</v>
      </c>
      <c r="M144" s="446" t="n"/>
      <c r="N144" s="508">
        <f>L144+I144+J144+C144+M144</f>
        <v/>
      </c>
      <c r="O144" s="508">
        <f>O143+N144-AN144</f>
        <v/>
      </c>
      <c r="P144" s="509">
        <f>I144*0.007</f>
        <v/>
      </c>
      <c r="Q144" s="510">
        <f>A144</f>
        <v/>
      </c>
      <c r="R144" s="511" t="n">
        <v>160433</v>
      </c>
      <c r="S144" s="466" t="n">
        <v>78.59999999999999</v>
      </c>
      <c r="T144" s="511" t="n"/>
      <c r="U144" s="512" t="n"/>
      <c r="V144" s="511" t="n"/>
      <c r="W144" s="512" t="n"/>
      <c r="X144" s="511" t="n">
        <v>160434</v>
      </c>
      <c r="Y144" s="466" t="n">
        <v>40</v>
      </c>
      <c r="Z144" s="511" t="n"/>
      <c r="AA144" s="512" t="n"/>
      <c r="AB144" s="511" t="n"/>
      <c r="AC144" s="512" t="n"/>
      <c r="AD144" s="511" t="n"/>
      <c r="AE144" s="512" t="n"/>
      <c r="AF144" s="511" t="n"/>
      <c r="AG144" s="512" t="n"/>
      <c r="AH144" s="511" t="n"/>
      <c r="AI144" s="512" t="n"/>
      <c r="AJ144" s="511" t="n"/>
      <c r="AK144" s="512" t="n"/>
      <c r="AL144" s="513" t="n"/>
      <c r="AM144" s="512" t="n"/>
      <c r="AN144" s="446">
        <f>S144+U144+W144+Y144+AA144+AC144+AE144+AG144+AI144+AK144+AM144</f>
        <v/>
      </c>
    </row>
    <row r="145" ht="16.5" customHeight="1" thickBot="1">
      <c r="A145" s="504">
        <f>A144+1</f>
        <v/>
      </c>
      <c r="B145" s="505" t="n">
        <v>2801.46</v>
      </c>
      <c r="C145" s="519" t="n">
        <v>140</v>
      </c>
      <c r="D145" s="506" t="n">
        <v>5</v>
      </c>
      <c r="E145" s="505" t="n">
        <v>367.85</v>
      </c>
      <c r="F145" s="505" t="n">
        <v>107</v>
      </c>
      <c r="G145" s="446">
        <f>B145-C145-E145-F145</f>
        <v/>
      </c>
      <c r="H145" s="507" t="n">
        <v>1196.27</v>
      </c>
      <c r="I145" s="520" t="n">
        <v>988.54</v>
      </c>
      <c r="J145" s="520" t="n"/>
      <c r="K145" s="507" t="n">
        <v>10.2</v>
      </c>
      <c r="L145" s="521" t="n">
        <v>1190</v>
      </c>
      <c r="M145" s="446" t="n"/>
      <c r="N145" s="508">
        <f>L145+I145+J145+C145+M145</f>
        <v/>
      </c>
      <c r="O145" s="508">
        <f>O144+N145-AN145</f>
        <v/>
      </c>
      <c r="P145" s="509">
        <f>I145*0.007</f>
        <v/>
      </c>
      <c r="Q145" s="510">
        <f>A145</f>
        <v/>
      </c>
      <c r="R145" s="511" t="n"/>
      <c r="S145" s="512" t="n"/>
      <c r="T145" s="511" t="n"/>
      <c r="U145" s="512" t="n"/>
      <c r="V145" s="511" t="n"/>
      <c r="W145" s="512" t="n"/>
      <c r="X145" s="511" t="n"/>
      <c r="Y145" s="512" t="n"/>
      <c r="Z145" s="511" t="n"/>
      <c r="AA145" s="512" t="n"/>
      <c r="AB145" s="511" t="n"/>
      <c r="AC145" s="512" t="n"/>
      <c r="AD145" s="511" t="n"/>
      <c r="AE145" s="512" t="n"/>
      <c r="AF145" s="511" t="n"/>
      <c r="AG145" s="512" t="n"/>
      <c r="AH145" s="511" t="n"/>
      <c r="AI145" s="512" t="n"/>
      <c r="AJ145" s="511" t="n"/>
      <c r="AK145" s="512" t="n"/>
      <c r="AL145" s="513" t="n"/>
      <c r="AM145" s="512" t="n"/>
      <c r="AN145" s="446">
        <f>S145+U145+W145+Y145+AA145+AC145+AE145+AG145+AI145+AK145+AM145</f>
        <v/>
      </c>
    </row>
    <row r="146" ht="16.5" customHeight="1" thickBot="1">
      <c r="A146" s="504">
        <f>A145+1</f>
        <v/>
      </c>
      <c r="B146" s="505" t="n">
        <v>4078.17</v>
      </c>
      <c r="C146" s="519" t="n">
        <v>220</v>
      </c>
      <c r="D146" s="506" t="n">
        <v>7</v>
      </c>
      <c r="E146" s="505" t="n">
        <v>456.85</v>
      </c>
      <c r="F146" s="505" t="n">
        <v>147</v>
      </c>
      <c r="G146" s="446">
        <f>B146-C146-E146-F146</f>
        <v/>
      </c>
      <c r="H146" s="507" t="n">
        <v>1792.68</v>
      </c>
      <c r="I146" s="520" t="n">
        <v>1452.74</v>
      </c>
      <c r="J146" s="520" t="n"/>
      <c r="K146" s="507" t="n">
        <v>8.9</v>
      </c>
      <c r="L146" s="521" t="n">
        <v>1790</v>
      </c>
      <c r="M146" s="446" t="n"/>
      <c r="N146" s="508">
        <f>L146+I146+J146+C146+M146</f>
        <v/>
      </c>
      <c r="O146" s="508">
        <f>O145+N146-AN146</f>
        <v/>
      </c>
      <c r="P146" s="509">
        <f>I146*0.007</f>
        <v/>
      </c>
      <c r="Q146" s="510">
        <f>A146</f>
        <v/>
      </c>
      <c r="R146" s="511" t="n"/>
      <c r="S146" s="512" t="n"/>
      <c r="T146" s="511" t="n"/>
      <c r="U146" s="512" t="n"/>
      <c r="V146" s="511" t="n"/>
      <c r="W146" s="512" t="n"/>
      <c r="X146" s="511" t="n"/>
      <c r="Y146" s="512" t="n"/>
      <c r="Z146" s="511" t="n"/>
      <c r="AA146" s="512" t="n"/>
      <c r="AB146" s="511" t="n"/>
      <c r="AC146" s="512" t="n"/>
      <c r="AD146" s="511" t="n"/>
      <c r="AE146" s="512" t="n"/>
      <c r="AF146" s="511" t="n"/>
      <c r="AG146" s="512" t="n"/>
      <c r="AH146" s="511" t="n"/>
      <c r="AI146" s="512" t="n"/>
      <c r="AJ146" s="511" t="n"/>
      <c r="AK146" s="512" t="n"/>
      <c r="AL146" s="513" t="n"/>
      <c r="AM146" s="512" t="n"/>
      <c r="AN146" s="446">
        <f>S146+U146+W146+Y146+AA146+AC146+AE146+AG146+AI146+AK146+AM146</f>
        <v/>
      </c>
    </row>
    <row r="147" ht="16.5" customHeight="1" thickBot="1">
      <c r="A147" s="504">
        <f>A146+1</f>
        <v/>
      </c>
      <c r="B147" s="505" t="n">
        <v>3359.09</v>
      </c>
      <c r="C147" s="519" t="n">
        <v>320</v>
      </c>
      <c r="D147" s="506" t="n">
        <v>7</v>
      </c>
      <c r="E147" s="505" t="n">
        <v>186.9</v>
      </c>
      <c r="F147" s="505" t="n">
        <v>67</v>
      </c>
      <c r="G147" s="446">
        <f>B147-C147-E147-F147</f>
        <v/>
      </c>
      <c r="H147" s="507" t="n">
        <v>1699.15</v>
      </c>
      <c r="I147" s="520" t="n">
        <v>1070.34</v>
      </c>
      <c r="J147" s="520" t="n"/>
      <c r="K147" s="507" t="n">
        <v>15.7</v>
      </c>
      <c r="L147" s="521" t="n">
        <v>1690</v>
      </c>
      <c r="M147" s="446" t="n"/>
      <c r="N147" s="508">
        <f>L147+I147+J147+C147+M147</f>
        <v/>
      </c>
      <c r="O147" s="508">
        <f>O146+N147-AN147</f>
        <v/>
      </c>
      <c r="P147" s="509">
        <f>I147*0.007</f>
        <v/>
      </c>
      <c r="Q147" s="510">
        <f>A147</f>
        <v/>
      </c>
      <c r="R147" s="511" t="n"/>
      <c r="S147" s="512" t="n"/>
      <c r="T147" s="511" t="n"/>
      <c r="U147" s="512" t="n"/>
      <c r="V147" s="511" t="n">
        <v>160431</v>
      </c>
      <c r="W147" s="466" t="n">
        <v>663.92</v>
      </c>
      <c r="X147" s="511" t="n"/>
      <c r="Y147" s="512" t="n"/>
      <c r="Z147" s="511" t="inlineStr">
        <is>
          <t>160341A</t>
        </is>
      </c>
      <c r="AA147" s="466" t="n">
        <v>-393.43</v>
      </c>
      <c r="AB147" s="511" t="n"/>
      <c r="AC147" s="512" t="n"/>
      <c r="AD147" s="511" t="n"/>
      <c r="AE147" s="512" t="n"/>
      <c r="AF147" s="511" t="n"/>
      <c r="AG147" s="512" t="n"/>
      <c r="AH147" s="511" t="n"/>
      <c r="AI147" s="512" t="n"/>
      <c r="AJ147" s="511" t="n"/>
      <c r="AK147" s="512" t="n"/>
      <c r="AL147" s="513" t="n"/>
      <c r="AM147" s="512" t="n"/>
      <c r="AN147" s="446">
        <f>S147+U147+W147+Y147+AA147+AC147+AE147+AG147+AI147+AK147+AM147</f>
        <v/>
      </c>
    </row>
    <row r="148" ht="16.5" customHeight="1" thickBot="1">
      <c r="A148" s="504">
        <f>A147+1</f>
        <v/>
      </c>
      <c r="B148" s="505" t="n">
        <v>3713.79</v>
      </c>
      <c r="C148" s="519" t="n">
        <v>190</v>
      </c>
      <c r="D148" s="506" t="n">
        <v>5</v>
      </c>
      <c r="E148" s="505" t="n">
        <v>86.15000000000001</v>
      </c>
      <c r="F148" s="505" t="n">
        <v>149</v>
      </c>
      <c r="G148" s="446">
        <f>B148-C148-E148-F148</f>
        <v/>
      </c>
      <c r="H148" s="507" t="n">
        <v>1933.41</v>
      </c>
      <c r="I148" s="520" t="n">
        <v>1346.03</v>
      </c>
      <c r="J148" s="520" t="n"/>
      <c r="K148" s="507" t="n">
        <v>9.199999999999999</v>
      </c>
      <c r="L148" s="521" t="n">
        <v>1960</v>
      </c>
      <c r="M148" s="521" t="n">
        <v>600</v>
      </c>
      <c r="N148" s="508">
        <f>L148+I148+J148+C148+M148</f>
        <v/>
      </c>
      <c r="O148" s="508">
        <f>O147+N148-AN148</f>
        <v/>
      </c>
      <c r="P148" s="509">
        <f>I148*0.007</f>
        <v/>
      </c>
      <c r="Q148" s="510">
        <f>A148</f>
        <v/>
      </c>
      <c r="R148" s="511" t="n">
        <v>160410</v>
      </c>
      <c r="S148" s="466" t="n">
        <v>1525.89</v>
      </c>
      <c r="T148" s="511" t="n">
        <v>160425</v>
      </c>
      <c r="U148" s="466" t="n">
        <v>633.8200000000001</v>
      </c>
      <c r="V148" s="511" t="n"/>
      <c r="W148" s="512" t="n"/>
      <c r="X148" s="511" t="n"/>
      <c r="Y148" s="512" t="n"/>
      <c r="Z148" s="511" t="n"/>
      <c r="AA148" s="512" t="n"/>
      <c r="AB148" s="515" t="n"/>
      <c r="AC148" s="512" t="n"/>
      <c r="AD148" s="511" t="n"/>
      <c r="AE148" s="512" t="n"/>
      <c r="AF148" s="511" t="n"/>
      <c r="AG148" s="512" t="n"/>
      <c r="AH148" s="511" t="n"/>
      <c r="AI148" s="512" t="n"/>
      <c r="AJ148" s="511" t="n">
        <v>160469</v>
      </c>
      <c r="AK148" s="466" t="n">
        <v>1141.64</v>
      </c>
      <c r="AL148" s="513" t="n">
        <v>160466</v>
      </c>
      <c r="AM148" s="466" t="n">
        <v>14.05</v>
      </c>
      <c r="AN148" s="446">
        <f>S148+U148+W148+Y148+AA148+AC148+AE148+AG148+AI148+AK148+AM148</f>
        <v/>
      </c>
    </row>
    <row r="149" ht="16.5" customHeight="1" thickBot="1">
      <c r="A149" s="504">
        <f>A148+1</f>
        <v/>
      </c>
      <c r="B149" s="505" t="n">
        <v>4061.98</v>
      </c>
      <c r="C149" s="519" t="n">
        <v>310</v>
      </c>
      <c r="D149" s="506" t="n">
        <v>11</v>
      </c>
      <c r="E149" s="505" t="n">
        <v>107.7</v>
      </c>
      <c r="F149" s="505" t="n">
        <v>124</v>
      </c>
      <c r="G149" s="446">
        <f>B149-C149-E149-F149</f>
        <v/>
      </c>
      <c r="H149" s="507" t="n">
        <v>1833.63</v>
      </c>
      <c r="I149" s="520" t="n">
        <v>1601.65</v>
      </c>
      <c r="J149" s="520" t="n">
        <v>12</v>
      </c>
      <c r="K149" s="507" t="n">
        <v>73</v>
      </c>
      <c r="L149" s="521" t="n">
        <v>1830</v>
      </c>
      <c r="M149" s="446" t="n"/>
      <c r="N149" s="508">
        <f>L149+I149+J149+C149+M149</f>
        <v/>
      </c>
      <c r="O149" s="508">
        <f>O148+N149-AN149</f>
        <v/>
      </c>
      <c r="P149" s="509">
        <f>I149*0.007</f>
        <v/>
      </c>
      <c r="Q149" s="510">
        <f>A149</f>
        <v/>
      </c>
      <c r="R149" s="511" t="n">
        <v>160411</v>
      </c>
      <c r="S149" s="466" t="n">
        <v>-1152</v>
      </c>
      <c r="T149" s="511" t="n">
        <v>160424</v>
      </c>
      <c r="U149" s="466" t="n">
        <v>71.7</v>
      </c>
      <c r="V149" s="511" t="n"/>
      <c r="W149" s="512" t="n"/>
      <c r="X149" s="511" t="n">
        <v>160443</v>
      </c>
      <c r="Y149" s="466" t="n">
        <v>1408.95</v>
      </c>
      <c r="Z149" s="511" t="n">
        <v>160437</v>
      </c>
      <c r="AA149" s="466" t="n">
        <v>710.1900000000001</v>
      </c>
      <c r="AB149" s="515" t="n"/>
      <c r="AC149" s="512" t="n"/>
      <c r="AD149" s="511" t="n"/>
      <c r="AE149" s="512" t="n"/>
      <c r="AF149" s="511" t="n"/>
      <c r="AG149" s="512" t="n"/>
      <c r="AH149" s="511" t="n"/>
      <c r="AI149" s="512" t="n"/>
      <c r="AJ149" s="511" t="n">
        <v>160470</v>
      </c>
      <c r="AK149" s="512" t="n">
        <v>0</v>
      </c>
      <c r="AL149" s="513" t="n"/>
      <c r="AM149" s="512" t="n"/>
      <c r="AN149" s="446">
        <f>S149+U149+W149+Y149+AA149+AC149+AE149+AG149+AI149+AK149+AM149</f>
        <v/>
      </c>
    </row>
    <row r="150" ht="16.5" customHeight="1" thickBot="1">
      <c r="A150" s="504">
        <f>A149+1</f>
        <v/>
      </c>
      <c r="B150" s="505" t="n">
        <v>5884.6</v>
      </c>
      <c r="C150" s="519" t="n">
        <v>310</v>
      </c>
      <c r="D150" s="506" t="n">
        <v>12</v>
      </c>
      <c r="E150" s="505" t="n">
        <v>72.3</v>
      </c>
      <c r="F150" s="505" t="n">
        <v>217</v>
      </c>
      <c r="G150" s="446">
        <f>B150-C150-E150-F150</f>
        <v/>
      </c>
      <c r="H150" s="507" t="n">
        <v>2880.01</v>
      </c>
      <c r="I150" s="520" t="n">
        <v>2339.49</v>
      </c>
      <c r="J150" s="520" t="n">
        <v>40.5</v>
      </c>
      <c r="K150" s="507" t="n">
        <v>25.3</v>
      </c>
      <c r="L150" s="521" t="n">
        <v>2880</v>
      </c>
      <c r="M150" s="446" t="n"/>
      <c r="N150" s="508">
        <f>L150+I150+J150+C150+M150</f>
        <v/>
      </c>
      <c r="O150" s="508">
        <f>O149+N150-AN150</f>
        <v/>
      </c>
      <c r="P150" s="509">
        <f>I150*0.007</f>
        <v/>
      </c>
      <c r="Q150" s="510">
        <f>A150</f>
        <v/>
      </c>
      <c r="R150" s="511" t="n">
        <v>160412</v>
      </c>
      <c r="S150" s="466" t="n">
        <v>1152</v>
      </c>
      <c r="T150" s="511" t="n">
        <v>160326</v>
      </c>
      <c r="U150" s="466" t="n">
        <v>84.42</v>
      </c>
      <c r="V150" s="511" t="n"/>
      <c r="W150" s="512" t="n"/>
      <c r="X150" s="511" t="n">
        <v>160447</v>
      </c>
      <c r="Y150" s="466" t="n">
        <v>767</v>
      </c>
      <c r="Z150" s="511" t="n">
        <v>160438</v>
      </c>
      <c r="AA150" s="466" t="n">
        <v>33905.24</v>
      </c>
      <c r="AB150" s="515" t="n"/>
      <c r="AC150" s="512" t="n"/>
      <c r="AD150" s="511" t="n"/>
      <c r="AE150" s="512" t="n"/>
      <c r="AF150" s="511" t="inlineStr">
        <is>
          <t>160456A</t>
        </is>
      </c>
      <c r="AG150" s="466" t="n">
        <v>3121.85</v>
      </c>
      <c r="AH150" s="511" t="n"/>
      <c r="AI150" s="466" t="n"/>
      <c r="AJ150" s="511" t="n">
        <v>160468</v>
      </c>
      <c r="AK150" s="466" t="n">
        <v>29.4</v>
      </c>
      <c r="AL150" s="513" t="n"/>
      <c r="AM150" s="512" t="n"/>
      <c r="AN150" s="446">
        <f>S150+U150+W150+Y150+AA150+AC150+AE150+AG150+AI150+AK150+AM150</f>
        <v/>
      </c>
    </row>
    <row r="151" ht="16.5" customHeight="1" thickBot="1">
      <c r="A151" s="504">
        <f>A150+1</f>
        <v/>
      </c>
      <c r="B151" s="505" t="n">
        <v>5483.24</v>
      </c>
      <c r="C151" s="519" t="n">
        <v>630</v>
      </c>
      <c r="D151" s="506" t="n">
        <v>13</v>
      </c>
      <c r="E151" s="505" t="n">
        <v>225.15</v>
      </c>
      <c r="F151" s="505" t="n">
        <v>102</v>
      </c>
      <c r="G151" s="446">
        <f>B151-C151-E151-F151</f>
        <v/>
      </c>
      <c r="H151" s="507" t="n">
        <v>1859.79</v>
      </c>
      <c r="I151" s="520" t="n">
        <v>2582.2</v>
      </c>
      <c r="J151" s="520" t="n">
        <v>60</v>
      </c>
      <c r="K151" s="507" t="n">
        <v>24.1</v>
      </c>
      <c r="L151" s="521" t="n">
        <v>1850</v>
      </c>
      <c r="M151" s="446" t="n"/>
      <c r="N151" s="508">
        <f>L151+I151+J151+C151+M151</f>
        <v/>
      </c>
      <c r="O151" s="508">
        <f>O150+N151-AN151</f>
        <v/>
      </c>
      <c r="P151" s="509" t="n">
        <v>13.15</v>
      </c>
      <c r="Q151" s="510">
        <f>A151</f>
        <v/>
      </c>
      <c r="R151" s="511" t="n"/>
      <c r="S151" s="466" t="n">
        <v>-60.79</v>
      </c>
      <c r="T151" s="513" t="n">
        <v>160325</v>
      </c>
      <c r="U151" s="466" t="n">
        <v>617.96</v>
      </c>
      <c r="V151" s="511" t="n"/>
      <c r="W151" s="512" t="n"/>
      <c r="X151" s="513" t="n"/>
      <c r="Y151" s="512" t="n"/>
      <c r="Z151" s="511" t="n">
        <v>160439</v>
      </c>
      <c r="AA151" s="466" t="n">
        <v>2331.78</v>
      </c>
      <c r="AB151" s="515" t="n"/>
      <c r="AC151" s="512" t="n"/>
      <c r="AD151" s="511" t="n">
        <v>160455</v>
      </c>
      <c r="AE151" s="466" t="n">
        <v>36.68</v>
      </c>
      <c r="AF151" s="513" t="n"/>
      <c r="AG151" s="512" t="n"/>
      <c r="AH151" s="516" t="n">
        <v>160249</v>
      </c>
      <c r="AI151" s="466" t="n">
        <v>233.28</v>
      </c>
      <c r="AJ151" s="513" t="n">
        <v>160467</v>
      </c>
      <c r="AK151" s="466" t="n">
        <v>365.7</v>
      </c>
      <c r="AL151" s="513" t="n"/>
      <c r="AM151" s="512" t="n"/>
      <c r="AN151" s="446">
        <f>S151+U151+W151+Y151+AA151+AC151+AE151+AG151+AI151+AK151+AM151</f>
        <v/>
      </c>
    </row>
    <row r="152" ht="16.5" customHeight="1" thickBot="1">
      <c r="A152" s="524" t="n"/>
      <c r="B152" s="505" t="n"/>
      <c r="C152" s="505" t="n"/>
      <c r="D152" s="506" t="n"/>
      <c r="E152" s="505" t="n"/>
      <c r="F152" s="505" t="n"/>
      <c r="G152" s="446">
        <f>B152-C152-E152-F152</f>
        <v/>
      </c>
      <c r="H152" s="507" t="n"/>
      <c r="I152" s="507" t="n"/>
      <c r="J152" s="507" t="n"/>
      <c r="K152" s="507" t="n"/>
      <c r="L152" s="446" t="n"/>
      <c r="M152" s="446" t="n"/>
      <c r="N152" s="508">
        <f>L152+I152+J152+C152+M152</f>
        <v/>
      </c>
      <c r="O152" s="508">
        <f>O151+N152-AN152</f>
        <v/>
      </c>
      <c r="P152" s="509">
        <f>I152*0.007</f>
        <v/>
      </c>
      <c r="Q152" s="510" t="n"/>
      <c r="R152" s="511" t="n"/>
      <c r="S152" s="512" t="n"/>
      <c r="T152" s="511" t="n"/>
      <c r="U152" s="512" t="n"/>
      <c r="V152" s="511" t="n"/>
      <c r="W152" s="512" t="n"/>
      <c r="X152" s="511" t="n"/>
      <c r="Y152" s="512" t="n"/>
      <c r="Z152" s="511" t="n"/>
      <c r="AA152" s="512" t="n"/>
      <c r="AB152" s="511" t="n"/>
      <c r="AC152" s="512" t="n"/>
      <c r="AD152" s="511" t="n"/>
      <c r="AE152" s="512" t="n"/>
      <c r="AF152" s="511" t="n"/>
      <c r="AG152" s="512" t="n"/>
      <c r="AH152" s="511" t="n"/>
      <c r="AI152" s="512" t="n"/>
      <c r="AJ152" s="511" t="n"/>
      <c r="AK152" s="512" t="n"/>
      <c r="AL152" s="513" t="n"/>
      <c r="AM152" s="512" t="n"/>
      <c r="AN152" s="446">
        <f>S152+U152+W152+Y152+AA152+AC152+AE152+AG152+AI152+AK152+AM152</f>
        <v/>
      </c>
    </row>
    <row r="153" ht="15" customHeight="1">
      <c r="B153" s="525">
        <f>SUM(B122:B152)</f>
        <v/>
      </c>
      <c r="C153" s="525">
        <f>SUM(C122:C152)</f>
        <v/>
      </c>
      <c r="D153" s="526">
        <f>SUM(D122:D152)</f>
        <v/>
      </c>
      <c r="E153" s="525">
        <f>SUM(E122:E152)</f>
        <v/>
      </c>
      <c r="F153" s="525">
        <f>SUM(F122:F152)</f>
        <v/>
      </c>
      <c r="G153" s="525">
        <f>SUM(G122:G152)</f>
        <v/>
      </c>
      <c r="H153" s="525">
        <f>SUM(H122:H152)</f>
        <v/>
      </c>
      <c r="I153" s="525">
        <f>SUM(I122:I152)</f>
        <v/>
      </c>
      <c r="J153" s="525">
        <f>SUM(J122:J152)</f>
        <v/>
      </c>
      <c r="K153" s="525">
        <f>SUM(K122:K152)</f>
        <v/>
      </c>
      <c r="L153" s="460">
        <f>SUM(L122:L152)</f>
        <v/>
      </c>
      <c r="M153" s="460">
        <f>SUM(M122:M152)</f>
        <v/>
      </c>
      <c r="N153" s="460">
        <f>SUM(N122:N152)</f>
        <v/>
      </c>
      <c r="O153" s="460">
        <f>O152</f>
        <v/>
      </c>
      <c r="R153" s="460" t="n"/>
      <c r="S153" s="460">
        <f>SUM(S122:S152)</f>
        <v/>
      </c>
      <c r="T153" s="460" t="n"/>
      <c r="U153" s="460">
        <f>SUM(U122:U152)</f>
        <v/>
      </c>
      <c r="V153" s="460" t="n"/>
      <c r="W153" s="460">
        <f>SUM(W122:W152)</f>
        <v/>
      </c>
      <c r="X153" s="460" t="n"/>
      <c r="Y153" s="460">
        <f>SUM(Y122:Y152)</f>
        <v/>
      </c>
      <c r="Z153" s="460" t="n"/>
      <c r="AA153" s="460">
        <f>SUM(AA122:AA152)</f>
        <v/>
      </c>
      <c r="AB153" s="460" t="n"/>
      <c r="AC153" s="460">
        <f>SUM(AC122:AC152)</f>
        <v/>
      </c>
      <c r="AD153" s="460" t="n"/>
      <c r="AE153" s="460">
        <f>SUM(AE122:AE152)</f>
        <v/>
      </c>
      <c r="AG153" s="460">
        <f>SUM(AG122:AG152)</f>
        <v/>
      </c>
      <c r="AH153" s="460" t="n"/>
      <c r="AI153" s="460">
        <f>SUM(AI122:AI152)</f>
        <v/>
      </c>
      <c r="AJ153" s="460" t="n"/>
      <c r="AK153" s="460">
        <f>SUM(AK122:AK152)</f>
        <v/>
      </c>
      <c r="AL153" s="460" t="n"/>
      <c r="AM153" s="460">
        <f>SUM(AM122:AM152)</f>
        <v/>
      </c>
      <c r="AN153" s="460">
        <f>SUM(AN122:AN152)</f>
        <v/>
      </c>
    </row>
    <row r="154">
      <c r="B154" s="453">
        <f>B153+B115</f>
        <v/>
      </c>
      <c r="G154" s="453" t="n"/>
      <c r="O154" s="460" t="n"/>
    </row>
    <row r="155">
      <c r="B155" s="399" t="inlineStr">
        <is>
          <t>Total Régul</t>
        </is>
      </c>
      <c r="C155" s="453">
        <f>H153-L153</f>
        <v/>
      </c>
      <c r="E155" s="399" t="inlineStr">
        <is>
          <t>Point Vert</t>
        </is>
      </c>
      <c r="F155" s="518">
        <f>D153</f>
        <v/>
      </c>
      <c r="H155" s="399" t="inlineStr">
        <is>
          <t>Frais Carte Bleue</t>
        </is>
      </c>
      <c r="J155" s="452">
        <f>I153*0.007</f>
        <v/>
      </c>
    </row>
    <row r="156">
      <c r="B156" s="399" t="inlineStr">
        <is>
          <t>Régul cumul</t>
        </is>
      </c>
      <c r="C156" s="453">
        <f>C155+C117</f>
        <v/>
      </c>
      <c r="L156" s="398" t="n"/>
      <c r="M156" s="398" t="n"/>
    </row>
    <row r="158" ht="16.5" customHeight="1" thickBot="1">
      <c r="A158" s="372" t="inlineStr">
        <is>
          <t>Mai 2016</t>
        </is>
      </c>
      <c r="P158" s="497" t="n"/>
      <c r="R158" s="373" t="inlineStr">
        <is>
          <t>mai 2014</t>
        </is>
      </c>
      <c r="S158" s="363" t="n"/>
      <c r="T158" s="363" t="n"/>
      <c r="U158" s="363" t="n"/>
      <c r="V158" s="363" t="n"/>
      <c r="W158" s="363" t="n"/>
      <c r="X158" s="363" t="n"/>
      <c r="Y158" s="363" t="n"/>
      <c r="Z158" s="363" t="n"/>
      <c r="AA158" s="373">
        <f>R158</f>
        <v/>
      </c>
      <c r="AB158" s="363" t="n"/>
      <c r="AC158" s="363" t="n"/>
      <c r="AD158" s="363" t="n"/>
      <c r="AE158" s="363" t="n"/>
      <c r="AF158" s="363" t="n"/>
      <c r="AG158" s="363" t="n"/>
      <c r="AH158" s="363" t="n"/>
      <c r="AI158" s="363" t="n"/>
      <c r="AJ158" s="363" t="n"/>
    </row>
    <row r="159" ht="16.5" customHeight="1" thickBot="1">
      <c r="A159" s="12" t="n"/>
      <c r="B159" s="369" t="inlineStr">
        <is>
          <t>Chiffre d'affaire</t>
        </is>
      </c>
      <c r="C159" s="357" t="n"/>
      <c r="D159" s="357" t="n"/>
      <c r="E159" s="357" t="n"/>
      <c r="F159" s="357" t="n"/>
      <c r="G159" s="370" t="n"/>
      <c r="H159" s="369" t="inlineStr">
        <is>
          <t>Encaissement</t>
        </is>
      </c>
      <c r="I159" s="357" t="n"/>
      <c r="J159" s="357" t="n"/>
      <c r="K159" s="370" t="n"/>
      <c r="L159" s="369" t="inlineStr">
        <is>
          <t>Banque</t>
        </is>
      </c>
      <c r="M159" s="357" t="n"/>
      <c r="N159" s="370" t="n"/>
      <c r="O159" s="496" t="inlineStr">
        <is>
          <t>Solde</t>
        </is>
      </c>
      <c r="P159" s="497" t="n"/>
      <c r="Q159" s="13" t="n"/>
      <c r="R159" s="407">
        <f>R3</f>
        <v/>
      </c>
      <c r="S159" s="366" t="n"/>
      <c r="T159" s="408">
        <f>T3</f>
        <v/>
      </c>
      <c r="U159" s="366" t="n"/>
      <c r="V159" s="408">
        <f>V3</f>
        <v/>
      </c>
      <c r="W159" s="366" t="n"/>
      <c r="X159" s="408">
        <f>X3</f>
        <v/>
      </c>
      <c r="Y159" s="366" t="n"/>
      <c r="Z159" s="408">
        <f>Z3</f>
        <v/>
      </c>
      <c r="AA159" s="366" t="n"/>
      <c r="AB159" s="408">
        <f>AB3</f>
        <v/>
      </c>
      <c r="AC159" s="366" t="n"/>
      <c r="AD159" s="408">
        <f>AD3</f>
        <v/>
      </c>
      <c r="AE159" s="366" t="n"/>
      <c r="AF159" s="408">
        <f>AF3</f>
        <v/>
      </c>
      <c r="AG159" s="366" t="n"/>
      <c r="AH159" s="408">
        <f>AH3</f>
        <v/>
      </c>
      <c r="AI159" s="366" t="n"/>
      <c r="AJ159" s="408">
        <f>AJ3</f>
        <v/>
      </c>
      <c r="AK159" s="366" t="n"/>
      <c r="AL159" s="409">
        <f>AL3</f>
        <v/>
      </c>
      <c r="AM159" s="354" t="n"/>
      <c r="AN159" s="411" t="inlineStr">
        <is>
          <t>Total</t>
        </is>
      </c>
    </row>
    <row r="160" ht="16.5" customHeight="1" thickBot="1">
      <c r="A160" s="14" t="n"/>
      <c r="B160" s="3" t="inlineStr">
        <is>
          <t>CA BRUT</t>
        </is>
      </c>
      <c r="C160" s="371" t="inlineStr">
        <is>
          <t>POINT VERT</t>
        </is>
      </c>
      <c r="D160" s="356" t="n"/>
      <c r="E160" s="4" t="inlineStr">
        <is>
          <t>LOTO</t>
        </is>
      </c>
      <c r="F160" s="4" t="inlineStr">
        <is>
          <t>JEUX</t>
        </is>
      </c>
      <c r="G160" s="7" t="inlineStr">
        <is>
          <t>CA NET</t>
        </is>
      </c>
      <c r="H160" s="3" t="inlineStr">
        <is>
          <t>Espèce</t>
        </is>
      </c>
      <c r="I160" s="4" t="inlineStr">
        <is>
          <t>Carte Bleue</t>
        </is>
      </c>
      <c r="J160" s="4" t="inlineStr">
        <is>
          <t>Chèque</t>
        </is>
      </c>
      <c r="K160" s="7" t="inlineStr">
        <is>
          <t>Compte client</t>
        </is>
      </c>
      <c r="L160" s="3" t="inlineStr">
        <is>
          <t>Dépôt Banque</t>
        </is>
      </c>
      <c r="M160" s="8" t="inlineStr">
        <is>
          <t>Monnaie</t>
        </is>
      </c>
      <c r="N160" s="7" t="inlineStr">
        <is>
          <t>CREDIT</t>
        </is>
      </c>
      <c r="O160" s="498">
        <f>O152</f>
        <v/>
      </c>
      <c r="Q160" s="499" t="n"/>
      <c r="R160" s="414" t="inlineStr">
        <is>
          <t>N°</t>
        </is>
      </c>
      <c r="S160" s="415" t="n"/>
      <c r="T160" s="416" t="inlineStr">
        <is>
          <t>N°</t>
        </is>
      </c>
      <c r="U160" s="417" t="n"/>
      <c r="V160" s="416" t="inlineStr">
        <is>
          <t>N°</t>
        </is>
      </c>
      <c r="W160" s="417" t="n"/>
      <c r="X160" s="416" t="inlineStr">
        <is>
          <t>N°</t>
        </is>
      </c>
      <c r="Y160" s="417" t="n"/>
      <c r="Z160" s="416" t="inlineStr">
        <is>
          <t>N°</t>
        </is>
      </c>
      <c r="AA160" s="417" t="n"/>
      <c r="AB160" s="416" t="inlineStr">
        <is>
          <t>N°</t>
        </is>
      </c>
      <c r="AC160" s="417" t="n"/>
      <c r="AD160" s="416" t="inlineStr">
        <is>
          <t>N°</t>
        </is>
      </c>
      <c r="AE160" s="417" t="n"/>
      <c r="AF160" s="419" t="inlineStr">
        <is>
          <t>N°</t>
        </is>
      </c>
      <c r="AG160" s="415" t="n"/>
      <c r="AH160" s="416" t="inlineStr">
        <is>
          <t>N°</t>
        </is>
      </c>
      <c r="AI160" s="415" t="n"/>
      <c r="AJ160" s="416" t="inlineStr">
        <is>
          <t>N°</t>
        </is>
      </c>
      <c r="AK160" s="415" t="n"/>
      <c r="AL160" s="416" t="inlineStr">
        <is>
          <t>N°</t>
        </is>
      </c>
      <c r="AM160" s="415" t="n"/>
      <c r="AN160" s="420" t="n"/>
    </row>
    <row r="161" ht="16.5" customHeight="1" thickBot="1">
      <c r="A161" s="500" t="n">
        <v>42491</v>
      </c>
      <c r="B161" s="423" t="n"/>
      <c r="C161" s="423" t="n"/>
      <c r="D161" s="424" t="n"/>
      <c r="E161" s="423" t="n"/>
      <c r="F161" s="423" t="n"/>
      <c r="G161" s="427">
        <f>B161-C161-E161-F161</f>
        <v/>
      </c>
      <c r="H161" s="427" t="n"/>
      <c r="I161" s="427" t="n"/>
      <c r="J161" s="427" t="n"/>
      <c r="K161" s="427" t="n"/>
      <c r="L161" s="427" t="n"/>
      <c r="M161" s="427" t="n"/>
      <c r="N161" s="501">
        <f>L161+I161+J161+C161+M161</f>
        <v/>
      </c>
      <c r="O161" s="501">
        <f>O160+N161-AN161</f>
        <v/>
      </c>
      <c r="P161" s="502">
        <f>I161*0.007</f>
        <v/>
      </c>
      <c r="Q161" s="503">
        <f>A161</f>
        <v/>
      </c>
      <c r="R161" s="465" t="n"/>
      <c r="S161" s="468" t="n"/>
      <c r="T161" s="467" t="n"/>
      <c r="U161" s="468" t="n"/>
      <c r="V161" s="467" t="n"/>
      <c r="W161" s="468" t="n"/>
      <c r="X161" s="467" t="n"/>
      <c r="Y161" s="468" t="n"/>
      <c r="Z161" s="467" t="n"/>
      <c r="AA161" s="468" t="n"/>
      <c r="AB161" s="467" t="n"/>
      <c r="AC161" s="468" t="n"/>
      <c r="AD161" s="467" t="n"/>
      <c r="AE161" s="468" t="n"/>
      <c r="AF161" s="469" t="n"/>
      <c r="AG161" s="468" t="n"/>
      <c r="AH161" s="467" t="n"/>
      <c r="AI161" s="468" t="n"/>
      <c r="AJ161" s="467" t="n"/>
      <c r="AK161" s="468" t="n"/>
      <c r="AL161" s="467" t="n"/>
      <c r="AM161" s="468" t="n"/>
      <c r="AN161" s="427">
        <f>S161+U161+W161+Y161+AA161+AC161+AE161+AG161+AI161+AK161+AM161</f>
        <v/>
      </c>
    </row>
    <row r="162" ht="16.5" customHeight="1" thickBot="1">
      <c r="A162" s="504">
        <f>A161+1</f>
        <v/>
      </c>
      <c r="B162" s="505" t="n">
        <v>5622.2</v>
      </c>
      <c r="C162" s="519" t="n">
        <v>220</v>
      </c>
      <c r="D162" s="506" t="n">
        <v>7</v>
      </c>
      <c r="E162" s="505" t="n">
        <v>261.45</v>
      </c>
      <c r="F162" s="505" t="n">
        <v>297</v>
      </c>
      <c r="G162" s="446">
        <f>B162-C162-E162-F162</f>
        <v/>
      </c>
      <c r="H162" s="507" t="n">
        <v>2312.18</v>
      </c>
      <c r="I162" s="520" t="n">
        <v>2434.67</v>
      </c>
      <c r="J162" s="520" t="n">
        <v>65</v>
      </c>
      <c r="K162" s="507" t="n">
        <v>31.9</v>
      </c>
      <c r="L162" s="521" t="n">
        <v>2320</v>
      </c>
      <c r="M162" s="446" t="n"/>
      <c r="N162" s="508">
        <f>L162+I162+J162+C162+M162</f>
        <v/>
      </c>
      <c r="O162" s="508">
        <f>O161+N162-AN162</f>
        <v/>
      </c>
      <c r="P162" s="509">
        <f>I162*0.007</f>
        <v/>
      </c>
      <c r="Q162" s="510">
        <f>A162</f>
        <v/>
      </c>
      <c r="R162" s="511" t="n"/>
      <c r="S162" s="512" t="n"/>
      <c r="T162" s="513" t="n"/>
      <c r="U162" s="512" t="n"/>
      <c r="V162" s="511" t="n"/>
      <c r="W162" s="512" t="n"/>
      <c r="X162" s="513" t="n"/>
      <c r="Y162" s="512" t="n"/>
      <c r="Z162" s="511" t="n"/>
      <c r="AA162" s="512" t="n"/>
      <c r="AB162" s="513" t="n">
        <v>160547</v>
      </c>
      <c r="AC162" s="466" t="n">
        <v>27</v>
      </c>
      <c r="AD162" s="511" t="n">
        <v>160548</v>
      </c>
      <c r="AE162" s="466" t="n">
        <v>975</v>
      </c>
      <c r="AF162" s="513" t="n"/>
      <c r="AG162" s="512" t="n"/>
      <c r="AH162" s="511" t="n"/>
      <c r="AI162" s="512" t="n"/>
      <c r="AJ162" s="513" t="inlineStr">
        <is>
          <t>val</t>
        </is>
      </c>
      <c r="AK162" s="466" t="n">
        <v>2000</v>
      </c>
      <c r="AL162" s="513" t="n"/>
      <c r="AM162" s="512" t="n"/>
      <c r="AN162" s="446">
        <f>S162+U162+W162+Y162+AA162+AC162+AE162+AG162+AI162+AK162+AM162</f>
        <v/>
      </c>
    </row>
    <row r="163" ht="16.5" customHeight="1" thickBot="1">
      <c r="A163" s="504">
        <f>A162+1</f>
        <v/>
      </c>
      <c r="B163" s="505" t="n">
        <v>4714.68</v>
      </c>
      <c r="C163" s="519" t="n">
        <v>240</v>
      </c>
      <c r="D163" s="506" t="n">
        <v>6</v>
      </c>
      <c r="E163" s="505" t="n">
        <v>150.2</v>
      </c>
      <c r="F163" s="505" t="n">
        <v>250</v>
      </c>
      <c r="G163" s="446">
        <f>B163-C163-E163-F163</f>
        <v/>
      </c>
      <c r="H163" s="507" t="n">
        <v>1974.7</v>
      </c>
      <c r="I163" s="520" t="n">
        <v>2110.56</v>
      </c>
      <c r="J163" s="507" t="n"/>
      <c r="K163" s="507" t="n">
        <v>16.6</v>
      </c>
      <c r="L163" s="521" t="n">
        <v>1980</v>
      </c>
      <c r="M163" s="446" t="n"/>
      <c r="N163" s="508">
        <f>L163+I163+J163+C163+M163</f>
        <v/>
      </c>
      <c r="O163" s="508">
        <f>O162+N163-AN163</f>
        <v/>
      </c>
      <c r="P163" s="509">
        <f>I163*0.007</f>
        <v/>
      </c>
      <c r="Q163" s="510">
        <f>A163</f>
        <v/>
      </c>
      <c r="R163" s="511" t="n"/>
      <c r="S163" s="512" t="n"/>
      <c r="T163" s="513" t="n"/>
      <c r="U163" s="512" t="n"/>
      <c r="V163" s="511" t="n">
        <v>160432</v>
      </c>
      <c r="W163" s="466" t="n">
        <v>495.02</v>
      </c>
      <c r="X163" s="513" t="inlineStr">
        <is>
          <t>160532A</t>
        </is>
      </c>
      <c r="Y163" s="466" t="n">
        <v>33.51</v>
      </c>
      <c r="Z163" s="511" t="n"/>
      <c r="AA163" s="512" t="n"/>
      <c r="AB163" s="513" t="n">
        <v>160547</v>
      </c>
      <c r="AC163" s="466" t="n">
        <v>21</v>
      </c>
      <c r="AD163" s="511" t="n"/>
      <c r="AE163" s="512" t="n"/>
      <c r="AF163" s="513" t="n">
        <v>160553</v>
      </c>
      <c r="AG163" s="466" t="n">
        <v>924</v>
      </c>
      <c r="AH163" s="511" t="n"/>
      <c r="AI163" s="512" t="n"/>
      <c r="AJ163" s="513" t="n"/>
      <c r="AK163" s="512" t="n"/>
      <c r="AL163" s="513" t="n"/>
      <c r="AM163" s="512" t="n"/>
      <c r="AN163" s="446">
        <f>S163+U163+W163+Y163+AA163+AC163+AE163+AG163+AI163+AK163+AM163</f>
        <v/>
      </c>
    </row>
    <row r="164" ht="16.5" customHeight="1" thickBot="1">
      <c r="A164" s="504">
        <f>A163+1</f>
        <v/>
      </c>
      <c r="B164" s="505" t="n">
        <v>5348.37</v>
      </c>
      <c r="C164" s="519" t="n">
        <v>410</v>
      </c>
      <c r="D164" s="506" t="n">
        <v>14</v>
      </c>
      <c r="E164" s="505" t="n">
        <v>130.2</v>
      </c>
      <c r="F164" s="505" t="n">
        <v>126</v>
      </c>
      <c r="G164" s="446">
        <f>B164-C164-E164-F164</f>
        <v/>
      </c>
      <c r="H164" s="507" t="n">
        <v>2121.47</v>
      </c>
      <c r="I164" s="520" t="n">
        <v>2988.2</v>
      </c>
      <c r="J164" s="507" t="n"/>
      <c r="K164" s="507" t="n">
        <v>10.5</v>
      </c>
      <c r="L164" s="521" t="n">
        <v>2120</v>
      </c>
      <c r="M164" s="446" t="n"/>
      <c r="N164" s="508">
        <f>L164+I164+J164+C164+M164</f>
        <v/>
      </c>
      <c r="O164" s="508">
        <f>O163+N164-AN164</f>
        <v/>
      </c>
      <c r="P164" s="509">
        <f>I164*0.007</f>
        <v/>
      </c>
      <c r="Q164" s="510">
        <f>A164</f>
        <v/>
      </c>
      <c r="R164" s="511" t="n">
        <v>160414</v>
      </c>
      <c r="S164" s="466" t="n">
        <v>1328.63</v>
      </c>
      <c r="T164" s="513" t="n"/>
      <c r="U164" s="512" t="n"/>
      <c r="V164" s="511" t="n"/>
      <c r="W164" s="512" t="n"/>
      <c r="X164" s="513" t="n"/>
      <c r="Y164" s="512" t="n"/>
      <c r="Z164" s="511" t="n"/>
      <c r="AA164" s="512" t="n"/>
      <c r="AB164" s="513" t="n">
        <v>160547</v>
      </c>
      <c r="AC164" s="466" t="n">
        <v>231.36</v>
      </c>
      <c r="AD164" s="511" t="n"/>
      <c r="AE164" s="512" t="n"/>
      <c r="AF164" s="513" t="n"/>
      <c r="AG164" s="512" t="n"/>
      <c r="AH164" s="511" t="n"/>
      <c r="AI164" s="512" t="n"/>
      <c r="AJ164" s="513" t="n"/>
      <c r="AK164" s="512" t="n"/>
      <c r="AL164" s="513" t="n"/>
      <c r="AM164" s="512" t="n"/>
      <c r="AN164" s="446">
        <f>S164+U164+W164+Y164+AA164+AC164+AE164+AG164+AI164+AK164+AM164</f>
        <v/>
      </c>
    </row>
    <row r="165" ht="16.5" customHeight="1" thickBot="1">
      <c r="A165" s="504">
        <f>A164+1</f>
        <v/>
      </c>
      <c r="B165" s="505" t="n">
        <v>2425.67</v>
      </c>
      <c r="C165" s="519" t="n">
        <v>160</v>
      </c>
      <c r="D165" s="506" t="n">
        <v>6</v>
      </c>
      <c r="E165" s="505" t="n">
        <v>67.40000000000001</v>
      </c>
      <c r="F165" s="505" t="n">
        <v>130</v>
      </c>
      <c r="G165" s="446">
        <f>B165-C165-E165-F165</f>
        <v/>
      </c>
      <c r="H165" s="507" t="n">
        <v>1210.63</v>
      </c>
      <c r="I165" s="520" t="n">
        <v>807.24</v>
      </c>
      <c r="J165" s="507" t="n"/>
      <c r="K165" s="507" t="n">
        <v>10.4</v>
      </c>
      <c r="L165" s="521" t="n">
        <v>1210</v>
      </c>
      <c r="M165" s="521" t="n">
        <v>560</v>
      </c>
      <c r="N165" s="508">
        <f>L165+I165+J165+C165+M165</f>
        <v/>
      </c>
      <c r="O165" s="508">
        <f>O164+N165-AN165</f>
        <v/>
      </c>
      <c r="P165" s="509">
        <f>I165*0.007</f>
        <v/>
      </c>
      <c r="Q165" s="510">
        <f>A165</f>
        <v/>
      </c>
      <c r="R165" s="511" t="n"/>
      <c r="S165" s="466" t="n">
        <v>-151.43</v>
      </c>
      <c r="T165" s="514" t="n"/>
      <c r="U165" s="512" t="n"/>
      <c r="V165" s="511" t="n"/>
      <c r="W165" s="512" t="n"/>
      <c r="X165" s="511" t="n">
        <v>160444</v>
      </c>
      <c r="Y165" s="466" t="n">
        <v>1817.47</v>
      </c>
      <c r="Z165" s="511" t="n"/>
      <c r="AA165" s="512" t="n"/>
      <c r="AB165" s="511" t="inlineStr">
        <is>
          <t>com pt vt</t>
        </is>
      </c>
      <c r="AC165" s="466" t="n">
        <v>-177.8</v>
      </c>
      <c r="AD165" s="511" t="n"/>
      <c r="AE165" s="512" t="n"/>
      <c r="AF165" s="511" t="n"/>
      <c r="AG165" s="512" t="n"/>
      <c r="AH165" s="511" t="n"/>
      <c r="AI165" s="512" t="n"/>
      <c r="AJ165" s="511" t="n">
        <v>160558</v>
      </c>
      <c r="AK165" s="466" t="n">
        <v>426</v>
      </c>
      <c r="AL165" s="513" t="n"/>
      <c r="AM165" s="512" t="n"/>
      <c r="AN165" s="446">
        <f>S165+U165+W165+Y165+AA165+AC165+AE165+AG165+AI165+AK165+AM165</f>
        <v/>
      </c>
    </row>
    <row r="166" ht="16.5" customHeight="1" thickBot="1">
      <c r="A166" s="504">
        <f>A165+1</f>
        <v/>
      </c>
      <c r="B166" s="505" t="n">
        <v>5108.16</v>
      </c>
      <c r="C166" s="519" t="n">
        <v>180</v>
      </c>
      <c r="D166" s="506" t="n">
        <v>7</v>
      </c>
      <c r="E166" s="505" t="n">
        <v>354.3</v>
      </c>
      <c r="F166" s="505" t="n">
        <v>336</v>
      </c>
      <c r="G166" s="446">
        <f>B166-C166-E166-F166</f>
        <v/>
      </c>
      <c r="H166" s="507" t="n">
        <v>2323.12</v>
      </c>
      <c r="I166" s="520" t="n">
        <v>1897.74</v>
      </c>
      <c r="J166" s="507" t="n"/>
      <c r="K166" s="507" t="n">
        <v>17</v>
      </c>
      <c r="L166" s="521" t="n">
        <v>2320</v>
      </c>
      <c r="M166" s="446" t="n"/>
      <c r="N166" s="508">
        <f>L166+I166+J166+C166+M166</f>
        <v/>
      </c>
      <c r="O166" s="508">
        <f>O165+N166-AN166</f>
        <v/>
      </c>
      <c r="P166" s="509">
        <f>I166*0.007</f>
        <v/>
      </c>
      <c r="Q166" s="510">
        <f>A166</f>
        <v/>
      </c>
      <c r="R166" s="511" t="n"/>
      <c r="S166" s="512" t="n"/>
      <c r="T166" s="511" t="n"/>
      <c r="U166" s="512" t="n"/>
      <c r="V166" s="511" t="n"/>
      <c r="W166" s="512" t="n"/>
      <c r="X166" s="511" t="n">
        <v>160448</v>
      </c>
      <c r="Y166" s="466" t="n">
        <v>900.4</v>
      </c>
      <c r="Z166" s="511" t="n"/>
      <c r="AA166" s="512" t="n"/>
      <c r="AB166" s="511" t="n"/>
      <c r="AC166" s="512" t="n"/>
      <c r="AD166" s="511" t="n"/>
      <c r="AE166" s="512" t="n"/>
      <c r="AF166" s="511" t="n">
        <v>160457</v>
      </c>
      <c r="AG166" s="466" t="n">
        <v>921.6</v>
      </c>
      <c r="AH166" s="511" t="n"/>
      <c r="AI166" s="512" t="n"/>
      <c r="AJ166" s="511" t="n">
        <v>160557</v>
      </c>
      <c r="AK166" s="466" t="n">
        <v>5068</v>
      </c>
      <c r="AL166" s="513" t="n"/>
      <c r="AM166" s="512" t="n"/>
      <c r="AN166" s="446">
        <f>S166+U166+W166+Y166+AA166+AC166+AE166+AG166+AI166+AK166+AM166</f>
        <v/>
      </c>
    </row>
    <row r="167" ht="16.5" customHeight="1" thickBot="1">
      <c r="A167" s="504">
        <f>A166+1</f>
        <v/>
      </c>
      <c r="B167" s="505" t="n">
        <v>4592.22</v>
      </c>
      <c r="C167" s="519" t="n">
        <v>190</v>
      </c>
      <c r="D167" s="506" t="n">
        <v>6</v>
      </c>
      <c r="E167" s="505" t="n">
        <v>633.15</v>
      </c>
      <c r="F167" s="505" t="n">
        <v>136</v>
      </c>
      <c r="G167" s="446">
        <f>B167-C167-E167-F167</f>
        <v/>
      </c>
      <c r="H167" s="507" t="n">
        <v>1647.41</v>
      </c>
      <c r="I167" s="520" t="n">
        <v>1976.96</v>
      </c>
      <c r="J167" s="507" t="n"/>
      <c r="K167" s="507" t="n">
        <v>8.699999999999999</v>
      </c>
      <c r="L167" s="521" t="n">
        <v>1640</v>
      </c>
      <c r="M167" s="446" t="n"/>
      <c r="N167" s="508">
        <f>L167+I167+J167+C167+M167</f>
        <v/>
      </c>
      <c r="O167" s="508">
        <f>O166+N167-AN167</f>
        <v/>
      </c>
      <c r="P167" s="509">
        <f>I167*0.007</f>
        <v/>
      </c>
      <c r="Q167" s="510">
        <f>A167</f>
        <v/>
      </c>
      <c r="R167" s="511" t="n"/>
      <c r="S167" s="512" t="n"/>
      <c r="T167" s="511" t="n"/>
      <c r="U167" s="512" t="n"/>
      <c r="V167" s="511" t="n"/>
      <c r="W167" s="512" t="n"/>
      <c r="X167" s="511" t="n"/>
      <c r="Y167" s="512" t="n"/>
      <c r="Z167" s="511" t="n"/>
      <c r="AA167" s="512" t="n"/>
      <c r="AB167" s="511" t="n"/>
      <c r="AC167" s="512" t="n"/>
      <c r="AD167" s="511" t="n"/>
      <c r="AE167" s="512" t="n"/>
      <c r="AF167" s="511" t="n"/>
      <c r="AG167" s="512" t="n"/>
      <c r="AH167" s="511" t="n"/>
      <c r="AI167" s="512" t="n"/>
      <c r="AJ167" s="511" t="n"/>
      <c r="AK167" s="512" t="n"/>
      <c r="AL167" s="513" t="n"/>
      <c r="AM167" s="512" t="n"/>
      <c r="AN167" s="446">
        <f>S167+U167+W167+Y167+AA167+AC167+AE167+AG167+AI167+AK167+AM167</f>
        <v/>
      </c>
    </row>
    <row r="168" ht="16.5" customHeight="1" thickBot="1">
      <c r="A168" s="504">
        <f>A167+1</f>
        <v/>
      </c>
      <c r="B168" s="505" t="n">
        <v>2489.44</v>
      </c>
      <c r="C168" s="519" t="n">
        <v>110</v>
      </c>
      <c r="D168" s="506" t="n">
        <v>4</v>
      </c>
      <c r="E168" s="505" t="n">
        <v>184.1</v>
      </c>
      <c r="F168" s="505" t="n">
        <v>57</v>
      </c>
      <c r="G168" s="446">
        <f>B168-C168-E168-F168</f>
        <v/>
      </c>
      <c r="H168" s="507" t="n">
        <v>1205.95</v>
      </c>
      <c r="I168" s="520" t="n">
        <v>920.39</v>
      </c>
      <c r="J168" s="507" t="n"/>
      <c r="K168" s="507" t="n">
        <v>12</v>
      </c>
      <c r="L168" s="521" t="n">
        <v>1210</v>
      </c>
      <c r="M168" s="446" t="n"/>
      <c r="N168" s="508">
        <f>L168+I168+J168+C168+M168</f>
        <v/>
      </c>
      <c r="O168" s="508">
        <f>O167+N168-AN168</f>
        <v/>
      </c>
      <c r="P168" s="509">
        <f>I168*0.007</f>
        <v/>
      </c>
      <c r="Q168" s="510">
        <f>A168</f>
        <v/>
      </c>
      <c r="R168" s="511" t="n"/>
      <c r="S168" s="512" t="n"/>
      <c r="T168" s="511" t="n">
        <v>160427</v>
      </c>
      <c r="U168" s="466" t="n">
        <v>71.31</v>
      </c>
      <c r="V168" s="511" t="n"/>
      <c r="W168" s="512" t="n"/>
      <c r="X168" s="511" t="n"/>
      <c r="Y168" s="512" t="n"/>
      <c r="Z168" s="511" t="n"/>
      <c r="AA168" s="512" t="n"/>
      <c r="AB168" s="511" t="n"/>
      <c r="AC168" s="512" t="n"/>
      <c r="AD168" s="511" t="n"/>
      <c r="AE168" s="512" t="n"/>
      <c r="AF168" s="511" t="n"/>
      <c r="AG168" s="512" t="n"/>
      <c r="AH168" s="511" t="n"/>
      <c r="AI168" s="512" t="n"/>
      <c r="AJ168" s="511" t="n"/>
      <c r="AK168" s="512" t="n"/>
      <c r="AL168" s="513" t="n"/>
      <c r="AM168" s="512" t="n"/>
      <c r="AN168" s="446">
        <f>S168+U168+W168+Y168+AA168+AC168+AE168+AG168+AI168+AK168+AM168</f>
        <v/>
      </c>
    </row>
    <row r="169" ht="16.5" customHeight="1" thickBot="1">
      <c r="A169" s="504">
        <f>A168+1</f>
        <v/>
      </c>
      <c r="B169" s="505" t="n">
        <v>4700.46</v>
      </c>
      <c r="C169" s="519" t="n">
        <v>310</v>
      </c>
      <c r="D169" s="506" t="n">
        <v>8</v>
      </c>
      <c r="E169" s="505" t="n">
        <v>442.8</v>
      </c>
      <c r="F169" s="505" t="n">
        <v>121</v>
      </c>
      <c r="G169" s="446">
        <f>B169-C169-E169-F169</f>
        <v/>
      </c>
      <c r="H169" s="507" t="n">
        <v>1848.22</v>
      </c>
      <c r="I169" s="520" t="n">
        <v>2009.14</v>
      </c>
      <c r="J169" s="507" t="n"/>
      <c r="K169" s="507" t="n">
        <v>37.8</v>
      </c>
      <c r="L169" s="521" t="n">
        <v>1860</v>
      </c>
      <c r="M169" s="446" t="n"/>
      <c r="N169" s="508">
        <f>L169+I169+J169+C169+M169</f>
        <v/>
      </c>
      <c r="O169" s="508">
        <f>O168+N169-AN169</f>
        <v/>
      </c>
      <c r="P169" s="509">
        <f>I169*0.007</f>
        <v/>
      </c>
      <c r="Q169" s="510">
        <f>A169</f>
        <v/>
      </c>
      <c r="R169" s="511" t="n"/>
      <c r="S169" s="512" t="n"/>
      <c r="T169" s="511" t="n">
        <v>160426</v>
      </c>
      <c r="U169" s="466" t="n">
        <v>515.62</v>
      </c>
      <c r="V169" s="511" t="n"/>
      <c r="W169" s="512" t="n"/>
      <c r="X169" s="511" t="n"/>
      <c r="Y169" s="512" t="n"/>
      <c r="Z169" s="511" t="n"/>
      <c r="AA169" s="512" t="n"/>
      <c r="AB169" s="511" t="n"/>
      <c r="AC169" s="512" t="n"/>
      <c r="AD169" s="511" t="n">
        <v>160549</v>
      </c>
      <c r="AE169" s="466" t="n">
        <v>144.76</v>
      </c>
      <c r="AF169" s="511" t="n"/>
      <c r="AG169" s="512" t="n"/>
      <c r="AH169" s="511" t="n"/>
      <c r="AI169" s="512" t="n"/>
      <c r="AJ169" s="511" t="n"/>
      <c r="AK169" s="512" t="n"/>
      <c r="AL169" s="513" t="n"/>
      <c r="AM169" s="512" t="n"/>
      <c r="AN169" s="446">
        <f>S169+U169+W169+Y169+AA169+AC169+AE169+AG169+AI169+AK169+AM169</f>
        <v/>
      </c>
    </row>
    <row r="170" ht="16.5" customHeight="1" thickBot="1">
      <c r="A170" s="504">
        <f>A169+1</f>
        <v/>
      </c>
      <c r="B170" s="505" t="n">
        <v>3894.87</v>
      </c>
      <c r="C170" s="519" t="n">
        <v>190</v>
      </c>
      <c r="D170" s="506" t="n">
        <v>7</v>
      </c>
      <c r="E170" s="505" t="n">
        <v>271.5</v>
      </c>
      <c r="F170" s="505" t="n">
        <v>242</v>
      </c>
      <c r="G170" s="446">
        <f>B170-C170-E170-F170</f>
        <v/>
      </c>
      <c r="H170" s="507" t="n">
        <v>1691.53</v>
      </c>
      <c r="I170" s="520" t="n">
        <v>1477.64</v>
      </c>
      <c r="J170" s="507" t="n"/>
      <c r="K170" s="507" t="n">
        <v>22.2</v>
      </c>
      <c r="L170" s="521" t="n">
        <v>1690</v>
      </c>
      <c r="M170" s="521" t="n">
        <v>370</v>
      </c>
      <c r="N170" s="508">
        <f>L170+I170+J170+C170+M170</f>
        <v/>
      </c>
      <c r="O170" s="508">
        <f>O169+N170-AN170</f>
        <v/>
      </c>
      <c r="P170" s="509">
        <f>I170*0.007</f>
        <v/>
      </c>
      <c r="Q170" s="510">
        <f>A170</f>
        <v/>
      </c>
      <c r="R170" s="511" t="n"/>
      <c r="S170" s="512" t="n"/>
      <c r="T170" s="511" t="n">
        <v>160416</v>
      </c>
      <c r="U170" s="466" t="n">
        <v>274.75</v>
      </c>
      <c r="V170" s="511" t="n">
        <v>160528</v>
      </c>
      <c r="W170" s="466" t="n">
        <v>690.84</v>
      </c>
      <c r="X170" s="511" t="n"/>
      <c r="Y170" s="512" t="n"/>
      <c r="Z170" s="511" t="n">
        <v>160440</v>
      </c>
      <c r="AA170" s="466" t="n">
        <v>35698.87</v>
      </c>
      <c r="AB170" s="511" t="n"/>
      <c r="AC170" s="512" t="n"/>
      <c r="AD170" s="511" t="n"/>
      <c r="AE170" s="512" t="n"/>
      <c r="AF170" s="511" t="n"/>
      <c r="AG170" s="512" t="n"/>
      <c r="AH170" s="511" t="n"/>
      <c r="AI170" s="512" t="n"/>
      <c r="AJ170" s="511" t="n"/>
      <c r="AK170" s="512" t="n"/>
      <c r="AL170" s="513" t="n"/>
      <c r="AM170" s="512" t="n"/>
      <c r="AN170" s="446">
        <f>S170+U170+W170+Y170+AA170+AC170+AE170+AG170+AI170+AK170+AM170</f>
        <v/>
      </c>
    </row>
    <row r="171" ht="16.5" customHeight="1" thickBot="1">
      <c r="A171" s="504">
        <f>A170+1</f>
        <v/>
      </c>
      <c r="B171" s="505" t="n">
        <v>4260.69</v>
      </c>
      <c r="C171" s="519" t="n">
        <v>400</v>
      </c>
      <c r="D171" s="506" t="n">
        <v>9</v>
      </c>
      <c r="E171" s="505" t="n">
        <v>283.1</v>
      </c>
      <c r="F171" s="505" t="n">
        <v>398</v>
      </c>
      <c r="G171" s="446">
        <f>B171-C171-E171-F171</f>
        <v/>
      </c>
      <c r="H171" s="507" t="n">
        <v>1630.14</v>
      </c>
      <c r="I171" s="520" t="n">
        <v>1532.95</v>
      </c>
      <c r="J171" s="507" t="n"/>
      <c r="K171" s="507" t="n">
        <v>16.5</v>
      </c>
      <c r="L171" s="521" t="n">
        <v>1630</v>
      </c>
      <c r="M171" s="446" t="n"/>
      <c r="N171" s="508">
        <f>L171+I171+J171+C171+M171</f>
        <v/>
      </c>
      <c r="O171" s="508">
        <f>O170+N171-AN171</f>
        <v/>
      </c>
      <c r="P171" s="509">
        <f>I171*0.007</f>
        <v/>
      </c>
      <c r="Q171" s="510">
        <f>A171</f>
        <v/>
      </c>
      <c r="R171" s="511" t="n">
        <v>160501</v>
      </c>
      <c r="S171" s="466" t="n">
        <v>1265.4</v>
      </c>
      <c r="T171" s="511" t="n">
        <v>160417</v>
      </c>
      <c r="U171" s="466" t="n">
        <v>283.98</v>
      </c>
      <c r="V171" s="511" t="n"/>
      <c r="W171" s="512" t="n"/>
      <c r="X171" s="511" t="n"/>
      <c r="Y171" s="512" t="n"/>
      <c r="Z171" s="511" t="inlineStr">
        <is>
          <t>160440A</t>
        </is>
      </c>
      <c r="AA171" s="466" t="n">
        <v>0</v>
      </c>
      <c r="AB171" s="511" t="n"/>
      <c r="AC171" s="512" t="n"/>
      <c r="AD171" s="511" t="n"/>
      <c r="AE171" s="512" t="n"/>
      <c r="AF171" s="511" t="inlineStr">
        <is>
          <t>160553A</t>
        </is>
      </c>
      <c r="AG171" s="466" t="n">
        <v>498.2</v>
      </c>
      <c r="AH171" s="511" t="n"/>
      <c r="AI171" s="512" t="n"/>
      <c r="AJ171" s="511" t="n"/>
      <c r="AK171" s="512" t="n"/>
      <c r="AL171" s="513" t="n"/>
      <c r="AM171" s="512" t="n"/>
      <c r="AN171" s="446">
        <f>S171+U171+W171+Y171+AA171+AC171+AE171+AG171+AI171+AK171+AM171</f>
        <v/>
      </c>
    </row>
    <row r="172" ht="16.5" customHeight="1" thickBot="1">
      <c r="A172" s="504">
        <f>A171+1</f>
        <v/>
      </c>
      <c r="B172" s="505" t="n">
        <v>4569.53</v>
      </c>
      <c r="C172" s="519" t="n">
        <v>200</v>
      </c>
      <c r="D172" s="506" t="n">
        <v>5</v>
      </c>
      <c r="E172" s="505" t="n">
        <v>206.1</v>
      </c>
      <c r="F172" s="505" t="n">
        <v>283</v>
      </c>
      <c r="G172" s="446">
        <f>B172-C172-E172-F172</f>
        <v/>
      </c>
      <c r="H172" s="507" t="n">
        <v>2289.08</v>
      </c>
      <c r="I172" s="520" t="n">
        <v>1531.95</v>
      </c>
      <c r="J172" s="507" t="n"/>
      <c r="K172" s="507" t="n">
        <v>59.4</v>
      </c>
      <c r="L172" s="521" t="n">
        <v>2290</v>
      </c>
      <c r="M172" s="520" t="n"/>
      <c r="N172" s="508">
        <f>L172+I172+J172+C172+M172</f>
        <v/>
      </c>
      <c r="O172" s="508">
        <f>O171+N172-AN172</f>
        <v/>
      </c>
      <c r="P172" s="509">
        <f>I172*0.007</f>
        <v/>
      </c>
      <c r="Q172" s="510">
        <f>A172</f>
        <v/>
      </c>
      <c r="R172" s="511" t="n"/>
      <c r="S172" s="466" t="n">
        <v>103.26</v>
      </c>
      <c r="T172" s="511" t="n">
        <v>160420</v>
      </c>
      <c r="U172" s="466" t="n">
        <v>25.2</v>
      </c>
      <c r="V172" s="511" t="n"/>
      <c r="W172" s="512" t="n"/>
      <c r="X172" s="511" t="n">
        <v>160533</v>
      </c>
      <c r="Y172" s="466" t="n">
        <v>2152.32</v>
      </c>
      <c r="Z172" s="511" t="n">
        <v>160543</v>
      </c>
      <c r="AA172" s="466" t="n">
        <v>2926.32</v>
      </c>
      <c r="AB172" s="511" t="inlineStr">
        <is>
          <t>monnaie</t>
        </is>
      </c>
      <c r="AC172" s="466" t="n">
        <v>500</v>
      </c>
      <c r="AD172" s="511" t="n"/>
      <c r="AE172" s="512" t="n"/>
      <c r="AF172" s="511" t="n"/>
      <c r="AG172" s="512" t="n"/>
      <c r="AH172" s="511" t="n"/>
      <c r="AI172" s="512" t="n"/>
      <c r="AJ172" s="511" t="inlineStr">
        <is>
          <t>mutex</t>
        </is>
      </c>
      <c r="AK172" s="466" t="n">
        <v>93.55</v>
      </c>
      <c r="AL172" s="513" t="n"/>
      <c r="AM172" s="512" t="n"/>
      <c r="AN172" s="446">
        <f>S172+U172+W172+Y172+AA172+AC172+AE172+AG172+AI172+AK172+AM172</f>
        <v/>
      </c>
    </row>
    <row r="173" ht="16.5" customHeight="1" thickBot="1">
      <c r="A173" s="504">
        <f>A172+1</f>
        <v/>
      </c>
      <c r="B173" s="505" t="n">
        <v>6331.28</v>
      </c>
      <c r="C173" s="519" t="n">
        <v>1310</v>
      </c>
      <c r="D173" s="506" t="n">
        <v>27</v>
      </c>
      <c r="E173" s="505" t="n">
        <v>93.59999999999999</v>
      </c>
      <c r="F173" s="505" t="n">
        <v>186</v>
      </c>
      <c r="G173" s="446">
        <f>B173-C173-E173-F173</f>
        <v/>
      </c>
      <c r="H173" s="507" t="n">
        <v>1929.93</v>
      </c>
      <c r="I173" s="520" t="n">
        <v>2782.15</v>
      </c>
      <c r="J173" s="507" t="n"/>
      <c r="K173" s="507" t="n">
        <v>29.6</v>
      </c>
      <c r="L173" s="521" t="n">
        <v>1920</v>
      </c>
      <c r="M173" s="446" t="n"/>
      <c r="N173" s="508">
        <f>L173+I173+J173+C173+M173</f>
        <v/>
      </c>
      <c r="O173" s="508">
        <f>O172+N173-AN173</f>
        <v/>
      </c>
      <c r="P173" s="509">
        <f>I173*0.0065</f>
        <v/>
      </c>
      <c r="Q173" s="510">
        <f>A173</f>
        <v/>
      </c>
      <c r="R173" s="511" t="n"/>
      <c r="S173" s="512" t="n"/>
      <c r="T173" s="511" t="n"/>
      <c r="U173" s="512" t="n"/>
      <c r="V173" s="511" t="n"/>
      <c r="W173" s="512" t="n"/>
      <c r="X173" s="511" t="n">
        <v>160537</v>
      </c>
      <c r="Y173" s="466" t="n">
        <v>374.4</v>
      </c>
      <c r="Z173" s="511" t="n">
        <v>160543</v>
      </c>
      <c r="AA173" s="466" t="n">
        <v>2221.18</v>
      </c>
      <c r="AB173" s="511" t="inlineStr">
        <is>
          <t>cais PMU</t>
        </is>
      </c>
      <c r="AC173" s="466" t="n">
        <v>-600</v>
      </c>
      <c r="AD173" s="511" t="n">
        <v>170141</v>
      </c>
      <c r="AE173" s="466" t="n">
        <v>252.8</v>
      </c>
      <c r="AF173" s="511" t="n"/>
      <c r="AG173" s="512" t="n"/>
      <c r="AH173" s="511" t="n"/>
      <c r="AI173" s="512" t="n"/>
      <c r="AJ173" s="511" t="n"/>
      <c r="AK173" s="512" t="n"/>
      <c r="AL173" s="513" t="n"/>
      <c r="AM173" s="512" t="n"/>
      <c r="AN173" s="446">
        <f>S173+U173+W173+Y173+AA173+AC173+AE173+AG173+AI173+AK173+AM173</f>
        <v/>
      </c>
    </row>
    <row r="174" ht="16.5" customHeight="1" thickBot="1">
      <c r="A174" s="504">
        <f>A173+1</f>
        <v/>
      </c>
      <c r="B174" s="505" t="n">
        <v>3926.35</v>
      </c>
      <c r="C174" s="519" t="n">
        <v>850</v>
      </c>
      <c r="D174" s="506" t="n">
        <v>18</v>
      </c>
      <c r="E174" s="505" t="n">
        <v>123.3</v>
      </c>
      <c r="F174" s="505" t="n">
        <v>192</v>
      </c>
      <c r="G174" s="446">
        <f>B174-C174-E174-F174</f>
        <v/>
      </c>
      <c r="H174" s="507" t="n">
        <v>1032.95</v>
      </c>
      <c r="I174" s="520" t="n">
        <v>1718.9</v>
      </c>
      <c r="J174" s="507" t="n"/>
      <c r="K174" s="507" t="n">
        <v>9.199999999999999</v>
      </c>
      <c r="L174" s="521" t="n">
        <v>1040</v>
      </c>
      <c r="M174" s="446" t="n"/>
      <c r="N174" s="508">
        <f>L174+I174+J174+C174+M174</f>
        <v/>
      </c>
      <c r="O174" s="508">
        <f>O173+N174-AN174</f>
        <v/>
      </c>
      <c r="P174" s="509">
        <f>I174*0.0065</f>
        <v/>
      </c>
      <c r="Q174" s="510">
        <f>A174</f>
        <v/>
      </c>
      <c r="R174" s="511" t="n"/>
      <c r="S174" s="512" t="n"/>
      <c r="T174" s="511" t="n"/>
      <c r="U174" s="512" t="n"/>
      <c r="V174" s="511" t="n"/>
      <c r="W174" s="512" t="n"/>
      <c r="X174" s="511" t="inlineStr">
        <is>
          <t>160537a</t>
        </is>
      </c>
      <c r="Y174" s="466" t="n">
        <v>-35.07</v>
      </c>
      <c r="Z174" s="511" t="n"/>
      <c r="AA174" s="512" t="n"/>
      <c r="AB174" s="511" t="inlineStr">
        <is>
          <t>Vrmt PMU</t>
        </is>
      </c>
      <c r="AC174" s="466" t="n">
        <v>600</v>
      </c>
      <c r="AD174" s="511" t="n"/>
      <c r="AE174" s="512" t="n"/>
      <c r="AF174" s="511" t="n"/>
      <c r="AG174" s="512" t="n"/>
      <c r="AH174" s="511" t="n"/>
      <c r="AI174" s="512" t="n"/>
      <c r="AJ174" s="511" t="n"/>
      <c r="AK174" s="512" t="n"/>
      <c r="AL174" s="513" t="n"/>
      <c r="AM174" s="512" t="n"/>
      <c r="AN174" s="446">
        <f>S174+U174+W174+Y174+AA174+AC174+AE174+AG174+AI174+AK174+AM174</f>
        <v/>
      </c>
    </row>
    <row r="175" ht="16.5" customHeight="1" thickBot="1">
      <c r="A175" s="504">
        <f>A174+1</f>
        <v/>
      </c>
      <c r="B175" s="505" t="n">
        <v>3370.65</v>
      </c>
      <c r="C175" s="519" t="n">
        <v>540</v>
      </c>
      <c r="D175" s="506" t="n">
        <v>13</v>
      </c>
      <c r="E175" s="505" t="n">
        <v>240.6</v>
      </c>
      <c r="F175" s="505" t="n">
        <v>80</v>
      </c>
      <c r="G175" s="446">
        <f>B175-C175-E175-F175</f>
        <v/>
      </c>
      <c r="H175" s="507" t="n">
        <v>971.35</v>
      </c>
      <c r="I175" s="520" t="n">
        <v>1543.5</v>
      </c>
      <c r="J175" s="507" t="n"/>
      <c r="K175" s="507" t="n">
        <v>17.1</v>
      </c>
      <c r="L175" s="521" t="n">
        <v>970</v>
      </c>
      <c r="M175" s="446" t="n"/>
      <c r="N175" s="508">
        <f>L175+I175+J175+C175+M175</f>
        <v/>
      </c>
      <c r="O175" s="508">
        <f>O174+N175-AN175</f>
        <v/>
      </c>
      <c r="P175" s="509">
        <f>I175*0.0065</f>
        <v/>
      </c>
      <c r="Q175" s="510">
        <f>A175</f>
        <v/>
      </c>
      <c r="R175" s="511" t="n"/>
      <c r="S175" s="512" t="n"/>
      <c r="T175" s="511" t="n"/>
      <c r="U175" s="512" t="n"/>
      <c r="V175" s="511" t="n"/>
      <c r="W175" s="512" t="n"/>
      <c r="X175" s="511" t="inlineStr">
        <is>
          <t>160537b</t>
        </is>
      </c>
      <c r="Y175" s="466" t="n">
        <v>24</v>
      </c>
      <c r="Z175" s="511" t="n"/>
      <c r="AA175" s="512" t="n"/>
      <c r="AB175" s="511" t="n"/>
      <c r="AC175" s="512" t="n"/>
      <c r="AD175" s="511" t="n">
        <v>160551</v>
      </c>
      <c r="AE175" s="466" t="n">
        <v>137.69</v>
      </c>
      <c r="AF175" s="511" t="n"/>
      <c r="AG175" s="512" t="n"/>
      <c r="AH175" s="511" t="n"/>
      <c r="AI175" s="512" t="n"/>
      <c r="AJ175" s="511" t="n"/>
      <c r="AK175" s="512" t="n"/>
      <c r="AL175" s="513" t="n"/>
      <c r="AM175" s="512" t="n"/>
      <c r="AN175" s="446">
        <f>S175+U175+W175+Y175+AA175+AC175+AE175+AG175+AI175+AK175+AM175</f>
        <v/>
      </c>
    </row>
    <row r="176" ht="16.5" customHeight="1" thickBot="1">
      <c r="A176" s="504">
        <f>A175+1</f>
        <v/>
      </c>
      <c r="B176" s="505" t="n">
        <v>2147.37</v>
      </c>
      <c r="C176" s="519" t="n">
        <v>590</v>
      </c>
      <c r="D176" s="506" t="n">
        <v>12</v>
      </c>
      <c r="E176" s="505" t="n">
        <v>89.40000000000001</v>
      </c>
      <c r="F176" s="505" t="n">
        <v>157</v>
      </c>
      <c r="G176" s="446">
        <f>B176-C176-E176-F176</f>
        <v/>
      </c>
      <c r="H176" s="507" t="n">
        <v>398.37</v>
      </c>
      <c r="I176" s="520" t="n">
        <v>912.6</v>
      </c>
      <c r="J176" s="507" t="n"/>
      <c r="K176" s="507" t="n"/>
      <c r="L176" s="521" t="n">
        <v>400</v>
      </c>
      <c r="M176" s="446" t="n"/>
      <c r="N176" s="508">
        <f>L176+I176+J176+C176+M176</f>
        <v/>
      </c>
      <c r="O176" s="508">
        <f>O175+N176-AN176</f>
        <v/>
      </c>
      <c r="P176" s="509">
        <f>I176*0.0065</f>
        <v/>
      </c>
      <c r="Q176" s="510">
        <f>A176</f>
        <v/>
      </c>
      <c r="R176" s="511" t="n"/>
      <c r="S176" s="512" t="n"/>
      <c r="T176" s="511" t="n"/>
      <c r="U176" s="512" t="n"/>
      <c r="V176" s="511" t="n"/>
      <c r="W176" s="512" t="n"/>
      <c r="X176" s="511" t="n"/>
      <c r="Y176" s="512" t="n"/>
      <c r="Z176" s="511" t="n"/>
      <c r="AA176" s="512" t="n"/>
      <c r="AB176" s="511" t="n"/>
      <c r="AC176" s="512" t="n"/>
      <c r="AD176" s="511" t="n"/>
      <c r="AE176" s="512" t="n"/>
      <c r="AF176" s="511" t="n"/>
      <c r="AG176" s="512" t="n"/>
      <c r="AH176" s="511" t="n"/>
      <c r="AI176" s="512" t="n"/>
      <c r="AJ176" s="511" t="n"/>
      <c r="AK176" s="512" t="n"/>
      <c r="AL176" s="513" t="n"/>
      <c r="AM176" s="512" t="n"/>
      <c r="AN176" s="446">
        <f>S176+U176+W176+Y176+AA176+AC176+AE176+AG176+AI176+AK176+AM176</f>
        <v/>
      </c>
    </row>
    <row r="177" ht="16.5" customHeight="1" thickBot="1">
      <c r="A177" s="504">
        <f>A176+1</f>
        <v/>
      </c>
      <c r="B177" s="505" t="n">
        <v>4495</v>
      </c>
      <c r="C177" s="519" t="n">
        <v>420</v>
      </c>
      <c r="D177" s="506" t="n">
        <v>13</v>
      </c>
      <c r="E177" s="505" t="n">
        <v>172.1</v>
      </c>
      <c r="F177" s="505" t="n">
        <v>191</v>
      </c>
      <c r="G177" s="446">
        <f>B177-C177-E177-F177</f>
        <v/>
      </c>
      <c r="H177" s="507" t="n">
        <v>1618.35</v>
      </c>
      <c r="I177" s="520" t="n">
        <v>2068.45</v>
      </c>
      <c r="J177" s="507" t="n"/>
      <c r="K177" s="507" t="n">
        <v>25.1</v>
      </c>
      <c r="L177" s="521" t="n">
        <v>1610</v>
      </c>
      <c r="M177" s="446" t="n"/>
      <c r="N177" s="508">
        <f>L177+I177+J177+C177+M177</f>
        <v/>
      </c>
      <c r="O177" s="508">
        <f>O176+N177-AN177</f>
        <v/>
      </c>
      <c r="P177" s="509">
        <f>I177*0.0065</f>
        <v/>
      </c>
      <c r="Q177" s="510">
        <f>A177</f>
        <v/>
      </c>
      <c r="R177" s="511" t="n"/>
      <c r="S177" s="512" t="n"/>
      <c r="T177" s="511" t="n"/>
      <c r="U177" s="512" t="n"/>
      <c r="V177" s="511" t="n"/>
      <c r="W177" s="512" t="n"/>
      <c r="X177" s="511" t="n"/>
      <c r="Y177" s="512" t="n"/>
      <c r="Z177" s="511" t="n"/>
      <c r="AA177" s="512" t="n"/>
      <c r="AB177" s="511" t="n"/>
      <c r="AC177" s="512" t="n"/>
      <c r="AD177" s="511" t="n"/>
      <c r="AE177" s="512" t="n"/>
      <c r="AF177" s="511" t="n"/>
      <c r="AG177" s="512" t="n"/>
      <c r="AH177" s="511" t="n"/>
      <c r="AI177" s="512" t="n"/>
      <c r="AJ177" s="511" t="n">
        <v>160559</v>
      </c>
      <c r="AK177" s="466" t="n">
        <v>2829</v>
      </c>
      <c r="AL177" s="513" t="n"/>
      <c r="AM177" s="512" t="n"/>
      <c r="AN177" s="446">
        <f>S177+U177+W177+Y177+AA177+AC177+AE177+AG177+AI177+AK177+AM177</f>
        <v/>
      </c>
    </row>
    <row r="178" ht="16.5" customHeight="1" thickBot="1">
      <c r="A178" s="504">
        <f>A177+1</f>
        <v/>
      </c>
      <c r="B178" s="505" t="n">
        <v>3285.71</v>
      </c>
      <c r="C178" s="519" t="n">
        <v>1270</v>
      </c>
      <c r="D178" s="506" t="n">
        <v>25</v>
      </c>
      <c r="E178" s="505" t="n">
        <v>174.5</v>
      </c>
      <c r="F178" s="505" t="n">
        <v>80</v>
      </c>
      <c r="G178" s="446">
        <f>B178-C178-E178-F178</f>
        <v/>
      </c>
      <c r="H178" s="507" t="n">
        <v>644.01</v>
      </c>
      <c r="I178" s="520" t="n">
        <v>1084.1</v>
      </c>
      <c r="J178" s="507" t="n"/>
      <c r="K178" s="507" t="n">
        <v>33.1</v>
      </c>
      <c r="L178" s="521" t="n">
        <v>640</v>
      </c>
      <c r="M178" s="446" t="n"/>
      <c r="N178" s="508">
        <f>L178+I178+J178+C178+M178</f>
        <v/>
      </c>
      <c r="O178" s="508">
        <f>O177+N178-AN178</f>
        <v/>
      </c>
      <c r="P178" s="509">
        <f>I178*0.0065</f>
        <v/>
      </c>
      <c r="Q178" s="510">
        <f>A178</f>
        <v/>
      </c>
      <c r="R178" s="511" t="n">
        <v>160505</v>
      </c>
      <c r="S178" s="466" t="n">
        <v>832.25</v>
      </c>
      <c r="T178" s="511" t="n"/>
      <c r="U178" s="512" t="n"/>
      <c r="V178" s="511" t="n">
        <v>160529</v>
      </c>
      <c r="W178" s="466" t="n">
        <v>712.6799999999999</v>
      </c>
      <c r="X178" s="511" t="n"/>
      <c r="Y178" s="512" t="n"/>
      <c r="Z178" s="511" t="n"/>
      <c r="AA178" s="512" t="n"/>
      <c r="AB178" s="511" t="n"/>
      <c r="AC178" s="512" t="n"/>
      <c r="AD178" s="511" t="n"/>
      <c r="AE178" s="512" t="n"/>
      <c r="AF178" s="511" t="n"/>
      <c r="AG178" s="512" t="n"/>
      <c r="AH178" s="511" t="n"/>
      <c r="AI178" s="512" t="n"/>
      <c r="AJ178" s="511" t="n"/>
      <c r="AK178" s="512" t="n"/>
      <c r="AL178" s="513" t="n"/>
      <c r="AM178" s="512" t="n"/>
      <c r="AN178" s="446">
        <f>S178+U178+W178+Y178+AA178+AC178+AE178+AG178+AI178+AK178+AM178</f>
        <v/>
      </c>
    </row>
    <row r="179" ht="16.5" customHeight="1" thickBot="1">
      <c r="A179" s="504">
        <f>A178+1</f>
        <v/>
      </c>
      <c r="B179" s="505" t="n">
        <v>3917.83</v>
      </c>
      <c r="C179" s="519" t="n">
        <v>570</v>
      </c>
      <c r="D179" s="506" t="n">
        <v>19</v>
      </c>
      <c r="E179" s="505" t="n">
        <v>213.5</v>
      </c>
      <c r="F179" s="505" t="n">
        <v>262</v>
      </c>
      <c r="G179" s="446">
        <f>B179-C179-E179-F179</f>
        <v/>
      </c>
      <c r="H179" s="507" t="n">
        <v>880.79</v>
      </c>
      <c r="I179" s="520" t="n">
        <v>1933.69</v>
      </c>
      <c r="J179" s="520" t="n">
        <v>37</v>
      </c>
      <c r="K179" s="507" t="n">
        <v>20.86</v>
      </c>
      <c r="L179" s="521" t="n">
        <v>880</v>
      </c>
      <c r="M179" s="446" t="n"/>
      <c r="N179" s="508">
        <f>L179+I179+J179+C179+M179</f>
        <v/>
      </c>
      <c r="O179" s="508">
        <f>O178+N179-AN179</f>
        <v/>
      </c>
      <c r="P179" s="509">
        <f>I179*0.0065</f>
        <v/>
      </c>
      <c r="Q179" s="510">
        <f>A179</f>
        <v/>
      </c>
      <c r="R179" s="511" t="n"/>
      <c r="S179" s="466" t="n">
        <v>-22.61</v>
      </c>
      <c r="T179" s="511" t="n">
        <v>160517</v>
      </c>
      <c r="U179" s="466" t="n">
        <v>45.24</v>
      </c>
      <c r="V179" s="511" t="n"/>
      <c r="W179" s="512" t="n"/>
      <c r="X179" s="511" t="n">
        <v>160534</v>
      </c>
      <c r="Y179" s="466" t="n">
        <v>3553.55</v>
      </c>
      <c r="Z179" s="511" t="n"/>
      <c r="AA179" s="512" t="n"/>
      <c r="AB179" s="511" t="n"/>
      <c r="AC179" s="512" t="n"/>
      <c r="AD179" s="511" t="n"/>
      <c r="AE179" s="512" t="n"/>
      <c r="AF179" s="511" t="n"/>
      <c r="AG179" s="512" t="n"/>
      <c r="AH179" s="511" t="n"/>
      <c r="AI179" s="512" t="n"/>
      <c r="AJ179" s="511" t="n"/>
      <c r="AK179" s="512" t="n"/>
      <c r="AL179" s="513" t="n"/>
      <c r="AM179" s="512" t="n"/>
      <c r="AN179" s="446">
        <f>S179+U179+W179+Y179+AA179+AC179+AE179+AG179+AI179+AK179+AM179</f>
        <v/>
      </c>
    </row>
    <row r="180" ht="16.5" customHeight="1" thickBot="1">
      <c r="A180" s="504">
        <f>A179+1</f>
        <v/>
      </c>
      <c r="B180" s="505" t="n">
        <v>4543.88</v>
      </c>
      <c r="C180" s="519" t="n">
        <v>760</v>
      </c>
      <c r="D180" s="506" t="n">
        <v>19</v>
      </c>
      <c r="E180" s="505" t="n">
        <v>206.1</v>
      </c>
      <c r="F180" s="505" t="n">
        <v>219</v>
      </c>
      <c r="G180" s="446">
        <f>B180-C180-E180-F180</f>
        <v/>
      </c>
      <c r="H180" s="507" t="n">
        <v>1376.82</v>
      </c>
      <c r="I180" s="520" t="n">
        <v>1978.46</v>
      </c>
      <c r="J180" s="507" t="n"/>
      <c r="K180" s="507" t="n">
        <v>3.5</v>
      </c>
      <c r="L180" s="521" t="n">
        <v>1370</v>
      </c>
      <c r="M180" s="446" t="n"/>
      <c r="N180" s="508">
        <f>L180+I180+J180+C180+M180</f>
        <v/>
      </c>
      <c r="O180" s="508">
        <f>O179+N180-AN180</f>
        <v/>
      </c>
      <c r="P180" s="509">
        <f>I180*0.0065</f>
        <v/>
      </c>
      <c r="Q180" s="510">
        <f>A180</f>
        <v/>
      </c>
      <c r="R180" s="511" t="n"/>
      <c r="S180" s="512" t="n"/>
      <c r="T180" s="513" t="n">
        <v>160422</v>
      </c>
      <c r="U180" s="466" t="n">
        <v>135.29</v>
      </c>
      <c r="V180" s="511" t="n"/>
      <c r="W180" s="512" t="n"/>
      <c r="X180" s="513" t="n">
        <v>160538</v>
      </c>
      <c r="Y180" s="466" t="n">
        <v>1057.6</v>
      </c>
      <c r="Z180" s="511" t="n"/>
      <c r="AA180" s="512" t="n"/>
      <c r="AB180" s="513" t="n"/>
      <c r="AC180" s="512" t="n"/>
      <c r="AD180" s="511" t="n"/>
      <c r="AE180" s="512" t="n"/>
      <c r="AF180" s="513" t="n"/>
      <c r="AG180" s="512" t="n"/>
      <c r="AH180" s="511" t="n"/>
      <c r="AI180" s="512" t="n"/>
      <c r="AJ180" s="513" t="n"/>
      <c r="AK180" s="512" t="n"/>
      <c r="AL180" s="513" t="n"/>
      <c r="AM180" s="512" t="n"/>
      <c r="AN180" s="446">
        <f>S180+U180+W180+Y180+AA180+AC180+AE180+AG180+AI180+AK180+AM180</f>
        <v/>
      </c>
    </row>
    <row r="181" ht="16.5" customHeight="1" thickBot="1">
      <c r="A181" s="504">
        <f>A180+1</f>
        <v/>
      </c>
      <c r="B181" s="505" t="n">
        <v>4701.23</v>
      </c>
      <c r="C181" s="519" t="n">
        <v>310</v>
      </c>
      <c r="D181" s="506" t="n">
        <v>8</v>
      </c>
      <c r="E181" s="505" t="n">
        <v>101</v>
      </c>
      <c r="F181" s="505" t="n">
        <v>182</v>
      </c>
      <c r="G181" s="446">
        <f>B181-C181-E181-F181</f>
        <v/>
      </c>
      <c r="H181" s="507" t="n">
        <v>2272.38</v>
      </c>
      <c r="I181" s="520" t="n">
        <v>1815.15</v>
      </c>
      <c r="J181" s="507" t="n"/>
      <c r="K181" s="507" t="n">
        <v>20.7</v>
      </c>
      <c r="L181" s="521" t="n">
        <v>2270</v>
      </c>
      <c r="M181" s="446" t="n"/>
      <c r="N181" s="508">
        <f>L181+I181+J181+C181+M181</f>
        <v/>
      </c>
      <c r="O181" s="508">
        <f>O180+N181-AN181</f>
        <v/>
      </c>
      <c r="P181" s="509">
        <f>I181*0.0065</f>
        <v/>
      </c>
      <c r="Q181" s="510">
        <f>A181</f>
        <v/>
      </c>
      <c r="R181" s="511" t="n"/>
      <c r="S181" s="512" t="n"/>
      <c r="T181" s="511" t="n">
        <v>160423</v>
      </c>
      <c r="U181" s="466" t="n">
        <v>696.46</v>
      </c>
      <c r="V181" s="511" t="n"/>
      <c r="W181" s="512" t="n"/>
      <c r="X181" s="511" t="n"/>
      <c r="Y181" s="512" t="n"/>
      <c r="Z181" s="511" t="n"/>
      <c r="AA181" s="512" t="n"/>
      <c r="AB181" s="511" t="n"/>
      <c r="AC181" s="512" t="n"/>
      <c r="AD181" s="511" t="n"/>
      <c r="AE181" s="512" t="n"/>
      <c r="AF181" s="511" t="n"/>
      <c r="AG181" s="512" t="n"/>
      <c r="AH181" s="511" t="n">
        <v>160554</v>
      </c>
      <c r="AI181" s="466" t="n">
        <v>48.83</v>
      </c>
      <c r="AJ181" s="511" t="n"/>
      <c r="AK181" s="512" t="n"/>
      <c r="AL181" s="513" t="n"/>
      <c r="AM181" s="512" t="n"/>
      <c r="AN181" s="446">
        <f>S181+U181+W181+Y181+AA181+AC181+AE181+AG181+AI181+AK181+AM181</f>
        <v/>
      </c>
    </row>
    <row r="182" ht="16.5" customHeight="1" thickBot="1">
      <c r="A182" s="504">
        <f>A181+1</f>
        <v/>
      </c>
      <c r="B182" s="505" t="n">
        <v>2703.75</v>
      </c>
      <c r="C182" s="519" t="n">
        <v>260</v>
      </c>
      <c r="D182" s="506" t="n">
        <v>7</v>
      </c>
      <c r="E182" s="505" t="n">
        <v>89.09999999999999</v>
      </c>
      <c r="F182" s="505" t="n">
        <v>164</v>
      </c>
      <c r="G182" s="446">
        <f>B182-C182-E182-F182</f>
        <v/>
      </c>
      <c r="H182" s="507" t="n">
        <v>1254.65</v>
      </c>
      <c r="I182" s="520" t="n">
        <v>924</v>
      </c>
      <c r="J182" s="507" t="n"/>
      <c r="K182" s="507" t="n">
        <v>12</v>
      </c>
      <c r="L182" s="521" t="n">
        <v>1250</v>
      </c>
      <c r="M182" s="446" t="n"/>
      <c r="N182" s="508">
        <f>L182+I182+J182+C182+M182</f>
        <v/>
      </c>
      <c r="O182" s="508">
        <f>O181+N182-AN182</f>
        <v/>
      </c>
      <c r="P182" s="509">
        <f>I182*0.0065</f>
        <v/>
      </c>
      <c r="Q182" s="510">
        <f>A182</f>
        <v/>
      </c>
      <c r="R182" s="511" t="n"/>
      <c r="S182" s="512" t="n"/>
      <c r="T182" s="511" t="n">
        <v>160519</v>
      </c>
      <c r="U182" s="466" t="n">
        <v>157.6</v>
      </c>
      <c r="V182" s="511" t="n"/>
      <c r="W182" s="512" t="n"/>
      <c r="X182" s="511" t="n"/>
      <c r="Y182" s="512" t="n"/>
      <c r="Z182" s="511" t="n"/>
      <c r="AA182" s="512" t="n"/>
      <c r="AB182" s="511" t="n"/>
      <c r="AC182" s="512" t="n"/>
      <c r="AD182" s="511" t="n"/>
      <c r="AE182" s="512" t="n"/>
      <c r="AF182" s="511" t="n"/>
      <c r="AG182" s="512" t="n"/>
      <c r="AH182" s="511" t="n"/>
      <c r="AI182" s="512" t="n"/>
      <c r="AJ182" s="511" t="n"/>
      <c r="AK182" s="512" t="n"/>
      <c r="AL182" s="513" t="n"/>
      <c r="AM182" s="512" t="n"/>
      <c r="AN182" s="446">
        <f>S182+U182+W182+Y182+AA182+AC182+AE182+AG182+AI182+AK182+AM182</f>
        <v/>
      </c>
    </row>
    <row r="183" ht="16.5" customHeight="1" thickBot="1">
      <c r="A183" s="504">
        <f>A182+1</f>
        <v/>
      </c>
      <c r="B183" s="505" t="n">
        <v>4527.78</v>
      </c>
      <c r="C183" s="519" t="n">
        <v>300</v>
      </c>
      <c r="D183" s="506" t="n">
        <v>12</v>
      </c>
      <c r="E183" s="505" t="n">
        <v>154.3</v>
      </c>
      <c r="F183" s="505" t="n">
        <v>32</v>
      </c>
      <c r="G183" s="446">
        <f>B183-C183-E183-F183</f>
        <v/>
      </c>
      <c r="H183" s="507" t="n">
        <v>2279.18</v>
      </c>
      <c r="I183" s="520" t="n">
        <v>1753.3</v>
      </c>
      <c r="J183" s="507" t="n"/>
      <c r="K183" s="507" t="n">
        <v>9</v>
      </c>
      <c r="L183" s="521" t="n">
        <v>2270</v>
      </c>
      <c r="M183" s="446" t="n"/>
      <c r="N183" s="508">
        <f>L183+I183+J183+C183+M183</f>
        <v/>
      </c>
      <c r="O183" s="508">
        <f>O182+N183-AN183</f>
        <v/>
      </c>
      <c r="P183" s="509">
        <f>I183*0.0065</f>
        <v/>
      </c>
      <c r="Q183" s="510">
        <f>A183</f>
        <v/>
      </c>
      <c r="R183" s="511" t="n"/>
      <c r="S183" s="512" t="n"/>
      <c r="T183" s="511" t="n"/>
      <c r="U183" s="512" t="n"/>
      <c r="V183" s="511" t="n"/>
      <c r="W183" s="512" t="n"/>
      <c r="X183" s="511" t="n"/>
      <c r="Y183" s="512" t="n"/>
      <c r="Z183" s="511" t="n"/>
      <c r="AA183" s="512" t="n"/>
      <c r="AB183" s="511" t="n"/>
      <c r="AC183" s="512" t="n"/>
      <c r="AD183" s="511" t="n"/>
      <c r="AE183" s="512" t="n"/>
      <c r="AF183" s="511" t="n"/>
      <c r="AG183" s="512" t="n"/>
      <c r="AH183" s="511" t="n"/>
      <c r="AI183" s="512" t="n"/>
      <c r="AJ183" s="511" t="n"/>
      <c r="AK183" s="512" t="n"/>
      <c r="AL183" s="513" t="n"/>
      <c r="AM183" s="512" t="n"/>
      <c r="AN183" s="446">
        <f>S183+U183+W183+Y183+AA183+AC183+AE183+AG183+AI183+AK183+AM183</f>
        <v/>
      </c>
    </row>
    <row r="184" ht="16.5" customHeight="1" thickBot="1">
      <c r="A184" s="504">
        <f>A183+1</f>
        <v/>
      </c>
      <c r="B184" s="505" t="n">
        <v>3765.98</v>
      </c>
      <c r="C184" s="519" t="n">
        <v>130</v>
      </c>
      <c r="D184" s="506" t="n">
        <v>5</v>
      </c>
      <c r="E184" s="505" t="n">
        <v>97.3</v>
      </c>
      <c r="F184" s="505" t="n">
        <v>90</v>
      </c>
      <c r="G184" s="446">
        <f>B184-C184-E184-F184</f>
        <v/>
      </c>
      <c r="H184" s="507" t="n">
        <v>1964.78</v>
      </c>
      <c r="I184" s="520" t="n">
        <v>1473.4</v>
      </c>
      <c r="J184" s="507" t="n"/>
      <c r="K184" s="507" t="n">
        <v>10.5</v>
      </c>
      <c r="L184" s="521" t="n">
        <v>2000</v>
      </c>
      <c r="M184" s="446" t="n"/>
      <c r="N184" s="508">
        <f>L184+I184+J184+C184+M184</f>
        <v/>
      </c>
      <c r="O184" s="508">
        <f>O183+N184-AN184</f>
        <v/>
      </c>
      <c r="P184" s="509">
        <f>I184*0.0065</f>
        <v/>
      </c>
      <c r="Q184" s="510">
        <f>A184</f>
        <v/>
      </c>
      <c r="R184" s="511" t="n"/>
      <c r="S184" s="512" t="n"/>
      <c r="T184" s="511" t="n"/>
      <c r="U184" s="512" t="n"/>
      <c r="V184" s="511" t="n"/>
      <c r="W184" s="512" t="n"/>
      <c r="X184" s="511" t="n"/>
      <c r="Y184" s="512" t="n"/>
      <c r="Z184" s="511" t="n"/>
      <c r="AA184" s="512" t="n"/>
      <c r="AB184" s="511" t="n"/>
      <c r="AC184" s="512" t="n"/>
      <c r="AD184" s="511" t="n"/>
      <c r="AE184" s="512" t="n"/>
      <c r="AF184" s="511" t="n"/>
      <c r="AG184" s="512" t="n"/>
      <c r="AH184" s="511" t="inlineStr">
        <is>
          <t>nardo</t>
        </is>
      </c>
      <c r="AI184" s="466" t="n">
        <v>288.36</v>
      </c>
      <c r="AJ184" s="511" t="n"/>
      <c r="AK184" s="512" t="n"/>
      <c r="AL184" s="513" t="n"/>
      <c r="AM184" s="512" t="n"/>
      <c r="AN184" s="446">
        <f>S184+U184+W184+Y184+AA184+AC184+AE184+AG184+AI184+AK184+AM184</f>
        <v/>
      </c>
    </row>
    <row r="185" ht="16.5" customHeight="1" thickBot="1">
      <c r="A185" s="504">
        <f>A184+1</f>
        <v/>
      </c>
      <c r="B185" s="505" t="n">
        <v>4090.61</v>
      </c>
      <c r="C185" s="519" t="n">
        <v>430</v>
      </c>
      <c r="D185" s="506" t="n">
        <v>8</v>
      </c>
      <c r="E185" s="505" t="n">
        <v>71.7</v>
      </c>
      <c r="F185" s="505" t="n">
        <v>166</v>
      </c>
      <c r="G185" s="446">
        <f>B185-C185-E185-F185</f>
        <v/>
      </c>
      <c r="H185" s="507" t="n">
        <v>1809.38</v>
      </c>
      <c r="I185" s="520" t="n">
        <v>1596.53</v>
      </c>
      <c r="J185" s="507" t="n"/>
      <c r="K185" s="507" t="n">
        <v>17</v>
      </c>
      <c r="L185" s="521" t="n">
        <v>1800</v>
      </c>
      <c r="M185" s="446" t="n"/>
      <c r="N185" s="508">
        <f>L185+I185+J185+C185+M185</f>
        <v/>
      </c>
      <c r="O185" s="508">
        <f>O184+N185-AN185</f>
        <v/>
      </c>
      <c r="P185" s="509">
        <f>I185*0.0065</f>
        <v/>
      </c>
      <c r="Q185" s="510">
        <f>A185</f>
        <v/>
      </c>
      <c r="R185" s="511" t="n">
        <v>160508</v>
      </c>
      <c r="S185" s="466" t="n">
        <v>1392.32</v>
      </c>
      <c r="T185" s="511" t="n"/>
      <c r="U185" s="512" t="n"/>
      <c r="V185" s="511" t="n">
        <v>160530</v>
      </c>
      <c r="W185" s="466" t="n">
        <v>711.5599999999999</v>
      </c>
      <c r="X185" s="511" t="n"/>
      <c r="Y185" s="512" t="n"/>
      <c r="Z185" s="511" t="n"/>
      <c r="AA185" s="512" t="n"/>
      <c r="AB185" s="511" t="n"/>
      <c r="AC185" s="512" t="n"/>
      <c r="AD185" s="511" t="n"/>
      <c r="AE185" s="512" t="n"/>
      <c r="AF185" s="511" t="n"/>
      <c r="AG185" s="512" t="n"/>
      <c r="AH185" s="511" t="n"/>
      <c r="AI185" s="512" t="n"/>
      <c r="AJ185" s="511" t="n"/>
      <c r="AK185" s="512" t="n"/>
      <c r="AL185" s="513" t="n"/>
      <c r="AM185" s="512" t="n"/>
      <c r="AN185" s="446">
        <f>S185+U185+W185+Y185+AA185+AC185+AE185+AG185+AI185+AK185+AM185</f>
        <v/>
      </c>
    </row>
    <row r="186" ht="16.5" customHeight="1" thickBot="1">
      <c r="A186" s="504">
        <f>A185+1</f>
        <v/>
      </c>
      <c r="B186" s="505" t="n">
        <v>4357.04</v>
      </c>
      <c r="C186" s="519" t="n">
        <v>430</v>
      </c>
      <c r="D186" s="506" t="n">
        <v>11</v>
      </c>
      <c r="E186" s="505" t="n">
        <v>53.05</v>
      </c>
      <c r="F186" s="505" t="n">
        <v>123</v>
      </c>
      <c r="G186" s="446">
        <f>B186-C186-E186-F186</f>
        <v/>
      </c>
      <c r="H186" s="507" t="n">
        <v>2035.19</v>
      </c>
      <c r="I186" s="520" t="n">
        <v>1706.6</v>
      </c>
      <c r="J186" s="507" t="n"/>
      <c r="K186" s="507" t="n">
        <v>9.199999999999999</v>
      </c>
      <c r="L186" s="521" t="n">
        <v>2030</v>
      </c>
      <c r="M186" s="446" t="n"/>
      <c r="N186" s="508">
        <f>L186+I186+J186+C186+M186</f>
        <v/>
      </c>
      <c r="O186" s="508">
        <f>O185+N186-AN186</f>
        <v/>
      </c>
      <c r="P186" s="509">
        <f>I186*0.0065</f>
        <v/>
      </c>
      <c r="Q186" s="510">
        <f>A186</f>
        <v/>
      </c>
      <c r="R186" s="511" t="n"/>
      <c r="S186" s="466" t="n">
        <v>26.89</v>
      </c>
      <c r="T186" s="511" t="n"/>
      <c r="U186" s="512" t="n"/>
      <c r="V186" s="511" t="n"/>
      <c r="W186" s="512" t="n"/>
      <c r="X186" s="511" t="n">
        <v>160535</v>
      </c>
      <c r="Y186" s="466" t="n">
        <v>1690.7</v>
      </c>
      <c r="Z186" s="511" t="n">
        <v>160543</v>
      </c>
      <c r="AA186" s="466" t="n">
        <v>39178</v>
      </c>
      <c r="AB186" s="511" t="inlineStr">
        <is>
          <t>monnaie</t>
        </is>
      </c>
      <c r="AC186" s="466" t="n">
        <v>564</v>
      </c>
      <c r="AD186" s="511" t="n"/>
      <c r="AE186" s="512" t="n"/>
      <c r="AF186" s="511" t="n"/>
      <c r="AG186" s="512" t="n"/>
      <c r="AH186" s="511" t="n"/>
      <c r="AI186" s="512" t="n"/>
      <c r="AJ186" s="511" t="n"/>
      <c r="AK186" s="512" t="n"/>
      <c r="AL186" s="513" t="n"/>
      <c r="AM186" s="512" t="n"/>
      <c r="AN186" s="446">
        <f>S186+U186+W186+Y186+AA186+AC186+AE186+AG186+AI186+AK186+AM186</f>
        <v/>
      </c>
    </row>
    <row r="187" ht="16.5" customHeight="1" thickBot="1">
      <c r="A187" s="504">
        <f>A186+1</f>
        <v/>
      </c>
      <c r="B187" s="505" t="n">
        <v>4823.55</v>
      </c>
      <c r="C187" s="519" t="n">
        <v>350</v>
      </c>
      <c r="D187" s="506" t="n">
        <v>10</v>
      </c>
      <c r="E187" s="505" t="n">
        <v>114.1</v>
      </c>
      <c r="F187" s="505" t="n">
        <v>272</v>
      </c>
      <c r="G187" s="446">
        <f>B187-C187-E187-F187</f>
        <v/>
      </c>
      <c r="H187" s="507" t="n">
        <v>2212.36</v>
      </c>
      <c r="I187" s="520" t="n">
        <v>1812.79</v>
      </c>
      <c r="J187" s="507" t="n"/>
      <c r="K187" s="507" t="n">
        <v>62.3</v>
      </c>
      <c r="L187" s="521" t="n">
        <v>2210</v>
      </c>
      <c r="M187" s="446" t="n"/>
      <c r="N187" s="508">
        <f>L187+I187+J187+C187+M187</f>
        <v/>
      </c>
      <c r="O187" s="508">
        <f>O186+N187-AN187</f>
        <v/>
      </c>
      <c r="P187" s="509">
        <f>I187*0.0065</f>
        <v/>
      </c>
      <c r="Q187" s="510">
        <f>A187</f>
        <v/>
      </c>
      <c r="R187" s="511" t="n">
        <v>160510</v>
      </c>
      <c r="S187" s="466" t="n">
        <v>-1260</v>
      </c>
      <c r="T187" s="511" t="n"/>
      <c r="U187" s="512" t="n"/>
      <c r="V187" s="511" t="n"/>
      <c r="W187" s="512" t="n"/>
      <c r="X187" s="511" t="n">
        <v>160539</v>
      </c>
      <c r="Y187" s="466" t="n">
        <v>24.8</v>
      </c>
      <c r="Z187" s="511" t="n"/>
      <c r="AA187" s="512" t="n"/>
      <c r="AB187" s="515" t="n"/>
      <c r="AC187" s="512" t="n"/>
      <c r="AD187" s="511" t="n"/>
      <c r="AE187" s="512" t="n"/>
      <c r="AF187" s="511" t="n"/>
      <c r="AG187" s="512" t="n"/>
      <c r="AH187" s="511" t="n"/>
      <c r="AI187" s="512" t="n"/>
      <c r="AJ187" s="511" t="n"/>
      <c r="AK187" s="512" t="n"/>
      <c r="AL187" s="513" t="n"/>
      <c r="AM187" s="512" t="n"/>
      <c r="AN187" s="446">
        <f>S187+U187+W187+Y187+AA187+AC187+AE187+AG187+AI187+AK187+AM187</f>
        <v/>
      </c>
    </row>
    <row r="188" ht="16.5" customHeight="1" thickBot="1">
      <c r="A188" s="504">
        <f>A187+1</f>
        <v/>
      </c>
      <c r="B188" s="505" t="n">
        <v>3948.25</v>
      </c>
      <c r="C188" s="519" t="n">
        <v>330</v>
      </c>
      <c r="D188" s="506" t="n">
        <v>8</v>
      </c>
      <c r="E188" s="505" t="n">
        <v>141.3</v>
      </c>
      <c r="F188" s="505" t="n">
        <v>203</v>
      </c>
      <c r="G188" s="446">
        <f>B188-C188-E188-F188</f>
        <v/>
      </c>
      <c r="H188" s="507" t="n">
        <v>1806.63</v>
      </c>
      <c r="I188" s="520" t="n">
        <v>1409.52</v>
      </c>
      <c r="J188" s="520" t="n">
        <v>42.5</v>
      </c>
      <c r="K188" s="507" t="n">
        <v>15.3</v>
      </c>
      <c r="L188" s="521" t="n">
        <v>1800</v>
      </c>
      <c r="M188" s="446" t="n"/>
      <c r="N188" s="508">
        <f>L188+I188+J188+C188+M188</f>
        <v/>
      </c>
      <c r="O188" s="508">
        <f>O187+N188-AN188</f>
        <v/>
      </c>
      <c r="P188" s="509">
        <f>I188*0.0065</f>
        <v/>
      </c>
      <c r="Q188" s="510">
        <f>A188</f>
        <v/>
      </c>
      <c r="R188" s="511" t="n">
        <v>160511</v>
      </c>
      <c r="S188" s="466" t="n">
        <v>1260</v>
      </c>
      <c r="T188" s="511" t="n"/>
      <c r="U188" s="512" t="n"/>
      <c r="V188" s="511" t="n"/>
      <c r="W188" s="512" t="n"/>
      <c r="X188" s="511" t="n"/>
      <c r="Y188" s="512" t="n"/>
      <c r="Z188" s="511" t="n"/>
      <c r="AA188" s="512" t="n"/>
      <c r="AB188" s="515" t="n"/>
      <c r="AC188" s="512" t="n"/>
      <c r="AD188" s="511" t="n"/>
      <c r="AE188" s="512" t="n"/>
      <c r="AF188" s="511" t="n"/>
      <c r="AG188" s="512" t="n"/>
      <c r="AH188" s="511" t="n"/>
      <c r="AI188" s="512" t="n"/>
      <c r="AJ188" s="511" t="n"/>
      <c r="AK188" s="512" t="n"/>
      <c r="AL188" s="513" t="n"/>
      <c r="AM188" s="512" t="n"/>
      <c r="AN188" s="446">
        <f>S188+U188+W188+Y188+AA188+AC188+AE188+AG188+AI188+AK188+AM188</f>
        <v/>
      </c>
    </row>
    <row r="189" ht="16.5" customHeight="1" thickBot="1">
      <c r="A189" s="504">
        <f>A188+1</f>
        <v/>
      </c>
      <c r="B189" s="505" t="n">
        <v>2624</v>
      </c>
      <c r="C189" s="519" t="n">
        <v>100</v>
      </c>
      <c r="D189" s="506" t="n">
        <v>5</v>
      </c>
      <c r="E189" s="505" t="n">
        <v>115.9</v>
      </c>
      <c r="F189" s="505" t="n">
        <v>196</v>
      </c>
      <c r="G189" s="446">
        <f>B189-C189-E189-F189</f>
        <v/>
      </c>
      <c r="H189" s="507" t="n">
        <v>1290.25</v>
      </c>
      <c r="I189" s="520" t="n">
        <v>928.95</v>
      </c>
      <c r="J189" s="507" t="n"/>
      <c r="K189" s="507" t="n">
        <v>6.8</v>
      </c>
      <c r="L189" s="521" t="n">
        <v>1290</v>
      </c>
      <c r="M189" s="446" t="n"/>
      <c r="N189" s="508">
        <f>L189+I189+J189+C189+M189</f>
        <v/>
      </c>
      <c r="O189" s="508">
        <f>O188+N189-AN189</f>
        <v/>
      </c>
      <c r="P189" s="509">
        <f>I189*0.0065</f>
        <v/>
      </c>
      <c r="Q189" s="510">
        <f>A189</f>
        <v/>
      </c>
      <c r="R189" s="511" t="n"/>
      <c r="S189" s="512" t="n"/>
      <c r="T189" s="511" t="n">
        <v>160527</v>
      </c>
      <c r="U189" s="512" t="n"/>
      <c r="V189" s="511" t="n"/>
      <c r="W189" s="512" t="n"/>
      <c r="X189" s="511" t="n"/>
      <c r="Y189" s="512" t="n"/>
      <c r="Z189" s="511" t="n"/>
      <c r="AA189" s="512" t="n"/>
      <c r="AB189" s="515" t="n"/>
      <c r="AC189" s="512" t="n"/>
      <c r="AD189" s="511" t="n"/>
      <c r="AE189" s="512" t="n"/>
      <c r="AF189" s="511" t="inlineStr">
        <is>
          <t>160550a</t>
        </is>
      </c>
      <c r="AG189" s="466" t="n">
        <v>2426.64</v>
      </c>
      <c r="AH189" s="511" t="inlineStr">
        <is>
          <t>160554a</t>
        </is>
      </c>
      <c r="AI189" s="466" t="n">
        <v>365.7</v>
      </c>
      <c r="AJ189" s="511" t="inlineStr">
        <is>
          <t>160468A</t>
        </is>
      </c>
      <c r="AK189" s="466" t="n">
        <v>-38.94</v>
      </c>
      <c r="AL189" s="513" t="n"/>
      <c r="AM189" s="512" t="n"/>
      <c r="AN189" s="446">
        <f>S189+U189+W189+Y189+AA189+AC189+AE189+AG189+AI189+AK189+AM189</f>
        <v/>
      </c>
    </row>
    <row r="190" ht="16.5" customHeight="1" thickBot="1">
      <c r="A190" s="504">
        <f>A189+1</f>
        <v/>
      </c>
      <c r="B190" s="505" t="n">
        <v>4145.23</v>
      </c>
      <c r="C190" s="519" t="n">
        <v>290</v>
      </c>
      <c r="D190" s="506" t="n">
        <v>8</v>
      </c>
      <c r="E190" s="505" t="n">
        <v>76.5</v>
      </c>
      <c r="F190" s="505" t="n">
        <v>75</v>
      </c>
      <c r="G190" s="446">
        <f>B190-C190-E190-F190</f>
        <v/>
      </c>
      <c r="H190" s="507" t="n">
        <v>2072.38</v>
      </c>
      <c r="I190" s="520" t="n">
        <v>1620.65</v>
      </c>
      <c r="J190" s="507" t="n"/>
      <c r="K190" s="507" t="n">
        <v>10.7</v>
      </c>
      <c r="L190" s="521" t="n">
        <v>2100</v>
      </c>
      <c r="M190" s="446" t="n"/>
      <c r="N190" s="508">
        <f>L190+I190+J190+C190+M190</f>
        <v/>
      </c>
      <c r="O190" s="508">
        <f>O189+N190-AN190</f>
        <v/>
      </c>
      <c r="P190" s="509">
        <f>I190*0.0065</f>
        <v/>
      </c>
      <c r="Q190" s="510">
        <f>A190</f>
        <v/>
      </c>
      <c r="R190" s="511" t="n"/>
      <c r="S190" s="512" t="n"/>
      <c r="T190" s="513" t="n">
        <v>160523</v>
      </c>
      <c r="U190" s="466" t="n">
        <v>99.08</v>
      </c>
      <c r="V190" s="511" t="n"/>
      <c r="W190" s="512" t="n"/>
      <c r="X190" s="513" t="n"/>
      <c r="Y190" s="512" t="n"/>
      <c r="Z190" s="511" t="n"/>
      <c r="AA190" s="512" t="n"/>
      <c r="AB190" s="515" t="n"/>
      <c r="AC190" s="512" t="n"/>
      <c r="AD190" s="511" t="inlineStr">
        <is>
          <t>160550a</t>
        </is>
      </c>
      <c r="AE190" s="512" t="n"/>
      <c r="AF190" s="513" t="n">
        <v>160458</v>
      </c>
      <c r="AG190" s="466" t="n">
        <v>921.6</v>
      </c>
      <c r="AH190" s="516" t="inlineStr">
        <is>
          <t>160554b</t>
        </is>
      </c>
      <c r="AI190" s="466" t="n">
        <v>29.4</v>
      </c>
      <c r="AJ190" s="513" t="n">
        <v>160561</v>
      </c>
      <c r="AK190" s="512" t="n">
        <v>0</v>
      </c>
      <c r="AL190" s="513" t="n"/>
      <c r="AM190" s="512" t="n"/>
      <c r="AN190" s="446">
        <f>S190+U190+W190+Y190+AA190+AC190+AE190+AG190+AI190+AK190+AM190</f>
        <v/>
      </c>
    </row>
    <row r="191" ht="16.5" customHeight="1" thickBot="1">
      <c r="A191" s="504">
        <f>A190+1</f>
        <v/>
      </c>
      <c r="B191" s="505" t="n">
        <v>4122.19</v>
      </c>
      <c r="C191" s="519" t="n">
        <v>160</v>
      </c>
      <c r="D191" s="506" t="n">
        <v>5</v>
      </c>
      <c r="E191" s="505" t="n">
        <v>79</v>
      </c>
      <c r="F191" s="505" t="n">
        <v>168</v>
      </c>
      <c r="G191" s="446">
        <f>B191-C191-E191-F191</f>
        <v/>
      </c>
      <c r="H191" s="507" t="n">
        <v>1851.19</v>
      </c>
      <c r="I191" s="520" t="n">
        <v>1850.7</v>
      </c>
      <c r="J191" s="507" t="n"/>
      <c r="K191" s="507" t="n">
        <v>13.3</v>
      </c>
      <c r="L191" s="521" t="n">
        <v>1850</v>
      </c>
      <c r="M191" s="521" t="n">
        <v>620</v>
      </c>
      <c r="N191" s="508">
        <f>L191+I191+J191+C191+M191</f>
        <v/>
      </c>
      <c r="O191" s="508">
        <f>O190+N191-AN191+C191</f>
        <v/>
      </c>
      <c r="P191" s="509">
        <f>I191*0.0065</f>
        <v/>
      </c>
      <c r="Q191" s="510">
        <f>A191</f>
        <v/>
      </c>
      <c r="R191" s="511" t="n"/>
      <c r="S191" s="512" t="n"/>
      <c r="T191" s="511" t="n">
        <v>160522</v>
      </c>
      <c r="U191" s="466" t="n">
        <v>137.64</v>
      </c>
      <c r="V191" s="511" t="n">
        <v>160531</v>
      </c>
      <c r="W191" s="466" t="n">
        <v>684.04</v>
      </c>
      <c r="X191" s="511" t="n"/>
      <c r="Y191" s="512" t="n"/>
      <c r="Z191" s="511" t="n"/>
      <c r="AA191" s="512" t="n"/>
      <c r="AB191" s="511" t="n"/>
      <c r="AC191" s="512" t="n"/>
      <c r="AD191" s="511" t="n">
        <v>160550</v>
      </c>
      <c r="AE191" s="466" t="n">
        <v>36.68</v>
      </c>
      <c r="AF191" s="511" t="n"/>
      <c r="AG191" s="512" t="n"/>
      <c r="AH191" s="511" t="n"/>
      <c r="AI191" s="512" t="n"/>
      <c r="AJ191" s="511" t="n">
        <v>160562</v>
      </c>
      <c r="AK191" s="466" t="n">
        <v>1141.64</v>
      </c>
      <c r="AL191" s="513" t="n"/>
      <c r="AM191" s="512" t="n"/>
      <c r="AN191" s="446">
        <f>S191+U191+W191+Y191+AA191+AC191+AE191+AG191+AI191+AK191+AM191</f>
        <v/>
      </c>
    </row>
    <row r="192" ht="15" customHeight="1">
      <c r="B192" s="529">
        <f>SUM(B161:B191)</f>
        <v/>
      </c>
      <c r="C192" s="529">
        <f>SUM(C161:C191)</f>
        <v/>
      </c>
      <c r="D192" s="530">
        <f>SUM(D161:D191)</f>
        <v/>
      </c>
      <c r="E192" s="529">
        <f>SUM(E161:E191)</f>
        <v/>
      </c>
      <c r="F192" s="529">
        <f>SUM(F161:F191)</f>
        <v/>
      </c>
      <c r="G192" s="529">
        <f>SUM(G161:G191)</f>
        <v/>
      </c>
      <c r="H192" s="529">
        <f>SUM(H161:H191)</f>
        <v/>
      </c>
      <c r="I192" s="460">
        <f>SUM(I161:I191)</f>
        <v/>
      </c>
      <c r="J192" s="529">
        <f>SUM(J161:J191)</f>
        <v/>
      </c>
      <c r="K192" s="529">
        <f>SUM(K161:K191)</f>
        <v/>
      </c>
      <c r="L192" s="460">
        <f>SUM(L161:L191)</f>
        <v/>
      </c>
      <c r="M192" s="460">
        <f>SUM(M161:M191)</f>
        <v/>
      </c>
      <c r="N192" s="460">
        <f>SUM(N161:N191)</f>
        <v/>
      </c>
      <c r="O192" s="460">
        <f>O191</f>
        <v/>
      </c>
      <c r="R192" s="460" t="n"/>
      <c r="S192" s="460">
        <f>SUM(S161:S191)</f>
        <v/>
      </c>
      <c r="T192" s="460" t="n"/>
      <c r="U192" s="460">
        <f>SUM(U161:U191)</f>
        <v/>
      </c>
      <c r="V192" s="460" t="n"/>
      <c r="W192" s="460">
        <f>SUM(W161:W191)</f>
        <v/>
      </c>
      <c r="X192" s="460" t="n"/>
      <c r="Y192" s="460">
        <f>SUM(Y161:Y191)</f>
        <v/>
      </c>
      <c r="Z192" s="460" t="n"/>
      <c r="AA192" s="460">
        <f>SUM(AA161:AA191)</f>
        <v/>
      </c>
      <c r="AB192" s="460" t="n"/>
      <c r="AC192" s="460">
        <f>SUM(AC161:AC191)</f>
        <v/>
      </c>
      <c r="AD192" s="460" t="n"/>
      <c r="AE192" s="460">
        <f>SUM(AE161:AE191)</f>
        <v/>
      </c>
      <c r="AG192" s="460">
        <f>SUM(AG161:AG191)</f>
        <v/>
      </c>
      <c r="AH192" s="460" t="n"/>
      <c r="AI192" s="460">
        <f>SUM(AI161:AI191)</f>
        <v/>
      </c>
      <c r="AJ192" s="460" t="n"/>
      <c r="AK192" s="460">
        <f>SUM(AK161:AK191)</f>
        <v/>
      </c>
      <c r="AL192" s="460" t="n"/>
      <c r="AM192" s="460">
        <f>SUM(AM161:AM191)</f>
        <v/>
      </c>
      <c r="AN192" s="460">
        <f>SUM(AN161:AN191)</f>
        <v/>
      </c>
    </row>
    <row r="193">
      <c r="B193" s="453">
        <f>B192+B154</f>
        <v/>
      </c>
      <c r="G193" s="453" t="n"/>
      <c r="O193" s="460" t="n"/>
    </row>
    <row r="194">
      <c r="B194" s="399" t="inlineStr">
        <is>
          <t>Total Régul</t>
        </is>
      </c>
      <c r="C194" s="453">
        <f>H192-L192</f>
        <v/>
      </c>
      <c r="E194" s="399" t="inlineStr">
        <is>
          <t>Point Vert</t>
        </is>
      </c>
      <c r="F194" s="518">
        <f>D192</f>
        <v/>
      </c>
      <c r="H194" s="399" t="inlineStr">
        <is>
          <t>Frais Carte Bleue</t>
        </is>
      </c>
      <c r="J194" s="452">
        <f>I192*0.007</f>
        <v/>
      </c>
    </row>
    <row r="195">
      <c r="B195" s="399" t="inlineStr">
        <is>
          <t>Régul cumul</t>
        </is>
      </c>
      <c r="C195" s="453">
        <f>C194+C156</f>
        <v/>
      </c>
    </row>
    <row r="197" ht="16.5" customHeight="1" thickBot="1">
      <c r="A197" s="372" t="inlineStr">
        <is>
          <t>Juin 2016</t>
        </is>
      </c>
      <c r="P197" s="497" t="n"/>
      <c r="R197" s="373" t="inlineStr">
        <is>
          <t>JUIN 2014</t>
        </is>
      </c>
      <c r="S197" s="363" t="n"/>
      <c r="T197" s="363" t="n"/>
      <c r="U197" s="363" t="n"/>
      <c r="V197" s="363" t="n"/>
      <c r="W197" s="363" t="n"/>
      <c r="X197" s="363" t="n"/>
      <c r="Y197" s="363" t="n"/>
      <c r="Z197" s="363" t="n"/>
      <c r="AA197" s="373">
        <f>R197</f>
        <v/>
      </c>
      <c r="AB197" s="363" t="n"/>
      <c r="AC197" s="363" t="n"/>
      <c r="AD197" s="363" t="n"/>
      <c r="AE197" s="363" t="n"/>
      <c r="AF197" s="363" t="n"/>
      <c r="AG197" s="363" t="n"/>
      <c r="AH197" s="363" t="n"/>
      <c r="AI197" s="363" t="n"/>
      <c r="AJ197" s="363" t="n"/>
    </row>
    <row r="198" ht="16.5" customHeight="1" thickBot="1">
      <c r="A198" s="12" t="n"/>
      <c r="B198" s="369" t="inlineStr">
        <is>
          <t>Chiffre d'affaire</t>
        </is>
      </c>
      <c r="C198" s="357" t="n"/>
      <c r="D198" s="357" t="n"/>
      <c r="E198" s="357" t="n"/>
      <c r="F198" s="357" t="n"/>
      <c r="G198" s="370" t="n"/>
      <c r="H198" s="369" t="inlineStr">
        <is>
          <t>Encaissement</t>
        </is>
      </c>
      <c r="I198" s="357" t="n"/>
      <c r="J198" s="357" t="n"/>
      <c r="K198" s="370" t="n"/>
      <c r="L198" s="369" t="inlineStr">
        <is>
          <t>Banque</t>
        </is>
      </c>
      <c r="M198" s="357" t="n"/>
      <c r="N198" s="370" t="n"/>
      <c r="O198" s="496" t="inlineStr">
        <is>
          <t>Solde</t>
        </is>
      </c>
      <c r="P198" s="497" t="n"/>
      <c r="Q198" s="13" t="n"/>
      <c r="R198" s="410">
        <f>R3</f>
        <v/>
      </c>
      <c r="S198" s="354" t="n"/>
      <c r="T198" s="410">
        <f>T3</f>
        <v/>
      </c>
      <c r="U198" s="354" t="n"/>
      <c r="V198" s="410">
        <f>V3</f>
        <v/>
      </c>
      <c r="W198" s="354" t="n"/>
      <c r="X198" s="410">
        <f>X3</f>
        <v/>
      </c>
      <c r="Y198" s="354" t="n"/>
      <c r="Z198" s="410">
        <f>Z3</f>
        <v/>
      </c>
      <c r="AA198" s="354" t="n"/>
      <c r="AB198" s="410">
        <f>AB3</f>
        <v/>
      </c>
      <c r="AC198" s="354" t="n"/>
      <c r="AD198" s="410">
        <f>AD3</f>
        <v/>
      </c>
      <c r="AE198" s="354" t="n"/>
      <c r="AF198" s="410">
        <f>AF3</f>
        <v/>
      </c>
      <c r="AG198" s="354" t="n"/>
      <c r="AH198" s="410">
        <f>AH3</f>
        <v/>
      </c>
      <c r="AI198" s="354" t="n"/>
      <c r="AJ198" s="410">
        <f>AJ3</f>
        <v/>
      </c>
      <c r="AK198" s="354" t="n"/>
      <c r="AL198" s="410">
        <f>AL3</f>
        <v/>
      </c>
      <c r="AM198" s="354" t="n"/>
      <c r="AN198" s="411" t="inlineStr">
        <is>
          <t>Total</t>
        </is>
      </c>
    </row>
    <row r="199" ht="16.5" customHeight="1" thickBot="1">
      <c r="A199" s="14" t="n"/>
      <c r="B199" s="3" t="inlineStr">
        <is>
          <t>CA BRUT</t>
        </is>
      </c>
      <c r="C199" s="371" t="inlineStr">
        <is>
          <t>POINT VERT</t>
        </is>
      </c>
      <c r="D199" s="356" t="n"/>
      <c r="E199" s="4" t="inlineStr">
        <is>
          <t>LOTO</t>
        </is>
      </c>
      <c r="F199" s="4" t="inlineStr">
        <is>
          <t>JEUX</t>
        </is>
      </c>
      <c r="G199" s="7" t="inlineStr">
        <is>
          <t>CA NET</t>
        </is>
      </c>
      <c r="H199" s="3" t="inlineStr">
        <is>
          <t>Espèce</t>
        </is>
      </c>
      <c r="I199" s="4" t="inlineStr">
        <is>
          <t>Carte Bleue</t>
        </is>
      </c>
      <c r="J199" s="4" t="inlineStr">
        <is>
          <t>Chèque</t>
        </is>
      </c>
      <c r="K199" s="7" t="inlineStr">
        <is>
          <t>Compte client</t>
        </is>
      </c>
      <c r="L199" s="3" t="inlineStr">
        <is>
          <t>Dépôt Banque</t>
        </is>
      </c>
      <c r="M199" s="8" t="inlineStr">
        <is>
          <t>Monnaie</t>
        </is>
      </c>
      <c r="N199" s="7" t="inlineStr">
        <is>
          <t>CREDIT</t>
        </is>
      </c>
      <c r="O199" s="498">
        <f>O191</f>
        <v/>
      </c>
      <c r="Q199" s="499" t="n"/>
      <c r="R199" s="414" t="inlineStr">
        <is>
          <t>N°</t>
        </is>
      </c>
      <c r="S199" s="415" t="n"/>
      <c r="T199" s="416" t="inlineStr">
        <is>
          <t>N°</t>
        </is>
      </c>
      <c r="U199" s="417" t="n"/>
      <c r="V199" s="416" t="inlineStr">
        <is>
          <t>N°</t>
        </is>
      </c>
      <c r="W199" s="417" t="n"/>
      <c r="X199" s="416" t="inlineStr">
        <is>
          <t>N°</t>
        </is>
      </c>
      <c r="Y199" s="417" t="n"/>
      <c r="Z199" s="416" t="inlineStr">
        <is>
          <t>N°</t>
        </is>
      </c>
      <c r="AA199" s="417" t="n"/>
      <c r="AB199" s="416" t="inlineStr">
        <is>
          <t>N°</t>
        </is>
      </c>
      <c r="AC199" s="417" t="n"/>
      <c r="AD199" s="416" t="inlineStr">
        <is>
          <t>N°</t>
        </is>
      </c>
      <c r="AE199" s="417" t="n"/>
      <c r="AF199" s="419" t="inlineStr">
        <is>
          <t>N°</t>
        </is>
      </c>
      <c r="AG199" s="415" t="n"/>
      <c r="AH199" s="416" t="inlineStr">
        <is>
          <t>N°</t>
        </is>
      </c>
      <c r="AI199" s="415" t="n"/>
      <c r="AJ199" s="416" t="inlineStr">
        <is>
          <t>N°</t>
        </is>
      </c>
      <c r="AK199" s="415" t="n"/>
      <c r="AL199" s="416" t="inlineStr">
        <is>
          <t>N°</t>
        </is>
      </c>
      <c r="AM199" s="415" t="n"/>
      <c r="AN199" s="420" t="n"/>
    </row>
    <row r="200" ht="16.5" customHeight="1" thickBot="1">
      <c r="A200" s="504" t="n">
        <v>42522</v>
      </c>
      <c r="B200" s="505" t="n">
        <v>4151.76</v>
      </c>
      <c r="C200" s="519" t="n">
        <v>530</v>
      </c>
      <c r="D200" s="506" t="n">
        <v>12</v>
      </c>
      <c r="E200" s="505" t="n">
        <v>95.2</v>
      </c>
      <c r="F200" s="505" t="n">
        <v>104</v>
      </c>
      <c r="G200" s="446">
        <f>B200-C200-E200-F200</f>
        <v/>
      </c>
      <c r="H200" s="507" t="n">
        <v>1872.11</v>
      </c>
      <c r="I200" s="520" t="n">
        <v>1534.75</v>
      </c>
      <c r="J200" s="507" t="n"/>
      <c r="K200" s="507" t="n">
        <v>15.7</v>
      </c>
      <c r="L200" s="521" t="n">
        <v>1870</v>
      </c>
      <c r="M200" s="446" t="n"/>
      <c r="N200" s="508">
        <f>L200+I200+J200+C200+M200</f>
        <v/>
      </c>
      <c r="O200" s="508">
        <f>O199+N200-AN200</f>
        <v/>
      </c>
      <c r="P200" s="509">
        <f>I200*0.007</f>
        <v/>
      </c>
      <c r="Q200" s="510">
        <f>A200</f>
        <v/>
      </c>
      <c r="R200" s="511" t="n">
        <v>160512</v>
      </c>
      <c r="S200" s="466" t="n">
        <v>1904.79</v>
      </c>
      <c r="T200" s="513" t="n"/>
      <c r="U200" s="512" t="n"/>
      <c r="V200" s="513" t="n"/>
      <c r="W200" s="512" t="n"/>
      <c r="X200" s="513" t="n"/>
      <c r="Y200" s="512" t="n"/>
      <c r="Z200" s="513" t="n"/>
      <c r="AA200" s="512" t="n"/>
      <c r="AB200" s="513" t="n">
        <v>160651</v>
      </c>
      <c r="AC200" s="466" t="n">
        <v>3.9</v>
      </c>
      <c r="AD200" s="513" t="n">
        <v>160658</v>
      </c>
      <c r="AE200" s="466" t="n">
        <v>975</v>
      </c>
      <c r="AF200" s="522" t="n"/>
      <c r="AG200" s="512" t="n"/>
      <c r="AH200" s="513" t="n"/>
      <c r="AI200" s="512" t="n"/>
      <c r="AJ200" s="513" t="inlineStr">
        <is>
          <t>sal val</t>
        </is>
      </c>
      <c r="AK200" s="466" t="n">
        <v>2000</v>
      </c>
      <c r="AL200" s="513" t="n"/>
      <c r="AM200" s="512" t="n"/>
      <c r="AN200" s="446">
        <f>S200+U200+W200+Y200+AA200+AC200+AE200+AG200+AI200+AK200+AM200</f>
        <v/>
      </c>
    </row>
    <row r="201" ht="16.5" customHeight="1" thickBot="1">
      <c r="A201" s="504">
        <f>A200+1</f>
        <v/>
      </c>
      <c r="B201" s="505" t="n">
        <v>4569.75</v>
      </c>
      <c r="C201" s="519" t="n">
        <v>300</v>
      </c>
      <c r="D201" s="506" t="n">
        <v>10</v>
      </c>
      <c r="E201" s="505" t="n">
        <v>105.2</v>
      </c>
      <c r="F201" s="505" t="n">
        <v>155</v>
      </c>
      <c r="G201" s="446">
        <f>B201-C201-E201-F201</f>
        <v/>
      </c>
      <c r="H201" s="507" t="n">
        <v>1635.81</v>
      </c>
      <c r="I201" s="520" t="n">
        <v>2754.74</v>
      </c>
      <c r="J201" s="507" t="n"/>
      <c r="K201" s="507" t="n">
        <v>32.15</v>
      </c>
      <c r="L201" s="521" t="n">
        <v>1640</v>
      </c>
      <c r="M201" s="446" t="n"/>
      <c r="N201" s="508">
        <f>L201+I201+J201+C201+M201</f>
        <v/>
      </c>
      <c r="O201" s="508">
        <f>O200+N201-AN201</f>
        <v/>
      </c>
      <c r="P201" s="509">
        <f>I201*0.007</f>
        <v/>
      </c>
      <c r="Q201" s="510">
        <f>A201</f>
        <v/>
      </c>
      <c r="R201" s="511" t="n"/>
      <c r="S201" s="466" t="n">
        <v>388.78</v>
      </c>
      <c r="T201" s="513" t="n"/>
      <c r="U201" s="512" t="n"/>
      <c r="V201" s="511" t="n"/>
      <c r="W201" s="512" t="n"/>
      <c r="X201" s="513" t="n">
        <v>160536</v>
      </c>
      <c r="Y201" s="466" t="n">
        <v>2289.58</v>
      </c>
      <c r="Z201" s="511" t="n"/>
      <c r="AA201" s="512" t="n"/>
      <c r="AB201" s="513" t="n">
        <v>160651</v>
      </c>
      <c r="AC201" s="466" t="n">
        <v>3.9</v>
      </c>
      <c r="AD201" s="511" t="n"/>
      <c r="AE201" s="512" t="n"/>
      <c r="AF201" s="513" t="n"/>
      <c r="AG201" s="512" t="n"/>
      <c r="AH201" s="511" t="n"/>
      <c r="AI201" s="512" t="n"/>
      <c r="AJ201" s="513" t="n"/>
      <c r="AK201" s="512" t="n"/>
      <c r="AL201" s="513" t="n">
        <v>160670</v>
      </c>
      <c r="AM201" s="466" t="n">
        <v>222</v>
      </c>
      <c r="AN201" s="446">
        <f>S201+U201+W201+Y201+AA201+AC201+AE201+AG201+AI201+AK201+AM201</f>
        <v/>
      </c>
    </row>
    <row r="202" ht="16.5" customHeight="1" thickBot="1">
      <c r="A202" s="504">
        <f>A201+1</f>
        <v/>
      </c>
      <c r="B202" s="505" t="n">
        <v>4388.29</v>
      </c>
      <c r="C202" s="519" t="n">
        <v>260</v>
      </c>
      <c r="D202" s="506" t="n">
        <v>7</v>
      </c>
      <c r="E202" s="505" t="n">
        <v>133.3</v>
      </c>
      <c r="F202" s="505" t="n">
        <v>136</v>
      </c>
      <c r="G202" s="446">
        <f>B202-C202-E202-F202</f>
        <v/>
      </c>
      <c r="H202" s="507" t="n">
        <v>1923.2</v>
      </c>
      <c r="I202" s="520" t="n">
        <v>1913.09</v>
      </c>
      <c r="J202" s="507" t="n"/>
      <c r="K202" s="507" t="n">
        <v>22.7</v>
      </c>
      <c r="L202" s="521" t="n">
        <v>1920</v>
      </c>
      <c r="M202" s="446" t="n"/>
      <c r="N202" s="508">
        <f>L202+I202+J202+C202+M202</f>
        <v/>
      </c>
      <c r="O202" s="508">
        <f>O201+N202-AN202</f>
        <v/>
      </c>
      <c r="P202" s="509">
        <f>I202*0.007</f>
        <v/>
      </c>
      <c r="Q202" s="510">
        <f>A202</f>
        <v/>
      </c>
      <c r="R202" s="511" t="n"/>
      <c r="S202" s="512" t="n"/>
      <c r="T202" s="513" t="n"/>
      <c r="U202" s="512" t="n"/>
      <c r="V202" s="511" t="n"/>
      <c r="W202" s="512" t="n"/>
      <c r="X202" s="513" t="n">
        <v>160540</v>
      </c>
      <c r="Y202" s="466" t="n">
        <v>1051</v>
      </c>
      <c r="Z202" s="511" t="n"/>
      <c r="AA202" s="512" t="n"/>
      <c r="AB202" s="513" t="n">
        <v>160651</v>
      </c>
      <c r="AC202" s="466" t="n">
        <v>27</v>
      </c>
      <c r="AD202" s="511" t="n"/>
      <c r="AE202" s="512" t="n"/>
      <c r="AF202" s="513" t="n"/>
      <c r="AG202" s="512" t="n"/>
      <c r="AH202" s="511" t="n"/>
      <c r="AI202" s="512" t="n"/>
      <c r="AJ202" s="513" t="n"/>
      <c r="AK202" s="512" t="n"/>
      <c r="AL202" s="513" t="n"/>
      <c r="AM202" s="512" t="n"/>
      <c r="AN202" s="446">
        <f>S202+U202+W202+Y202+AA202+AC202+AE202+AG202+AI202+AK202+AM202</f>
        <v/>
      </c>
    </row>
    <row r="203" ht="16.5" customHeight="1" thickBot="1">
      <c r="A203" s="504">
        <f>A202+1</f>
        <v/>
      </c>
      <c r="B203" s="505" t="n">
        <v>3691.33</v>
      </c>
      <c r="C203" s="519" t="n">
        <v>270</v>
      </c>
      <c r="D203" s="506" t="n">
        <v>5</v>
      </c>
      <c r="E203" s="505" t="n">
        <v>56.6</v>
      </c>
      <c r="F203" s="505" t="n">
        <v>46</v>
      </c>
      <c r="G203" s="446">
        <f>B203-C203-E203-F203</f>
        <v/>
      </c>
      <c r="H203" s="507" t="n">
        <v>1787.33</v>
      </c>
      <c r="I203" s="520" t="n">
        <v>1505.25</v>
      </c>
      <c r="J203" s="507" t="n"/>
      <c r="K203" s="507" t="n">
        <v>26.15</v>
      </c>
      <c r="L203" s="521" t="n">
        <v>1780</v>
      </c>
      <c r="M203" s="446" t="n"/>
      <c r="N203" s="508">
        <f>L203+I203+J203+C203+M203</f>
        <v/>
      </c>
      <c r="O203" s="508">
        <f>O202+N203-AN203</f>
        <v/>
      </c>
      <c r="P203" s="509">
        <f>I203*0.007</f>
        <v/>
      </c>
      <c r="Q203" s="510">
        <f>A203</f>
        <v/>
      </c>
      <c r="R203" s="511" t="n"/>
      <c r="S203" s="512" t="n"/>
      <c r="T203" s="513" t="n"/>
      <c r="U203" s="512" t="n"/>
      <c r="V203" s="511" t="n"/>
      <c r="W203" s="512" t="n"/>
      <c r="X203" s="513" t="n"/>
      <c r="Y203" s="512" t="n"/>
      <c r="Z203" s="511" t="n"/>
      <c r="AA203" s="512" t="n"/>
      <c r="AB203" s="513" t="n">
        <v>160651</v>
      </c>
      <c r="AC203" s="466" t="n">
        <v>231.53</v>
      </c>
      <c r="AD203" s="511" t="n"/>
      <c r="AE203" s="512" t="n"/>
      <c r="AF203" s="513" t="n"/>
      <c r="AG203" s="512" t="n"/>
      <c r="AH203" s="511" t="n"/>
      <c r="AI203" s="512" t="n"/>
      <c r="AJ203" s="513" t="n"/>
      <c r="AK203" s="512" t="n"/>
      <c r="AL203" s="513" t="n"/>
      <c r="AM203" s="512" t="n"/>
      <c r="AN203" s="446">
        <f>S203+U203+W203+Y203+AA203+AC203+AE203+AG203+AI203+AK203+AM203</f>
        <v/>
      </c>
    </row>
    <row r="204" ht="16.5" customHeight="1" thickBot="1">
      <c r="A204" s="504">
        <f>A203+1</f>
        <v/>
      </c>
      <c r="B204" s="505" t="n">
        <v>3286.89</v>
      </c>
      <c r="C204" s="519" t="n">
        <v>330</v>
      </c>
      <c r="D204" s="506" t="n">
        <v>9</v>
      </c>
      <c r="E204" s="505" t="n">
        <v>58.5</v>
      </c>
      <c r="F204" s="505" t="n">
        <v>146</v>
      </c>
      <c r="G204" s="446">
        <f>B204-C204-E204-F204</f>
        <v/>
      </c>
      <c r="H204" s="507" t="n">
        <v>1438.84</v>
      </c>
      <c r="I204" s="520" t="n">
        <v>1307.05</v>
      </c>
      <c r="J204" s="507" t="n"/>
      <c r="K204" s="507" t="n">
        <v>6.5</v>
      </c>
      <c r="L204" s="521" t="n">
        <v>1430</v>
      </c>
      <c r="M204" s="446" t="n"/>
      <c r="N204" s="508">
        <f>L204+I204+J204+C204+M204</f>
        <v/>
      </c>
      <c r="O204" s="508">
        <f>O203+N204-AN204</f>
        <v/>
      </c>
      <c r="P204" s="509">
        <f>I204*0.007</f>
        <v/>
      </c>
      <c r="Q204" s="510">
        <f>A204</f>
        <v/>
      </c>
      <c r="R204" s="511" t="n"/>
      <c r="S204" s="512" t="n"/>
      <c r="T204" s="514" t="n"/>
      <c r="U204" s="512" t="n"/>
      <c r="V204" s="511" t="n"/>
      <c r="W204" s="512" t="n"/>
      <c r="X204" s="511" t="n"/>
      <c r="Y204" s="512" t="n"/>
      <c r="Z204" s="511" t="n"/>
      <c r="AA204" s="512" t="n"/>
      <c r="AB204" s="513" t="n">
        <v>160651</v>
      </c>
      <c r="AC204" s="466" t="n">
        <v>21</v>
      </c>
      <c r="AD204" s="511" t="n"/>
      <c r="AE204" s="512" t="n"/>
      <c r="AF204" s="511" t="n"/>
      <c r="AG204" s="512" t="n"/>
      <c r="AH204" s="511" t="n"/>
      <c r="AI204" s="512" t="n"/>
      <c r="AJ204" s="511" t="n"/>
      <c r="AK204" s="512" t="n"/>
      <c r="AL204" s="513" t="n"/>
      <c r="AM204" s="512" t="n"/>
      <c r="AN204" s="446">
        <f>S204+U204+W204+Y204+AA204+AC204+AE204+AG204+AI204+AK204+AM204</f>
        <v/>
      </c>
    </row>
    <row r="205" ht="16.5" customHeight="1" thickBot="1">
      <c r="A205" s="504">
        <f>A204+1</f>
        <v/>
      </c>
      <c r="B205" s="505" t="n">
        <v>4273.28</v>
      </c>
      <c r="C205" s="519" t="n">
        <v>310</v>
      </c>
      <c r="D205" s="506" t="n">
        <v>9</v>
      </c>
      <c r="E205" s="505" t="n">
        <v>132.1</v>
      </c>
      <c r="F205" s="505" t="n">
        <v>318</v>
      </c>
      <c r="G205" s="446">
        <f>B205-C205-E205-F205</f>
        <v/>
      </c>
      <c r="H205" s="507" t="n">
        <v>1903.19</v>
      </c>
      <c r="I205" s="520" t="n">
        <v>1599.09</v>
      </c>
      <c r="J205" s="507" t="n"/>
      <c r="K205" s="507" t="n">
        <v>10.9</v>
      </c>
      <c r="L205" s="521" t="n">
        <v>1900</v>
      </c>
      <c r="M205" s="446" t="n"/>
      <c r="N205" s="508">
        <f>L205+I205+J205+C205+M205</f>
        <v/>
      </c>
      <c r="O205" s="508">
        <f>O204+N205-AN205</f>
        <v/>
      </c>
      <c r="P205" s="509">
        <f>I205*0.007</f>
        <v/>
      </c>
      <c r="Q205" s="510">
        <f>A205</f>
        <v/>
      </c>
      <c r="R205" s="511" t="n"/>
      <c r="S205" s="512" t="n"/>
      <c r="T205" s="511" t="n"/>
      <c r="U205" s="512" t="n"/>
      <c r="V205" s="511" t="n"/>
      <c r="W205" s="512" t="n"/>
      <c r="X205" s="511" t="n"/>
      <c r="Y205" s="512" t="n"/>
      <c r="Z205" s="511" t="n"/>
      <c r="AA205" s="512" t="n"/>
      <c r="AB205" s="511" t="n"/>
      <c r="AC205" s="512" t="n"/>
      <c r="AD205" s="511" t="n"/>
      <c r="AE205" s="512" t="n"/>
      <c r="AF205" s="511" t="n"/>
      <c r="AG205" s="512" t="n"/>
      <c r="AH205" s="511" t="n"/>
      <c r="AI205" s="512" t="n"/>
      <c r="AJ205" s="511" t="n"/>
      <c r="AK205" s="512" t="n"/>
      <c r="AL205" s="513" t="n">
        <v>160671</v>
      </c>
      <c r="AM205" s="466" t="n">
        <v>48.98</v>
      </c>
      <c r="AN205" s="446">
        <f>S205+U205+W205+Y205+AA205+AC205+AE205+AG205+AI205+AK205+AM205</f>
        <v/>
      </c>
    </row>
    <row r="206" ht="16.5" customHeight="1" thickBot="1">
      <c r="A206" s="504">
        <f>A205+1</f>
        <v/>
      </c>
      <c r="B206" s="505" t="n">
        <v>3862.07</v>
      </c>
      <c r="C206" s="519" t="n">
        <v>310</v>
      </c>
      <c r="D206" s="506" t="n">
        <v>8</v>
      </c>
      <c r="E206" s="505" t="n">
        <v>149.75</v>
      </c>
      <c r="F206" s="505" t="n">
        <v>239</v>
      </c>
      <c r="G206" s="446">
        <f>B206-C206-E206-F206</f>
        <v/>
      </c>
      <c r="H206" s="507" t="n">
        <v>1787.63</v>
      </c>
      <c r="I206" s="520" t="n">
        <v>1352.09</v>
      </c>
      <c r="J206" s="507" t="n"/>
      <c r="K206" s="507" t="n">
        <v>23.6</v>
      </c>
      <c r="L206" s="521" t="n">
        <v>1810</v>
      </c>
      <c r="M206" s="446" t="n"/>
      <c r="N206" s="508">
        <f>L206+I206+J206+C206+M206</f>
        <v/>
      </c>
      <c r="O206" s="508">
        <f>O205+N206-AN206</f>
        <v/>
      </c>
      <c r="P206" s="509">
        <f>I206*0.007</f>
        <v/>
      </c>
      <c r="Q206" s="510">
        <f>A206</f>
        <v/>
      </c>
      <c r="R206" s="511" t="n"/>
      <c r="S206" s="512" t="n"/>
      <c r="T206" s="511" t="n"/>
      <c r="U206" s="512" t="n"/>
      <c r="V206" s="511" t="n">
        <v>160532</v>
      </c>
      <c r="W206" s="466" t="n">
        <v>137.77</v>
      </c>
      <c r="X206" s="511" t="n"/>
      <c r="Y206" s="512" t="n"/>
      <c r="Z206" s="511" t="n"/>
      <c r="AA206" s="512" t="n"/>
      <c r="AB206" s="511" t="n">
        <v>160652</v>
      </c>
      <c r="AC206" s="466" t="n">
        <v>23.1</v>
      </c>
      <c r="AD206" s="511" t="n"/>
      <c r="AE206" s="512" t="n"/>
      <c r="AF206" s="511" t="n"/>
      <c r="AG206" s="512" t="n"/>
      <c r="AH206" s="511" t="n"/>
      <c r="AI206" s="512" t="n"/>
      <c r="AJ206" s="511" t="inlineStr">
        <is>
          <t>mutex</t>
        </is>
      </c>
      <c r="AK206" s="466" t="n">
        <v>93.55</v>
      </c>
      <c r="AL206" s="513" t="n"/>
      <c r="AM206" s="512" t="n"/>
      <c r="AN206" s="446">
        <f>S206+U206+W206+Y206+AA206+AC206+AE206+AG206+AI206+AK206+AM206</f>
        <v/>
      </c>
    </row>
    <row r="207" ht="16.5" customHeight="1" thickBot="1">
      <c r="A207" s="504">
        <f>A206+1</f>
        <v/>
      </c>
      <c r="B207" s="505" t="n">
        <v>4553.8</v>
      </c>
      <c r="C207" s="519" t="n">
        <v>480</v>
      </c>
      <c r="D207" s="506" t="n">
        <v>14</v>
      </c>
      <c r="E207" s="505" t="n">
        <v>137.25</v>
      </c>
      <c r="F207" s="505" t="n">
        <v>197</v>
      </c>
      <c r="G207" s="446">
        <f>B207-C207-E207-F207</f>
        <v/>
      </c>
      <c r="H207" s="507" t="n">
        <v>1874.1</v>
      </c>
      <c r="I207" s="520" t="n">
        <v>1853.95</v>
      </c>
      <c r="J207" s="507" t="n"/>
      <c r="K207" s="507" t="n">
        <v>11.5</v>
      </c>
      <c r="L207" s="521" t="n">
        <v>1870</v>
      </c>
      <c r="M207" s="446" t="n"/>
      <c r="N207" s="508">
        <f>L207+I207+J207+C207+M207</f>
        <v/>
      </c>
      <c r="O207" s="508">
        <f>O206+N207-AN207</f>
        <v/>
      </c>
      <c r="P207" s="509">
        <f>I207*0.007</f>
        <v/>
      </c>
      <c r="Q207" s="510">
        <f>A207</f>
        <v/>
      </c>
      <c r="R207" s="511" t="n">
        <v>160514</v>
      </c>
      <c r="S207" s="466" t="n">
        <v>1068.26</v>
      </c>
      <c r="T207" s="511" t="n"/>
      <c r="U207" s="512" t="n"/>
      <c r="V207" s="511" t="n">
        <v>160635</v>
      </c>
      <c r="W207" s="466" t="n">
        <v>542.83</v>
      </c>
      <c r="X207" s="511" t="n"/>
      <c r="Y207" s="512" t="n"/>
      <c r="Z207" s="511" t="n"/>
      <c r="AA207" s="512" t="n"/>
      <c r="AB207" s="511" t="inlineStr">
        <is>
          <t>int p,soc</t>
        </is>
      </c>
      <c r="AC207" s="466" t="n">
        <v>-0.98</v>
      </c>
      <c r="AD207" s="511" t="n"/>
      <c r="AE207" s="512" t="n"/>
      <c r="AF207" s="511" t="n"/>
      <c r="AG207" s="512" t="n"/>
      <c r="AH207" s="511" t="n"/>
      <c r="AI207" s="512" t="n"/>
      <c r="AJ207" s="511" t="n"/>
      <c r="AK207" s="512" t="n"/>
      <c r="AL207" s="513" t="n"/>
      <c r="AM207" s="512" t="n"/>
      <c r="AN207" s="446">
        <f>S207+U207+W207+Y207+AA207+AC207+AE207+AG207+AI207+AK207+AM207</f>
        <v/>
      </c>
    </row>
    <row r="208" ht="16.5" customHeight="1" thickBot="1">
      <c r="A208" s="504">
        <f>A207+1</f>
        <v/>
      </c>
      <c r="B208" s="505" t="n">
        <v>3644.52</v>
      </c>
      <c r="C208" s="519" t="n">
        <v>300</v>
      </c>
      <c r="D208" s="506" t="n">
        <v>8</v>
      </c>
      <c r="E208" s="505" t="n">
        <v>62.5</v>
      </c>
      <c r="F208" s="505" t="n">
        <v>122</v>
      </c>
      <c r="G208" s="446">
        <f>B208-C208-E208-F208</f>
        <v/>
      </c>
      <c r="H208" s="507" t="n">
        <v>1809.98</v>
      </c>
      <c r="I208" s="520" t="n">
        <v>1346.44</v>
      </c>
      <c r="J208" s="507" t="n"/>
      <c r="K208" s="507" t="n">
        <v>3.6</v>
      </c>
      <c r="L208" s="521" t="n">
        <v>1810</v>
      </c>
      <c r="M208" s="521" t="n">
        <v>450</v>
      </c>
      <c r="N208" s="508">
        <f>L208+I208+J208+C208+M208</f>
        <v/>
      </c>
      <c r="O208" s="508">
        <f>O207+N208-AN208</f>
        <v/>
      </c>
      <c r="P208" s="509">
        <f>I208*0.007</f>
        <v/>
      </c>
      <c r="Q208" s="510">
        <f>A208</f>
        <v/>
      </c>
      <c r="R208" s="511" t="n"/>
      <c r="S208" s="466" t="n">
        <v>24.58</v>
      </c>
      <c r="T208" s="511" t="n">
        <v>160524</v>
      </c>
      <c r="U208" s="466" t="n">
        <v>427.59</v>
      </c>
      <c r="V208" s="511" t="n"/>
      <c r="W208" s="512" t="n"/>
      <c r="X208" s="511" t="n">
        <v>160640</v>
      </c>
      <c r="Y208" s="466" t="n">
        <v>1888.54</v>
      </c>
      <c r="Z208" s="511" t="n">
        <v>160543</v>
      </c>
      <c r="AA208" s="466" t="n">
        <v>28968.6</v>
      </c>
      <c r="AB208" s="511" t="inlineStr">
        <is>
          <t>com pt vt</t>
        </is>
      </c>
      <c r="AC208" s="466" t="n">
        <v>-224</v>
      </c>
      <c r="AD208" s="511" t="n"/>
      <c r="AE208" s="512" t="n"/>
      <c r="AF208" s="511" t="n"/>
      <c r="AG208" s="512" t="n"/>
      <c r="AH208" s="511" t="n"/>
      <c r="AI208" s="512" t="n"/>
      <c r="AJ208" s="511" t="n"/>
      <c r="AK208" s="512" t="n"/>
      <c r="AL208" s="513" t="n"/>
      <c r="AM208" s="512" t="n"/>
      <c r="AN208" s="446">
        <f>S208+U208+W208+Y208+AA208+AC208+AE208+AG208+AI208+AK208+AM208</f>
        <v/>
      </c>
    </row>
    <row r="209" ht="16.5" customHeight="1" thickBot="1">
      <c r="A209" s="504">
        <f>A208+1</f>
        <v/>
      </c>
      <c r="B209" s="505" t="n">
        <v>5727.17</v>
      </c>
      <c r="C209" s="519" t="n">
        <v>640</v>
      </c>
      <c r="D209" s="506" t="n">
        <v>11</v>
      </c>
      <c r="E209" s="505" t="n">
        <v>100.2</v>
      </c>
      <c r="F209" s="505" t="n">
        <v>216</v>
      </c>
      <c r="G209" s="446">
        <f>B209-C209-E209-F209</f>
        <v/>
      </c>
      <c r="H209" s="507" t="n">
        <v>2370.02</v>
      </c>
      <c r="I209" s="520" t="n">
        <v>2390.85</v>
      </c>
      <c r="J209" s="507" t="n"/>
      <c r="K209" s="507" t="n">
        <v>10.1</v>
      </c>
      <c r="L209" s="521" t="n">
        <v>2370</v>
      </c>
      <c r="M209" s="446" t="n"/>
      <c r="N209" s="508">
        <f>L209+I209+J209+C209+M209</f>
        <v/>
      </c>
      <c r="O209" s="508">
        <f>O208+N209-AN209</f>
        <v/>
      </c>
      <c r="P209" s="509">
        <f>I209*0.007</f>
        <v/>
      </c>
      <c r="Q209" s="510">
        <f>A209</f>
        <v/>
      </c>
      <c r="R209" s="511" t="n"/>
      <c r="S209" s="512" t="n"/>
      <c r="T209" s="511" t="n"/>
      <c r="U209" s="531" t="n"/>
      <c r="V209" s="511" t="n"/>
      <c r="W209" s="512" t="n"/>
      <c r="X209" s="511" t="n">
        <v>160644</v>
      </c>
      <c r="Y209" s="466" t="n">
        <v>582.52</v>
      </c>
      <c r="Z209" s="511" t="n"/>
      <c r="AA209" s="512" t="n"/>
      <c r="AB209" s="511" t="n"/>
      <c r="AC209" s="512" t="n"/>
      <c r="AD209" s="511" t="n"/>
      <c r="AE209" s="512" t="n"/>
      <c r="AF209" s="511" t="inlineStr">
        <is>
          <t>160552A</t>
        </is>
      </c>
      <c r="AG209" s="466" t="n">
        <v>349.68</v>
      </c>
      <c r="AH209" s="511" t="n">
        <v>160663</v>
      </c>
      <c r="AI209" s="466" t="n">
        <v>58.24</v>
      </c>
      <c r="AJ209" s="511" t="n"/>
      <c r="AK209" s="512" t="n"/>
      <c r="AL209" s="513" t="n"/>
      <c r="AM209" s="512" t="n"/>
      <c r="AN209" s="446">
        <f>S209+U209+W209+Y209+AA209+AC209+AE209+AG209+AI209+AK209+AM209</f>
        <v/>
      </c>
    </row>
    <row r="210" ht="16.5" customHeight="1" thickBot="1">
      <c r="A210" s="504">
        <f>A209+1</f>
        <v/>
      </c>
      <c r="B210" s="505" t="n">
        <v>4696.83</v>
      </c>
      <c r="C210" s="519" t="n">
        <v>430</v>
      </c>
      <c r="D210" s="506" t="n">
        <v>10</v>
      </c>
      <c r="E210" s="505" t="n">
        <v>143.5</v>
      </c>
      <c r="F210" s="505" t="n">
        <v>89</v>
      </c>
      <c r="G210" s="446">
        <f>B210-C210-E210-F210</f>
        <v/>
      </c>
      <c r="H210" s="507" t="n">
        <v>1887.23</v>
      </c>
      <c r="I210" s="520" t="n">
        <v>2092.8</v>
      </c>
      <c r="J210" s="507" t="n"/>
      <c r="K210" s="507" t="n">
        <v>54.3</v>
      </c>
      <c r="L210" s="521" t="n">
        <v>1880</v>
      </c>
      <c r="M210" s="446" t="n"/>
      <c r="N210" s="508">
        <f>L210+I210+J210+C210+M210</f>
        <v/>
      </c>
      <c r="O210" s="508">
        <f>O209+N210-AN210</f>
        <v/>
      </c>
      <c r="P210" s="509">
        <f>I210*0.007</f>
        <v/>
      </c>
      <c r="Q210" s="510">
        <f>A210</f>
        <v/>
      </c>
      <c r="R210" s="511" t="n"/>
      <c r="S210" s="512" t="n"/>
      <c r="T210" s="511" t="n">
        <v>160525</v>
      </c>
      <c r="U210" s="466" t="n">
        <v>79.25</v>
      </c>
      <c r="V210" s="511" t="n"/>
      <c r="W210" s="512" t="n"/>
      <c r="X210" s="511" t="n"/>
      <c r="Y210" s="512" t="n"/>
      <c r="Z210" s="511" t="n"/>
      <c r="AA210" s="512" t="n"/>
      <c r="AB210" s="511" t="inlineStr">
        <is>
          <t>monnaie</t>
        </is>
      </c>
      <c r="AC210" s="466" t="n">
        <v>786</v>
      </c>
      <c r="AD210" s="511" t="n"/>
      <c r="AE210" s="512" t="n"/>
      <c r="AF210" s="511" t="n"/>
      <c r="AG210" s="512" t="n"/>
      <c r="AH210" s="511" t="n"/>
      <c r="AI210" s="512" t="n"/>
      <c r="AJ210" s="511" t="n"/>
      <c r="AK210" s="512" t="n"/>
      <c r="AL210" s="513" t="n"/>
      <c r="AM210" s="512" t="n"/>
      <c r="AN210" s="446">
        <f>S210+U210+W210+Y210+AA210+AC210+AE210+AG210+AI210+AK210+AM210</f>
        <v/>
      </c>
    </row>
    <row r="211" ht="16.5" customHeight="1" thickBot="1">
      <c r="A211" s="504">
        <f>A210+1</f>
        <v/>
      </c>
      <c r="B211" s="505" t="n">
        <v>2850.64</v>
      </c>
      <c r="C211" s="519" t="n">
        <v>130</v>
      </c>
      <c r="D211" s="506" t="n">
        <v>4</v>
      </c>
      <c r="E211" s="505" t="n">
        <v>92.09999999999999</v>
      </c>
      <c r="F211" s="505" t="n">
        <v>234</v>
      </c>
      <c r="G211" s="446">
        <f>B211-C211-E211-F211</f>
        <v/>
      </c>
      <c r="H211" s="507" t="n">
        <v>1535.4</v>
      </c>
      <c r="I211" s="520" t="n">
        <v>864.59</v>
      </c>
      <c r="J211" s="507" t="n"/>
      <c r="K211" s="507" t="n">
        <v>9.550000000000001</v>
      </c>
      <c r="L211" s="521" t="n">
        <v>1530</v>
      </c>
      <c r="M211" s="446" t="n"/>
      <c r="N211" s="508">
        <f>L211+I211+J211+C211+M211</f>
        <v/>
      </c>
      <c r="O211" s="508">
        <f>O210+N211-AN211</f>
        <v/>
      </c>
      <c r="P211" s="509">
        <f>I211*0.007</f>
        <v/>
      </c>
      <c r="Q211" s="510">
        <f>A211</f>
        <v/>
      </c>
      <c r="R211" s="511" t="n"/>
      <c r="S211" s="512" t="n"/>
      <c r="T211" s="511" t="n">
        <v>160526</v>
      </c>
      <c r="U211" s="466" t="n">
        <v>-98.5</v>
      </c>
      <c r="V211" s="511" t="n"/>
      <c r="W211" s="512" t="n"/>
      <c r="X211" s="511" t="n"/>
      <c r="Y211" s="512" t="n"/>
      <c r="Z211" s="511" t="n"/>
      <c r="AA211" s="512" t="n"/>
      <c r="AB211" s="511" t="inlineStr">
        <is>
          <t>monnaie</t>
        </is>
      </c>
      <c r="AC211" s="466" t="n">
        <v>870</v>
      </c>
      <c r="AD211" s="511" t="n"/>
      <c r="AE211" s="512" t="n"/>
      <c r="AF211" s="511" t="n"/>
      <c r="AG211" s="512" t="n"/>
      <c r="AH211" s="511" t="n"/>
      <c r="AI211" s="512" t="n"/>
      <c r="AJ211" s="511" t="n"/>
      <c r="AK211" s="512" t="n"/>
      <c r="AL211" s="513" t="n"/>
      <c r="AM211" s="512" t="n"/>
      <c r="AN211" s="446">
        <f>S211+U211+W211+Y211+AA211+AC211+AE211+AG211+AI211+AK211+AM211</f>
        <v/>
      </c>
    </row>
    <row r="212" ht="16.5" customHeight="1" thickBot="1">
      <c r="A212" s="504">
        <f>A211+1</f>
        <v/>
      </c>
      <c r="B212" s="505" t="n"/>
      <c r="C212" s="505" t="n"/>
      <c r="D212" s="506" t="n"/>
      <c r="E212" s="505" t="n"/>
      <c r="F212" s="505" t="n"/>
      <c r="G212" s="446" t="n"/>
      <c r="H212" s="507" t="n"/>
      <c r="I212" s="507" t="n"/>
      <c r="J212" s="507" t="n"/>
      <c r="K212" s="507" t="n"/>
      <c r="L212" s="446" t="n"/>
      <c r="M212" s="446" t="n"/>
      <c r="N212" s="508">
        <f>L212+I212+J212+C212+M212</f>
        <v/>
      </c>
      <c r="O212" s="508">
        <f>O211+N212-AN212</f>
        <v/>
      </c>
      <c r="P212" s="509">
        <f>I212*0.007</f>
        <v/>
      </c>
      <c r="Q212" s="510">
        <f>A212</f>
        <v/>
      </c>
      <c r="R212" s="511" t="n"/>
      <c r="S212" s="512" t="n"/>
      <c r="T212" s="511" t="n">
        <v>160527</v>
      </c>
      <c r="U212" s="466" t="n">
        <v>-7.91</v>
      </c>
      <c r="V212" s="511" t="n"/>
      <c r="W212" s="512" t="n"/>
      <c r="X212" s="511" t="n"/>
      <c r="Y212" s="512" t="n"/>
      <c r="Z212" s="511" t="n"/>
      <c r="AA212" s="512" t="n"/>
      <c r="AB212" s="511" t="n"/>
      <c r="AC212" s="512" t="n"/>
      <c r="AD212" s="511" t="n"/>
      <c r="AE212" s="512" t="n"/>
      <c r="AF212" s="511" t="n"/>
      <c r="AG212" s="512" t="n"/>
      <c r="AH212" s="511" t="n"/>
      <c r="AI212" s="512" t="n"/>
      <c r="AJ212" s="511" t="n"/>
      <c r="AK212" s="512" t="n"/>
      <c r="AL212" s="513" t="n"/>
      <c r="AM212" s="512" t="n"/>
      <c r="AN212" s="446">
        <f>S212+U212+W212+Y212+AA212+AC212+AE212+AG212+AI212+AK212+AM212</f>
        <v/>
      </c>
    </row>
    <row r="213" ht="16.5" customHeight="1" thickBot="1">
      <c r="A213" s="504">
        <f>A212+1</f>
        <v/>
      </c>
      <c r="B213" s="505" t="n">
        <v>7579.43</v>
      </c>
      <c r="C213" s="519" t="n">
        <v>630</v>
      </c>
      <c r="D213" s="506" t="n">
        <v>18</v>
      </c>
      <c r="E213" s="505" t="n">
        <v>651</v>
      </c>
      <c r="F213" s="505" t="n">
        <v>256</v>
      </c>
      <c r="G213" s="446">
        <f>B213-C213-E213-F213</f>
        <v/>
      </c>
      <c r="H213" s="507" t="n">
        <v>2971.08</v>
      </c>
      <c r="I213" s="520" t="n">
        <v>3015.65</v>
      </c>
      <c r="J213" s="520" t="n">
        <v>34.4</v>
      </c>
      <c r="K213" s="507" t="n">
        <v>21.3</v>
      </c>
      <c r="L213" s="521" t="n">
        <v>2970</v>
      </c>
      <c r="M213" s="446" t="n"/>
      <c r="N213" s="508">
        <f>L213+I213+J213+C213+M213</f>
        <v/>
      </c>
      <c r="O213" s="508">
        <f>O212+N213-AN213</f>
        <v/>
      </c>
      <c r="P213" s="509">
        <f>I213*0.007</f>
        <v/>
      </c>
      <c r="Q213" s="510">
        <f>A213</f>
        <v/>
      </c>
      <c r="R213" s="511" t="n"/>
      <c r="S213" s="512" t="n"/>
      <c r="T213" s="511" t="n"/>
      <c r="U213" s="466" t="n"/>
      <c r="V213" s="511" t="n">
        <v>160636</v>
      </c>
      <c r="W213" s="466" t="n">
        <v>680.34</v>
      </c>
      <c r="X213" s="511" t="n"/>
      <c r="Y213" s="512" t="n"/>
      <c r="Z213" s="511" t="n"/>
      <c r="AA213" s="512" t="n"/>
      <c r="AB213" s="511" t="inlineStr">
        <is>
          <t>cais pmu</t>
        </is>
      </c>
      <c r="AC213" s="466" t="n">
        <v>-1090</v>
      </c>
      <c r="AD213" s="511" t="n"/>
      <c r="AE213" s="512" t="n"/>
      <c r="AF213" s="511" t="n"/>
      <c r="AG213" s="512" t="n"/>
      <c r="AH213" s="511" t="n"/>
      <c r="AI213" s="512" t="n"/>
      <c r="AJ213" s="511" t="n">
        <v>170141</v>
      </c>
      <c r="AK213" s="466" t="n">
        <v>252.8</v>
      </c>
      <c r="AL213" s="513" t="n"/>
      <c r="AM213" s="512" t="n"/>
      <c r="AN213" s="446">
        <f>S213+U213+W213+Y213+AA213+AC213+AE213+AG213+AI213+AK213+AM213</f>
        <v/>
      </c>
    </row>
    <row r="214" ht="16.5" customHeight="1" thickBot="1">
      <c r="A214" s="504">
        <f>A213+1</f>
        <v/>
      </c>
      <c r="B214" s="505" t="n">
        <v>3776.93</v>
      </c>
      <c r="C214" s="519" t="n">
        <v>300</v>
      </c>
      <c r="D214" s="506" t="n">
        <v>11</v>
      </c>
      <c r="E214" s="505" t="n">
        <v>78.34999999999999</v>
      </c>
      <c r="F214" s="505" t="n">
        <v>167</v>
      </c>
      <c r="G214" s="446">
        <f>B214-C214-E214-F214</f>
        <v/>
      </c>
      <c r="H214" s="507" t="n">
        <v>2018.93</v>
      </c>
      <c r="I214" s="520" t="n">
        <v>1189.95</v>
      </c>
      <c r="J214" s="520" t="n">
        <v>15.1</v>
      </c>
      <c r="K214" s="507" t="n">
        <v>7.6</v>
      </c>
      <c r="L214" s="521" t="n">
        <v>2010</v>
      </c>
      <c r="M214" s="446" t="n"/>
      <c r="N214" s="508">
        <f>L214+I214+J214+C214+M214</f>
        <v/>
      </c>
      <c r="O214" s="508">
        <f>O213+N214-AN214</f>
        <v/>
      </c>
      <c r="P214" s="509">
        <f>I214*0.007</f>
        <v/>
      </c>
      <c r="Q214" s="510">
        <f>A214</f>
        <v/>
      </c>
      <c r="R214" s="511" t="n">
        <v>160601</v>
      </c>
      <c r="S214" s="466" t="n">
        <v>1231.44</v>
      </c>
      <c r="T214" s="511" t="n"/>
      <c r="U214" s="466" t="n"/>
      <c r="V214" s="511" t="n"/>
      <c r="W214" s="512" t="n"/>
      <c r="X214" s="511" t="n"/>
      <c r="Y214" s="512" t="n"/>
      <c r="Z214" s="511" t="n"/>
      <c r="AA214" s="512" t="n"/>
      <c r="AB214" s="511" t="inlineStr">
        <is>
          <t>vrt pmu</t>
        </is>
      </c>
      <c r="AC214" s="466" t="n">
        <v>1090</v>
      </c>
      <c r="AD214" s="511" t="n"/>
      <c r="AE214" s="512" t="n"/>
      <c r="AF214" s="511" t="n"/>
      <c r="AG214" s="512" t="n"/>
      <c r="AH214" s="511" t="n"/>
      <c r="AI214" s="512" t="n"/>
      <c r="AJ214" s="511" t="inlineStr">
        <is>
          <t>ADREA</t>
        </is>
      </c>
      <c r="AK214" s="466" t="n">
        <v>32.07</v>
      </c>
      <c r="AL214" s="513" t="n"/>
      <c r="AM214" s="512" t="n"/>
      <c r="AN214" s="446">
        <f>S214+U214+W214+Y214+AA214+AC214+AE214+AG214+AI214+AK214+AM214</f>
        <v/>
      </c>
    </row>
    <row r="215" ht="16.5" customHeight="1" thickBot="1">
      <c r="A215" s="504">
        <f>A214+1</f>
        <v/>
      </c>
      <c r="B215" s="505" t="n">
        <v>4324.52</v>
      </c>
      <c r="C215" s="519" t="n">
        <v>310</v>
      </c>
      <c r="D215" s="506" t="n">
        <v>7</v>
      </c>
      <c r="E215" s="505" t="n">
        <v>149.4</v>
      </c>
      <c r="F215" s="505" t="n">
        <v>106</v>
      </c>
      <c r="G215" s="446">
        <f>B215-C215-E215-F215</f>
        <v/>
      </c>
      <c r="H215" s="507" t="n">
        <v>1834.2</v>
      </c>
      <c r="I215" s="520" t="n">
        <v>1912.22</v>
      </c>
      <c r="J215" s="507" t="n"/>
      <c r="K215" s="507" t="n">
        <v>12.7</v>
      </c>
      <c r="L215" s="521" t="n">
        <v>1850</v>
      </c>
      <c r="M215" s="446" t="n"/>
      <c r="N215" s="508">
        <f>L215+I215+J215+C215+M215</f>
        <v/>
      </c>
      <c r="O215" s="508">
        <f>O214+N215-AN215</f>
        <v/>
      </c>
      <c r="P215" s="509">
        <f>I215*0.007</f>
        <v/>
      </c>
      <c r="Q215" s="510">
        <f>A215</f>
        <v/>
      </c>
      <c r="R215" s="511" t="n"/>
      <c r="S215" s="466" t="n">
        <v>0.4</v>
      </c>
      <c r="T215" s="511" t="n"/>
      <c r="U215" s="466" t="n"/>
      <c r="V215" s="511" t="n"/>
      <c r="W215" s="512" t="n"/>
      <c r="X215" s="511" t="n">
        <v>160641</v>
      </c>
      <c r="Y215" s="466" t="n">
        <v>2955.24</v>
      </c>
      <c r="Z215" s="511" t="n"/>
      <c r="AA215" s="512" t="n"/>
      <c r="AB215" s="511" t="n"/>
      <c r="AC215" s="512" t="n"/>
      <c r="AD215" s="511" t="n"/>
      <c r="AE215" s="512" t="n"/>
      <c r="AF215" s="511" t="n">
        <v>160552</v>
      </c>
      <c r="AG215" s="466" t="n">
        <v>921.6</v>
      </c>
      <c r="AH215" s="511" t="n"/>
      <c r="AI215" s="512" t="n"/>
      <c r="AJ215" s="511" t="n"/>
      <c r="AK215" s="512" t="n"/>
      <c r="AL215" s="513" t="n">
        <v>160669</v>
      </c>
      <c r="AM215" s="466" t="n">
        <v>192</v>
      </c>
      <c r="AN215" s="446">
        <f>S215+U215+W215+Y215+AA215+AC215+AE215+AG215+AI215+AK215+AM215</f>
        <v/>
      </c>
    </row>
    <row r="216" ht="16.5" customHeight="1" thickBot="1">
      <c r="A216" s="504">
        <f>A215+1</f>
        <v/>
      </c>
      <c r="B216" s="505" t="n">
        <v>5143.72</v>
      </c>
      <c r="C216" s="519" t="n">
        <v>660</v>
      </c>
      <c r="D216" s="506" t="n">
        <v>16</v>
      </c>
      <c r="E216" s="505" t="n">
        <v>170.4</v>
      </c>
      <c r="F216" s="505" t="n">
        <v>125</v>
      </c>
      <c r="G216" s="446">
        <f>B216-C216-E216-F216</f>
        <v/>
      </c>
      <c r="H216" s="507" t="n">
        <v>1866.19</v>
      </c>
      <c r="I216" s="520" t="n">
        <v>2302.43</v>
      </c>
      <c r="J216" s="507" t="n"/>
      <c r="K216" s="507" t="n">
        <v>19.7</v>
      </c>
      <c r="L216" s="521" t="n">
        <v>1860</v>
      </c>
      <c r="M216" s="446" t="n"/>
      <c r="N216" s="508">
        <f>L216+I216+J216+C216+M216</f>
        <v/>
      </c>
      <c r="O216" s="508">
        <f>O215+N216-AN216</f>
        <v/>
      </c>
      <c r="P216" s="509">
        <f>I216*0.007</f>
        <v/>
      </c>
      <c r="Q216" s="510">
        <f>A216</f>
        <v/>
      </c>
      <c r="R216" s="511" t="n"/>
      <c r="S216" s="512" t="n"/>
      <c r="T216" s="511" t="n"/>
      <c r="U216" s="466" t="n"/>
      <c r="V216" s="511" t="n"/>
      <c r="W216" s="512" t="n"/>
      <c r="X216" s="511" t="n">
        <v>160645</v>
      </c>
      <c r="Y216" s="466" t="n">
        <v>291.4</v>
      </c>
      <c r="Z216" s="511" t="n"/>
      <c r="AA216" s="512" t="n"/>
      <c r="AB216" s="511" t="n"/>
      <c r="AC216" s="512" t="n"/>
      <c r="AD216" s="511" t="n"/>
      <c r="AE216" s="512" t="n"/>
      <c r="AF216" s="511" t="n"/>
      <c r="AG216" s="512" t="n"/>
      <c r="AH216" s="511" t="n"/>
      <c r="AI216" s="512" t="n"/>
      <c r="AJ216" s="511" t="n"/>
      <c r="AK216" s="512" t="n"/>
      <c r="AL216" s="513" t="inlineStr">
        <is>
          <t>prax</t>
        </is>
      </c>
      <c r="AM216" s="466" t="n">
        <v>-96</v>
      </c>
      <c r="AN216" s="446">
        <f>S216+U216+W216+Y216+AA216+AC216+AE216+AG216+AI216+AK216+AM216</f>
        <v/>
      </c>
    </row>
    <row r="217" ht="16.5" customHeight="1" thickBot="1">
      <c r="A217" s="504">
        <f>A216+1</f>
        <v/>
      </c>
      <c r="B217" s="505" t="n">
        <v>4070.25</v>
      </c>
      <c r="C217" s="519" t="n">
        <v>480</v>
      </c>
      <c r="D217" s="506" t="n">
        <v>12</v>
      </c>
      <c r="E217" s="505" t="n">
        <v>49.4</v>
      </c>
      <c r="F217" s="505" t="n">
        <v>163</v>
      </c>
      <c r="G217" s="446">
        <f>B217-C217-E217-F217</f>
        <v/>
      </c>
      <c r="H217" s="507" t="n">
        <v>1843.77</v>
      </c>
      <c r="I217" s="520" t="n">
        <v>1524.88</v>
      </c>
      <c r="J217" s="507" t="n"/>
      <c r="K217" s="507" t="n">
        <v>9.199999999999999</v>
      </c>
      <c r="L217" s="521" t="n">
        <v>1840</v>
      </c>
      <c r="M217" s="446" t="n"/>
      <c r="N217" s="508">
        <f>L217+I217+J217+C217+M217</f>
        <v/>
      </c>
      <c r="O217" s="508">
        <f>O216+N217-AN217</f>
        <v/>
      </c>
      <c r="P217" s="509">
        <f>I217*0.007</f>
        <v/>
      </c>
      <c r="Q217" s="510">
        <f>A217</f>
        <v/>
      </c>
      <c r="R217" s="511" t="n"/>
      <c r="S217" s="512" t="n"/>
      <c r="T217" s="511" t="n"/>
      <c r="U217" s="466" t="n"/>
      <c r="V217" s="511" t="n"/>
      <c r="W217" s="512" t="n"/>
      <c r="X217" s="511" t="n"/>
      <c r="Y217" s="512" t="n"/>
      <c r="Z217" s="511" t="n"/>
      <c r="AA217" s="512" t="n"/>
      <c r="AB217" s="511" t="n"/>
      <c r="AC217" s="512" t="n"/>
      <c r="AD217" s="511" t="n">
        <v>160659</v>
      </c>
      <c r="AE217" s="466" t="n">
        <v>53.77</v>
      </c>
      <c r="AF217" s="511" t="n"/>
      <c r="AG217" s="512" t="n"/>
      <c r="AH217" s="511" t="n"/>
      <c r="AI217" s="512" t="n"/>
      <c r="AJ217" s="511" t="n"/>
      <c r="AK217" s="512" t="n"/>
      <c r="AL217" s="513" t="n"/>
      <c r="AM217" s="512" t="n"/>
      <c r="AN217" s="446">
        <f>S217+U217+W217+Y217+AA217+AC217+AE217+AG217+AI217+AK217+AM217</f>
        <v/>
      </c>
    </row>
    <row r="218" ht="16.5" customHeight="1" thickBot="1">
      <c r="A218" s="504">
        <f>A217+1</f>
        <v/>
      </c>
      <c r="B218" s="505" t="n">
        <v>2992.98</v>
      </c>
      <c r="C218" s="519" t="n">
        <v>150</v>
      </c>
      <c r="D218" s="506" t="n">
        <v>4</v>
      </c>
      <c r="E218" s="505" t="n">
        <v>236.3</v>
      </c>
      <c r="F218" s="505" t="n">
        <v>286</v>
      </c>
      <c r="G218" s="446">
        <f>B218-C218-E218-F218</f>
        <v/>
      </c>
      <c r="H218" s="507" t="n">
        <v>1239.03</v>
      </c>
      <c r="I218" s="520" t="n">
        <v>1071.85</v>
      </c>
      <c r="J218" s="507" t="n"/>
      <c r="K218" s="507" t="n">
        <v>17.1</v>
      </c>
      <c r="L218" s="521" t="n">
        <v>1230</v>
      </c>
      <c r="M218" s="446" t="n"/>
      <c r="N218" s="508">
        <f>L218+I218+J218+C218+M218</f>
        <v/>
      </c>
      <c r="O218" s="508">
        <f>O217+N218-AN218</f>
        <v/>
      </c>
      <c r="P218" s="509">
        <f>I218*0.007</f>
        <v/>
      </c>
      <c r="Q218" s="510">
        <f>A218</f>
        <v/>
      </c>
      <c r="R218" s="511" t="n"/>
      <c r="S218" s="512" t="n"/>
      <c r="T218" s="511" t="n"/>
      <c r="U218" s="466" t="n"/>
      <c r="V218" s="511" t="n"/>
      <c r="W218" s="512" t="n"/>
      <c r="X218" s="511" t="n"/>
      <c r="Y218" s="512" t="n"/>
      <c r="Z218" s="511" t="n">
        <v>160542</v>
      </c>
      <c r="AA218" s="466" t="n">
        <v>40</v>
      </c>
      <c r="AB218" s="511" t="n"/>
      <c r="AC218" s="512" t="n"/>
      <c r="AD218" s="511" t="n"/>
      <c r="AE218" s="512" t="n"/>
      <c r="AF218" s="511" t="n"/>
      <c r="AG218" s="512" t="n"/>
      <c r="AH218" s="511" t="n"/>
      <c r="AI218" s="512" t="n"/>
      <c r="AJ218" s="511" t="n"/>
      <c r="AK218" s="512" t="n"/>
      <c r="AL218" s="513" t="n"/>
      <c r="AM218" s="512" t="n"/>
      <c r="AN218" s="446">
        <f>S218+U218+W218+Y218+AA218+AC218+AE218+AG218+AI218+AK218+AM218</f>
        <v/>
      </c>
    </row>
    <row r="219" ht="16.5" customHeight="1" thickBot="1">
      <c r="A219" s="504">
        <f>A218+1</f>
        <v/>
      </c>
      <c r="B219" s="505" t="n">
        <v>4551.78</v>
      </c>
      <c r="C219" s="519" t="n">
        <v>420</v>
      </c>
      <c r="D219" s="506" t="n">
        <v>11</v>
      </c>
      <c r="E219" s="505" t="n">
        <v>157</v>
      </c>
      <c r="F219" s="505" t="n">
        <v>289</v>
      </c>
      <c r="G219" s="446">
        <f>B219-C219-E219-F219</f>
        <v/>
      </c>
      <c r="H219" s="507" t="n">
        <v>1822.48</v>
      </c>
      <c r="I219" s="520" t="n">
        <v>1813</v>
      </c>
      <c r="J219" s="520" t="n">
        <v>27.6</v>
      </c>
      <c r="K219" s="507" t="n">
        <v>22.7</v>
      </c>
      <c r="L219" s="521" t="n">
        <v>1820</v>
      </c>
      <c r="M219" s="521" t="n">
        <v>1240</v>
      </c>
      <c r="N219" s="508">
        <f>L219+I219+J219+C219+M219</f>
        <v/>
      </c>
      <c r="O219" s="508">
        <f>O218+N219-AN219</f>
        <v/>
      </c>
      <c r="P219" s="509">
        <f>I219*0.007</f>
        <v/>
      </c>
      <c r="Q219" s="510">
        <f>A219</f>
        <v/>
      </c>
      <c r="R219" s="511" t="n"/>
      <c r="S219" s="512" t="n"/>
      <c r="T219" s="513" t="n"/>
      <c r="U219" s="531" t="n"/>
      <c r="V219" s="511" t="n"/>
      <c r="W219" s="512" t="n"/>
      <c r="X219" s="513" t="n"/>
      <c r="Y219" s="512" t="n"/>
      <c r="Z219" s="511" t="n"/>
      <c r="AA219" s="512" t="n"/>
      <c r="AB219" s="513" t="n"/>
      <c r="AC219" s="512" t="n"/>
      <c r="AD219" s="511" t="n"/>
      <c r="AE219" s="512" t="n"/>
      <c r="AF219" s="513" t="n">
        <v>160653</v>
      </c>
      <c r="AG219" s="466" t="n">
        <v>26</v>
      </c>
      <c r="AH219" s="511" t="n"/>
      <c r="AI219" s="512" t="n"/>
      <c r="AJ219" s="513" t="n"/>
      <c r="AK219" s="512" t="n"/>
      <c r="AL219" s="513" t="n"/>
      <c r="AM219" s="512" t="n"/>
      <c r="AN219" s="446">
        <f>S219+U219+W219+Y219+AA219+AC219+AE219+AG219+AI219+AK219+AM219</f>
        <v/>
      </c>
    </row>
    <row r="220" ht="16.5" customHeight="1" thickBot="1">
      <c r="A220" s="504">
        <f>A219+1</f>
        <v/>
      </c>
      <c r="B220" s="505" t="n">
        <v>4039.99</v>
      </c>
      <c r="C220" s="519" t="n">
        <v>190</v>
      </c>
      <c r="D220" s="506" t="n">
        <v>8</v>
      </c>
      <c r="E220" s="505" t="n">
        <v>255.45</v>
      </c>
      <c r="F220" s="505" t="n">
        <v>122</v>
      </c>
      <c r="G220" s="446">
        <f>B220-C220-E220-F220</f>
        <v/>
      </c>
      <c r="H220" s="507" t="n">
        <v>1615.89</v>
      </c>
      <c r="I220" s="520" t="n">
        <v>1846.05</v>
      </c>
      <c r="J220" s="507" t="n"/>
      <c r="K220" s="507" t="n">
        <v>10.6</v>
      </c>
      <c r="L220" s="521" t="n">
        <v>1610</v>
      </c>
      <c r="M220" s="446" t="n"/>
      <c r="N220" s="508">
        <f>L220+I220+J220+C220+M220</f>
        <v/>
      </c>
      <c r="O220" s="508">
        <f>O219+N220-AN220</f>
        <v/>
      </c>
      <c r="P220" s="509">
        <f>I220*0.007</f>
        <v/>
      </c>
      <c r="Q220" s="510">
        <f>A220</f>
        <v/>
      </c>
      <c r="R220" s="511" t="n"/>
      <c r="S220" s="512" t="n"/>
      <c r="T220" s="511" t="n">
        <v>160619</v>
      </c>
      <c r="U220" s="466" t="n">
        <v>226.55</v>
      </c>
      <c r="V220" s="511" t="n">
        <v>160637</v>
      </c>
      <c r="W220" s="466" t="n">
        <v>680.09</v>
      </c>
      <c r="X220" s="511" t="n"/>
      <c r="Y220" s="512" t="n"/>
      <c r="Z220" s="511" t="n"/>
      <c r="AA220" s="512" t="n"/>
      <c r="AB220" s="511" t="n"/>
      <c r="AC220" s="512" t="n"/>
      <c r="AD220" s="511" t="n"/>
      <c r="AE220" s="512" t="n"/>
      <c r="AF220" s="511" t="n"/>
      <c r="AG220" s="512" t="n"/>
      <c r="AH220" s="511" t="n"/>
      <c r="AI220" s="512" t="n"/>
      <c r="AJ220" s="511" t="n"/>
      <c r="AK220" s="512" t="n"/>
      <c r="AL220" s="513" t="n"/>
      <c r="AM220" s="512" t="n"/>
      <c r="AN220" s="446">
        <f>S220+U220+W220+Y220+AA220+AC220+AE220+AG220+AI220+AK220+AM220</f>
        <v/>
      </c>
    </row>
    <row r="221" ht="16.5" customHeight="1" thickBot="1">
      <c r="A221" s="504">
        <f>A220+1</f>
        <v/>
      </c>
      <c r="B221" s="505" t="n">
        <v>3753.48</v>
      </c>
      <c r="C221" s="519" t="n">
        <v>450</v>
      </c>
      <c r="D221" s="506" t="n">
        <v>12</v>
      </c>
      <c r="E221" s="505" t="n">
        <v>42.05</v>
      </c>
      <c r="F221" s="505" t="n">
        <v>119</v>
      </c>
      <c r="G221" s="446">
        <f>B221-C221-E221-F221</f>
        <v/>
      </c>
      <c r="H221" s="507" t="n">
        <v>1643.58</v>
      </c>
      <c r="I221" s="520" t="n">
        <v>1477.5</v>
      </c>
      <c r="J221" s="507" t="n"/>
      <c r="K221" s="507" t="n">
        <v>21.1</v>
      </c>
      <c r="L221" s="521" t="n">
        <v>1640</v>
      </c>
      <c r="M221" s="446" t="n"/>
      <c r="N221" s="508">
        <f>L221+I221+J221+C221+M221</f>
        <v/>
      </c>
      <c r="O221" s="508">
        <f>O220+N221-AN221</f>
        <v/>
      </c>
      <c r="P221" s="509">
        <f>I221*0.007</f>
        <v/>
      </c>
      <c r="Q221" s="510">
        <f>A221</f>
        <v/>
      </c>
      <c r="R221" s="511" t="n">
        <v>160608</v>
      </c>
      <c r="S221" s="466" t="n">
        <v>1837.01</v>
      </c>
      <c r="T221" s="511" t="n">
        <v>160620</v>
      </c>
      <c r="U221" s="466" t="n">
        <v>95.02</v>
      </c>
      <c r="V221" s="511" t="n"/>
      <c r="W221" s="512" t="n"/>
      <c r="X221" s="511" t="n"/>
      <c r="Y221" s="512" t="n"/>
      <c r="Z221" s="511" t="n"/>
      <c r="AA221" s="512" t="n"/>
      <c r="AB221" s="511" t="n"/>
      <c r="AC221" s="512" t="n"/>
      <c r="AD221" s="511" t="n"/>
      <c r="AE221" s="512" t="n"/>
      <c r="AF221" s="511" t="n"/>
      <c r="AG221" s="512" t="n"/>
      <c r="AH221" s="511" t="n"/>
      <c r="AI221" s="512" t="n"/>
      <c r="AJ221" s="511" t="n"/>
      <c r="AK221" s="512" t="n"/>
      <c r="AL221" s="513" t="n"/>
      <c r="AM221" s="512" t="n"/>
      <c r="AN221" s="446">
        <f>S221+U221+W221+Y221+AA221+AC221+AE221+AG221+AI221+AK221+AM221</f>
        <v/>
      </c>
    </row>
    <row r="222" ht="16.5" customHeight="1" thickBot="1">
      <c r="A222" s="504">
        <f>A221+1</f>
        <v/>
      </c>
      <c r="B222" s="505" t="n">
        <v>3776.03</v>
      </c>
      <c r="C222" s="519" t="n">
        <v>170</v>
      </c>
      <c r="D222" s="506" t="n">
        <v>8</v>
      </c>
      <c r="E222" s="505" t="n">
        <v>128.1</v>
      </c>
      <c r="F222" s="505" t="n">
        <v>76</v>
      </c>
      <c r="G222" s="446">
        <f>B222-C222-E222-F222</f>
        <v/>
      </c>
      <c r="H222" s="507" t="n">
        <v>1627.89</v>
      </c>
      <c r="I222" s="520" t="n">
        <v>1757.44</v>
      </c>
      <c r="J222" s="507" t="n"/>
      <c r="K222" s="507" t="n">
        <v>16.6</v>
      </c>
      <c r="L222" s="521" t="n">
        <v>1670</v>
      </c>
      <c r="M222" s="446" t="n"/>
      <c r="N222" s="508">
        <f>L222+I222+J222+C222+M222</f>
        <v/>
      </c>
      <c r="O222" s="508">
        <f>O221+N222-AN222</f>
        <v/>
      </c>
      <c r="P222" s="509">
        <f>I222*0.007</f>
        <v/>
      </c>
      <c r="Q222" s="510">
        <f>A222</f>
        <v/>
      </c>
      <c r="R222" s="511" t="n"/>
      <c r="S222" s="466" t="n">
        <v>72.3</v>
      </c>
      <c r="T222" s="511" t="n"/>
      <c r="U222" s="466" t="n"/>
      <c r="V222" s="511" t="n"/>
      <c r="W222" s="512" t="n"/>
      <c r="X222" s="511" t="n">
        <v>160642</v>
      </c>
      <c r="Y222" s="466" t="n">
        <v>1818.53</v>
      </c>
      <c r="Z222" s="511" t="n">
        <v>160648</v>
      </c>
      <c r="AA222" s="466" t="n">
        <v>35019.39</v>
      </c>
      <c r="AB222" s="511" t="n"/>
      <c r="AC222" s="512" t="n"/>
      <c r="AD222" s="511" t="n"/>
      <c r="AE222" s="512" t="n"/>
      <c r="AF222" s="511" t="n"/>
      <c r="AG222" s="512" t="n"/>
      <c r="AH222" s="511" t="n"/>
      <c r="AI222" s="512" t="n"/>
      <c r="AJ222" s="511" t="n"/>
      <c r="AK222" s="512" t="n"/>
      <c r="AL222" s="513" t="n"/>
      <c r="AM222" s="512" t="n"/>
      <c r="AN222" s="446">
        <f>S222+U222+W222+Y222+AA222+AC222+AE222+AG222+AI222+AK222+AM222</f>
        <v/>
      </c>
    </row>
    <row r="223" ht="16.5" customHeight="1" thickBot="1">
      <c r="A223" s="504">
        <f>A222+1</f>
        <v/>
      </c>
      <c r="B223" s="505" t="n">
        <v>4690.63</v>
      </c>
      <c r="C223" s="519" t="n">
        <v>560</v>
      </c>
      <c r="D223" s="506" t="n">
        <v>15</v>
      </c>
      <c r="E223" s="505" t="n">
        <v>137.4</v>
      </c>
      <c r="F223" s="505" t="n">
        <v>91</v>
      </c>
      <c r="G223" s="446">
        <f>B223-C223-E223-F223</f>
        <v/>
      </c>
      <c r="H223" s="507" t="n">
        <v>1918.25</v>
      </c>
      <c r="I223" s="520" t="n">
        <v>1920.83</v>
      </c>
      <c r="J223" s="520" t="n">
        <v>46.05</v>
      </c>
      <c r="K223" s="507" t="n">
        <v>17.1</v>
      </c>
      <c r="L223" s="521" t="n">
        <v>1910</v>
      </c>
      <c r="M223" s="446" t="n"/>
      <c r="N223" s="508">
        <f>L223+I223+J223+C223+M223</f>
        <v/>
      </c>
      <c r="O223" s="508">
        <f>O222+N223-AN223</f>
        <v/>
      </c>
      <c r="P223" s="509">
        <f>I223*0.007</f>
        <v/>
      </c>
      <c r="Q223" s="510">
        <f>A223</f>
        <v/>
      </c>
      <c r="R223" s="511" t="n">
        <v>160610</v>
      </c>
      <c r="S223" s="466" t="n">
        <v>-1062</v>
      </c>
      <c r="T223" s="511" t="n"/>
      <c r="U223" s="466" t="n"/>
      <c r="V223" s="511" t="n"/>
      <c r="W223" s="512" t="n"/>
      <c r="X223" s="511" t="n">
        <v>160646</v>
      </c>
      <c r="Y223" s="466" t="n">
        <v>601.4</v>
      </c>
      <c r="Z223" s="511" t="n"/>
      <c r="AA223" s="512" t="n"/>
      <c r="AB223" s="511" t="n"/>
      <c r="AC223" s="512" t="n"/>
      <c r="AD223" s="511" t="n"/>
      <c r="AE223" s="512" t="n"/>
      <c r="AF223" s="511" t="n"/>
      <c r="AG223" s="512" t="n"/>
      <c r="AH223" s="511" t="n"/>
      <c r="AI223" s="512" t="n"/>
      <c r="AJ223" s="511" t="n"/>
      <c r="AK223" s="512" t="n"/>
      <c r="AL223" s="513" t="n"/>
      <c r="AM223" s="512" t="n"/>
      <c r="AN223" s="446">
        <f>S223+U223+W223+Y223+AA223+AC223+AE223+AG223+AI223+AK223+AM223</f>
        <v/>
      </c>
    </row>
    <row r="224" ht="16.5" customHeight="1" thickBot="1">
      <c r="A224" s="504">
        <f>A223+1</f>
        <v/>
      </c>
      <c r="B224" s="505" t="n">
        <v>4594.22</v>
      </c>
      <c r="C224" s="519" t="n">
        <v>760</v>
      </c>
      <c r="D224" s="506" t="n">
        <v>17</v>
      </c>
      <c r="E224" s="505" t="n">
        <v>102.3</v>
      </c>
      <c r="F224" s="505" t="n">
        <v>85</v>
      </c>
      <c r="G224" s="446">
        <f>B224-C224-E224-F224</f>
        <v/>
      </c>
      <c r="H224" s="507" t="n">
        <v>1643.28</v>
      </c>
      <c r="I224" s="520" t="n">
        <v>1914.14</v>
      </c>
      <c r="J224" s="520" t="n">
        <v>31.2</v>
      </c>
      <c r="K224" s="507" t="n">
        <v>58.3</v>
      </c>
      <c r="L224" s="521" t="n">
        <v>1660</v>
      </c>
      <c r="M224" s="446" t="n"/>
      <c r="N224" s="508">
        <f>L224+I224+J224+C224+M224</f>
        <v/>
      </c>
      <c r="O224" s="508">
        <f>O223+N224-AN224</f>
        <v/>
      </c>
      <c r="P224" s="509">
        <f>I224*0.007</f>
        <v/>
      </c>
      <c r="Q224" s="510">
        <f>A224</f>
        <v/>
      </c>
      <c r="R224" s="511" t="n">
        <v>160611</v>
      </c>
      <c r="S224" s="466" t="n">
        <v>1026</v>
      </c>
      <c r="T224" s="511" t="n"/>
      <c r="U224" s="466" t="n"/>
      <c r="V224" s="511" t="n"/>
      <c r="W224" s="512" t="n"/>
      <c r="X224" s="511" t="n"/>
      <c r="Y224" s="512" t="n"/>
      <c r="Z224" s="511" t="n"/>
      <c r="AA224" s="512" t="n"/>
      <c r="AB224" s="511" t="n"/>
      <c r="AC224" s="512" t="n"/>
      <c r="AD224" s="511" t="n"/>
      <c r="AE224" s="512" t="n"/>
      <c r="AF224" s="511" t="n"/>
      <c r="AG224" s="512" t="n"/>
      <c r="AH224" s="511" t="n">
        <v>160664</v>
      </c>
      <c r="AI224" s="466" t="n">
        <v>90.20999999999999</v>
      </c>
      <c r="AJ224" s="511" t="n"/>
      <c r="AK224" s="512" t="n"/>
      <c r="AL224" s="513" t="n"/>
      <c r="AM224" s="512" t="n"/>
      <c r="AN224" s="446">
        <f>S224+U224+W224+Y224+AA224+AC224+AE224+AG224+AI224+AK224+AM224</f>
        <v/>
      </c>
    </row>
    <row r="225" ht="16.5" customHeight="1" thickBot="1">
      <c r="A225" s="504">
        <f>A224+1</f>
        <v/>
      </c>
      <c r="B225" s="505" t="n">
        <v>3201.33</v>
      </c>
      <c r="C225" s="519" t="n">
        <v>280</v>
      </c>
      <c r="D225" s="506" t="n">
        <v>8</v>
      </c>
      <c r="E225" s="505" t="n">
        <v>174.5</v>
      </c>
      <c r="F225" s="505" t="n">
        <v>65</v>
      </c>
      <c r="G225" s="446">
        <f>B225-C225-E225-F225</f>
        <v/>
      </c>
      <c r="H225" s="507" t="n">
        <v>1392.25</v>
      </c>
      <c r="I225" s="520" t="n">
        <v>1270.68</v>
      </c>
      <c r="J225" s="520" t="n"/>
      <c r="K225" s="507" t="n">
        <v>18.9</v>
      </c>
      <c r="L225" s="521" t="n">
        <v>1390</v>
      </c>
      <c r="M225" s="446" t="n"/>
      <c r="N225" s="508">
        <f>L225+I225+J225+C225+M225</f>
        <v/>
      </c>
      <c r="O225" s="508">
        <f>O224+N225-AN225</f>
        <v/>
      </c>
      <c r="P225" s="509">
        <f>I225*0.007</f>
        <v/>
      </c>
      <c r="Q225" s="510">
        <f>A225</f>
        <v/>
      </c>
      <c r="R225" s="511" t="n"/>
      <c r="S225" s="512" t="n"/>
      <c r="T225" s="511" t="n"/>
      <c r="U225" s="466" t="n"/>
      <c r="V225" s="511" t="n"/>
      <c r="W225" s="512" t="n"/>
      <c r="X225" s="511" t="n"/>
      <c r="Y225" s="512" t="n"/>
      <c r="Z225" s="511" t="n"/>
      <c r="AA225" s="512" t="n"/>
      <c r="AB225" s="511" t="n"/>
      <c r="AC225" s="512" t="n"/>
      <c r="AD225" s="511" t="n"/>
      <c r="AE225" s="512" t="n"/>
      <c r="AF225" s="511" t="n"/>
      <c r="AG225" s="512" t="n"/>
      <c r="AH225" s="511" t="n"/>
      <c r="AI225" s="512" t="n"/>
      <c r="AJ225" s="511" t="n"/>
      <c r="AK225" s="512" t="n"/>
      <c r="AL225" s="513" t="n"/>
      <c r="AM225" s="512" t="n"/>
      <c r="AN225" s="446">
        <f>S225+U225+W225+Y225+AA225+AC225+AE225+AG225+AI225+AK225+AM225</f>
        <v/>
      </c>
    </row>
    <row r="226" ht="16.5" customHeight="1" thickBot="1">
      <c r="A226" s="504">
        <f>A225+1</f>
        <v/>
      </c>
      <c r="B226" s="505" t="n">
        <v>4273.73</v>
      </c>
      <c r="C226" s="519" t="n">
        <v>590</v>
      </c>
      <c r="D226" s="506" t="n">
        <v>11</v>
      </c>
      <c r="E226" s="505" t="n">
        <v>240.9</v>
      </c>
      <c r="F226" s="505" t="n">
        <v>285</v>
      </c>
      <c r="G226" s="446">
        <f>B226-C226-E226-F226</f>
        <v/>
      </c>
      <c r="H226" s="507" t="n">
        <v>1518.54</v>
      </c>
      <c r="I226" s="520" t="n">
        <v>1592.29</v>
      </c>
      <c r="J226" s="520" t="n">
        <v>30.3</v>
      </c>
      <c r="K226" s="507" t="n">
        <v>16.7</v>
      </c>
      <c r="L226" s="521" t="n">
        <v>1510</v>
      </c>
      <c r="M226" s="446" t="n"/>
      <c r="N226" s="508">
        <f>L226+I226+J226+C226+M226</f>
        <v/>
      </c>
      <c r="O226" s="508">
        <f>O225+N226-AN226</f>
        <v/>
      </c>
      <c r="P226" s="509">
        <f>I226*0.007</f>
        <v/>
      </c>
      <c r="Q226" s="510">
        <f>A226</f>
        <v/>
      </c>
      <c r="R226" s="511" t="n"/>
      <c r="S226" s="512" t="n"/>
      <c r="T226" s="511" t="n"/>
      <c r="U226" s="531" t="n"/>
      <c r="V226" s="511" t="n"/>
      <c r="W226" s="512" t="n"/>
      <c r="X226" s="511" t="inlineStr">
        <is>
          <t>160646a</t>
        </is>
      </c>
      <c r="Y226" s="466" t="n">
        <v>-57.99</v>
      </c>
      <c r="Z226" s="511" t="n"/>
      <c r="AA226" s="512" t="n"/>
      <c r="AB226" s="515" t="n"/>
      <c r="AC226" s="512" t="n"/>
      <c r="AD226" s="511" t="n"/>
      <c r="AE226" s="512" t="n"/>
      <c r="AF226" s="511" t="n"/>
      <c r="AG226" s="512" t="n"/>
      <c r="AH226" s="511" t="n"/>
      <c r="AI226" s="512" t="n"/>
      <c r="AJ226" s="511" t="n"/>
      <c r="AK226" s="512" t="n"/>
      <c r="AL226" s="513" t="n"/>
      <c r="AM226" s="512" t="n"/>
      <c r="AN226" s="446">
        <f>S226+U226+W226+Y226+AA226+AC226+AE226+AG226+AI226+AK226+AM226</f>
        <v/>
      </c>
    </row>
    <row r="227" ht="16.5" customHeight="1" thickBot="1">
      <c r="A227" s="504">
        <f>A226+1</f>
        <v/>
      </c>
      <c r="B227" s="505" t="n">
        <v>4071.72</v>
      </c>
      <c r="C227" s="519" t="n">
        <v>190</v>
      </c>
      <c r="D227" s="506" t="n">
        <v>8</v>
      </c>
      <c r="E227" s="505" t="n">
        <v>282.9</v>
      </c>
      <c r="F227" s="505" t="n">
        <v>153</v>
      </c>
      <c r="G227" s="446">
        <f>B227-C227-E227-F227</f>
        <v/>
      </c>
      <c r="H227" s="507" t="n">
        <v>1599.5</v>
      </c>
      <c r="I227" s="520" t="n">
        <v>1828.02</v>
      </c>
      <c r="J227" s="507" t="n"/>
      <c r="K227" s="507" t="n">
        <v>18.3</v>
      </c>
      <c r="L227" s="521" t="n">
        <v>1590</v>
      </c>
      <c r="M227" s="446" t="n"/>
      <c r="N227" s="508">
        <f>L227+I227+J227+C227+M227</f>
        <v/>
      </c>
      <c r="O227" s="508">
        <f>O226+N227-AN227</f>
        <v/>
      </c>
      <c r="P227" s="509">
        <f>I227*0.007</f>
        <v/>
      </c>
      <c r="Q227" s="510">
        <f>A227</f>
        <v/>
      </c>
      <c r="R227" s="511" t="n"/>
      <c r="S227" s="512" t="n"/>
      <c r="T227" s="511" t="n"/>
      <c r="U227" s="531" t="n"/>
      <c r="V227" s="511" t="n">
        <v>160638</v>
      </c>
      <c r="W227" s="466" t="n">
        <v>688.15</v>
      </c>
      <c r="X227" s="511" t="n"/>
      <c r="Y227" s="466" t="n"/>
      <c r="Z227" s="511" t="n"/>
      <c r="AA227" s="512" t="n"/>
      <c r="AB227" s="515" t="n"/>
      <c r="AC227" s="512" t="n"/>
      <c r="AD227" s="511" t="n"/>
      <c r="AE227" s="512" t="n"/>
      <c r="AF227" s="511" t="n"/>
      <c r="AG227" s="512" t="n"/>
      <c r="AH227" s="511" t="inlineStr">
        <is>
          <t>160550c</t>
        </is>
      </c>
      <c r="AI227" s="512" t="n">
        <v>-7.08</v>
      </c>
      <c r="AJ227" s="511" t="n">
        <v>160667</v>
      </c>
      <c r="AK227" s="466" t="n">
        <v>365.7</v>
      </c>
      <c r="AL227" s="513" t="n"/>
      <c r="AM227" s="512" t="n"/>
      <c r="AN227" s="446">
        <f>S227+U227+W227+Y227+AA227+AC227+AE227+AG227+AI227+AK227+AM227</f>
        <v/>
      </c>
    </row>
    <row r="228" ht="16.5" customHeight="1" thickBot="1">
      <c r="A228" s="504">
        <f>A227+1</f>
        <v/>
      </c>
      <c r="B228" s="505" t="n">
        <v>4161.69</v>
      </c>
      <c r="C228" s="519" t="n">
        <v>670</v>
      </c>
      <c r="D228" s="506" t="n">
        <v>16</v>
      </c>
      <c r="E228" s="505" t="n">
        <v>34.3</v>
      </c>
      <c r="F228" s="505" t="n">
        <v>134</v>
      </c>
      <c r="G228" s="446">
        <f>B228-C228-E228-F228</f>
        <v/>
      </c>
      <c r="H228" s="507" t="n">
        <v>1631.45</v>
      </c>
      <c r="I228" s="520" t="n">
        <v>1667.84</v>
      </c>
      <c r="J228" s="507" t="n"/>
      <c r="K228" s="507" t="n">
        <v>24.1</v>
      </c>
      <c r="L228" s="521" t="n">
        <v>1630</v>
      </c>
      <c r="M228" s="446" t="n"/>
      <c r="N228" s="508">
        <f>L228+I228+J228+C228+M228</f>
        <v/>
      </c>
      <c r="O228" s="508">
        <f>O227+N228-AN228</f>
        <v/>
      </c>
      <c r="P228" s="509">
        <f>I228*0.007</f>
        <v/>
      </c>
      <c r="Q228" s="510">
        <f>A228</f>
        <v/>
      </c>
      <c r="R228" s="511" t="n">
        <v>160612</v>
      </c>
      <c r="S228" s="466" t="n">
        <v>2047.06</v>
      </c>
      <c r="T228" s="511" t="n">
        <v>160625</v>
      </c>
      <c r="U228" s="466" t="n">
        <v>98.48999999999999</v>
      </c>
      <c r="V228" s="511" t="n"/>
      <c r="W228" s="512" t="n"/>
      <c r="X228" s="511" t="n"/>
      <c r="Y228" s="466" t="n"/>
      <c r="Z228" s="511" t="inlineStr">
        <is>
          <t>160648a</t>
        </is>
      </c>
      <c r="AA228" s="512" t="n">
        <v>0</v>
      </c>
      <c r="AB228" s="515" t="n"/>
      <c r="AC228" s="512" t="n"/>
      <c r="AD228" s="511" t="n"/>
      <c r="AE228" s="512" t="n"/>
      <c r="AF228" s="511" t="n"/>
      <c r="AG228" s="512" t="n"/>
      <c r="AH228" s="511" t="inlineStr">
        <is>
          <t>160550D</t>
        </is>
      </c>
      <c r="AI228" s="466" t="n">
        <v>-2.16</v>
      </c>
      <c r="AJ228" s="511" t="n">
        <v>160665</v>
      </c>
      <c r="AK228" s="512" t="n">
        <v>0</v>
      </c>
      <c r="AL228" s="513" t="n"/>
      <c r="AM228" s="512" t="n"/>
      <c r="AN228" s="446">
        <f>S228+U228+W228+Y228+AA228+AC228+AE228+AG228+AI228+AK228+AM228</f>
        <v/>
      </c>
    </row>
    <row r="229" ht="16.5" customHeight="1" thickBot="1">
      <c r="A229" s="504">
        <f>A228+1</f>
        <v/>
      </c>
      <c r="B229" s="505" t="n">
        <v>4822.42</v>
      </c>
      <c r="C229" s="519" t="n">
        <v>290</v>
      </c>
      <c r="D229" s="506" t="n">
        <v>8</v>
      </c>
      <c r="E229" s="505" t="n">
        <v>57.2</v>
      </c>
      <c r="F229" s="505" t="n">
        <v>168</v>
      </c>
      <c r="G229" s="446">
        <f>B229-C229-E229-F229</f>
        <v/>
      </c>
      <c r="H229" s="507" t="n">
        <v>1977.03</v>
      </c>
      <c r="I229" s="520" t="n">
        <v>2321.69</v>
      </c>
      <c r="J229" s="507" t="n"/>
      <c r="K229" s="507" t="n">
        <v>8.5</v>
      </c>
      <c r="L229" s="521" t="n">
        <v>1970</v>
      </c>
      <c r="M229" s="446" t="n"/>
      <c r="N229" s="508">
        <f>L229+I229+J229+C229+M229</f>
        <v/>
      </c>
      <c r="O229" s="508">
        <f>O228+N229-AN229</f>
        <v/>
      </c>
      <c r="P229" s="509">
        <f>I229*0.007</f>
        <v/>
      </c>
      <c r="Q229" s="510">
        <f>A229</f>
        <v/>
      </c>
      <c r="R229" s="511" t="n"/>
      <c r="S229" s="466" t="n">
        <v>160.5</v>
      </c>
      <c r="T229" s="513" t="n">
        <v>160624</v>
      </c>
      <c r="U229" s="466" t="n">
        <v>51.53</v>
      </c>
      <c r="V229" s="511" t="n"/>
      <c r="W229" s="512" t="n"/>
      <c r="X229" s="513" t="n">
        <v>160643</v>
      </c>
      <c r="Y229" s="466" t="n">
        <v>2408.02</v>
      </c>
      <c r="Z229" s="511" t="n"/>
      <c r="AA229" s="512" t="n"/>
      <c r="AB229" s="515" t="n"/>
      <c r="AC229" s="512" t="n"/>
      <c r="AD229" s="511" t="n">
        <v>160657</v>
      </c>
      <c r="AE229" s="466" t="n">
        <v>36.68</v>
      </c>
      <c r="AF229" s="513" t="n">
        <v>160656</v>
      </c>
      <c r="AG229" s="466" t="n">
        <v>1345.46</v>
      </c>
      <c r="AH229" s="516" t="n">
        <v>160460</v>
      </c>
      <c r="AI229" s="466" t="n">
        <v>200.88</v>
      </c>
      <c r="AJ229" s="513" t="n"/>
      <c r="AK229" s="512" t="n"/>
      <c r="AL229" s="513" t="n"/>
      <c r="AM229" s="512" t="n"/>
      <c r="AN229" s="520">
        <f>S229+U229+W229+Y229+AA229+AC229+AE229+AG229+AI229+AK229+AM229</f>
        <v/>
      </c>
    </row>
    <row r="230" ht="16.5" customHeight="1" thickBot="1">
      <c r="A230" s="524" t="n"/>
      <c r="B230" s="474" t="n"/>
      <c r="C230" s="474" t="n"/>
      <c r="D230" s="475" t="n"/>
      <c r="E230" s="474" t="n"/>
      <c r="F230" s="474" t="n"/>
      <c r="G230" s="446" t="n"/>
      <c r="H230" s="446" t="n"/>
      <c r="I230" s="446" t="n"/>
      <c r="J230" s="446" t="n"/>
      <c r="K230" s="446" t="n"/>
      <c r="L230" s="446" t="n"/>
      <c r="M230" s="446" t="n"/>
      <c r="N230" s="508">
        <f>L230+I230+J230+C230+M230</f>
        <v/>
      </c>
      <c r="O230" s="508">
        <f>O229+N230-AN230</f>
        <v/>
      </c>
      <c r="P230" s="509">
        <f>I230*0.007</f>
        <v/>
      </c>
      <c r="Q230" s="510" t="n"/>
      <c r="R230" s="511" t="n"/>
      <c r="S230" s="512" t="n"/>
      <c r="T230" s="511" t="n"/>
      <c r="U230" s="512" t="n"/>
      <c r="V230" s="511" t="n"/>
      <c r="W230" s="512" t="n"/>
      <c r="X230" s="511" t="n">
        <v>160647</v>
      </c>
      <c r="Y230" s="466" t="n">
        <v>715.3</v>
      </c>
      <c r="Z230" s="511" t="n"/>
      <c r="AA230" s="512" t="n"/>
      <c r="AB230" s="511" t="n"/>
      <c r="AC230" s="512" t="n"/>
      <c r="AD230" s="511" t="n"/>
      <c r="AE230" s="512" t="n"/>
      <c r="AF230" s="511" t="n"/>
      <c r="AG230" s="512" t="n"/>
      <c r="AH230" s="511" t="n"/>
      <c r="AI230" s="466" t="n"/>
      <c r="AJ230" s="511" t="n">
        <v>160666</v>
      </c>
      <c r="AK230" s="466" t="n">
        <v>1141.64</v>
      </c>
      <c r="AL230" s="513" t="n"/>
      <c r="AM230" s="512" t="n"/>
      <c r="AN230" s="446">
        <f>S230+U230+W230+Y230+AA230+AC230+AE230+AG230+AI230+AK230+AM230</f>
        <v/>
      </c>
    </row>
    <row r="231" ht="15" customHeight="1">
      <c r="B231" s="529">
        <f>SUM(B200:B230)</f>
        <v/>
      </c>
      <c r="C231" s="529">
        <f>SUM(C200:C230)</f>
        <v/>
      </c>
      <c r="D231" s="530">
        <f>SUM(D200:D230)</f>
        <v/>
      </c>
      <c r="E231" s="529">
        <f>SUM(E200:E230)</f>
        <v/>
      </c>
      <c r="F231" s="529">
        <f>SUM(F200:F230)</f>
        <v/>
      </c>
      <c r="G231" s="529">
        <f>SUM(G200:G230)</f>
        <v/>
      </c>
      <c r="H231" s="532">
        <f>SUM(H200:H230)</f>
        <v/>
      </c>
      <c r="I231" s="529">
        <f>SUM(I200:I230)</f>
        <v/>
      </c>
      <c r="J231" s="529">
        <f>SUM(J200:J230)</f>
        <v/>
      </c>
      <c r="K231" s="529">
        <f>SUM(K200:K230)</f>
        <v/>
      </c>
      <c r="L231" s="460">
        <f>SUM(L200:L230)</f>
        <v/>
      </c>
      <c r="M231" s="460">
        <f>SUM(M200:M230)</f>
        <v/>
      </c>
      <c r="N231" s="460">
        <f>SUM(N200:N230)</f>
        <v/>
      </c>
      <c r="O231" s="460">
        <f>O230</f>
        <v/>
      </c>
      <c r="R231" s="460" t="n"/>
      <c r="S231" s="460">
        <f>SUM(S200:S230)</f>
        <v/>
      </c>
      <c r="T231" s="460" t="n"/>
      <c r="U231" s="460">
        <f>SUM(U200:U230)</f>
        <v/>
      </c>
      <c r="V231" s="460" t="n"/>
      <c r="W231" s="460">
        <f>SUM(W200:W230)</f>
        <v/>
      </c>
      <c r="X231" s="460" t="n"/>
      <c r="Y231" s="460">
        <f>SUM(Y200:Y230)</f>
        <v/>
      </c>
      <c r="Z231" s="460" t="n"/>
      <c r="AA231" s="460">
        <f>SUM(AA200:AA230)</f>
        <v/>
      </c>
      <c r="AB231" s="460" t="n"/>
      <c r="AC231" s="460">
        <f>SUM(AC200:AC230)</f>
        <v/>
      </c>
      <c r="AD231" s="460" t="n"/>
      <c r="AE231" s="460">
        <f>SUM(AE200:AE230)</f>
        <v/>
      </c>
      <c r="AG231" s="460">
        <f>SUM(AG200:AG230)</f>
        <v/>
      </c>
      <c r="AH231" s="460" t="n"/>
      <c r="AI231" s="460">
        <f>SUM(AI200:AI230)</f>
        <v/>
      </c>
      <c r="AJ231" s="460" t="n"/>
      <c r="AK231" s="460">
        <f>SUM(AK200:AK230)</f>
        <v/>
      </c>
      <c r="AL231" s="460" t="n"/>
      <c r="AM231" s="460">
        <f>SUM(AM200:AM230)</f>
        <v/>
      </c>
      <c r="AN231" s="460">
        <f>SUM(AN200:AN230)</f>
        <v/>
      </c>
    </row>
    <row r="232">
      <c r="B232" s="453">
        <f>B193+B231</f>
        <v/>
      </c>
      <c r="G232" s="453" t="n"/>
      <c r="O232" s="460" t="n"/>
    </row>
    <row r="233">
      <c r="B233" s="399" t="inlineStr">
        <is>
          <t>Total Régul</t>
        </is>
      </c>
      <c r="C233" s="453">
        <f>H231-L231</f>
        <v/>
      </c>
      <c r="E233" s="399" t="inlineStr">
        <is>
          <t>Point Vert</t>
        </is>
      </c>
      <c r="F233" s="518">
        <f>D231</f>
        <v/>
      </c>
      <c r="H233" s="399" t="inlineStr">
        <is>
          <t>Frais Carte Bleue</t>
        </is>
      </c>
      <c r="J233" s="452">
        <f>I231*0.0065</f>
        <v/>
      </c>
    </row>
    <row r="234">
      <c r="B234" s="399" t="inlineStr">
        <is>
          <t>Régul cumul</t>
        </is>
      </c>
      <c r="C234" s="453">
        <f>C233+C195</f>
        <v/>
      </c>
    </row>
    <row r="236" ht="16.5" customHeight="1" thickBot="1">
      <c r="A236" s="372" t="inlineStr">
        <is>
          <t>Juillet 2016</t>
        </is>
      </c>
      <c r="P236" s="497" t="n"/>
      <c r="R236" s="373" t="inlineStr">
        <is>
          <t>JUILLET 2014</t>
        </is>
      </c>
      <c r="S236" s="363" t="n"/>
      <c r="T236" s="363" t="n"/>
      <c r="U236" s="363" t="n"/>
      <c r="V236" s="363" t="n"/>
      <c r="W236" s="363" t="n"/>
      <c r="X236" s="363" t="n"/>
      <c r="Y236" s="363" t="n"/>
      <c r="Z236" s="363" t="n"/>
      <c r="AA236" s="373">
        <f>R236</f>
        <v/>
      </c>
      <c r="AB236" s="363" t="n"/>
      <c r="AC236" s="363" t="n"/>
      <c r="AD236" s="363" t="n"/>
      <c r="AE236" s="363" t="n"/>
      <c r="AF236" s="363" t="n"/>
      <c r="AG236" s="363" t="n"/>
      <c r="AH236" s="363" t="n"/>
      <c r="AI236" s="363" t="n"/>
      <c r="AJ236" s="363" t="n"/>
    </row>
    <row r="237" ht="16.5" customHeight="1" thickBot="1">
      <c r="A237" s="12" t="n"/>
      <c r="B237" s="369" t="inlineStr">
        <is>
          <t>Chiffre d'affaire</t>
        </is>
      </c>
      <c r="C237" s="357" t="n"/>
      <c r="D237" s="357" t="n"/>
      <c r="E237" s="357" t="n"/>
      <c r="F237" s="357" t="n"/>
      <c r="G237" s="370" t="n"/>
      <c r="H237" s="369" t="inlineStr">
        <is>
          <t>Encaissement</t>
        </is>
      </c>
      <c r="I237" s="357" t="n"/>
      <c r="J237" s="357" t="n"/>
      <c r="K237" s="370" t="n"/>
      <c r="L237" s="369" t="inlineStr">
        <is>
          <t>Banque</t>
        </is>
      </c>
      <c r="M237" s="357" t="n"/>
      <c r="N237" s="370" t="n"/>
      <c r="O237" s="496" t="inlineStr">
        <is>
          <t>Solde</t>
        </is>
      </c>
      <c r="P237" s="497" t="n"/>
      <c r="Q237" s="13" t="n"/>
      <c r="R237" s="410">
        <f>R3</f>
        <v/>
      </c>
      <c r="S237" s="354" t="n"/>
      <c r="T237" s="410">
        <f>T3</f>
        <v/>
      </c>
      <c r="U237" s="354" t="n"/>
      <c r="V237" s="410">
        <f>V3</f>
        <v/>
      </c>
      <c r="W237" s="354" t="n"/>
      <c r="X237" s="410">
        <f>X3</f>
        <v/>
      </c>
      <c r="Y237" s="354" t="n"/>
      <c r="Z237" s="410">
        <f>Z3</f>
        <v/>
      </c>
      <c r="AA237" s="354" t="n"/>
      <c r="AB237" s="410">
        <f>AB3</f>
        <v/>
      </c>
      <c r="AC237" s="354" t="n"/>
      <c r="AD237" s="410">
        <f>AD3</f>
        <v/>
      </c>
      <c r="AE237" s="354" t="n"/>
      <c r="AF237" s="410">
        <f>AF3</f>
        <v/>
      </c>
      <c r="AG237" s="354" t="n"/>
      <c r="AH237" s="410">
        <f>AH3</f>
        <v/>
      </c>
      <c r="AI237" s="354" t="n"/>
      <c r="AJ237" s="410">
        <f>AJ3</f>
        <v/>
      </c>
      <c r="AK237" s="354" t="n"/>
      <c r="AL237" s="410">
        <f>AL3</f>
        <v/>
      </c>
      <c r="AM237" s="354" t="n"/>
      <c r="AN237" s="411" t="inlineStr">
        <is>
          <t>Total</t>
        </is>
      </c>
    </row>
    <row r="238" ht="16.5" customHeight="1" thickBot="1">
      <c r="A238" s="14" t="n"/>
      <c r="B238" s="3" t="inlineStr">
        <is>
          <t>CA BRUT</t>
        </is>
      </c>
      <c r="C238" s="371" t="inlineStr">
        <is>
          <t>POINT VERT</t>
        </is>
      </c>
      <c r="D238" s="356" t="n"/>
      <c r="E238" s="4" t="inlineStr">
        <is>
          <t>LOTO</t>
        </is>
      </c>
      <c r="F238" s="4" t="inlineStr">
        <is>
          <t>JEUX</t>
        </is>
      </c>
      <c r="G238" s="7" t="inlineStr">
        <is>
          <t>CA NET</t>
        </is>
      </c>
      <c r="H238" s="3" t="inlineStr">
        <is>
          <t>Espèce</t>
        </is>
      </c>
      <c r="I238" s="4" t="inlineStr">
        <is>
          <t>Carte Bleue</t>
        </is>
      </c>
      <c r="J238" s="4" t="inlineStr">
        <is>
          <t>Chèque</t>
        </is>
      </c>
      <c r="K238" s="7" t="inlineStr">
        <is>
          <t>Compte client</t>
        </is>
      </c>
      <c r="L238" s="3" t="inlineStr">
        <is>
          <t>Dépôt Banque</t>
        </is>
      </c>
      <c r="M238" s="8" t="inlineStr">
        <is>
          <t>Monnaie</t>
        </is>
      </c>
      <c r="N238" s="7" t="inlineStr">
        <is>
          <t>CREDIT</t>
        </is>
      </c>
      <c r="O238" s="498">
        <f>O230</f>
        <v/>
      </c>
      <c r="Q238" s="499" t="n"/>
      <c r="R238" s="414" t="inlineStr">
        <is>
          <t>N°</t>
        </is>
      </c>
      <c r="S238" s="415" t="n"/>
      <c r="T238" s="416" t="inlineStr">
        <is>
          <t>N°</t>
        </is>
      </c>
      <c r="U238" s="417" t="n"/>
      <c r="V238" s="416" t="inlineStr">
        <is>
          <t>N°</t>
        </is>
      </c>
      <c r="W238" s="417" t="n"/>
      <c r="X238" s="416" t="inlineStr">
        <is>
          <t>N°</t>
        </is>
      </c>
      <c r="Y238" s="417" t="n"/>
      <c r="Z238" s="416" t="inlineStr">
        <is>
          <t>N°</t>
        </is>
      </c>
      <c r="AA238" s="417" t="n"/>
      <c r="AB238" s="416" t="inlineStr">
        <is>
          <t>N°</t>
        </is>
      </c>
      <c r="AC238" s="417" t="n"/>
      <c r="AD238" s="416" t="inlineStr">
        <is>
          <t>N°</t>
        </is>
      </c>
      <c r="AE238" s="417" t="n"/>
      <c r="AF238" s="419" t="inlineStr">
        <is>
          <t>N°</t>
        </is>
      </c>
      <c r="AG238" s="415" t="n"/>
      <c r="AH238" s="416" t="inlineStr">
        <is>
          <t>N°</t>
        </is>
      </c>
      <c r="AI238" s="415" t="n"/>
      <c r="AJ238" s="416" t="inlineStr">
        <is>
          <t>N°</t>
        </is>
      </c>
      <c r="AK238" s="415" t="n"/>
      <c r="AL238" s="416" t="inlineStr">
        <is>
          <t>N°</t>
        </is>
      </c>
      <c r="AM238" s="415" t="n"/>
      <c r="AN238" s="420" t="n"/>
    </row>
    <row r="239" ht="16.5" customHeight="1" thickBot="1">
      <c r="A239" s="504" t="n">
        <v>42552</v>
      </c>
      <c r="B239" s="505" t="n">
        <v>5831.87</v>
      </c>
      <c r="C239" s="519" t="n">
        <v>500</v>
      </c>
      <c r="D239" s="506" t="n">
        <v>10</v>
      </c>
      <c r="E239" s="505" t="n">
        <v>198.95</v>
      </c>
      <c r="F239" s="505" t="n">
        <v>181</v>
      </c>
      <c r="G239" s="446">
        <f>B239-C239-E239-F239</f>
        <v/>
      </c>
      <c r="H239" s="507" t="n">
        <v>2151.67</v>
      </c>
      <c r="I239" s="520" t="n">
        <v>2755.35</v>
      </c>
      <c r="J239" s="520" t="n">
        <v>21.9</v>
      </c>
      <c r="K239" s="507" t="n">
        <v>23</v>
      </c>
      <c r="L239" s="521" t="n">
        <v>2150</v>
      </c>
      <c r="M239" s="521" t="n">
        <v>460</v>
      </c>
      <c r="N239" s="508">
        <f>L239+I239+J239+C239+M239</f>
        <v/>
      </c>
      <c r="O239" s="508">
        <f>O238+N239-AN239</f>
        <v/>
      </c>
      <c r="P239" s="509">
        <f>I239*0.007</f>
        <v/>
      </c>
      <c r="Q239" s="510">
        <f>A239</f>
        <v/>
      </c>
      <c r="R239" s="511" t="n"/>
      <c r="S239" s="512" t="n"/>
      <c r="T239" s="513" t="n"/>
      <c r="U239" s="512" t="n"/>
      <c r="V239" s="513" t="n"/>
      <c r="W239" s="512" t="n"/>
      <c r="X239" s="513" t="n"/>
      <c r="Y239" s="512" t="n"/>
      <c r="Z239" s="513" t="n"/>
      <c r="AA239" s="512" t="n"/>
      <c r="AB239" s="513" t="n">
        <v>160752</v>
      </c>
      <c r="AC239" s="466" t="n">
        <v>23.1</v>
      </c>
      <c r="AD239" s="513" t="n">
        <v>160754</v>
      </c>
      <c r="AE239" s="466" t="n">
        <v>975</v>
      </c>
      <c r="AF239" s="522" t="n"/>
      <c r="AG239" s="512" t="n"/>
      <c r="AH239" s="513" t="n"/>
      <c r="AI239" s="512" t="n"/>
      <c r="AJ239" s="513" t="inlineStr">
        <is>
          <t>sal val</t>
        </is>
      </c>
      <c r="AK239" s="466" t="n">
        <v>2000</v>
      </c>
      <c r="AL239" s="513" t="n"/>
      <c r="AM239" s="512" t="n"/>
      <c r="AN239" s="446">
        <f>S239+U239+W239+Y239+AA239+AC239+AE239+AG239+AI239+AK239+AM239</f>
        <v/>
      </c>
    </row>
    <row r="240" ht="16.5" customHeight="1" thickBot="1">
      <c r="A240" s="504">
        <f>A239+1</f>
        <v/>
      </c>
      <c r="B240" s="505" t="n">
        <v>5433.88</v>
      </c>
      <c r="C240" s="519" t="n">
        <v>670</v>
      </c>
      <c r="D240" s="506" t="n">
        <v>13</v>
      </c>
      <c r="E240" s="505" t="n">
        <v>107</v>
      </c>
      <c r="F240" s="505" t="n">
        <v>175</v>
      </c>
      <c r="G240" s="446">
        <f>B240-C240-E240-F240</f>
        <v/>
      </c>
      <c r="H240" s="507" t="n">
        <v>2582.28</v>
      </c>
      <c r="I240" s="520" t="n">
        <v>1882.7</v>
      </c>
      <c r="J240" s="507" t="n"/>
      <c r="K240" s="507" t="n">
        <v>16.9</v>
      </c>
      <c r="L240" s="521" t="n">
        <v>2580</v>
      </c>
      <c r="M240" s="446" t="n"/>
      <c r="N240" s="508">
        <f>L240+I240+J240+C240+M240</f>
        <v/>
      </c>
      <c r="O240" s="508">
        <f>O239+N240-AN240</f>
        <v/>
      </c>
      <c r="P240" s="509">
        <f>I240*0.007</f>
        <v/>
      </c>
      <c r="Q240" s="510">
        <f>A240</f>
        <v/>
      </c>
      <c r="R240" s="511" t="n"/>
      <c r="S240" s="512" t="n"/>
      <c r="T240" s="513" t="n"/>
      <c r="U240" s="512" t="n"/>
      <c r="V240" s="511" t="n"/>
      <c r="W240" s="512" t="n"/>
      <c r="X240" s="513" t="n"/>
      <c r="Y240" s="512" t="n"/>
      <c r="Z240" s="511" t="n"/>
      <c r="AA240" s="512" t="n"/>
      <c r="AB240" s="513" t="n">
        <v>160753</v>
      </c>
      <c r="AC240" s="466" t="n">
        <v>27</v>
      </c>
      <c r="AD240" s="511" t="n"/>
      <c r="AE240" s="512" t="n"/>
      <c r="AF240" s="513" t="n"/>
      <c r="AG240" s="512" t="n"/>
      <c r="AH240" s="511" t="n"/>
      <c r="AI240" s="512" t="n"/>
      <c r="AJ240" s="513" t="n"/>
      <c r="AK240" s="512" t="n"/>
      <c r="AL240" s="513" t="n"/>
      <c r="AM240" s="512" t="n"/>
      <c r="AN240" s="446">
        <f>S240+U240+W240+Y240+AA240+AC240+AE240+AG240+AI240+AK240+AM240</f>
        <v/>
      </c>
    </row>
    <row r="241" ht="16.5" customHeight="1" thickBot="1">
      <c r="A241" s="504">
        <f>A240+1</f>
        <v/>
      </c>
      <c r="B241" s="505" t="n">
        <v>3471.97</v>
      </c>
      <c r="C241" s="519" t="n">
        <v>230</v>
      </c>
      <c r="D241" s="506" t="n">
        <v>7</v>
      </c>
      <c r="E241" s="505" t="n">
        <v>130.1</v>
      </c>
      <c r="F241" s="505" t="n">
        <v>6</v>
      </c>
      <c r="G241" s="446">
        <f>B241-C241-E241-F241</f>
        <v/>
      </c>
      <c r="H241" s="507" t="n">
        <v>1877.77</v>
      </c>
      <c r="I241" s="520" t="n">
        <v>1226.6</v>
      </c>
      <c r="J241" s="507" t="n"/>
      <c r="K241" s="507" t="n">
        <v>1.5</v>
      </c>
      <c r="L241" s="521" t="n">
        <v>1870</v>
      </c>
      <c r="M241" s="446" t="n"/>
      <c r="N241" s="508">
        <f>L241+I241+J241+C241+M241</f>
        <v/>
      </c>
      <c r="O241" s="508">
        <f>O240+N241-AN241</f>
        <v/>
      </c>
      <c r="P241" s="509">
        <f>I241*0.007</f>
        <v/>
      </c>
      <c r="Q241" s="510">
        <f>A241</f>
        <v/>
      </c>
      <c r="R241" s="511" t="n"/>
      <c r="S241" s="512" t="n"/>
      <c r="T241" s="513" t="n"/>
      <c r="U241" s="512" t="n"/>
      <c r="V241" s="511" t="n"/>
      <c r="W241" s="512" t="n"/>
      <c r="X241" s="513" t="n"/>
      <c r="Y241" s="512" t="n"/>
      <c r="Z241" s="511" t="n"/>
      <c r="AA241" s="512" t="n"/>
      <c r="AB241" s="513" t="n">
        <v>160753</v>
      </c>
      <c r="AC241" s="466" t="n">
        <v>227.7</v>
      </c>
      <c r="AD241" s="511" t="n"/>
      <c r="AE241" s="512" t="n"/>
      <c r="AF241" s="513" t="n"/>
      <c r="AG241" s="512" t="n"/>
      <c r="AH241" s="511" t="n"/>
      <c r="AI241" s="512" t="n"/>
      <c r="AJ241" s="513" t="n"/>
      <c r="AK241" s="512" t="n"/>
      <c r="AL241" s="513" t="n"/>
      <c r="AM241" s="512" t="n"/>
      <c r="AN241" s="446">
        <f>S241+U241+W241+Y241+AA241+AC241+AE241+AG241+AI241+AK241+AM241</f>
        <v/>
      </c>
    </row>
    <row r="242" ht="16.5" customHeight="1" thickBot="1">
      <c r="A242" s="504">
        <f>A241+1</f>
        <v/>
      </c>
      <c r="B242" s="505" t="n">
        <v>4353.87</v>
      </c>
      <c r="C242" s="519" t="n">
        <v>740</v>
      </c>
      <c r="D242" s="506" t="n">
        <v>14</v>
      </c>
      <c r="E242" s="505" t="n">
        <v>891.2</v>
      </c>
      <c r="F242" s="505" t="n">
        <v>314</v>
      </c>
      <c r="G242" s="446">
        <f>B242-C242-E242-F242</f>
        <v/>
      </c>
      <c r="H242" s="507" t="n">
        <v>671.4299999999999</v>
      </c>
      <c r="I242" s="520" t="n">
        <v>1721.24</v>
      </c>
      <c r="J242" s="507" t="n"/>
      <c r="K242" s="507" t="n">
        <v>16</v>
      </c>
      <c r="L242" s="521" t="n">
        <v>700</v>
      </c>
      <c r="M242" s="446" t="n"/>
      <c r="N242" s="508">
        <f>L242+I242+J242+C242+M242</f>
        <v/>
      </c>
      <c r="O242" s="508">
        <f>O241+N242-AN242</f>
        <v/>
      </c>
      <c r="P242" s="509">
        <f>I242*0.007</f>
        <v/>
      </c>
      <c r="Q242" s="510">
        <f>A242</f>
        <v/>
      </c>
      <c r="R242" s="511" t="n"/>
      <c r="S242" s="512" t="n"/>
      <c r="T242" s="513" t="n"/>
      <c r="U242" s="512" t="n"/>
      <c r="V242" s="511" t="n"/>
      <c r="W242" s="512" t="n"/>
      <c r="X242" s="513" t="n"/>
      <c r="Y242" s="512" t="n"/>
      <c r="Z242" s="511" t="n"/>
      <c r="AA242" s="512" t="n"/>
      <c r="AB242" s="513" t="n">
        <v>160753</v>
      </c>
      <c r="AC242" s="466" t="n">
        <v>21</v>
      </c>
      <c r="AD242" s="511" t="n"/>
      <c r="AE242" s="512" t="n"/>
      <c r="AF242" s="513" t="n">
        <v>160654</v>
      </c>
      <c r="AG242" s="466" t="n">
        <v>921.6</v>
      </c>
      <c r="AH242" s="511" t="n"/>
      <c r="AI242" s="512" t="n"/>
      <c r="AJ242" s="513" t="n"/>
      <c r="AK242" s="512" t="n"/>
      <c r="AL242" s="513" t="n"/>
      <c r="AM242" s="512" t="n"/>
      <c r="AN242" s="446">
        <f>S242+U242+W242+Y242+AA242+AC242+AE242+AG242+AI242+AK242+AM242</f>
        <v/>
      </c>
    </row>
    <row r="243" ht="16.5" customHeight="1" thickBot="1">
      <c r="A243" s="504">
        <f>A242+1</f>
        <v/>
      </c>
      <c r="B243" s="505" t="n">
        <v>4016.26</v>
      </c>
      <c r="C243" s="519" t="n">
        <v>690</v>
      </c>
      <c r="D243" s="506" t="n">
        <v>15</v>
      </c>
      <c r="E243" s="505" t="n">
        <v>124.4</v>
      </c>
      <c r="F243" s="505" t="n">
        <v>122</v>
      </c>
      <c r="G243" s="446">
        <f>B243-C243-E243-F243</f>
        <v/>
      </c>
      <c r="H243" s="507" t="n">
        <v>1302.18</v>
      </c>
      <c r="I243" s="520" t="n">
        <v>2128.39</v>
      </c>
      <c r="J243" s="507" t="n"/>
      <c r="K243" s="507" t="n">
        <v>40.69</v>
      </c>
      <c r="L243" s="521" t="n">
        <v>1300</v>
      </c>
      <c r="M243" s="446" t="n"/>
      <c r="N243" s="508">
        <f>L243+I243+J243+C243+M243</f>
        <v/>
      </c>
      <c r="O243" s="508">
        <f>O242+N243-AN243</f>
        <v/>
      </c>
      <c r="P243" s="509">
        <f>I243*0.007</f>
        <v/>
      </c>
      <c r="Q243" s="510">
        <f>A243</f>
        <v/>
      </c>
      <c r="R243" s="511" t="n"/>
      <c r="S243" s="512" t="n"/>
      <c r="T243" s="514" t="n"/>
      <c r="U243" s="512" t="n"/>
      <c r="V243" s="511" t="n">
        <v>160639</v>
      </c>
      <c r="W243" s="466" t="n">
        <v>260.15</v>
      </c>
      <c r="X243" s="511" t="n"/>
      <c r="Y243" s="512" t="n"/>
      <c r="Z243" s="511" t="n"/>
      <c r="AA243" s="512" t="n"/>
      <c r="AB243" s="511" t="inlineStr">
        <is>
          <t>com pt vt</t>
        </is>
      </c>
      <c r="AC243" s="466" t="n">
        <v>-205.8</v>
      </c>
      <c r="AD243" s="511" t="n"/>
      <c r="AE243" s="512" t="n"/>
      <c r="AF243" s="511" t="n"/>
      <c r="AG243" s="512" t="n"/>
      <c r="AH243" s="511" t="n"/>
      <c r="AI243" s="512" t="n"/>
      <c r="AJ243" s="511" t="n"/>
      <c r="AK243" s="512" t="n"/>
      <c r="AL243" s="513" t="n"/>
      <c r="AM243" s="512" t="n"/>
      <c r="AN243" s="446">
        <f>S243+U243+W243+Y243+AA243+AC243+AE243+AG243+AI243+AK243+AM243</f>
        <v/>
      </c>
    </row>
    <row r="244" ht="16.5" customHeight="1" thickBot="1">
      <c r="A244" s="504">
        <f>A243+1</f>
        <v/>
      </c>
      <c r="B244" s="505" t="n">
        <v>4314.85</v>
      </c>
      <c r="C244" s="519" t="n">
        <v>620</v>
      </c>
      <c r="D244" s="506" t="n">
        <v>11</v>
      </c>
      <c r="E244" s="505" t="n">
        <v>75.09999999999999</v>
      </c>
      <c r="F244" s="505" t="n">
        <v>88</v>
      </c>
      <c r="G244" s="446">
        <f>B244-C244-E244-F244</f>
        <v/>
      </c>
      <c r="H244" s="507" t="n">
        <v>1911.85</v>
      </c>
      <c r="I244" s="520" t="n">
        <v>1715.8</v>
      </c>
      <c r="J244" s="507" t="n"/>
      <c r="K244" s="507" t="n">
        <v>17.5</v>
      </c>
      <c r="L244" s="521" t="n">
        <v>1910</v>
      </c>
      <c r="M244" s="446" t="n"/>
      <c r="N244" s="508">
        <f>L244+I244+J244+C244+M244</f>
        <v/>
      </c>
      <c r="O244" s="508">
        <f>O243+N244-AN244</f>
        <v/>
      </c>
      <c r="P244" s="509">
        <f>I244*0.007</f>
        <v/>
      </c>
      <c r="Q244" s="510">
        <f>A244</f>
        <v/>
      </c>
      <c r="R244" s="511" t="n">
        <v>160615</v>
      </c>
      <c r="S244" s="466" t="n">
        <v>1360.01</v>
      </c>
      <c r="T244" s="511" t="n">
        <v>160631</v>
      </c>
      <c r="U244" s="466" t="n">
        <v>-19.79</v>
      </c>
      <c r="V244" s="511" t="n">
        <v>160728</v>
      </c>
      <c r="W244" s="466" t="n">
        <v>378.06</v>
      </c>
      <c r="X244" s="511" t="n"/>
      <c r="Y244" s="512" t="n"/>
      <c r="Z244" s="511" t="n"/>
      <c r="AA244" s="512" t="n"/>
      <c r="AB244" s="511" t="inlineStr">
        <is>
          <t>monnaie</t>
        </is>
      </c>
      <c r="AC244" s="466" t="n">
        <v>750</v>
      </c>
      <c r="AD244" s="511" t="n"/>
      <c r="AE244" s="512" t="n"/>
      <c r="AF244" s="511" t="n"/>
      <c r="AG244" s="512" t="n"/>
      <c r="AH244" s="511" t="n"/>
      <c r="AI244" s="512" t="n"/>
      <c r="AJ244" s="511" t="n"/>
      <c r="AK244" s="512" t="n"/>
      <c r="AL244" s="513" t="n"/>
      <c r="AM244" s="512" t="n"/>
      <c r="AN244" s="446">
        <f>S244+U244+W244+Y244+AA244+AC244+AE244+AG244+AI244+AK244+AM244</f>
        <v/>
      </c>
    </row>
    <row r="245" ht="16.5" customHeight="1" thickBot="1">
      <c r="A245" s="504">
        <f>A244+1</f>
        <v/>
      </c>
      <c r="B245" s="505" t="n">
        <v>4547.59</v>
      </c>
      <c r="C245" s="519" t="n">
        <v>210</v>
      </c>
      <c r="D245" s="506" t="n">
        <v>5</v>
      </c>
      <c r="E245" s="505" t="n">
        <v>113.8</v>
      </c>
      <c r="F245" s="505" t="n">
        <v>166</v>
      </c>
      <c r="G245" s="446">
        <f>B245-C245-E245-F245</f>
        <v/>
      </c>
      <c r="H245" s="507" t="n">
        <v>1909.7</v>
      </c>
      <c r="I245" s="520" t="n">
        <v>2137.49</v>
      </c>
      <c r="J245" s="507" t="n"/>
      <c r="K245" s="507" t="n">
        <v>10.6</v>
      </c>
      <c r="L245" s="521" t="n">
        <v>1900</v>
      </c>
      <c r="M245" s="446" t="n"/>
      <c r="N245" s="508">
        <f>L245+I245+J245+C245+M245</f>
        <v/>
      </c>
      <c r="O245" s="508">
        <f>O244+N245-AN245</f>
        <v/>
      </c>
      <c r="P245" s="509">
        <f>I245*0.007</f>
        <v/>
      </c>
      <c r="Q245" s="510">
        <f>A245</f>
        <v/>
      </c>
      <c r="R245" s="511" t="n"/>
      <c r="S245" s="466" t="n">
        <v>267.63</v>
      </c>
      <c r="T245" s="511" t="n">
        <v>160630</v>
      </c>
      <c r="U245" s="466" t="n">
        <v>-9.85</v>
      </c>
      <c r="V245" s="511" t="n"/>
      <c r="W245" s="512" t="n"/>
      <c r="X245" s="511" t="n">
        <v>160733</v>
      </c>
      <c r="Y245" s="466" t="n">
        <v>1771.87</v>
      </c>
      <c r="Z245" s="511" t="n"/>
      <c r="AA245" s="512" t="n"/>
      <c r="AB245" s="511" t="inlineStr">
        <is>
          <t>monnaie</t>
        </is>
      </c>
      <c r="AC245" s="466" t="n">
        <v>580</v>
      </c>
      <c r="AD245" s="511" t="n"/>
      <c r="AE245" s="512" t="n"/>
      <c r="AF245" s="511" t="n"/>
      <c r="AG245" s="512" t="n"/>
      <c r="AH245" s="511" t="n"/>
      <c r="AI245" s="512" t="n"/>
      <c r="AJ245" s="511" t="n"/>
      <c r="AK245" s="512" t="n"/>
      <c r="AL245" s="513" t="n"/>
      <c r="AM245" s="512" t="n"/>
      <c r="AN245" s="446">
        <f>S245+U245+W245+Y245+AA245+AC245+AE245+AG245+AI245+AK245+AM245</f>
        <v/>
      </c>
    </row>
    <row r="246" ht="16.5" customHeight="1" thickBot="1">
      <c r="A246" s="504">
        <f>A245+1</f>
        <v/>
      </c>
      <c r="B246" s="505" t="n">
        <v>5221.21</v>
      </c>
      <c r="C246" s="519" t="n">
        <v>610</v>
      </c>
      <c r="D246" s="506" t="n">
        <v>15</v>
      </c>
      <c r="E246" s="505" t="n">
        <v>450.1</v>
      </c>
      <c r="F246" s="505" t="n">
        <v>117</v>
      </c>
      <c r="G246" s="446">
        <f>B246-C246-E246-F246</f>
        <v/>
      </c>
      <c r="H246" s="507" t="n">
        <v>1431.76</v>
      </c>
      <c r="I246" s="520" t="n">
        <v>2629.59</v>
      </c>
      <c r="J246" s="520" t="n">
        <v>38.4</v>
      </c>
      <c r="K246" s="507" t="n">
        <v>17.1</v>
      </c>
      <c r="L246" s="521" t="n">
        <v>1430</v>
      </c>
      <c r="M246" s="521" t="n">
        <v>760</v>
      </c>
      <c r="N246" s="508">
        <f>L246+I246+J246+C246+M246</f>
        <v/>
      </c>
      <c r="O246" s="508">
        <f>O245+N246-AN246</f>
        <v/>
      </c>
      <c r="P246" s="509">
        <f>I246*0.007</f>
        <v/>
      </c>
      <c r="Q246" s="510">
        <f>A246</f>
        <v/>
      </c>
      <c r="R246" s="511" t="n"/>
      <c r="S246" s="512" t="n"/>
      <c r="T246" s="511" t="n">
        <v>160518</v>
      </c>
      <c r="U246" s="466" t="n">
        <v>155.61</v>
      </c>
      <c r="V246" s="511" t="n"/>
      <c r="W246" s="512" t="n"/>
      <c r="X246" s="511" t="n">
        <v>160738</v>
      </c>
      <c r="Y246" s="466" t="n">
        <v>1173.2</v>
      </c>
      <c r="Z246" s="511" t="n">
        <v>160650</v>
      </c>
      <c r="AA246" s="466" t="n">
        <v>41038.83</v>
      </c>
      <c r="AB246" s="511" t="n"/>
      <c r="AC246" s="512" t="n"/>
      <c r="AD246" s="511" t="n"/>
      <c r="AE246" s="512" t="n"/>
      <c r="AF246" s="511" t="n"/>
      <c r="AG246" s="512" t="n"/>
      <c r="AH246" s="511" t="n"/>
      <c r="AI246" s="512" t="n"/>
      <c r="AJ246" s="511" t="n">
        <v>160660</v>
      </c>
      <c r="AK246" s="466" t="n">
        <v>33.42</v>
      </c>
      <c r="AL246" s="513" t="n"/>
      <c r="AM246" s="512" t="n"/>
      <c r="AN246" s="446">
        <f>S246+U246+W246+Y246+AA246+AC246+AE246+AG246+AI246+AK246+AM246</f>
        <v/>
      </c>
    </row>
    <row r="247" ht="16.5" customHeight="1" thickBot="1">
      <c r="A247" s="504">
        <f>A246+1</f>
        <v/>
      </c>
      <c r="B247" s="505" t="n">
        <v>4319.96</v>
      </c>
      <c r="C247" s="519" t="n">
        <v>710</v>
      </c>
      <c r="D247" s="506" t="n">
        <v>14</v>
      </c>
      <c r="E247" s="505" t="n">
        <v>61.1</v>
      </c>
      <c r="F247" s="505" t="n">
        <v>186</v>
      </c>
      <c r="G247" s="446">
        <f>B247-C247-E247-F247</f>
        <v/>
      </c>
      <c r="H247" s="507" t="n">
        <v>1519.88</v>
      </c>
      <c r="I247" s="520" t="n">
        <v>1813.78</v>
      </c>
      <c r="J247" s="507" t="n"/>
      <c r="K247" s="507" t="n">
        <v>29.2</v>
      </c>
      <c r="L247" s="521" t="n">
        <v>1510</v>
      </c>
      <c r="M247" s="446" t="n"/>
      <c r="N247" s="508">
        <f>L247+I247+J247+C247+M247</f>
        <v/>
      </c>
      <c r="O247" s="508">
        <f>O246+N247-AN247</f>
        <v/>
      </c>
      <c r="P247" s="509">
        <f>I247*0.007</f>
        <v/>
      </c>
      <c r="Q247" s="510">
        <f>A247</f>
        <v/>
      </c>
      <c r="R247" s="511" t="n"/>
      <c r="S247" s="512" t="n"/>
      <c r="T247" s="511" t="n"/>
      <c r="U247" s="466" t="n"/>
      <c r="V247" s="511" t="n"/>
      <c r="W247" s="512" t="n"/>
      <c r="X247" s="511" t="n"/>
      <c r="Y247" s="512" t="n"/>
      <c r="Z247" s="511" t="n">
        <v>160649</v>
      </c>
      <c r="AA247" s="466" t="n">
        <v>66.95999999999999</v>
      </c>
      <c r="AB247" s="511" t="inlineStr">
        <is>
          <t>cais pmu</t>
        </is>
      </c>
      <c r="AC247" s="466" t="n">
        <v>-1140</v>
      </c>
      <c r="AD247" s="511" t="n"/>
      <c r="AE247" s="512" t="n"/>
      <c r="AF247" s="511" t="n"/>
      <c r="AG247" s="512" t="n"/>
      <c r="AH247" s="511" t="n"/>
      <c r="AI247" s="512" t="n"/>
      <c r="AJ247" s="511" t="n"/>
      <c r="AK247" s="512" t="n"/>
      <c r="AL247" s="513" t="n"/>
      <c r="AM247" s="512" t="n"/>
      <c r="AN247" s="446">
        <f>S247+U247+W247+Y247+AA247+AC247+AE247+AG247+AI247+AK247+AM247</f>
        <v/>
      </c>
    </row>
    <row r="248" ht="16.5" customHeight="1" thickBot="1">
      <c r="A248" s="504">
        <f>A247+1</f>
        <v/>
      </c>
      <c r="B248" s="505" t="n">
        <v>3390.44</v>
      </c>
      <c r="C248" s="519" t="n">
        <v>90</v>
      </c>
      <c r="D248" s="506" t="n">
        <v>4</v>
      </c>
      <c r="E248" s="505" t="n">
        <v>117.3</v>
      </c>
      <c r="F248" s="505" t="n">
        <v>66</v>
      </c>
      <c r="G248" s="446">
        <f>B248-C248-E248-F248</f>
        <v/>
      </c>
      <c r="H248" s="507" t="n">
        <v>1667.49</v>
      </c>
      <c r="I248" s="520" t="n">
        <v>1455.95</v>
      </c>
      <c r="J248" s="507" t="n"/>
      <c r="K248" s="507" t="n">
        <v>18.9</v>
      </c>
      <c r="L248" s="521" t="n">
        <v>1660</v>
      </c>
      <c r="M248" s="446" t="n"/>
      <c r="N248" s="508">
        <f>L248+I248+J248+C248+M248</f>
        <v/>
      </c>
      <c r="O248" s="508">
        <f>O247+N248-AN248</f>
        <v/>
      </c>
      <c r="P248" s="509">
        <f>I248*0.007</f>
        <v/>
      </c>
      <c r="Q248" s="510">
        <f>A248</f>
        <v/>
      </c>
      <c r="R248" s="511" t="n"/>
      <c r="S248" s="512" t="n"/>
      <c r="T248" s="511" t="n">
        <v>160633</v>
      </c>
      <c r="U248" s="466" t="n">
        <v>132.97</v>
      </c>
      <c r="V248" s="511" t="n"/>
      <c r="W248" s="512" t="n"/>
      <c r="X248" s="511" t="n"/>
      <c r="Y248" s="512" t="n"/>
      <c r="Z248" s="511" t="n"/>
      <c r="AA248" s="512" t="n"/>
      <c r="AB248" s="511" t="inlineStr">
        <is>
          <t>pmu</t>
        </is>
      </c>
      <c r="AC248" s="466" t="n">
        <v>1140</v>
      </c>
      <c r="AD248" s="511" t="n"/>
      <c r="AE248" s="512" t="n"/>
      <c r="AF248" s="511" t="n"/>
      <c r="AG248" s="512" t="n"/>
      <c r="AH248" s="511" t="inlineStr">
        <is>
          <t>160550b</t>
        </is>
      </c>
      <c r="AI248" s="466" t="n">
        <v>734.47</v>
      </c>
      <c r="AJ248" s="511" t="n">
        <v>160668</v>
      </c>
      <c r="AK248" s="466" t="n">
        <v>1314.85</v>
      </c>
      <c r="AL248" s="513" t="n"/>
      <c r="AM248" s="512" t="n"/>
      <c r="AN248" s="446">
        <f>S248+U248+W248+Y248+AA248+AC248+AE248+AG248+AI248+AK248+AM248</f>
        <v/>
      </c>
    </row>
    <row r="249" ht="16.5" customHeight="1" thickBot="1">
      <c r="A249" s="504">
        <f>A248+1</f>
        <v/>
      </c>
      <c r="B249" s="505" t="n">
        <v>4368.11</v>
      </c>
      <c r="C249" s="519" t="n">
        <v>130</v>
      </c>
      <c r="D249" s="506" t="n">
        <v>6</v>
      </c>
      <c r="E249" s="505" t="n">
        <v>130.5</v>
      </c>
      <c r="F249" s="505" t="n">
        <v>91</v>
      </c>
      <c r="G249" s="446">
        <f>B249-C249-E249-F249</f>
        <v/>
      </c>
      <c r="H249" s="507" t="n">
        <v>2015.31</v>
      </c>
      <c r="I249" s="520" t="n">
        <v>1936.1</v>
      </c>
      <c r="J249" s="520" t="n">
        <v>13</v>
      </c>
      <c r="K249" s="507" t="n">
        <v>52.2</v>
      </c>
      <c r="L249" s="521" t="n">
        <v>2050</v>
      </c>
      <c r="M249" s="446" t="n"/>
      <c r="N249" s="508">
        <f>L249+I249+J249+C249+M249</f>
        <v/>
      </c>
      <c r="O249" s="508">
        <f>O248+N249-AN249</f>
        <v/>
      </c>
      <c r="P249" s="509">
        <f>I249*0.007</f>
        <v/>
      </c>
      <c r="Q249" s="510">
        <f>A249</f>
        <v/>
      </c>
      <c r="R249" s="511" t="n"/>
      <c r="S249" s="512" t="n"/>
      <c r="T249" s="511" t="n">
        <v>160634</v>
      </c>
      <c r="U249" s="466" t="n">
        <v>51.48</v>
      </c>
      <c r="V249" s="511" t="n"/>
      <c r="W249" s="512" t="n"/>
      <c r="X249" s="511" t="n"/>
      <c r="Y249" s="512" t="n"/>
      <c r="Z249" s="511" t="n"/>
      <c r="AA249" s="512" t="n"/>
      <c r="AB249" s="511" t="n"/>
      <c r="AC249" s="512" t="n"/>
      <c r="AD249" s="511" t="n"/>
      <c r="AE249" s="512" t="n"/>
      <c r="AF249" s="511" t="n">
        <v>160758</v>
      </c>
      <c r="AG249" s="466" t="n">
        <v>501.02</v>
      </c>
      <c r="AH249" s="511" t="n"/>
      <c r="AI249" s="512" t="n"/>
      <c r="AJ249" s="511" t="n"/>
      <c r="AK249" s="512" t="n"/>
      <c r="AL249" s="513" t="n"/>
      <c r="AM249" s="512" t="n"/>
      <c r="AN249" s="446">
        <f>S249+U249+W249+Y249+AA249+AC249+AE249+AG249+AI249+AK249+AM249</f>
        <v/>
      </c>
    </row>
    <row r="250" ht="16.5" customHeight="1" thickBot="1">
      <c r="A250" s="504">
        <f>A249+1</f>
        <v/>
      </c>
      <c r="B250" s="505" t="n">
        <v>4616.18</v>
      </c>
      <c r="C250" s="519" t="n">
        <v>20</v>
      </c>
      <c r="D250" s="506" t="n">
        <v>1</v>
      </c>
      <c r="E250" s="505" t="n">
        <v>119.6</v>
      </c>
      <c r="F250" s="505" t="n">
        <v>91</v>
      </c>
      <c r="G250" s="446">
        <f>B250-C250-E250-F250</f>
        <v/>
      </c>
      <c r="H250" s="507" t="n">
        <v>2127.53</v>
      </c>
      <c r="I250" s="520" t="n">
        <v>2233.65</v>
      </c>
      <c r="J250" s="507" t="n"/>
      <c r="K250" s="507" t="n">
        <v>24.4</v>
      </c>
      <c r="L250" s="521" t="n">
        <v>2120</v>
      </c>
      <c r="M250" s="446" t="n"/>
      <c r="N250" s="508">
        <f>L250+I250+J250+C250+M250</f>
        <v/>
      </c>
      <c r="O250" s="508">
        <f>O249+N250-AN250</f>
        <v/>
      </c>
      <c r="P250" s="509">
        <f>I250*0.007</f>
        <v/>
      </c>
      <c r="Q250" s="510">
        <f>A250</f>
        <v/>
      </c>
      <c r="R250" s="511" t="n"/>
      <c r="S250" s="512" t="n"/>
      <c r="T250" s="511" t="n"/>
      <c r="U250" s="512" t="n"/>
      <c r="V250" s="511" t="n">
        <v>160729</v>
      </c>
      <c r="W250" s="466" t="n">
        <v>636.5700000000001</v>
      </c>
      <c r="X250" s="511" t="n"/>
      <c r="Y250" s="512" t="n"/>
      <c r="Z250" s="511" t="n"/>
      <c r="AA250" s="512" t="n"/>
      <c r="AB250" s="511" t="inlineStr">
        <is>
          <t>pmu</t>
        </is>
      </c>
      <c r="AC250" s="466" t="n">
        <v>1010</v>
      </c>
      <c r="AD250" s="511" t="n"/>
      <c r="AE250" s="512" t="n"/>
      <c r="AF250" s="511" t="inlineStr">
        <is>
          <t>160758A</t>
        </is>
      </c>
      <c r="AG250" s="466" t="n">
        <v>169.2</v>
      </c>
      <c r="AH250" s="511" t="n"/>
      <c r="AI250" s="512" t="n"/>
      <c r="AJ250" s="511" t="n"/>
      <c r="AK250" s="512" t="n"/>
      <c r="AL250" s="513" t="n"/>
      <c r="AM250" s="512" t="n"/>
      <c r="AN250" s="446">
        <f>S250+U250+W250+Y250+AA250+AC250+AE250+AG250+AI250+AK250+AM250</f>
        <v/>
      </c>
    </row>
    <row r="251" ht="16.5" customHeight="1" thickBot="1">
      <c r="A251" s="504">
        <f>A250+1</f>
        <v/>
      </c>
      <c r="B251" s="505" t="n">
        <v>4165.84</v>
      </c>
      <c r="C251" s="519" t="n">
        <v>480</v>
      </c>
      <c r="D251" s="506" t="n">
        <v>15</v>
      </c>
      <c r="E251" s="505" t="n">
        <v>85.90000000000001</v>
      </c>
      <c r="F251" s="505" t="n">
        <v>173</v>
      </c>
      <c r="G251" s="446">
        <f>B251-C251-E251-F251</f>
        <v/>
      </c>
      <c r="H251" s="507" t="n">
        <v>1936.02</v>
      </c>
      <c r="I251" s="520" t="n">
        <v>1451.37</v>
      </c>
      <c r="J251" s="520" t="n">
        <v>19.2</v>
      </c>
      <c r="K251" s="507" t="n">
        <v>20.35</v>
      </c>
      <c r="L251" s="521" t="n">
        <v>1930</v>
      </c>
      <c r="M251" s="446" t="n"/>
      <c r="N251" s="508">
        <f>L251+I251+J251+C251+M251</f>
        <v/>
      </c>
      <c r="O251" s="508">
        <f>O250+N251-AN251</f>
        <v/>
      </c>
      <c r="P251" s="509">
        <f>I251*0.007</f>
        <v/>
      </c>
      <c r="Q251" s="510">
        <f>A251</f>
        <v/>
      </c>
      <c r="R251" s="511" t="n">
        <v>160701</v>
      </c>
      <c r="S251" s="466" t="n">
        <v>886.78</v>
      </c>
      <c r="T251" s="511" t="n"/>
      <c r="U251" s="512" t="n"/>
      <c r="V251" s="511" t="n"/>
      <c r="W251" s="512" t="n"/>
      <c r="X251" s="511" t="inlineStr">
        <is>
          <t>160742A</t>
        </is>
      </c>
      <c r="Y251" s="466" t="n">
        <v>-58.85</v>
      </c>
      <c r="Z251" s="511" t="n"/>
      <c r="AA251" s="512" t="n"/>
      <c r="AB251" s="511" t="inlineStr">
        <is>
          <t>cais pmu</t>
        </is>
      </c>
      <c r="AC251" s="466" t="n">
        <v>-1010</v>
      </c>
      <c r="AD251" s="511" t="n"/>
      <c r="AE251" s="512" t="n"/>
      <c r="AF251" s="511" t="n"/>
      <c r="AG251" s="512" t="n"/>
      <c r="AH251" s="511" t="n"/>
      <c r="AI251" s="512" t="n"/>
      <c r="AJ251" s="511" t="n"/>
      <c r="AK251" s="512" t="n"/>
      <c r="AL251" s="513" t="n"/>
      <c r="AM251" s="512" t="n"/>
      <c r="AN251" s="446">
        <f>S251+U251+W251+Y251+AA251+AC251+AE251+AG251+AI251+AK251+AM251</f>
        <v/>
      </c>
    </row>
    <row r="252" ht="16.5" customHeight="1" thickBot="1">
      <c r="A252" s="504">
        <f>A251+1</f>
        <v/>
      </c>
      <c r="B252" s="505" t="n">
        <v>2500.17</v>
      </c>
      <c r="C252" s="519" t="n">
        <v>250</v>
      </c>
      <c r="D252" s="506" t="n">
        <v>5</v>
      </c>
      <c r="E252" s="505" t="n">
        <v>23</v>
      </c>
      <c r="F252" s="505" t="n">
        <v>62</v>
      </c>
      <c r="G252" s="446">
        <f>B252-C252-E252-F252</f>
        <v/>
      </c>
      <c r="H252" s="507" t="n">
        <v>803.34</v>
      </c>
      <c r="I252" s="520" t="n">
        <v>1357.68</v>
      </c>
      <c r="J252" s="507" t="n"/>
      <c r="K252" s="507" t="n">
        <v>4.15</v>
      </c>
      <c r="L252" s="521" t="n">
        <v>800</v>
      </c>
      <c r="M252" s="446" t="n"/>
      <c r="N252" s="508">
        <f>L252+I252+J252+C252+M252</f>
        <v/>
      </c>
      <c r="O252" s="508">
        <f>O251+N252-AN252</f>
        <v/>
      </c>
      <c r="P252" s="509">
        <f>I252*0.007</f>
        <v/>
      </c>
      <c r="Q252" s="510">
        <f>A252</f>
        <v/>
      </c>
      <c r="R252" s="511" t="n"/>
      <c r="S252" s="466" t="n">
        <v>-148.92</v>
      </c>
      <c r="T252" s="511" t="n"/>
      <c r="U252" s="512" t="n"/>
      <c r="V252" s="511" t="n"/>
      <c r="W252" s="512" t="n"/>
      <c r="X252" s="511" t="n">
        <v>160734</v>
      </c>
      <c r="Y252" s="466" t="n">
        <v>1575.61</v>
      </c>
      <c r="Z252" s="511" t="n"/>
      <c r="AA252" s="512" t="n"/>
      <c r="AB252" s="511" t="n"/>
      <c r="AC252" s="512" t="n"/>
      <c r="AD252" s="511" t="n"/>
      <c r="AE252" s="512" t="n"/>
      <c r="AF252" s="511" t="n"/>
      <c r="AG252" s="512" t="n"/>
      <c r="AH252" s="511" t="n"/>
      <c r="AI252" s="512" t="n"/>
      <c r="AJ252" s="511" t="n">
        <v>170141</v>
      </c>
      <c r="AK252" s="466" t="n">
        <v>252.8</v>
      </c>
      <c r="AL252" s="513" t="n"/>
      <c r="AM252" s="512" t="n"/>
      <c r="AN252" s="446">
        <f>S252+U252+W252+Y252+AA252+AC252+AE252+AG252+AI252+AK252+AM252</f>
        <v/>
      </c>
    </row>
    <row r="253" ht="16.5" customHeight="1" thickBot="1">
      <c r="A253" s="504">
        <f>A252+1</f>
        <v/>
      </c>
      <c r="B253" s="505" t="n">
        <v>5386.14</v>
      </c>
      <c r="C253" s="519" t="n">
        <v>610</v>
      </c>
      <c r="D253" s="506" t="n">
        <v>10</v>
      </c>
      <c r="E253" s="505" t="n">
        <v>259.4</v>
      </c>
      <c r="F253" s="505" t="n">
        <v>290</v>
      </c>
      <c r="G253" s="446">
        <f>B253-C253-E253-F253</f>
        <v/>
      </c>
      <c r="H253" s="507" t="n">
        <v>1597.82</v>
      </c>
      <c r="I253" s="520" t="n">
        <v>2618.82</v>
      </c>
      <c r="J253" s="507" t="n"/>
      <c r="K253" s="507" t="n">
        <v>10.1</v>
      </c>
      <c r="L253" s="521" t="n">
        <v>1610</v>
      </c>
      <c r="M253" s="446" t="n"/>
      <c r="N253" s="508">
        <f>L253+I253+J253+C253+M253</f>
        <v/>
      </c>
      <c r="O253" s="508">
        <f>O252+N253-AN253</f>
        <v/>
      </c>
      <c r="P253" s="509">
        <f>I253*0.007</f>
        <v/>
      </c>
      <c r="Q253" s="510">
        <f>A253</f>
        <v/>
      </c>
      <c r="R253" s="511" t="n"/>
      <c r="S253" s="512" t="n"/>
      <c r="T253" s="511" t="n"/>
      <c r="U253" s="512" t="n"/>
      <c r="V253" s="511" t="n"/>
      <c r="W253" s="512" t="n"/>
      <c r="X253" s="511" t="n">
        <v>160739</v>
      </c>
      <c r="Y253" s="466" t="n">
        <v>363</v>
      </c>
      <c r="Z253" s="511" t="n"/>
      <c r="AA253" s="512" t="n"/>
      <c r="AB253" s="511" t="n"/>
      <c r="AC253" s="512" t="n"/>
      <c r="AD253" s="511" t="n"/>
      <c r="AE253" s="512" t="n"/>
      <c r="AF253" s="511" t="n"/>
      <c r="AG253" s="512" t="n"/>
      <c r="AH253" s="511" t="n"/>
      <c r="AI253" s="512" t="n"/>
      <c r="AJ253" s="511" t="inlineStr">
        <is>
          <t>ADREA</t>
        </is>
      </c>
      <c r="AK253" s="466" t="n">
        <v>60.81</v>
      </c>
      <c r="AL253" s="513" t="n"/>
      <c r="AM253" s="512" t="n"/>
      <c r="AN253" s="446">
        <f>S253+U253+W253+Y253+AA253+AC253+AE253+AG253+AI253+AK253+AM253</f>
        <v/>
      </c>
    </row>
    <row r="254" ht="16.5" customHeight="1" thickBot="1">
      <c r="A254" s="504">
        <f>A253+1</f>
        <v/>
      </c>
      <c r="B254" s="505" t="n">
        <v>3955.26</v>
      </c>
      <c r="C254" s="519" t="n">
        <v>190</v>
      </c>
      <c r="D254" s="506" t="n">
        <v>3</v>
      </c>
      <c r="E254" s="505" t="n">
        <v>58.3</v>
      </c>
      <c r="F254" s="505" t="n">
        <v>88</v>
      </c>
      <c r="G254" s="446">
        <f>B254-C254-E254-F254</f>
        <v/>
      </c>
      <c r="H254" s="507" t="n">
        <v>1787.53</v>
      </c>
      <c r="I254" s="520" t="n">
        <v>1806.53</v>
      </c>
      <c r="J254" s="507" t="n"/>
      <c r="K254" s="507" t="n">
        <v>24.9</v>
      </c>
      <c r="L254" s="521" t="n">
        <v>1780</v>
      </c>
      <c r="M254" s="446" t="n"/>
      <c r="N254" s="508">
        <f>L254+I254+J254+C254+M254</f>
        <v/>
      </c>
      <c r="O254" s="508">
        <f>O253+N254-AN254</f>
        <v/>
      </c>
      <c r="P254" s="509">
        <f>I254*0.007</f>
        <v/>
      </c>
      <c r="Q254" s="510">
        <f>A254</f>
        <v/>
      </c>
      <c r="R254" s="511" t="n"/>
      <c r="S254" s="512" t="n"/>
      <c r="T254" s="511" t="n"/>
      <c r="U254" s="512" t="n"/>
      <c r="V254" s="511" t="n"/>
      <c r="W254" s="512" t="n"/>
      <c r="X254" s="511" t="n"/>
      <c r="Y254" s="512" t="n"/>
      <c r="Z254" s="511" t="n"/>
      <c r="AA254" s="512" t="n"/>
      <c r="AB254" s="511" t="n"/>
      <c r="AC254" s="512" t="n"/>
      <c r="AD254" s="511" t="n"/>
      <c r="AE254" s="512" t="n"/>
      <c r="AF254" s="511" t="n"/>
      <c r="AG254" s="512" t="n"/>
      <c r="AH254" s="511" t="n"/>
      <c r="AI254" s="512" t="n"/>
      <c r="AJ254" s="511" t="inlineStr">
        <is>
          <t>mutex</t>
        </is>
      </c>
      <c r="AK254" s="466" t="n">
        <v>93.55</v>
      </c>
      <c r="AL254" s="513" t="n"/>
      <c r="AM254" s="512" t="n"/>
      <c r="AN254" s="446">
        <f>S254+U254+W254+Y254+AA254+AC254+AE254+AG254+AI254+AK254+AM254</f>
        <v/>
      </c>
    </row>
    <row r="255" ht="16.5" customHeight="1" thickBot="1">
      <c r="A255" s="504">
        <f>A254+1</f>
        <v/>
      </c>
      <c r="B255" s="505" t="n">
        <v>2339.76</v>
      </c>
      <c r="C255" s="519" t="n">
        <v>190</v>
      </c>
      <c r="D255" s="506" t="n">
        <v>7</v>
      </c>
      <c r="E255" s="505" t="n">
        <v>109.3</v>
      </c>
      <c r="F255" s="505" t="n">
        <v>169</v>
      </c>
      <c r="G255" s="446">
        <f>B255-C255-E255-F255</f>
        <v/>
      </c>
      <c r="H255" s="507" t="n">
        <v>1066.33</v>
      </c>
      <c r="I255" s="520" t="n">
        <v>803.53</v>
      </c>
      <c r="J255" s="507" t="n"/>
      <c r="K255" s="507" t="n">
        <v>7.8</v>
      </c>
      <c r="L255" s="521" t="n">
        <v>1060</v>
      </c>
      <c r="M255" s="446" t="n"/>
      <c r="N255" s="508">
        <f>L255+I255+J255+C255+M255</f>
        <v/>
      </c>
      <c r="O255" s="508">
        <f>O254+N255-AN255</f>
        <v/>
      </c>
      <c r="P255" s="509">
        <f>I255*0.007</f>
        <v/>
      </c>
      <c r="Q255" s="510">
        <f>A255</f>
        <v/>
      </c>
      <c r="R255" s="511" t="n"/>
      <c r="S255" s="512" t="n"/>
      <c r="T255" s="511" t="n">
        <v>160521</v>
      </c>
      <c r="U255" s="466" t="n">
        <v>556.03</v>
      </c>
      <c r="V255" s="511" t="n"/>
      <c r="W255" s="512" t="n"/>
      <c r="X255" s="511" t="n"/>
      <c r="Y255" s="512" t="n"/>
      <c r="Z255" s="511" t="n"/>
      <c r="AA255" s="512" t="n"/>
      <c r="AB255" s="511" t="n"/>
      <c r="AC255" s="512" t="n"/>
      <c r="AD255" s="511" t="n"/>
      <c r="AE255" s="512" t="n"/>
      <c r="AF255" s="511" t="n"/>
      <c r="AG255" s="512" t="n"/>
      <c r="AH255" s="511" t="n"/>
      <c r="AI255" s="512" t="n"/>
      <c r="AJ255" s="511" t="n">
        <v>160774</v>
      </c>
      <c r="AK255" s="466" t="n">
        <v>429</v>
      </c>
      <c r="AL255" s="513" t="n"/>
      <c r="AM255" s="512" t="n"/>
      <c r="AN255" s="446">
        <f>S255+U255+W255+Y255+AA255+AC255+AE255+AG255+AI255+AK255+AM255</f>
        <v/>
      </c>
    </row>
    <row r="256" ht="16.5" customHeight="1" thickBot="1">
      <c r="A256" s="504">
        <f>A255+1</f>
        <v/>
      </c>
      <c r="B256" s="505" t="n">
        <v>4333.9</v>
      </c>
      <c r="C256" s="519" t="n">
        <v>200</v>
      </c>
      <c r="D256" s="506" t="n">
        <v>6</v>
      </c>
      <c r="E256" s="505" t="n">
        <v>82.8</v>
      </c>
      <c r="F256" s="505" t="n">
        <v>246</v>
      </c>
      <c r="G256" s="446">
        <f>B256-C256-E256-F256</f>
        <v/>
      </c>
      <c r="H256" s="507" t="n">
        <v>1905.42</v>
      </c>
      <c r="I256" s="520" t="n">
        <v>1866.78</v>
      </c>
      <c r="J256" s="507" t="n"/>
      <c r="K256" s="507" t="n">
        <v>32.9</v>
      </c>
      <c r="L256" s="521" t="n">
        <v>1920</v>
      </c>
      <c r="M256" s="446" t="n"/>
      <c r="N256" s="508">
        <f>L256+I256+J256+C256+M256</f>
        <v/>
      </c>
      <c r="O256" s="508">
        <f>O255+N256-AN256</f>
        <v/>
      </c>
      <c r="P256" s="509">
        <f>I256*0.007</f>
        <v/>
      </c>
      <c r="Q256" s="510">
        <f>A256</f>
        <v/>
      </c>
      <c r="R256" s="511" t="n"/>
      <c r="S256" s="512" t="n"/>
      <c r="T256" s="513" t="n">
        <v>160520</v>
      </c>
      <c r="U256" s="466" t="n">
        <v>135.29</v>
      </c>
      <c r="V256" s="511" t="n"/>
      <c r="W256" s="512" t="n"/>
      <c r="X256" s="511" t="n"/>
      <c r="Y256" s="512" t="n"/>
      <c r="Z256" s="511" t="n"/>
      <c r="AA256" s="512" t="n"/>
      <c r="AB256" s="511" t="n"/>
      <c r="AC256" s="512" t="n"/>
      <c r="AD256" s="511" t="n"/>
      <c r="AE256" s="466" t="n"/>
      <c r="AF256" s="511" t="n"/>
      <c r="AG256" s="512" t="n"/>
      <c r="AH256" s="511" t="n"/>
      <c r="AI256" s="512" t="n"/>
      <c r="AJ256" s="511" t="n">
        <v>160775</v>
      </c>
      <c r="AK256" s="466" t="n">
        <v>1034</v>
      </c>
      <c r="AL256" s="513" t="n"/>
      <c r="AM256" s="512" t="n"/>
      <c r="AN256" s="446">
        <f>S256+U256+W256+Y256+AA256+AC256+AE256+AG256+AI256+AK256+AM256</f>
        <v/>
      </c>
    </row>
    <row r="257" ht="16.5" customHeight="1" thickBot="1">
      <c r="A257" s="504">
        <f>A256+1</f>
        <v/>
      </c>
      <c r="B257" s="505" t="n">
        <v>3854.5</v>
      </c>
      <c r="C257" s="519" t="n">
        <v>250</v>
      </c>
      <c r="D257" s="506" t="n">
        <v>6</v>
      </c>
      <c r="E257" s="505" t="n">
        <v>30.5</v>
      </c>
      <c r="F257" s="505" t="n">
        <v>377</v>
      </c>
      <c r="G257" s="446">
        <f>B257-C257-E257-F257</f>
        <v/>
      </c>
      <c r="H257" s="507" t="n">
        <v>1504.89</v>
      </c>
      <c r="I257" s="520" t="n">
        <v>1673.81</v>
      </c>
      <c r="J257" s="507" t="n"/>
      <c r="K257" s="507" t="n">
        <v>18.3</v>
      </c>
      <c r="L257" s="521" t="n">
        <v>1500</v>
      </c>
      <c r="M257" s="446" t="n"/>
      <c r="N257" s="508">
        <f>L257+I257+J257+C257+M257</f>
        <v/>
      </c>
      <c r="O257" s="508">
        <f>O256+N257-AN257</f>
        <v/>
      </c>
      <c r="P257" s="509">
        <f>I257*0.007</f>
        <v/>
      </c>
      <c r="Q257" s="510">
        <f>A257</f>
        <v/>
      </c>
      <c r="R257" s="511" t="n"/>
      <c r="S257" s="512" t="n"/>
      <c r="T257" s="511" t="n"/>
      <c r="U257" s="466" t="n"/>
      <c r="V257" s="511" t="n">
        <v>160730</v>
      </c>
      <c r="W257" s="466" t="n">
        <v>674.41</v>
      </c>
      <c r="X257" s="511" t="n"/>
      <c r="Y257" s="512" t="n"/>
      <c r="Z257" s="511" t="n"/>
      <c r="AA257" s="512" t="n"/>
      <c r="AB257" s="511" t="n"/>
      <c r="AC257" s="512" t="n"/>
      <c r="AD257" s="511" t="n">
        <v>160757</v>
      </c>
      <c r="AE257" s="466" t="n">
        <v>53.29</v>
      </c>
      <c r="AF257" s="511" t="n"/>
      <c r="AG257" s="512" t="n"/>
      <c r="AH257" s="511" t="n"/>
      <c r="AI257" s="512" t="n"/>
      <c r="AJ257" s="511" t="n"/>
      <c r="AK257" s="512" t="n"/>
      <c r="AL257" s="513" t="n"/>
      <c r="AM257" s="512" t="n"/>
      <c r="AN257" s="446">
        <f>S257+U257+W257+Y257+AA257+AC257+AE257+AG257+AI257+AK257+AM257</f>
        <v/>
      </c>
    </row>
    <row r="258" ht="16.5" customHeight="1" thickBot="1">
      <c r="A258" s="504">
        <f>A257+1</f>
        <v/>
      </c>
      <c r="B258" s="505" t="n">
        <v>3523.27</v>
      </c>
      <c r="C258" s="519" t="n">
        <v>580</v>
      </c>
      <c r="D258" s="506" t="n">
        <v>12</v>
      </c>
      <c r="E258" s="505" t="n">
        <v>96.3</v>
      </c>
      <c r="F258" s="505" t="n">
        <v>54</v>
      </c>
      <c r="G258" s="446">
        <f>B258-C258-E258-F258</f>
        <v/>
      </c>
      <c r="H258" s="507" t="n">
        <v>1310.09</v>
      </c>
      <c r="I258" s="520" t="n">
        <v>1466.28</v>
      </c>
      <c r="J258" s="507" t="n"/>
      <c r="K258" s="507" t="n">
        <v>16.6</v>
      </c>
      <c r="L258" s="521" t="n">
        <v>1310</v>
      </c>
      <c r="M258" s="446" t="n"/>
      <c r="N258" s="508">
        <f>L258+I258+J258+C258+M258</f>
        <v/>
      </c>
      <c r="O258" s="508">
        <f>O257+N258-AN258</f>
        <v/>
      </c>
      <c r="P258" s="509">
        <f>I258*0.007</f>
        <v/>
      </c>
      <c r="Q258" s="510">
        <f>A258</f>
        <v/>
      </c>
      <c r="R258" s="511" t="n">
        <v>160706</v>
      </c>
      <c r="S258" s="466" t="n">
        <v>917</v>
      </c>
      <c r="T258" s="513" t="n">
        <v>160716</v>
      </c>
      <c r="U258" s="466" t="n">
        <v>19.7</v>
      </c>
      <c r="V258" s="511" t="n"/>
      <c r="W258" s="512" t="n"/>
      <c r="X258" s="513" t="n"/>
      <c r="Y258" s="512" t="n"/>
      <c r="Z258" s="511" t="n"/>
      <c r="AA258" s="512" t="n"/>
      <c r="AB258" s="513" t="n"/>
      <c r="AC258" s="512" t="n"/>
      <c r="AD258" s="511" t="n"/>
      <c r="AE258" s="512" t="n"/>
      <c r="AF258" s="513" t="n"/>
      <c r="AG258" s="512" t="n"/>
      <c r="AH258" s="511" t="n"/>
      <c r="AI258" s="512" t="n"/>
      <c r="AJ258" s="513" t="n"/>
      <c r="AK258" s="512" t="n"/>
      <c r="AL258" s="513" t="n"/>
      <c r="AM258" s="512" t="n"/>
      <c r="AN258" s="446">
        <f>S258+U258+W258+Y258+AA258+AC258+AE258+AG258+AI258+AK258+AM258</f>
        <v/>
      </c>
    </row>
    <row r="259" ht="16.5" customHeight="1" thickBot="1">
      <c r="A259" s="504">
        <f>A258+1</f>
        <v/>
      </c>
      <c r="B259" s="505" t="n">
        <v>4006.79</v>
      </c>
      <c r="C259" s="519" t="n">
        <v>150</v>
      </c>
      <c r="D259" s="506" t="n">
        <v>6</v>
      </c>
      <c r="E259" s="505" t="n">
        <v>93.59999999999999</v>
      </c>
      <c r="F259" s="505" t="n">
        <v>301</v>
      </c>
      <c r="G259" s="446">
        <f>B259-C259-E259-F259</f>
        <v/>
      </c>
      <c r="H259" s="507" t="n">
        <v>1891.37</v>
      </c>
      <c r="I259" s="520" t="n">
        <v>1530.12</v>
      </c>
      <c r="J259" s="507" t="n"/>
      <c r="K259" s="507" t="n">
        <v>40.7</v>
      </c>
      <c r="L259" s="521" t="n">
        <v>1890</v>
      </c>
      <c r="M259" s="446" t="n"/>
      <c r="N259" s="508">
        <f>L259+I259+J259+C259+M259</f>
        <v/>
      </c>
      <c r="O259" s="508">
        <f>O258+N259-AN259</f>
        <v/>
      </c>
      <c r="P259" s="509">
        <f>I259*0.007</f>
        <v/>
      </c>
      <c r="Q259" s="510">
        <f>A259</f>
        <v/>
      </c>
      <c r="R259" s="511" t="n"/>
      <c r="S259" s="466" t="n">
        <v>2.58</v>
      </c>
      <c r="T259" s="511" t="n">
        <v>160717</v>
      </c>
      <c r="U259" s="466" t="n">
        <v>158.78</v>
      </c>
      <c r="V259" s="511" t="n"/>
      <c r="W259" s="512" t="n"/>
      <c r="X259" s="511" t="n">
        <v>160735</v>
      </c>
      <c r="Y259" s="466" t="n">
        <v>2049.54</v>
      </c>
      <c r="Z259" s="511" t="n"/>
      <c r="AA259" s="512" t="n"/>
      <c r="AB259" s="511" t="n"/>
      <c r="AC259" s="512" t="n"/>
      <c r="AD259" s="511" t="n"/>
      <c r="AE259" s="512" t="n"/>
      <c r="AF259" s="511" t="n"/>
      <c r="AG259" s="512" t="n"/>
      <c r="AH259" s="511" t="n">
        <v>160763</v>
      </c>
      <c r="AI259" s="466" t="n">
        <v>127.9</v>
      </c>
      <c r="AJ259" s="511" t="n"/>
      <c r="AK259" s="512" t="n"/>
      <c r="AL259" s="513" t="n"/>
      <c r="AM259" s="512" t="n"/>
      <c r="AN259" s="446">
        <f>S259+U259+W259+Y259+AA259+AC259+AE259+AG259+AI259+AK259+AM259</f>
        <v/>
      </c>
    </row>
    <row r="260" ht="16.5" customHeight="1" thickBot="1">
      <c r="A260" s="504">
        <f>A259+1</f>
        <v/>
      </c>
      <c r="B260" s="505" t="n">
        <v>4438.22</v>
      </c>
      <c r="C260" s="519" t="n">
        <v>310</v>
      </c>
      <c r="D260" s="506" t="n">
        <v>7</v>
      </c>
      <c r="E260" s="505" t="n">
        <v>97.09999999999999</v>
      </c>
      <c r="F260" s="505" t="n">
        <v>102</v>
      </c>
      <c r="G260" s="446">
        <f>B260-C260-E260-F260</f>
        <v/>
      </c>
      <c r="H260" s="507" t="n">
        <v>1788.97</v>
      </c>
      <c r="I260" s="520" t="n">
        <v>2129.55</v>
      </c>
      <c r="J260" s="507" t="n"/>
      <c r="K260" s="507" t="n">
        <v>10.6</v>
      </c>
      <c r="L260" s="521" t="n">
        <v>1780</v>
      </c>
      <c r="M260" s="446" t="n"/>
      <c r="N260" s="508">
        <f>L260+I260+J260+C260+M260</f>
        <v/>
      </c>
      <c r="O260" s="508">
        <f>O259+N260-AN260</f>
        <v/>
      </c>
      <c r="P260" s="509">
        <f>I260*0.007</f>
        <v/>
      </c>
      <c r="Q260" s="510">
        <f>A260</f>
        <v/>
      </c>
      <c r="R260" s="511" t="n"/>
      <c r="S260" s="512" t="n"/>
      <c r="T260" s="511" t="n"/>
      <c r="U260" s="512" t="n"/>
      <c r="V260" s="511" t="n"/>
      <c r="W260" s="512" t="n"/>
      <c r="X260" s="511" t="n">
        <v>160740</v>
      </c>
      <c r="Y260" s="466" t="n">
        <v>1309.2</v>
      </c>
      <c r="Z260" s="511" t="n">
        <v>160749</v>
      </c>
      <c r="AA260" s="466" t="n">
        <v>46015.28</v>
      </c>
      <c r="AB260" s="511" t="n"/>
      <c r="AC260" s="512" t="n"/>
      <c r="AD260" s="511" t="n"/>
      <c r="AE260" s="512" t="n"/>
      <c r="AF260" s="511" t="n"/>
      <c r="AG260" s="512" t="n"/>
      <c r="AH260" s="511" t="n"/>
      <c r="AI260" s="512" t="n"/>
      <c r="AJ260" s="511" t="n"/>
      <c r="AK260" s="512" t="n"/>
      <c r="AL260" s="513" t="n"/>
      <c r="AM260" s="512" t="n"/>
      <c r="AN260" s="446">
        <f>S260+U260+W260+Y260+AA260+AC260+AE260+AG260+AI260+AK260+AM260</f>
        <v/>
      </c>
    </row>
    <row r="261" ht="16.5" customHeight="1" thickBot="1">
      <c r="A261" s="504">
        <f>A260+1</f>
        <v/>
      </c>
      <c r="B261" s="505" t="n">
        <v>4475.11</v>
      </c>
      <c r="C261" s="519" t="n">
        <v>310</v>
      </c>
      <c r="D261" s="506" t="n">
        <v>8</v>
      </c>
      <c r="E261" s="505" t="n">
        <v>196.2</v>
      </c>
      <c r="F261" s="505" t="n">
        <v>104</v>
      </c>
      <c r="G261" s="446">
        <f>B261-C261-E261-F261</f>
        <v/>
      </c>
      <c r="H261" s="507" t="n">
        <v>1950.19</v>
      </c>
      <c r="I261" s="520" t="n">
        <v>1858.13</v>
      </c>
      <c r="J261" s="520" t="n">
        <v>39.09</v>
      </c>
      <c r="K261" s="507" t="n">
        <v>17.5</v>
      </c>
      <c r="L261" s="521" t="n">
        <v>1950</v>
      </c>
      <c r="M261" s="446" t="n"/>
      <c r="N261" s="508">
        <f>L261+I261+J261+C261+M261</f>
        <v/>
      </c>
      <c r="O261" s="508">
        <f>O260+N261-AN261</f>
        <v/>
      </c>
      <c r="P261" s="509">
        <f>I261*0.007</f>
        <v/>
      </c>
      <c r="Q261" s="510">
        <f>A261</f>
        <v/>
      </c>
      <c r="R261" s="511" t="n"/>
      <c r="S261" s="512" t="n"/>
      <c r="T261" s="511" t="n"/>
      <c r="U261" s="512" t="n"/>
      <c r="V261" s="511" t="n"/>
      <c r="W261" s="512" t="n"/>
      <c r="X261" s="511" t="n"/>
      <c r="Y261" s="512" t="n"/>
      <c r="Z261" s="511" t="n"/>
      <c r="AA261" s="512" t="n"/>
      <c r="AB261" s="511" t="n"/>
      <c r="AC261" s="512" t="n"/>
      <c r="AD261" s="511" t="n"/>
      <c r="AE261" s="512" t="n"/>
      <c r="AF261" s="511" t="n"/>
      <c r="AG261" s="512" t="n"/>
      <c r="AH261" s="511" t="n"/>
      <c r="AI261" s="512" t="n"/>
      <c r="AJ261" s="511" t="n"/>
      <c r="AK261" s="512" t="n"/>
      <c r="AL261" s="513" t="n"/>
      <c r="AM261" s="512" t="n"/>
      <c r="AN261" s="446">
        <f>S261+U261+W261+Y261+AA261+AC261+AE261+AG261+AI261+AK261+AM261</f>
        <v/>
      </c>
    </row>
    <row r="262" ht="16.5" customHeight="1" thickBot="1">
      <c r="A262" s="504">
        <f>A261+1</f>
        <v/>
      </c>
      <c r="B262" s="505" t="n">
        <v>3090.33</v>
      </c>
      <c r="C262" s="519" t="n">
        <v>310</v>
      </c>
      <c r="D262" s="506" t="n">
        <v>7</v>
      </c>
      <c r="E262" s="505" t="n">
        <v>125.2</v>
      </c>
      <c r="F262" s="505" t="n">
        <v>147</v>
      </c>
      <c r="G262" s="446">
        <f>B262-C262-E262-F262</f>
        <v/>
      </c>
      <c r="H262" s="507" t="n">
        <v>1313.08</v>
      </c>
      <c r="I262" s="520" t="n">
        <v>1145.55</v>
      </c>
      <c r="J262" s="507" t="n"/>
      <c r="K262" s="507" t="n">
        <v>57.9</v>
      </c>
      <c r="L262" s="521" t="n">
        <v>1340</v>
      </c>
      <c r="M262" s="446" t="n"/>
      <c r="N262" s="508">
        <f>L262+I262+J262+C262+M262</f>
        <v/>
      </c>
      <c r="O262" s="508">
        <f>O261+N262-AN262</f>
        <v/>
      </c>
      <c r="P262" s="509">
        <f>I262*0.007</f>
        <v/>
      </c>
      <c r="Q262" s="510">
        <f>A262</f>
        <v/>
      </c>
      <c r="R262" s="511" t="n"/>
      <c r="S262" s="512" t="n"/>
      <c r="T262" s="511" t="n"/>
      <c r="U262" s="512" t="n"/>
      <c r="V262" s="511" t="n"/>
      <c r="W262" s="512" t="n"/>
      <c r="X262" s="511" t="n"/>
      <c r="Y262" s="512" t="n"/>
      <c r="Z262" s="511" t="n"/>
      <c r="AA262" s="512" t="n"/>
      <c r="AB262" s="511" t="n"/>
      <c r="AC262" s="512" t="n"/>
      <c r="AD262" s="511" t="n"/>
      <c r="AE262" s="512" t="n"/>
      <c r="AF262" s="511" t="n"/>
      <c r="AG262" s="512" t="n"/>
      <c r="AH262" s="511" t="n"/>
      <c r="AI262" s="512" t="n"/>
      <c r="AJ262" s="511" t="n"/>
      <c r="AK262" s="512" t="n"/>
      <c r="AL262" s="513" t="n"/>
      <c r="AM262" s="512" t="n"/>
      <c r="AN262" s="446">
        <f>S262+U262+W262+Y262+AA262+AC262+AE262+AG262+AI262+AK262+AM262</f>
        <v/>
      </c>
    </row>
    <row r="263" ht="16.5" customHeight="1" thickBot="1">
      <c r="A263" s="504">
        <f>A262+1</f>
        <v/>
      </c>
      <c r="B263" s="505" t="n">
        <v>4609.63</v>
      </c>
      <c r="C263" s="519" t="n">
        <v>420</v>
      </c>
      <c r="D263" s="506" t="n">
        <v>13</v>
      </c>
      <c r="E263" s="505" t="n">
        <v>80.3</v>
      </c>
      <c r="F263" s="505" t="n">
        <v>116</v>
      </c>
      <c r="G263" s="446">
        <f>B263-C263-E263-F263</f>
        <v/>
      </c>
      <c r="H263" s="507" t="n">
        <v>1769.8</v>
      </c>
      <c r="I263" s="520" t="n">
        <v>2200.53</v>
      </c>
      <c r="J263" s="507" t="n"/>
      <c r="K263" s="507" t="n">
        <v>23</v>
      </c>
      <c r="L263" s="521" t="n">
        <v>1760</v>
      </c>
      <c r="M263" s="446" t="n"/>
      <c r="N263" s="508">
        <f>L263+I263+J263+C263+M263</f>
        <v/>
      </c>
      <c r="O263" s="508">
        <f>O262+N263-AN263</f>
        <v/>
      </c>
      <c r="P263" s="509">
        <f>I263*0.007</f>
        <v/>
      </c>
      <c r="Q263" s="510">
        <f>A263</f>
        <v/>
      </c>
      <c r="R263" s="511" t="n">
        <v>160711</v>
      </c>
      <c r="S263" s="466" t="n">
        <v>-1260</v>
      </c>
      <c r="T263" s="511" t="n"/>
      <c r="U263" s="512" t="n"/>
      <c r="V263" s="511" t="n"/>
      <c r="W263" s="512" t="n"/>
      <c r="X263" s="511" t="n"/>
      <c r="Y263" s="512" t="n"/>
      <c r="Z263" s="511" t="n"/>
      <c r="AA263" s="512" t="n"/>
      <c r="AB263" s="511" t="n"/>
      <c r="AC263" s="512" t="n"/>
      <c r="AD263" s="511" t="n"/>
      <c r="AE263" s="512" t="n"/>
      <c r="AF263" s="511" t="n">
        <v>160655</v>
      </c>
      <c r="AG263" s="466" t="n">
        <v>921.6</v>
      </c>
      <c r="AH263" s="511" t="n"/>
      <c r="AI263" s="512" t="n"/>
      <c r="AJ263" s="511" t="n"/>
      <c r="AK263" s="512" t="n"/>
      <c r="AL263" s="513" t="n"/>
      <c r="AM263" s="512" t="n"/>
      <c r="AN263" s="446">
        <f>S263+U263+W263+Y263+AA263+AC263+AE263+AG263+AI263+AK263+AM263</f>
        <v/>
      </c>
    </row>
    <row r="264" ht="16.5" customHeight="1" thickBot="1">
      <c r="A264" s="504">
        <f>A263+1</f>
        <v/>
      </c>
      <c r="B264" s="505" t="n">
        <v>4468.55</v>
      </c>
      <c r="C264" s="519" t="n">
        <v>430</v>
      </c>
      <c r="D264" s="506" t="n">
        <v>10</v>
      </c>
      <c r="E264" s="505" t="n">
        <v>84.2</v>
      </c>
      <c r="F264" s="505" t="n">
        <v>86</v>
      </c>
      <c r="G264" s="446">
        <f>B264-C264-E264-F264</f>
        <v/>
      </c>
      <c r="H264" s="507" t="n">
        <v>1684.54</v>
      </c>
      <c r="I264" s="520" t="n">
        <v>2179.01</v>
      </c>
      <c r="J264" s="507" t="n"/>
      <c r="K264" s="507" t="n">
        <v>4.8</v>
      </c>
      <c r="L264" s="521" t="n">
        <v>1680</v>
      </c>
      <c r="M264" s="446" t="n"/>
      <c r="N264" s="508">
        <f>L264+I264+J264+C264+M264</f>
        <v/>
      </c>
      <c r="O264" s="508">
        <f>O263+N264-AN264</f>
        <v/>
      </c>
      <c r="P264" s="509">
        <f>I264*0.007</f>
        <v/>
      </c>
      <c r="Q264" s="510">
        <f>A264</f>
        <v/>
      </c>
      <c r="R264" s="511" t="n">
        <v>160712</v>
      </c>
      <c r="S264" s="466" t="n">
        <v>1296</v>
      </c>
      <c r="T264" s="511" t="n"/>
      <c r="U264" s="512" t="n"/>
      <c r="V264" s="511" t="n">
        <v>160731</v>
      </c>
      <c r="W264" s="466" t="n">
        <v>658.67</v>
      </c>
      <c r="X264" s="511" t="n"/>
      <c r="Y264" s="512" t="n"/>
      <c r="Z264" s="511" t="n">
        <v>160744</v>
      </c>
      <c r="AA264" s="512" t="n">
        <v>0</v>
      </c>
      <c r="AB264" s="511" t="n"/>
      <c r="AC264" s="512" t="n"/>
      <c r="AD264" s="511" t="n"/>
      <c r="AE264" s="512" t="n"/>
      <c r="AF264" s="511" t="n"/>
      <c r="AG264" s="512" t="n"/>
      <c r="AH264" s="511" t="inlineStr">
        <is>
          <t>160764A</t>
        </is>
      </c>
      <c r="AI264" s="466" t="n">
        <v>-24.84</v>
      </c>
      <c r="AJ264" s="511" t="n">
        <v>160773</v>
      </c>
      <c r="AK264" s="466" t="n">
        <v>785.6799999999999</v>
      </c>
      <c r="AL264" s="513" t="n"/>
      <c r="AM264" s="512" t="n"/>
      <c r="AN264" s="446">
        <f>S264+U264+W264+Y264+AA264+AC264+AE264+AG264+AI264+AK264+AM264</f>
        <v/>
      </c>
    </row>
    <row r="265" ht="16.5" customHeight="1" thickBot="1">
      <c r="A265" s="504">
        <f>A264+1</f>
        <v/>
      </c>
      <c r="B265" s="505" t="n">
        <v>5067.87</v>
      </c>
      <c r="C265" s="519" t="n">
        <v>630</v>
      </c>
      <c r="D265" s="506" t="n">
        <v>15</v>
      </c>
      <c r="E265" s="505" t="n">
        <v>37.7</v>
      </c>
      <c r="F265" s="505" t="n">
        <v>232</v>
      </c>
      <c r="G265" s="446">
        <f>B265-C265-E265-F265</f>
        <v/>
      </c>
      <c r="H265" s="507" t="n">
        <v>1652.18</v>
      </c>
      <c r="I265" s="520" t="n">
        <v>2420.19</v>
      </c>
      <c r="J265" s="520" t="n">
        <v>68</v>
      </c>
      <c r="K265" s="507" t="n">
        <v>27.8</v>
      </c>
      <c r="L265" s="521" t="n">
        <v>1650</v>
      </c>
      <c r="M265" s="446" t="n"/>
      <c r="N265" s="508">
        <f>L265+I265+J265+C265+M265</f>
        <v/>
      </c>
      <c r="O265" s="508">
        <f>O264+N265-AN265</f>
        <v/>
      </c>
      <c r="P265" s="509">
        <f>I265*0.007</f>
        <v/>
      </c>
      <c r="Q265" s="510">
        <f>A265</f>
        <v/>
      </c>
      <c r="R265" s="511" t="n">
        <v>160709</v>
      </c>
      <c r="S265" s="466" t="n">
        <v>1795.09</v>
      </c>
      <c r="T265" s="511" t="n"/>
      <c r="U265" s="512" t="n"/>
      <c r="V265" s="511" t="n"/>
      <c r="W265" s="512" t="n"/>
      <c r="X265" s="511" t="n">
        <v>160736</v>
      </c>
      <c r="Y265" s="466" t="n">
        <v>1762.61</v>
      </c>
      <c r="Z265" s="511" t="n"/>
      <c r="AA265" s="512" t="n"/>
      <c r="AB265" s="515" t="n"/>
      <c r="AC265" s="512" t="n"/>
      <c r="AD265" s="511" t="n"/>
      <c r="AE265" s="512" t="n"/>
      <c r="AF265" s="511" t="n"/>
      <c r="AG265" s="512" t="n"/>
      <c r="AH265" s="511" t="n">
        <v>160765</v>
      </c>
      <c r="AI265" s="466" t="n">
        <v>141.68</v>
      </c>
      <c r="AJ265" s="511" t="n">
        <v>160772</v>
      </c>
      <c r="AK265" s="466" t="n">
        <v>1145.8</v>
      </c>
      <c r="AL265" s="513" t="n"/>
      <c r="AM265" s="512" t="n"/>
      <c r="AN265" s="446">
        <f>S265+U265+W265+Y265+AA265+AC265+AE265+AG265+AI265+AK265+AM265</f>
        <v/>
      </c>
    </row>
    <row r="266" ht="16.5" customHeight="1" thickBot="1">
      <c r="A266" s="504">
        <f>A265+1</f>
        <v/>
      </c>
      <c r="B266" s="505" t="n">
        <v>4678.18</v>
      </c>
      <c r="C266" s="519" t="n">
        <v>780</v>
      </c>
      <c r="D266" s="506" t="n">
        <v>17</v>
      </c>
      <c r="E266" s="505" t="n">
        <v>85.7</v>
      </c>
      <c r="F266" s="505" t="n">
        <v>98</v>
      </c>
      <c r="G266" s="446">
        <f>B266-C266-E266-F266</f>
        <v/>
      </c>
      <c r="H266" s="507" t="n">
        <v>1335.8</v>
      </c>
      <c r="I266" s="520" t="n">
        <v>2361.38</v>
      </c>
      <c r="J266" s="507" t="n"/>
      <c r="K266" s="507" t="n">
        <v>17.3</v>
      </c>
      <c r="L266" s="521" t="n">
        <v>1340</v>
      </c>
      <c r="M266" s="446" t="n"/>
      <c r="N266" s="508">
        <f>L266+I266+J266+C266+M266</f>
        <v/>
      </c>
      <c r="O266" s="508">
        <f>O265+N266-AN266</f>
        <v/>
      </c>
      <c r="P266" s="509">
        <f>I266*0.007</f>
        <v/>
      </c>
      <c r="Q266" s="510">
        <f>A266</f>
        <v/>
      </c>
      <c r="R266" s="511" t="n"/>
      <c r="S266" s="466" t="n">
        <v>15.74</v>
      </c>
      <c r="T266" s="511" t="n"/>
      <c r="U266" s="512" t="n"/>
      <c r="V266" s="511" t="n"/>
      <c r="W266" s="512" t="n"/>
      <c r="X266" s="511" t="n">
        <v>160741</v>
      </c>
      <c r="Y266" s="466" t="n">
        <v>-53.1</v>
      </c>
      <c r="Z266" s="511" t="n"/>
      <c r="AA266" s="512" t="n"/>
      <c r="AB266" s="515" t="n"/>
      <c r="AC266" s="512" t="n"/>
      <c r="AD266" s="511" t="n"/>
      <c r="AE266" s="512" t="n"/>
      <c r="AF266" s="511" t="n"/>
      <c r="AG266" s="512" t="n"/>
      <c r="AH266" s="511" t="n"/>
      <c r="AI266" s="512" t="n"/>
      <c r="AJ266" s="511" t="n">
        <v>160771</v>
      </c>
      <c r="AK266" s="512" t="n">
        <v>0</v>
      </c>
      <c r="AL266" s="513" t="n"/>
      <c r="AM266" s="512" t="n"/>
      <c r="AN266" s="446">
        <f>S266+U266+W266+Y266+AA266+AC266+AE266+AG266+AI266+AK266+AM266</f>
        <v/>
      </c>
    </row>
    <row r="267" ht="16.5" customHeight="1" thickBot="1">
      <c r="A267" s="504">
        <f>A266+1</f>
        <v/>
      </c>
      <c r="B267" s="505" t="n">
        <v>5955.89</v>
      </c>
      <c r="C267" s="519" t="n">
        <v>340</v>
      </c>
      <c r="D267" s="506" t="n">
        <v>9</v>
      </c>
      <c r="E267" s="505" t="n">
        <v>73.59999999999999</v>
      </c>
      <c r="F267" s="505" t="n">
        <v>161</v>
      </c>
      <c r="G267" s="446">
        <f>B267-C267-E267-F267</f>
        <v/>
      </c>
      <c r="H267" s="507" t="n">
        <v>2750.51</v>
      </c>
      <c r="I267" s="520" t="n">
        <v>2613.68</v>
      </c>
      <c r="J267" s="507" t="n"/>
      <c r="K267" s="507" t="n">
        <v>17.1</v>
      </c>
      <c r="L267" s="521" t="n">
        <v>2750</v>
      </c>
      <c r="M267" s="446" t="n"/>
      <c r="N267" s="508">
        <f>L267+I267+J267+C267+M267</f>
        <v/>
      </c>
      <c r="O267" s="508">
        <f>O266+N267-AN267</f>
        <v/>
      </c>
      <c r="P267" s="509">
        <f>I267*0.007</f>
        <v/>
      </c>
      <c r="Q267" s="510">
        <f>A267</f>
        <v/>
      </c>
      <c r="R267" s="511" t="n"/>
      <c r="S267" s="512" t="n"/>
      <c r="T267" s="511" t="n">
        <v>160618</v>
      </c>
      <c r="U267" s="466" t="n">
        <v>456.77</v>
      </c>
      <c r="V267" s="511" t="n"/>
      <c r="W267" s="512" t="n"/>
      <c r="X267" s="511" t="n"/>
      <c r="Y267" s="512" t="n"/>
      <c r="Z267" s="511" t="n"/>
      <c r="AA267" s="512" t="n"/>
      <c r="AB267" s="515" t="n"/>
      <c r="AC267" s="512" t="n"/>
      <c r="AD267" s="511" t="n"/>
      <c r="AE267" s="512" t="n"/>
      <c r="AF267" s="511" t="n"/>
      <c r="AG267" s="512" t="n"/>
      <c r="AH267" s="511" t="n"/>
      <c r="AI267" s="512" t="n"/>
      <c r="AJ267" s="511" t="n">
        <v>160770</v>
      </c>
      <c r="AK267" s="512" t="n">
        <v>0</v>
      </c>
      <c r="AL267" s="513" t="n"/>
      <c r="AM267" s="512" t="n"/>
      <c r="AN267" s="446">
        <f>S267+U267+W267+Y267+AA267+AC267+AE267+AG267+AI267+AK267+AM267</f>
        <v/>
      </c>
    </row>
    <row r="268" ht="16.5" customHeight="1" thickBot="1">
      <c r="A268" s="504">
        <f>A267+1</f>
        <v/>
      </c>
      <c r="B268" s="505" t="n">
        <v>4934.23</v>
      </c>
      <c r="C268" s="519" t="n">
        <v>350</v>
      </c>
      <c r="D268" s="506" t="n">
        <v>7</v>
      </c>
      <c r="E268" s="505" t="n">
        <v>265.5</v>
      </c>
      <c r="F268" s="505" t="n">
        <v>313</v>
      </c>
      <c r="G268" s="446">
        <f>B268-C268-E268-F268</f>
        <v/>
      </c>
      <c r="H268" s="507" t="n">
        <v>1927.76</v>
      </c>
      <c r="I268" s="520" t="n">
        <v>2064.72</v>
      </c>
      <c r="J268" s="507" t="n"/>
      <c r="K268" s="507" t="n">
        <v>13.25</v>
      </c>
      <c r="L268" s="521" t="n">
        <v>1920</v>
      </c>
      <c r="M268" s="446" t="n"/>
      <c r="N268" s="508">
        <f>L268+I268+J268+C268+M268</f>
        <v/>
      </c>
      <c r="O268" s="508">
        <f>O267+N268-AN268</f>
        <v/>
      </c>
      <c r="P268" s="509">
        <f>I268*0.007</f>
        <v/>
      </c>
      <c r="Q268" s="510">
        <f>A268</f>
        <v/>
      </c>
      <c r="R268" s="511" t="n"/>
      <c r="S268" s="512" t="n"/>
      <c r="T268" s="513" t="n">
        <v>160723</v>
      </c>
      <c r="U268" s="466" t="n">
        <v>172.25</v>
      </c>
      <c r="V268" s="511" t="n"/>
      <c r="W268" s="512" t="n"/>
      <c r="X268" s="513" t="n"/>
      <c r="Y268" s="512" t="n"/>
      <c r="Z268" s="511" t="n"/>
      <c r="AA268" s="512" t="n"/>
      <c r="AB268" s="515" t="n"/>
      <c r="AC268" s="512" t="n"/>
      <c r="AD268" s="511" t="n"/>
      <c r="AE268" s="512" t="n"/>
      <c r="AF268" s="513" t="n"/>
      <c r="AG268" s="512" t="n"/>
      <c r="AH268" s="516" t="n"/>
      <c r="AI268" s="512" t="n"/>
      <c r="AJ268" s="513" t="n">
        <v>160769</v>
      </c>
      <c r="AK268" s="466" t="n">
        <v>365.7</v>
      </c>
      <c r="AL268" s="513" t="n"/>
      <c r="AM268" s="512" t="n"/>
      <c r="AN268" s="446">
        <f>S268+U268+W268+Y268+AA268+AC268+AE268+AG268+AI268+AK268+AM268</f>
        <v/>
      </c>
    </row>
    <row r="269" ht="16.5" customHeight="1" thickBot="1">
      <c r="A269" s="504">
        <f>A268+1</f>
        <v/>
      </c>
      <c r="B269" s="505" t="n">
        <v>3410.33</v>
      </c>
      <c r="C269" s="519" t="n">
        <v>430</v>
      </c>
      <c r="D269" s="506" t="n">
        <v>12</v>
      </c>
      <c r="E269" s="505" t="n">
        <v>92.8</v>
      </c>
      <c r="F269" s="505" t="n">
        <v>121</v>
      </c>
      <c r="G269" s="446">
        <f>B269-C269-E269-F269</f>
        <v/>
      </c>
      <c r="H269" s="507" t="n">
        <v>1130.18</v>
      </c>
      <c r="I269" s="520" t="n">
        <v>1613.45</v>
      </c>
      <c r="J269" s="520" t="n">
        <v>20.7</v>
      </c>
      <c r="K269" s="507" t="n">
        <v>10.6</v>
      </c>
      <c r="L269" s="521" t="n">
        <v>1150</v>
      </c>
      <c r="M269" s="446" t="n"/>
      <c r="N269" s="508">
        <f>L269+I269+J269+C269+M269</f>
        <v/>
      </c>
      <c r="O269" s="508">
        <f>O268+N269-AN269</f>
        <v/>
      </c>
      <c r="P269" s="509">
        <f>I269*0.007</f>
        <v/>
      </c>
      <c r="Q269" s="510">
        <f>A269</f>
        <v/>
      </c>
      <c r="R269" s="511" t="n"/>
      <c r="S269" s="512" t="n"/>
      <c r="T269" s="511" t="n">
        <v>160722</v>
      </c>
      <c r="U269" s="466" t="n">
        <v>110.7</v>
      </c>
      <c r="V269" s="511" t="n"/>
      <c r="W269" s="512" t="n"/>
      <c r="X269" s="511" t="n"/>
      <c r="Y269" s="512" t="n"/>
      <c r="Z269" s="511" t="n"/>
      <c r="AA269" s="512" t="n"/>
      <c r="AB269" s="511" t="n"/>
      <c r="AC269" s="512" t="n"/>
      <c r="AD269" s="511" t="n">
        <v>160755</v>
      </c>
      <c r="AE269" s="466" t="n">
        <v>36.68</v>
      </c>
      <c r="AF269" s="511" t="n">
        <v>160760</v>
      </c>
      <c r="AG269" s="466" t="n">
        <v>643.92</v>
      </c>
      <c r="AH269" s="511" t="n"/>
      <c r="AI269" s="512" t="n"/>
      <c r="AJ269" s="511" t="n">
        <v>160768</v>
      </c>
      <c r="AK269" s="466" t="n">
        <v>58.8</v>
      </c>
      <c r="AL269" s="513" t="n"/>
      <c r="AM269" s="512" t="n"/>
      <c r="AN269" s="446">
        <f>S269+U269+W269+Y269+AA269+AC269+AE269+AG269+AI269+AK269+AM269</f>
        <v/>
      </c>
    </row>
    <row r="270" ht="15" customHeight="1">
      <c r="B270" s="460">
        <f>SUM(B239:B269)</f>
        <v/>
      </c>
      <c r="C270" s="460">
        <f>SUM(C239:C269)</f>
        <v/>
      </c>
      <c r="D270" s="517">
        <f>SUM(D239:D269)</f>
        <v/>
      </c>
      <c r="E270" s="460">
        <f>SUM(E239:E269)</f>
        <v/>
      </c>
      <c r="F270" s="460">
        <f>SUM(F239:F269)</f>
        <v/>
      </c>
      <c r="G270" s="460">
        <f>SUM(G239:G269)</f>
        <v/>
      </c>
      <c r="H270" s="460">
        <f>SUM(H239:H269)</f>
        <v/>
      </c>
      <c r="I270" s="460">
        <f>SUM(I239:I269)</f>
        <v/>
      </c>
      <c r="J270" s="460">
        <f>SUM(J239:J269)</f>
        <v/>
      </c>
      <c r="K270" s="460">
        <f>SUM(K239:K269)</f>
        <v/>
      </c>
      <c r="L270" s="460">
        <f>SUM(L239:L269)</f>
        <v/>
      </c>
      <c r="M270" s="460">
        <f>SUM(M239:M269)</f>
        <v/>
      </c>
      <c r="N270" s="460">
        <f>SUM(N239:N269)</f>
        <v/>
      </c>
      <c r="O270" s="460">
        <f>O269</f>
        <v/>
      </c>
      <c r="R270" s="460" t="n"/>
      <c r="S270" s="460">
        <f>SUM(S239:S269)</f>
        <v/>
      </c>
      <c r="T270" s="460" t="n"/>
      <c r="U270" s="460">
        <f>SUM(U239:U269)</f>
        <v/>
      </c>
      <c r="V270" s="460" t="n"/>
      <c r="W270" s="460">
        <f>SUM(W239:W269)</f>
        <v/>
      </c>
      <c r="X270" s="460" t="n"/>
      <c r="Y270" s="460">
        <f>SUM(Y239:Y269)</f>
        <v/>
      </c>
      <c r="Z270" s="460" t="n"/>
      <c r="AA270" s="460">
        <f>SUM(AA239:AA269)</f>
        <v/>
      </c>
      <c r="AB270" s="460" t="n"/>
      <c r="AC270" s="460">
        <f>SUM(AC239:AC269)</f>
        <v/>
      </c>
      <c r="AD270" s="460" t="n"/>
      <c r="AE270" s="460">
        <f>SUM(AE239:AE269)</f>
        <v/>
      </c>
      <c r="AG270" s="460">
        <f>SUM(AG239:AG269)</f>
        <v/>
      </c>
      <c r="AH270" s="460" t="n"/>
      <c r="AI270" s="460">
        <f>SUM(AI239:AI269)</f>
        <v/>
      </c>
      <c r="AJ270" s="460" t="n"/>
      <c r="AK270" s="470">
        <f>SUM(AK239:AK269)</f>
        <v/>
      </c>
      <c r="AL270" s="460" t="n"/>
      <c r="AM270" s="460">
        <f>SUM(AM239:AM269)</f>
        <v/>
      </c>
      <c r="AN270" s="460">
        <f>SUM(AN239:AN269)</f>
        <v/>
      </c>
    </row>
    <row r="271">
      <c r="B271" s="453">
        <f>B232+B270</f>
        <v/>
      </c>
      <c r="G271" s="453" t="n"/>
      <c r="O271" s="460" t="n"/>
    </row>
    <row r="272">
      <c r="B272" s="399" t="inlineStr">
        <is>
          <t>Total Régul</t>
        </is>
      </c>
      <c r="C272" s="453">
        <f>H270-L270</f>
        <v/>
      </c>
      <c r="E272" s="399" t="inlineStr">
        <is>
          <t>Point Vert</t>
        </is>
      </c>
      <c r="F272" s="518">
        <f>D270</f>
        <v/>
      </c>
      <c r="H272" s="399" t="inlineStr">
        <is>
          <t>Frais Carte Bleue</t>
        </is>
      </c>
      <c r="J272" s="452">
        <f>I270*0.0065</f>
        <v/>
      </c>
    </row>
    <row r="273">
      <c r="B273" s="399" t="inlineStr">
        <is>
          <t>Régul cumul</t>
        </is>
      </c>
      <c r="C273" s="453">
        <f>C272+C234</f>
        <v/>
      </c>
    </row>
    <row r="275" ht="16.5" customHeight="1" thickBot="1">
      <c r="A275" s="372" t="inlineStr">
        <is>
          <t>Aout 2016</t>
        </is>
      </c>
      <c r="P275" s="497" t="n"/>
      <c r="R275" s="373" t="inlineStr">
        <is>
          <t>aout 2014</t>
        </is>
      </c>
      <c r="S275" s="363" t="n"/>
      <c r="T275" s="363" t="n"/>
      <c r="U275" s="363" t="n"/>
      <c r="V275" s="363" t="n"/>
      <c r="W275" s="363" t="n"/>
      <c r="X275" s="363" t="n"/>
      <c r="Y275" s="363" t="n"/>
      <c r="Z275" s="363" t="n"/>
      <c r="AA275" s="373">
        <f>R275</f>
        <v/>
      </c>
      <c r="AB275" s="363" t="n"/>
      <c r="AC275" s="363" t="n"/>
      <c r="AD275" s="363" t="n"/>
      <c r="AE275" s="363" t="n"/>
      <c r="AF275" s="363" t="n"/>
      <c r="AG275" s="363" t="n"/>
      <c r="AH275" s="363" t="n"/>
      <c r="AI275" s="363" t="n"/>
      <c r="AJ275" s="363" t="n"/>
    </row>
    <row r="276" ht="16.5" customHeight="1" thickBot="1">
      <c r="A276" s="12" t="n"/>
      <c r="B276" s="369" t="inlineStr">
        <is>
          <t>Chiffre d'affaire</t>
        </is>
      </c>
      <c r="C276" s="357" t="n"/>
      <c r="D276" s="357" t="n"/>
      <c r="E276" s="357" t="n"/>
      <c r="F276" s="357" t="n"/>
      <c r="G276" s="370" t="n"/>
      <c r="H276" s="369" t="inlineStr">
        <is>
          <t>Encaissement</t>
        </is>
      </c>
      <c r="I276" s="357" t="n"/>
      <c r="J276" s="357" t="n"/>
      <c r="K276" s="370" t="n"/>
      <c r="L276" s="369" t="inlineStr">
        <is>
          <t>Banque</t>
        </is>
      </c>
      <c r="M276" s="357" t="n"/>
      <c r="N276" s="370" t="n"/>
      <c r="O276" s="496" t="inlineStr">
        <is>
          <t>Solde</t>
        </is>
      </c>
      <c r="P276" s="497" t="n"/>
      <c r="Q276" s="13" t="n"/>
      <c r="R276" s="410">
        <f>R3</f>
        <v/>
      </c>
      <c r="S276" s="354" t="n"/>
      <c r="T276" s="410">
        <f>T3</f>
        <v/>
      </c>
      <c r="U276" s="354" t="n"/>
      <c r="V276" s="410">
        <f>V3</f>
        <v/>
      </c>
      <c r="W276" s="354" t="n"/>
      <c r="X276" s="410">
        <f>X3</f>
        <v/>
      </c>
      <c r="Y276" s="354" t="n"/>
      <c r="Z276" s="410">
        <f>Z3</f>
        <v/>
      </c>
      <c r="AA276" s="354" t="n"/>
      <c r="AB276" s="410">
        <f>AB3</f>
        <v/>
      </c>
      <c r="AC276" s="354" t="n"/>
      <c r="AD276" s="410">
        <f>AD3</f>
        <v/>
      </c>
      <c r="AE276" s="354" t="n"/>
      <c r="AF276" s="410">
        <f>AF3</f>
        <v/>
      </c>
      <c r="AG276" s="354" t="n"/>
      <c r="AH276" s="410">
        <f>AH3</f>
        <v/>
      </c>
      <c r="AI276" s="354" t="n"/>
      <c r="AJ276" s="410">
        <f>AJ3</f>
        <v/>
      </c>
      <c r="AK276" s="354" t="n"/>
      <c r="AL276" s="410">
        <f>AL3</f>
        <v/>
      </c>
      <c r="AM276" s="354" t="n"/>
      <c r="AN276" s="411" t="inlineStr">
        <is>
          <t>Total</t>
        </is>
      </c>
    </row>
    <row r="277" ht="16.5" customHeight="1" thickBot="1">
      <c r="A277" s="14" t="n"/>
      <c r="B277" s="3" t="inlineStr">
        <is>
          <t>CA BRUT</t>
        </is>
      </c>
      <c r="C277" s="371" t="inlineStr">
        <is>
          <t>POINT VERT</t>
        </is>
      </c>
      <c r="D277" s="356" t="n"/>
      <c r="E277" s="4" t="inlineStr">
        <is>
          <t>LOTO</t>
        </is>
      </c>
      <c r="F277" s="4" t="inlineStr">
        <is>
          <t>JEUX</t>
        </is>
      </c>
      <c r="G277" s="7" t="inlineStr">
        <is>
          <t>CA NET</t>
        </is>
      </c>
      <c r="H277" s="3" t="inlineStr">
        <is>
          <t>Espèce</t>
        </is>
      </c>
      <c r="I277" s="4" t="inlineStr">
        <is>
          <t>Carte Bleue</t>
        </is>
      </c>
      <c r="J277" s="4" t="inlineStr">
        <is>
          <t>Chèque</t>
        </is>
      </c>
      <c r="K277" s="7" t="inlineStr">
        <is>
          <t>Compte client</t>
        </is>
      </c>
      <c r="L277" s="3" t="inlineStr">
        <is>
          <t>Dépôt Banque</t>
        </is>
      </c>
      <c r="M277" s="8" t="inlineStr">
        <is>
          <t>Monnaie</t>
        </is>
      </c>
      <c r="N277" s="7" t="inlineStr">
        <is>
          <t>CREDIT</t>
        </is>
      </c>
      <c r="O277" s="498">
        <f>O269</f>
        <v/>
      </c>
      <c r="Q277" s="499" t="n"/>
      <c r="R277" s="414" t="inlineStr">
        <is>
          <t>N°</t>
        </is>
      </c>
      <c r="S277" s="415" t="n"/>
      <c r="T277" s="416" t="inlineStr">
        <is>
          <t>N°</t>
        </is>
      </c>
      <c r="U277" s="417" t="n"/>
      <c r="V277" s="416" t="inlineStr">
        <is>
          <t>N°</t>
        </is>
      </c>
      <c r="W277" s="417" t="n"/>
      <c r="X277" s="416" t="inlineStr">
        <is>
          <t>N°</t>
        </is>
      </c>
      <c r="Y277" s="417" t="n"/>
      <c r="Z277" s="416" t="inlineStr">
        <is>
          <t>N°</t>
        </is>
      </c>
      <c r="AA277" s="417" t="n"/>
      <c r="AB277" s="416" t="inlineStr">
        <is>
          <t>N°</t>
        </is>
      </c>
      <c r="AC277" s="417" t="n"/>
      <c r="AD277" s="416" t="inlineStr">
        <is>
          <t>N°</t>
        </is>
      </c>
      <c r="AE277" s="417" t="n"/>
      <c r="AF277" s="419" t="inlineStr">
        <is>
          <t>N°</t>
        </is>
      </c>
      <c r="AG277" s="415" t="n"/>
      <c r="AH277" s="416" t="inlineStr">
        <is>
          <t>N°</t>
        </is>
      </c>
      <c r="AI277" s="415" t="n"/>
      <c r="AJ277" s="416" t="inlineStr">
        <is>
          <t>N°</t>
        </is>
      </c>
      <c r="AK277" s="415" t="n"/>
      <c r="AL277" s="416" t="inlineStr">
        <is>
          <t>N°</t>
        </is>
      </c>
      <c r="AM277" s="415" t="n"/>
      <c r="AN277" s="420" t="n"/>
    </row>
    <row r="278" ht="16.5" customHeight="1" thickBot="1">
      <c r="A278" s="504" t="n">
        <v>42583</v>
      </c>
      <c r="B278" s="505" t="n">
        <v>4554.69</v>
      </c>
      <c r="C278" s="519" t="n">
        <v>520</v>
      </c>
      <c r="D278" s="506" t="n">
        <v>15</v>
      </c>
      <c r="E278" s="505" t="n">
        <v>112</v>
      </c>
      <c r="F278" s="505" t="n">
        <v>89</v>
      </c>
      <c r="G278" s="446">
        <f>B278-C278-E278-F278</f>
        <v/>
      </c>
      <c r="H278" s="507" t="n">
        <v>1457.77</v>
      </c>
      <c r="I278" s="520" t="n">
        <v>2367.52</v>
      </c>
      <c r="J278" s="507" t="n"/>
      <c r="K278" s="507" t="n">
        <v>8.4</v>
      </c>
      <c r="L278" s="521" t="n">
        <v>1450</v>
      </c>
      <c r="M278" s="446" t="n"/>
      <c r="N278" s="508">
        <f>L278+I278+J278+C278+M278</f>
        <v/>
      </c>
      <c r="O278" s="508">
        <f>O277+N278-AN278</f>
        <v/>
      </c>
      <c r="P278" s="509">
        <f>I278*0.007</f>
        <v/>
      </c>
      <c r="Q278" s="510">
        <f>A278</f>
        <v/>
      </c>
      <c r="R278" s="511" t="n"/>
      <c r="S278" s="512" t="n"/>
      <c r="T278" s="513" t="n"/>
      <c r="U278" s="512" t="n"/>
      <c r="V278" s="513" t="n"/>
      <c r="W278" s="512" t="n"/>
      <c r="X278" s="513" t="n"/>
      <c r="Y278" s="512" t="n"/>
      <c r="Z278" s="513" t="n"/>
      <c r="AA278" s="512" t="n"/>
      <c r="AB278" s="513" t="n">
        <v>160848</v>
      </c>
      <c r="AC278" s="466" t="n">
        <v>27</v>
      </c>
      <c r="AD278" s="513" t="n">
        <v>160850</v>
      </c>
      <c r="AE278" s="466" t="n">
        <v>975</v>
      </c>
      <c r="AF278" s="522" t="n"/>
      <c r="AG278" s="512" t="n"/>
      <c r="AH278" s="513" t="n">
        <v>160662</v>
      </c>
      <c r="AI278" s="466" t="n">
        <v>349.2</v>
      </c>
      <c r="AJ278" s="513" t="inlineStr">
        <is>
          <t>val sal</t>
        </is>
      </c>
      <c r="AK278" s="466" t="n">
        <v>2000</v>
      </c>
      <c r="AL278" s="513" t="n"/>
      <c r="AM278" s="512" t="n"/>
      <c r="AN278" s="446">
        <f>S278+U278+W278+Y278+AA278+AC278+AE278+AG278+AI278+AK278+AM278</f>
        <v/>
      </c>
    </row>
    <row r="279" ht="16.5" customHeight="1" thickBot="1">
      <c r="A279" s="504">
        <f>A278+1</f>
        <v/>
      </c>
      <c r="B279" s="505" t="n">
        <v>4602.27</v>
      </c>
      <c r="C279" s="519" t="n">
        <v>400</v>
      </c>
      <c r="D279" s="506" t="n">
        <v>10</v>
      </c>
      <c r="E279" s="505" t="n">
        <v>400.5</v>
      </c>
      <c r="F279" s="505" t="n">
        <v>169</v>
      </c>
      <c r="G279" s="446">
        <f>B279-C279-E279-F279</f>
        <v/>
      </c>
      <c r="H279" s="507" t="n">
        <v>1516.77</v>
      </c>
      <c r="I279" s="520" t="n">
        <v>2469.7</v>
      </c>
      <c r="J279" s="520" t="n">
        <v>19.4</v>
      </c>
      <c r="K279" s="507" t="n">
        <v>16</v>
      </c>
      <c r="L279" s="521" t="n">
        <v>1520</v>
      </c>
      <c r="M279" s="446" t="n"/>
      <c r="N279" s="508">
        <f>L279+I279+J279+C279+M279</f>
        <v/>
      </c>
      <c r="O279" s="508">
        <f>O278+N279-AN279</f>
        <v/>
      </c>
      <c r="P279" s="509">
        <f>I279*0.007</f>
        <v/>
      </c>
      <c r="Q279" s="510">
        <f>A279</f>
        <v/>
      </c>
      <c r="R279" s="511" t="n"/>
      <c r="S279" s="512" t="n"/>
      <c r="T279" s="513" t="n"/>
      <c r="U279" s="512" t="n"/>
      <c r="V279" s="511" t="n">
        <v>160732</v>
      </c>
      <c r="W279" s="466" t="n">
        <v>696.4299999999999</v>
      </c>
      <c r="X279" s="513" t="n"/>
      <c r="Y279" s="512" t="n"/>
      <c r="Z279" s="511" t="n"/>
      <c r="AA279" s="512" t="n"/>
      <c r="AB279" s="513" t="n">
        <v>160848</v>
      </c>
      <c r="AC279" s="466" t="n">
        <v>268.58</v>
      </c>
      <c r="AD279" s="511" t="n"/>
      <c r="AE279" s="512" t="n"/>
      <c r="AF279" s="513" t="n"/>
      <c r="AG279" s="512" t="n"/>
      <c r="AH279" s="511" t="n"/>
      <c r="AI279" s="511" t="n"/>
      <c r="AJ279" s="466" t="n"/>
      <c r="AK279" s="512" t="n"/>
      <c r="AL279" s="513" t="n"/>
      <c r="AM279" s="512" t="n"/>
      <c r="AN279" s="446">
        <f>S279+U279+W279+Y279+AA279+AC279+AE279+AG279+AI279+AK279+AM279</f>
        <v/>
      </c>
    </row>
    <row r="280" ht="16.5" customHeight="1" thickBot="1">
      <c r="A280" s="504">
        <f>A279+1</f>
        <v/>
      </c>
      <c r="B280" s="505" t="n">
        <v>4577.28</v>
      </c>
      <c r="C280" s="519" t="n">
        <v>460</v>
      </c>
      <c r="D280" s="506" t="n">
        <v>10</v>
      </c>
      <c r="E280" s="505" t="n">
        <v>224.15</v>
      </c>
      <c r="F280" s="505" t="n">
        <v>49</v>
      </c>
      <c r="G280" s="446">
        <f>B280-C280-E280-F280</f>
        <v/>
      </c>
      <c r="H280" s="507" t="n">
        <v>1436.42</v>
      </c>
      <c r="I280" s="520" t="n">
        <v>2381.61</v>
      </c>
      <c r="J280" s="520" t="n">
        <v>203.65</v>
      </c>
      <c r="K280" s="507" t="n">
        <v>26.1</v>
      </c>
      <c r="L280" s="521" t="n">
        <v>1430</v>
      </c>
      <c r="M280" s="446" t="n"/>
      <c r="N280" s="508">
        <f>L280+I280+J280+C280+M280</f>
        <v/>
      </c>
      <c r="O280" s="508">
        <f>O279+N280-AN280</f>
        <v/>
      </c>
      <c r="P280" s="509">
        <f>I280*0.007</f>
        <v/>
      </c>
      <c r="Q280" s="510">
        <f>A280</f>
        <v/>
      </c>
      <c r="R280" s="511" t="n">
        <v>160714</v>
      </c>
      <c r="S280" s="466" t="n">
        <v>695.42</v>
      </c>
      <c r="T280" s="513" t="n"/>
      <c r="U280" s="512" t="n"/>
      <c r="V280" s="511" t="n"/>
      <c r="W280" s="512" t="n"/>
      <c r="X280" s="513" t="n"/>
      <c r="Y280" s="512" t="n"/>
      <c r="Z280" s="511" t="n"/>
      <c r="AA280" s="512" t="n"/>
      <c r="AB280" s="513" t="n">
        <v>160848</v>
      </c>
      <c r="AC280" s="466" t="n">
        <v>21</v>
      </c>
      <c r="AD280" s="511" t="n"/>
      <c r="AE280" s="512" t="n"/>
      <c r="AF280" s="513" t="n"/>
      <c r="AG280" s="512" t="n"/>
      <c r="AH280" s="511" t="n"/>
      <c r="AI280" s="512" t="n"/>
      <c r="AJ280" s="513" t="n"/>
      <c r="AK280" s="512" t="n"/>
      <c r="AL280" s="513" t="n"/>
      <c r="AM280" s="512" t="n"/>
      <c r="AN280" s="446">
        <f>S280+U280+W280+Y280+AA280+AC280+AE280+AG280+AI280+AK280+AM280</f>
        <v/>
      </c>
    </row>
    <row r="281" ht="16.5" customHeight="1" thickBot="1">
      <c r="A281" s="504">
        <f>A280+1</f>
        <v/>
      </c>
      <c r="B281" s="505" t="n">
        <v>4238.42</v>
      </c>
      <c r="C281" s="519" t="n">
        <v>730</v>
      </c>
      <c r="D281" s="506" t="n">
        <v>17</v>
      </c>
      <c r="E281" s="505" t="n">
        <v>327.2</v>
      </c>
      <c r="F281" s="505" t="n">
        <v>263</v>
      </c>
      <c r="G281" s="446">
        <f>B281-C281-E281-F281</f>
        <v/>
      </c>
      <c r="H281" s="507" t="n">
        <v>1004.88</v>
      </c>
      <c r="I281" s="520" t="n">
        <v>1895.09</v>
      </c>
      <c r="J281" s="507" t="n"/>
      <c r="K281" s="507" t="n">
        <v>18.25</v>
      </c>
      <c r="L281" s="521" t="n">
        <v>1010</v>
      </c>
      <c r="M281" s="446" t="n"/>
      <c r="N281" s="508">
        <f>L281+I281+J281+C281+M281</f>
        <v/>
      </c>
      <c r="O281" s="508">
        <f>O280+N281-AN281</f>
        <v/>
      </c>
      <c r="P281" s="509">
        <f>I281*0.007</f>
        <v/>
      </c>
      <c r="Q281" s="510">
        <f>A281</f>
        <v/>
      </c>
      <c r="R281" s="511" t="n"/>
      <c r="S281" s="466" t="n">
        <v>-0.95</v>
      </c>
      <c r="T281" s="513" t="n"/>
      <c r="U281" s="512" t="n"/>
      <c r="V281" s="511" t="n"/>
      <c r="W281" s="512" t="n"/>
      <c r="X281" s="513" t="n">
        <v>160737</v>
      </c>
      <c r="Y281" s="466" t="n">
        <v>2588.32</v>
      </c>
      <c r="Z281" s="511" t="n">
        <v>160751</v>
      </c>
      <c r="AA281" s="466" t="n">
        <v>3806.86</v>
      </c>
      <c r="AB281" s="513" t="n"/>
      <c r="AC281" s="512" t="n"/>
      <c r="AD281" s="511" t="n"/>
      <c r="AE281" s="512" t="n"/>
      <c r="AF281" s="513" t="n"/>
      <c r="AG281" s="512" t="n"/>
      <c r="AH281" s="511" t="inlineStr">
        <is>
          <t>160550b</t>
        </is>
      </c>
      <c r="AI281" s="466" t="n">
        <v>734.47</v>
      </c>
      <c r="AJ281" s="513" t="n"/>
      <c r="AK281" s="512" t="n"/>
      <c r="AL281" s="513" t="n"/>
      <c r="AM281" s="512" t="n"/>
      <c r="AN281" s="446">
        <f>S281+U281+W281+Y281+AA281+AC281+AE281+AG281+AI281+AK281+AM281</f>
        <v/>
      </c>
    </row>
    <row r="282" ht="16.5" customHeight="1" thickBot="1">
      <c r="A282" s="504">
        <f>A281+1</f>
        <v/>
      </c>
      <c r="B282" s="505" t="n">
        <v>4939.25</v>
      </c>
      <c r="C282" s="519" t="n">
        <v>250</v>
      </c>
      <c r="D282" s="506" t="n">
        <v>8</v>
      </c>
      <c r="E282" s="505" t="n">
        <v>292.4</v>
      </c>
      <c r="F282" s="505" t="n">
        <v>121</v>
      </c>
      <c r="G282" s="446">
        <f>B282-C282-E282-F282</f>
        <v/>
      </c>
      <c r="H282" s="507" t="n">
        <v>2140.28</v>
      </c>
      <c r="I282" s="520" t="n">
        <v>2127.17</v>
      </c>
      <c r="J282" s="507" t="n"/>
      <c r="K282" s="507" t="n">
        <v>8.4</v>
      </c>
      <c r="L282" s="521" t="n">
        <v>2140</v>
      </c>
      <c r="M282" s="446" t="n"/>
      <c r="N282" s="508">
        <f>L282+I282+J282+C282+M282</f>
        <v/>
      </c>
      <c r="O282" s="508">
        <f>O281+N282-AN282</f>
        <v/>
      </c>
      <c r="P282" s="509">
        <f>I282*0.007</f>
        <v/>
      </c>
      <c r="Q282" s="510">
        <f>A282</f>
        <v/>
      </c>
      <c r="R282" s="511" t="n"/>
      <c r="S282" s="512" t="n"/>
      <c r="T282" s="514" t="n"/>
      <c r="U282" s="512" t="n"/>
      <c r="V282" s="511" t="n"/>
      <c r="W282" s="512" t="n"/>
      <c r="X282" s="511" t="n">
        <v>160742</v>
      </c>
      <c r="Y282" s="466" t="n">
        <v>437.2</v>
      </c>
      <c r="Z282" s="511" t="n">
        <v>160750</v>
      </c>
      <c r="AA282" s="466" t="n">
        <v>25000.91</v>
      </c>
      <c r="AB282" s="511" t="n">
        <v>160849</v>
      </c>
      <c r="AC282" s="466" t="n">
        <v>23.1</v>
      </c>
      <c r="AD282" s="511" t="n"/>
      <c r="AE282" s="512" t="n"/>
      <c r="AF282" s="511" t="n"/>
      <c r="AG282" s="512" t="n"/>
      <c r="AH282" s="511" t="n"/>
      <c r="AI282" s="512" t="n"/>
      <c r="AJ282" s="511" t="n">
        <v>160766</v>
      </c>
      <c r="AK282" s="466" t="n">
        <v>3633</v>
      </c>
      <c r="AL282" s="513" t="n"/>
      <c r="AM282" s="512" t="n"/>
      <c r="AN282" s="446">
        <f>S282+U282+W282+Y282+AA282+AC282+AE282+AG282+AI282+AK282+AM282</f>
        <v/>
      </c>
    </row>
    <row r="283" ht="16.5" customHeight="1" thickBot="1">
      <c r="A283" s="504">
        <f>A282+1</f>
        <v/>
      </c>
      <c r="B283" s="505" t="n">
        <v>4309.62</v>
      </c>
      <c r="C283" s="519" t="n">
        <v>330</v>
      </c>
      <c r="D283" s="506" t="n">
        <v>8</v>
      </c>
      <c r="E283" s="505" t="n">
        <v>96</v>
      </c>
      <c r="F283" s="505" t="n">
        <v>97</v>
      </c>
      <c r="G283" s="446">
        <f>B283-C283-E283-F283</f>
        <v/>
      </c>
      <c r="H283" s="507" t="n">
        <v>1743.95</v>
      </c>
      <c r="I283" s="520" t="n">
        <v>2084.12</v>
      </c>
      <c r="J283" s="507" t="n"/>
      <c r="K283" s="507" t="n">
        <v>17.6</v>
      </c>
      <c r="L283" s="521" t="n">
        <v>1740</v>
      </c>
      <c r="M283" s="446" t="n"/>
      <c r="N283" s="508">
        <f>L283+I283+J283+C283+M283</f>
        <v/>
      </c>
      <c r="O283" s="508">
        <f>O282+N283-AN283</f>
        <v/>
      </c>
      <c r="P283" s="509">
        <f>I283*0.007</f>
        <v/>
      </c>
      <c r="Q283" s="510">
        <f>A283</f>
        <v/>
      </c>
      <c r="R283" s="511" t="n"/>
      <c r="S283" s="512" t="n"/>
      <c r="T283" s="511" t="n"/>
      <c r="U283" s="512" t="n"/>
      <c r="V283" s="511" t="n"/>
      <c r="W283" s="512" t="n"/>
      <c r="X283" s="511" t="n"/>
      <c r="Y283" s="512" t="n"/>
      <c r="Z283" s="511" t="n">
        <v>160748</v>
      </c>
      <c r="AA283" s="466" t="n">
        <v>66.95999999999999</v>
      </c>
      <c r="AB283" s="511" t="n"/>
      <c r="AC283" s="512" t="n"/>
      <c r="AD283" s="511" t="n"/>
      <c r="AE283" s="512" t="n"/>
      <c r="AF283" s="511" t="n"/>
      <c r="AG283" s="512" t="n"/>
      <c r="AH283" s="511" t="n"/>
      <c r="AI283" s="512" t="n"/>
      <c r="AJ283" s="511" t="n">
        <v>160767</v>
      </c>
      <c r="AK283" s="466" t="n">
        <v>332</v>
      </c>
      <c r="AL283" s="513" t="n"/>
      <c r="AM283" s="512" t="n"/>
      <c r="AN283" s="446">
        <f>S283+U283+W283+Y283+AA283+AC283+AE283+AG283+AI283+AK283+AM283</f>
        <v/>
      </c>
    </row>
    <row r="284" ht="16.5" customHeight="1" thickBot="1">
      <c r="A284" s="504">
        <f>A283+1</f>
        <v/>
      </c>
      <c r="B284" s="505" t="n">
        <v>2765.03</v>
      </c>
      <c r="C284" s="519" t="n">
        <v>410</v>
      </c>
      <c r="D284" s="506" t="n">
        <v>10</v>
      </c>
      <c r="E284" s="505" t="n">
        <v>187.4</v>
      </c>
      <c r="F284" s="505" t="n">
        <v>140</v>
      </c>
      <c r="G284" s="446">
        <f>B284-C284-E284-F284</f>
        <v/>
      </c>
      <c r="H284" s="507" t="n">
        <v>792.39</v>
      </c>
      <c r="I284" s="520" t="n">
        <v>1233.44</v>
      </c>
      <c r="J284" s="507" t="n"/>
      <c r="K284" s="507" t="n">
        <v>1.8</v>
      </c>
      <c r="L284" s="521" t="n">
        <v>790</v>
      </c>
      <c r="M284" s="446" t="n"/>
      <c r="N284" s="508">
        <f>L284+I284+J284+C284+M284</f>
        <v/>
      </c>
      <c r="O284" s="508">
        <f>O283+N284-AN284</f>
        <v/>
      </c>
      <c r="P284" s="509">
        <f>I284*0.007</f>
        <v/>
      </c>
      <c r="Q284" s="510">
        <f>A284</f>
        <v/>
      </c>
      <c r="R284" s="511" t="n"/>
      <c r="S284" s="512" t="n"/>
      <c r="T284" s="511" t="n">
        <v>160617</v>
      </c>
      <c r="U284" s="466" t="n">
        <v>123.12</v>
      </c>
      <c r="V284" s="511" t="n"/>
      <c r="W284" s="512" t="n"/>
      <c r="X284" s="511" t="n"/>
      <c r="Y284" s="512" t="n"/>
      <c r="Z284" s="511" t="n">
        <v>160845</v>
      </c>
      <c r="AA284" s="466" t="n">
        <v>1872.21</v>
      </c>
      <c r="AB284" s="511" t="n"/>
      <c r="AC284" s="466" t="n"/>
      <c r="AD284" s="511" t="n"/>
      <c r="AE284" s="512" t="n"/>
      <c r="AF284" s="511" t="n"/>
      <c r="AG284" s="512" t="n"/>
      <c r="AH284" s="511" t="n"/>
      <c r="AI284" s="512" t="n"/>
      <c r="AJ284" s="511" t="n"/>
      <c r="AK284" s="512" t="n"/>
      <c r="AL284" s="513" t="n"/>
      <c r="AM284" s="512" t="n"/>
      <c r="AN284" s="446">
        <f>S284+U284+W284+Y284+AA284+AC284+AE284+AG284+AI284+AK284+AM284</f>
        <v/>
      </c>
    </row>
    <row r="285" ht="16.5" customHeight="1" thickBot="1">
      <c r="A285" s="504">
        <f>A284+1</f>
        <v/>
      </c>
      <c r="B285" s="505" t="n">
        <v>4960.18</v>
      </c>
      <c r="C285" s="519" t="n">
        <v>780</v>
      </c>
      <c r="D285" s="506" t="n">
        <v>15</v>
      </c>
      <c r="E285" s="505" t="n">
        <v>288.65</v>
      </c>
      <c r="F285" s="505" t="n">
        <v>215</v>
      </c>
      <c r="G285" s="446">
        <f>B285-C285-E285-F285</f>
        <v/>
      </c>
      <c r="H285" s="507" t="n">
        <v>1138.73</v>
      </c>
      <c r="I285" s="520" t="n">
        <v>2483.4</v>
      </c>
      <c r="J285" s="507" t="n"/>
      <c r="K285" s="507" t="n">
        <v>54.4</v>
      </c>
      <c r="L285" s="521" t="n">
        <v>1140</v>
      </c>
      <c r="M285" s="446" t="n"/>
      <c r="N285" s="508">
        <f>L285+I285+J285+C285+M285</f>
        <v/>
      </c>
      <c r="O285" s="508">
        <f>O284+N285-AN285</f>
        <v/>
      </c>
      <c r="P285" s="509">
        <f>I285*0.007</f>
        <v/>
      </c>
      <c r="Q285" s="510">
        <f>A285</f>
        <v/>
      </c>
      <c r="R285" s="511" t="n"/>
      <c r="S285" s="512" t="n"/>
      <c r="T285" s="511" t="n"/>
      <c r="U285" s="466" t="n"/>
      <c r="V285" s="511" t="n"/>
      <c r="W285" s="512" t="n"/>
      <c r="X285" s="511" t="n"/>
      <c r="Y285" s="512" t="n"/>
      <c r="Z285" s="511" t="n">
        <v>160846</v>
      </c>
      <c r="AA285" s="466" t="n">
        <v>2020.9</v>
      </c>
      <c r="AB285" s="511" t="n"/>
      <c r="AC285" s="512" t="n"/>
      <c r="AD285" s="511" t="n"/>
      <c r="AE285" s="512" t="n"/>
      <c r="AF285" s="511" t="n"/>
      <c r="AG285" s="512" t="n"/>
      <c r="AH285" s="511" t="n"/>
      <c r="AI285" s="512" t="n"/>
      <c r="AJ285" s="511" t="n">
        <v>170141</v>
      </c>
      <c r="AK285" s="466" t="n">
        <v>252.8</v>
      </c>
      <c r="AL285" s="513" t="n"/>
      <c r="AM285" s="512" t="n"/>
      <c r="AN285" s="446">
        <f>S285+U285+W285+Y285+AA285+AC285+AE285+AG285+AI285+AK285+AM285</f>
        <v/>
      </c>
    </row>
    <row r="286" ht="16.5" customHeight="1" thickBot="1">
      <c r="A286" s="504">
        <f>A285+1</f>
        <v/>
      </c>
      <c r="B286" s="505" t="n">
        <v>4393.63</v>
      </c>
      <c r="C286" s="519" t="n">
        <v>680</v>
      </c>
      <c r="D286" s="506" t="n">
        <v>18</v>
      </c>
      <c r="E286" s="505" t="n">
        <v>67.09999999999999</v>
      </c>
      <c r="F286" s="505" t="n">
        <v>131</v>
      </c>
      <c r="G286" s="446">
        <f>B286-C286-E286-F286</f>
        <v/>
      </c>
      <c r="H286" s="507" t="n">
        <v>1370.45</v>
      </c>
      <c r="I286" s="520" t="n">
        <v>2106.98</v>
      </c>
      <c r="J286" s="520" t="n">
        <v>77</v>
      </c>
      <c r="K286" s="507" t="n">
        <v>48.1</v>
      </c>
      <c r="L286" s="521" t="n">
        <v>1370</v>
      </c>
      <c r="M286" s="446" t="n"/>
      <c r="N286" s="508">
        <f>L286+I286+J286+C286+M286</f>
        <v/>
      </c>
      <c r="O286" s="508">
        <f>O285+N286-AN286</f>
        <v/>
      </c>
      <c r="P286" s="509">
        <f>I286*0.007</f>
        <v/>
      </c>
      <c r="Q286" s="510">
        <f>A286</f>
        <v/>
      </c>
      <c r="R286" s="511" t="n"/>
      <c r="S286" s="512" t="n"/>
      <c r="T286" s="511" t="n"/>
      <c r="U286" s="466" t="n"/>
      <c r="V286" s="511" t="n">
        <v>160830</v>
      </c>
      <c r="W286" s="466" t="n">
        <v>656.09</v>
      </c>
      <c r="X286" s="511" t="inlineStr">
        <is>
          <t>160743A</t>
        </is>
      </c>
      <c r="Y286" s="466" t="n">
        <v>12</v>
      </c>
      <c r="Z286" s="511" t="n"/>
      <c r="AA286" s="512" t="n"/>
      <c r="AB286" s="511" t="inlineStr">
        <is>
          <t>com pt vt</t>
        </is>
      </c>
      <c r="AC286" s="466" t="n">
        <v>-199.5</v>
      </c>
      <c r="AD286" s="511" t="n"/>
      <c r="AE286" s="512" t="n"/>
      <c r="AF286" s="511" t="inlineStr">
        <is>
          <t>160759A</t>
        </is>
      </c>
      <c r="AG286" s="466" t="n">
        <v>302.68</v>
      </c>
      <c r="AH286" s="511" t="n"/>
      <c r="AI286" s="512" t="n"/>
      <c r="AJ286" s="511" t="inlineStr">
        <is>
          <t>ADREA</t>
        </is>
      </c>
      <c r="AK286" s="466" t="n">
        <v>60.81</v>
      </c>
      <c r="AL286" s="513" t="n"/>
      <c r="AM286" s="512" t="n"/>
      <c r="AN286" s="446">
        <f>S286+U286+W286+Y286+AA286+AC286+AE286+AG286+AI286+AK286+AM286</f>
        <v/>
      </c>
    </row>
    <row r="287" ht="16.5" customHeight="1" thickBot="1">
      <c r="A287" s="504">
        <f>A286+1</f>
        <v/>
      </c>
      <c r="B287" s="505" t="n">
        <v>4449.62</v>
      </c>
      <c r="C287" s="519" t="n">
        <v>560</v>
      </c>
      <c r="D287" s="506" t="n">
        <v>14</v>
      </c>
      <c r="E287" s="505" t="n">
        <v>98.59999999999999</v>
      </c>
      <c r="F287" s="505" t="n">
        <v>121</v>
      </c>
      <c r="G287" s="446">
        <f>B287-C287-E287-F287</f>
        <v/>
      </c>
      <c r="H287" s="507" t="n">
        <v>1523.91</v>
      </c>
      <c r="I287" s="520" t="n">
        <v>2129.41</v>
      </c>
      <c r="J287" s="507" t="n"/>
      <c r="K287" s="507" t="n">
        <v>16.7</v>
      </c>
      <c r="L287" s="521" t="n">
        <v>1520</v>
      </c>
      <c r="M287" s="446" t="n"/>
      <c r="N287" s="508">
        <f>L287+I287+J287+C287+M287</f>
        <v/>
      </c>
      <c r="O287" s="508">
        <f>O286+N287-AN287</f>
        <v/>
      </c>
      <c r="P287" s="509">
        <f>I287*0.007</f>
        <v/>
      </c>
      <c r="Q287" s="510">
        <f>A287</f>
        <v/>
      </c>
      <c r="R287" s="511" t="n">
        <v>160801</v>
      </c>
      <c r="S287" s="466" t="n">
        <v>2074.3</v>
      </c>
      <c r="T287" s="511" t="n">
        <v>160726</v>
      </c>
      <c r="U287" s="466" t="n">
        <v>55.44</v>
      </c>
      <c r="V287" s="511" t="n"/>
      <c r="W287" s="512" t="n"/>
      <c r="X287" s="511" t="n">
        <v>160743</v>
      </c>
      <c r="Y287" s="466" t="n">
        <v>-80.44</v>
      </c>
      <c r="Z287" s="511" t="n"/>
      <c r="AA287" s="512" t="n"/>
      <c r="AB287" s="511" t="n"/>
      <c r="AC287" s="512" t="n"/>
      <c r="AD287" s="511" t="n"/>
      <c r="AE287" s="512" t="n"/>
      <c r="AF287" s="511" t="n">
        <v>160759</v>
      </c>
      <c r="AG287" s="466" t="n">
        <v>80.84</v>
      </c>
      <c r="AH287" s="511" t="n"/>
      <c r="AI287" s="512" t="n"/>
      <c r="AJ287" s="511" t="inlineStr">
        <is>
          <t>mutex</t>
        </is>
      </c>
      <c r="AK287" s="466" t="n">
        <v>93.55</v>
      </c>
      <c r="AL287" s="513" t="n"/>
      <c r="AM287" s="512" t="n"/>
      <c r="AN287" s="446">
        <f>S287+U287+W287+Y287+AA287+AC287+AE287+AG287+AI287+AK287+AM287</f>
        <v/>
      </c>
    </row>
    <row r="288" ht="16.5" customHeight="1" thickBot="1">
      <c r="A288" s="504">
        <f>A287+1</f>
        <v/>
      </c>
      <c r="B288" s="505" t="n">
        <v>4509.43</v>
      </c>
      <c r="C288" s="519" t="n">
        <v>770</v>
      </c>
      <c r="D288" s="506" t="n">
        <v>22</v>
      </c>
      <c r="E288" s="505" t="n">
        <v>158.65</v>
      </c>
      <c r="F288" s="505" t="n">
        <v>178</v>
      </c>
      <c r="G288" s="446">
        <f>B288-C288-E288-F288</f>
        <v/>
      </c>
      <c r="H288" s="507" t="n">
        <v>1081.31</v>
      </c>
      <c r="I288" s="520" t="n">
        <v>2286.67</v>
      </c>
      <c r="J288" s="507" t="n"/>
      <c r="K288" s="507" t="n">
        <v>34.8</v>
      </c>
      <c r="L288" s="521" t="n">
        <v>1080</v>
      </c>
      <c r="M288" s="446" t="n"/>
      <c r="N288" s="508">
        <f>L288+I288+J288+C288+M288</f>
        <v/>
      </c>
      <c r="O288" s="508">
        <f>O287+N288-AN288</f>
        <v/>
      </c>
      <c r="P288" s="509">
        <f>I288*0.007</f>
        <v/>
      </c>
      <c r="Q288" s="510">
        <f>A288</f>
        <v/>
      </c>
      <c r="R288" s="511" t="n"/>
      <c r="S288" s="466" t="n">
        <v>73.20999999999999</v>
      </c>
      <c r="T288" s="511" t="n">
        <v>160727</v>
      </c>
      <c r="U288" s="466" t="n">
        <v>495.82</v>
      </c>
      <c r="V288" s="511" t="n"/>
      <c r="W288" s="512" t="n"/>
      <c r="X288" s="511" t="n">
        <v>160837</v>
      </c>
      <c r="Y288" s="466" t="n">
        <v>1452.8</v>
      </c>
      <c r="Z288" s="511" t="n"/>
      <c r="AA288" s="512" t="n"/>
      <c r="AB288" s="511" t="inlineStr">
        <is>
          <t>cloture EI</t>
        </is>
      </c>
      <c r="AC288" s="466" t="n">
        <v>-934.5700000000001</v>
      </c>
      <c r="AD288" s="511" t="n"/>
      <c r="AE288" s="512" t="n"/>
      <c r="AF288" s="511" t="n">
        <v>160761</v>
      </c>
      <c r="AG288" s="466" t="n">
        <v>921.6</v>
      </c>
      <c r="AH288" s="511" t="n"/>
      <c r="AI288" s="512" t="n"/>
      <c r="AJ288" s="511" t="n"/>
      <c r="AK288" s="512" t="n"/>
      <c r="AL288" s="513" t="n"/>
      <c r="AM288" s="512" t="n"/>
      <c r="AN288" s="446">
        <f>S288+U288+W288+Y288+AA288+AC288+AE288+AG288+AI288+AK288+AM288</f>
        <v/>
      </c>
    </row>
    <row r="289" ht="16.5" customHeight="1" thickBot="1">
      <c r="A289" s="504">
        <f>A288+1</f>
        <v/>
      </c>
      <c r="B289" s="505" t="n">
        <v>4827.07</v>
      </c>
      <c r="C289" s="519" t="n">
        <v>570</v>
      </c>
      <c r="D289" s="506" t="n">
        <v>14</v>
      </c>
      <c r="E289" s="505" t="n">
        <v>114.3</v>
      </c>
      <c r="F289" s="505" t="n">
        <v>196</v>
      </c>
      <c r="G289" s="446">
        <f>B289-C289-E289-F289</f>
        <v/>
      </c>
      <c r="H289" s="507" t="n">
        <v>1728.37</v>
      </c>
      <c r="I289" s="520" t="n">
        <v>2210</v>
      </c>
      <c r="J289" s="507" t="n"/>
      <c r="K289" s="507" t="n">
        <v>8.4</v>
      </c>
      <c r="L289" s="521" t="n">
        <v>1720</v>
      </c>
      <c r="M289" s="446" t="n"/>
      <c r="N289" s="508">
        <f>L289+I289+J289+C289+M289</f>
        <v/>
      </c>
      <c r="O289" s="508">
        <f>O288+N289-AN289</f>
        <v/>
      </c>
      <c r="P289" s="509">
        <f>I289*0.007</f>
        <v/>
      </c>
      <c r="Q289" s="510">
        <f>A289</f>
        <v/>
      </c>
      <c r="R289" s="511" t="n"/>
      <c r="S289" s="512" t="n"/>
      <c r="T289" s="511" t="n"/>
      <c r="U289" s="512" t="n"/>
      <c r="V289" s="511" t="n"/>
      <c r="W289" s="512" t="n"/>
      <c r="X289" s="511" t="n">
        <v>160841</v>
      </c>
      <c r="Y289" s="466" t="n">
        <v>550.88</v>
      </c>
      <c r="Z289" s="511" t="n"/>
      <c r="AA289" s="512" t="n"/>
      <c r="AB289" s="511" t="n"/>
      <c r="AC289" s="512" t="n"/>
      <c r="AD289" s="511" t="n"/>
      <c r="AE289" s="512" t="n"/>
      <c r="AF289" s="511" t="n"/>
      <c r="AG289" s="512" t="n"/>
      <c r="AH289" s="511" t="n"/>
      <c r="AI289" s="512" t="n"/>
      <c r="AJ289" s="511" t="n"/>
      <c r="AK289" s="512" t="n"/>
      <c r="AL289" s="513" t="n"/>
      <c r="AM289" s="512" t="n"/>
      <c r="AN289" s="446">
        <f>S289+U289+W289+Y289+AA289+AC289+AE289+AG289+AI289+AK289+AM289</f>
        <v/>
      </c>
    </row>
    <row r="290" ht="16.5" customHeight="1" thickBot="1">
      <c r="A290" s="504">
        <f>A289+1</f>
        <v/>
      </c>
      <c r="B290" s="505" t="n">
        <v>5568.7</v>
      </c>
      <c r="C290" s="519" t="n">
        <v>300</v>
      </c>
      <c r="D290" s="506" t="n">
        <v>9</v>
      </c>
      <c r="E290" s="505" t="n">
        <v>66.90000000000001</v>
      </c>
      <c r="F290" s="505" t="n">
        <v>505</v>
      </c>
      <c r="G290" s="446">
        <f>B290-C290-E290-F290</f>
        <v/>
      </c>
      <c r="H290" s="507" t="n">
        <v>2248.09</v>
      </c>
      <c r="I290" s="520" t="n">
        <v>2430.71</v>
      </c>
      <c r="J290" s="507" t="n"/>
      <c r="K290" s="507" t="n">
        <v>18</v>
      </c>
      <c r="L290" s="521" t="n">
        <v>2240</v>
      </c>
      <c r="M290" s="446" t="n"/>
      <c r="N290" s="508">
        <f>L290+I290+J290+C290+M290</f>
        <v/>
      </c>
      <c r="O290" s="508">
        <f>O289+N290-AN290</f>
        <v/>
      </c>
      <c r="P290" s="509">
        <f>I290*0.007</f>
        <v/>
      </c>
      <c r="Q290" s="510">
        <f>A290</f>
        <v/>
      </c>
      <c r="R290" s="511" t="n"/>
      <c r="S290" s="512" t="n"/>
      <c r="T290" s="511" t="n">
        <v>160621</v>
      </c>
      <c r="U290" s="466" t="n">
        <v>134.21</v>
      </c>
      <c r="V290" s="511" t="n"/>
      <c r="W290" s="512" t="n"/>
      <c r="X290" s="511" t="n"/>
      <c r="Y290" s="512" t="n"/>
      <c r="Z290" s="511" t="n"/>
      <c r="AA290" s="512" t="n"/>
      <c r="AB290" s="511" t="inlineStr">
        <is>
          <t>monnaie</t>
        </is>
      </c>
      <c r="AC290" s="466" t="n">
        <v>80</v>
      </c>
      <c r="AD290" s="511" t="n"/>
      <c r="AE290" s="512" t="n"/>
      <c r="AF290" s="511" t="n"/>
      <c r="AG290" s="512" t="n"/>
      <c r="AH290" s="511" t="n"/>
      <c r="AI290" s="512" t="n"/>
      <c r="AJ290" s="511" t="n"/>
      <c r="AK290" s="512" t="n"/>
      <c r="AL290" s="513" t="n"/>
      <c r="AM290" s="512" t="n"/>
      <c r="AN290" s="446">
        <f>S290+U290+W290+Y290+AA290+AC290+AE290+AG290+AI290+AK290+AM290</f>
        <v/>
      </c>
    </row>
    <row r="291" ht="16.5" customHeight="1" thickBot="1">
      <c r="A291" s="504">
        <f>A290+1</f>
        <v/>
      </c>
      <c r="B291" s="505" t="n">
        <v>3099.63</v>
      </c>
      <c r="C291" s="519" t="n">
        <v>280</v>
      </c>
      <c r="D291" s="506" t="n">
        <v>8</v>
      </c>
      <c r="E291" s="505" t="n">
        <v>282.8</v>
      </c>
      <c r="F291" s="505" t="n">
        <v>176</v>
      </c>
      <c r="G291" s="446">
        <f>B291-C291-E291-F291</f>
        <v/>
      </c>
      <c r="H291" s="507" t="n">
        <v>1071.44</v>
      </c>
      <c r="I291" s="520" t="n">
        <v>1289.39</v>
      </c>
      <c r="J291" s="507" t="n"/>
      <c r="K291" s="507" t="n"/>
      <c r="L291" s="521" t="n">
        <v>1070</v>
      </c>
      <c r="M291" s="446" t="n"/>
      <c r="N291" s="508">
        <f>L291+I291+J291+C291+M291</f>
        <v/>
      </c>
      <c r="O291" s="508">
        <f>O290+N291-AN291</f>
        <v/>
      </c>
      <c r="P291" s="509">
        <f>I291*0.007</f>
        <v/>
      </c>
      <c r="Q291" s="510">
        <f>A291</f>
        <v/>
      </c>
      <c r="R291" s="511" t="n"/>
      <c r="S291" s="512" t="n"/>
      <c r="T291" s="511" t="n">
        <v>160622</v>
      </c>
      <c r="U291" s="466" t="n">
        <v>159.3</v>
      </c>
      <c r="V291" s="511" t="n"/>
      <c r="W291" s="512" t="n"/>
      <c r="X291" s="511" t="n"/>
      <c r="Y291" s="512" t="n"/>
      <c r="Z291" s="511" t="n"/>
      <c r="AA291" s="512" t="n"/>
      <c r="AB291" s="511" t="inlineStr">
        <is>
          <t>monnaie</t>
        </is>
      </c>
      <c r="AC291" s="466" t="n">
        <v>750</v>
      </c>
      <c r="AD291" s="511" t="n"/>
      <c r="AE291" s="512" t="n"/>
      <c r="AF291" s="511" t="n"/>
      <c r="AG291" s="512" t="n"/>
      <c r="AH291" s="511" t="n"/>
      <c r="AI291" s="512" t="n"/>
      <c r="AJ291" s="511" t="n"/>
      <c r="AK291" s="512" t="n"/>
      <c r="AL291" s="513" t="n"/>
      <c r="AM291" s="512" t="n"/>
      <c r="AN291" s="446">
        <f>S291+U291+W291+Y291+AA291+AC291+AE291+AG291+AI291+AK291+AM291</f>
        <v/>
      </c>
    </row>
    <row r="292" ht="16.5" customHeight="1" thickBot="1">
      <c r="A292" s="504">
        <f>A291+1</f>
        <v/>
      </c>
      <c r="B292" s="505" t="n">
        <v>2727.91</v>
      </c>
      <c r="C292" s="519" t="n">
        <v>80</v>
      </c>
      <c r="D292" s="506" t="n">
        <v>1</v>
      </c>
      <c r="E292" s="505" t="n">
        <v>149.7</v>
      </c>
      <c r="F292" s="505" t="n">
        <v>46</v>
      </c>
      <c r="G292" s="446">
        <f>B292-C292-E292-F292</f>
        <v/>
      </c>
      <c r="H292" s="507" t="n">
        <v>1116.02</v>
      </c>
      <c r="I292" s="520" t="n">
        <v>1325.29</v>
      </c>
      <c r="J292" s="507" t="n"/>
      <c r="K292" s="507" t="n">
        <v>10.9</v>
      </c>
      <c r="L292" s="521" t="n">
        <v>1140</v>
      </c>
      <c r="M292" s="446" t="n"/>
      <c r="N292" s="508">
        <f>L292+I292+J292+C292+M292</f>
        <v/>
      </c>
      <c r="O292" s="508">
        <f>O291+N292-AN292</f>
        <v/>
      </c>
      <c r="P292" s="509">
        <f>I292*0.007</f>
        <v/>
      </c>
      <c r="Q292" s="510">
        <f>A292</f>
        <v/>
      </c>
      <c r="R292" s="511" t="n"/>
      <c r="S292" s="512" t="n"/>
      <c r="T292" s="511" t="n">
        <v>160623</v>
      </c>
      <c r="U292" s="466" t="n">
        <v>30.12</v>
      </c>
      <c r="V292" s="511" t="n"/>
      <c r="W292" s="512" t="n"/>
      <c r="X292" s="511" t="n"/>
      <c r="Y292" s="512" t="n"/>
      <c r="Z292" s="511" t="n"/>
      <c r="AA292" s="512" t="n"/>
      <c r="AB292" s="511" t="n"/>
      <c r="AC292" s="512" t="n"/>
      <c r="AD292" s="511" t="n"/>
      <c r="AE292" s="512" t="n"/>
      <c r="AF292" s="511" t="n"/>
      <c r="AG292" s="512" t="n"/>
      <c r="AH292" s="511" t="inlineStr">
        <is>
          <t>160764B</t>
        </is>
      </c>
      <c r="AI292" s="466" t="n">
        <v>-34.2</v>
      </c>
      <c r="AJ292" s="511" t="n"/>
      <c r="AK292" s="512" t="n"/>
      <c r="AL292" s="513" t="n"/>
      <c r="AM292" s="512" t="n"/>
      <c r="AN292" s="446">
        <f>S292+U292+W292+Y292+AA292+AC292+AE292+AG292+AI292+AK292+AM292</f>
        <v/>
      </c>
    </row>
    <row r="293" ht="16.5" customHeight="1" thickBot="1">
      <c r="A293" s="504">
        <f>A292+1</f>
        <v/>
      </c>
      <c r="B293" s="505" t="n">
        <v>4128.08</v>
      </c>
      <c r="C293" s="519" t="n">
        <v>120</v>
      </c>
      <c r="D293" s="506" t="n">
        <v>2</v>
      </c>
      <c r="E293" s="505" t="n">
        <v>285.7</v>
      </c>
      <c r="F293" s="505" t="n">
        <v>155</v>
      </c>
      <c r="G293" s="446">
        <f>B293-C293-E293-F293</f>
        <v/>
      </c>
      <c r="H293" s="507" t="n">
        <v>1932.56</v>
      </c>
      <c r="I293" s="520" t="n">
        <v>1618.82</v>
      </c>
      <c r="J293" s="507" t="n"/>
      <c r="K293" s="507" t="n">
        <v>16</v>
      </c>
      <c r="L293" s="521" t="n">
        <v>1930</v>
      </c>
      <c r="M293" s="446" t="n"/>
      <c r="N293" s="508">
        <f>L293+I293+J293+C293+M293</f>
        <v/>
      </c>
      <c r="O293" s="508">
        <f>O292+N293-AN293</f>
        <v/>
      </c>
      <c r="P293" s="509">
        <f>I293*0.007</f>
        <v/>
      </c>
      <c r="Q293" s="510">
        <f>A293</f>
        <v/>
      </c>
      <c r="R293" s="511" t="n"/>
      <c r="S293" s="512" t="n"/>
      <c r="T293" s="513" t="n">
        <v>160821</v>
      </c>
      <c r="U293" s="466" t="n">
        <v>51.48</v>
      </c>
      <c r="V293" s="511" t="n">
        <v>160831</v>
      </c>
      <c r="W293" s="466" t="n">
        <v>673.04</v>
      </c>
      <c r="X293" s="511" t="n"/>
      <c r="Y293" s="512" t="n"/>
      <c r="Z293" s="511" t="n"/>
      <c r="AA293" s="512" t="n"/>
      <c r="AB293" s="511" t="n"/>
      <c r="AC293" s="512" t="n"/>
      <c r="AD293" s="511" t="n"/>
      <c r="AE293" s="512" t="n"/>
      <c r="AF293" s="511" t="n"/>
      <c r="AG293" s="512" t="n"/>
      <c r="AH293" s="511" t="n"/>
      <c r="AI293" s="512" t="n"/>
      <c r="AJ293" s="511" t="n"/>
      <c r="AK293" s="512" t="n"/>
      <c r="AL293" s="513" t="n"/>
      <c r="AM293" s="512" t="n"/>
      <c r="AN293" s="446">
        <f>S293+U293+W293+Y293+AA293+AC293+AE293+AG293+AI293+AK293+AM293</f>
        <v/>
      </c>
    </row>
    <row r="294" ht="16.5" customHeight="1" thickBot="1">
      <c r="A294" s="504">
        <f>A293+1</f>
        <v/>
      </c>
      <c r="B294" s="505" t="n">
        <v>4575.08</v>
      </c>
      <c r="C294" s="519" t="n">
        <v>350</v>
      </c>
      <c r="D294" s="506" t="n">
        <v>12</v>
      </c>
      <c r="E294" s="505" t="n">
        <v>127.6</v>
      </c>
      <c r="F294" s="505" t="n">
        <v>325</v>
      </c>
      <c r="G294" s="446">
        <f>B294-C294-E294-F294</f>
        <v/>
      </c>
      <c r="H294" s="507" t="n">
        <v>1952.95</v>
      </c>
      <c r="I294" s="520" t="n">
        <v>1812.53</v>
      </c>
      <c r="J294" s="507" t="n"/>
      <c r="K294" s="507" t="n">
        <v>7</v>
      </c>
      <c r="L294" s="521" t="n">
        <v>1950</v>
      </c>
      <c r="M294" s="446" t="n"/>
      <c r="N294" s="508">
        <f>L294+I294+J294+C294+M294</f>
        <v/>
      </c>
      <c r="O294" s="508">
        <f>O293+N294-AN294</f>
        <v/>
      </c>
      <c r="P294" s="509">
        <f>I294*0.007</f>
        <v/>
      </c>
      <c r="Q294" s="510">
        <f>A294</f>
        <v/>
      </c>
      <c r="R294" s="511" t="n">
        <v>160804</v>
      </c>
      <c r="S294" s="466" t="n">
        <v>1187.49</v>
      </c>
      <c r="T294" s="511" t="n">
        <v>160822</v>
      </c>
      <c r="U294" s="466" t="n">
        <v>329.96</v>
      </c>
      <c r="V294" s="511" t="n"/>
      <c r="W294" s="512" t="n"/>
      <c r="X294" s="511" t="n"/>
      <c r="Y294" s="512" t="n"/>
      <c r="Z294" s="511" t="n"/>
      <c r="AA294" s="512" t="n"/>
      <c r="AB294" s="511" t="inlineStr">
        <is>
          <t>PMU</t>
        </is>
      </c>
      <c r="AC294" s="466" t="n">
        <v>-1240</v>
      </c>
      <c r="AD294" s="511" t="n"/>
      <c r="AE294" s="512" t="n"/>
      <c r="AF294" s="511" t="n"/>
      <c r="AG294" s="512" t="n"/>
      <c r="AH294" s="511" t="n"/>
      <c r="AI294" s="512" t="n"/>
      <c r="AJ294" s="511" t="n"/>
      <c r="AK294" s="512" t="n"/>
      <c r="AL294" s="513" t="n"/>
      <c r="AM294" s="512" t="n"/>
      <c r="AN294" s="446">
        <f>S294+U294+W294+Y294+AA294+AC294+AE294+AG294+AI294+AK294+AM294</f>
        <v/>
      </c>
    </row>
    <row r="295" ht="16.5" customHeight="1" thickBot="1">
      <c r="A295" s="504">
        <f>A294+1</f>
        <v/>
      </c>
      <c r="B295" s="505" t="n">
        <v>4624.58</v>
      </c>
      <c r="C295" s="519" t="n">
        <v>230</v>
      </c>
      <c r="D295" s="506" t="n">
        <v>7</v>
      </c>
      <c r="E295" s="505" t="n">
        <v>179.6</v>
      </c>
      <c r="F295" s="505" t="n">
        <v>131</v>
      </c>
      <c r="G295" s="446">
        <f>B295-C295-E295-F295</f>
        <v/>
      </c>
      <c r="H295" s="507" t="n">
        <v>1946.81</v>
      </c>
      <c r="I295" s="520" t="n">
        <v>2095.72</v>
      </c>
      <c r="J295" s="520" t="n">
        <v>21.6</v>
      </c>
      <c r="K295" s="507" t="n">
        <v>19.85</v>
      </c>
      <c r="L295" s="521" t="n">
        <v>1940</v>
      </c>
      <c r="M295" s="446" t="n"/>
      <c r="N295" s="508">
        <f>L295+I295+J295+C295+M295</f>
        <v/>
      </c>
      <c r="O295" s="508">
        <f>O294+N295-AN295</f>
        <v/>
      </c>
      <c r="P295" s="509">
        <f>I295*0.007</f>
        <v/>
      </c>
      <c r="Q295" s="510">
        <f>A295</f>
        <v/>
      </c>
      <c r="R295" s="511" t="n"/>
      <c r="S295" s="466" t="n">
        <v>3.24</v>
      </c>
      <c r="T295" s="511" t="n"/>
      <c r="U295" s="512" t="n"/>
      <c r="V295" s="511" t="n"/>
      <c r="W295" s="512" t="n"/>
      <c r="X295" s="511" t="n">
        <v>160838</v>
      </c>
      <c r="Y295" s="466" t="n">
        <v>2488.5</v>
      </c>
      <c r="Z295" s="511" t="n"/>
      <c r="AA295" s="512" t="n"/>
      <c r="AB295" s="511" t="inlineStr">
        <is>
          <t>PMU</t>
        </is>
      </c>
      <c r="AC295" s="466" t="n">
        <v>1240</v>
      </c>
      <c r="AD295" s="511" t="inlineStr">
        <is>
          <t>160850A</t>
        </is>
      </c>
      <c r="AE295" s="466" t="n">
        <v>53.06</v>
      </c>
      <c r="AF295" s="511" t="n"/>
      <c r="AG295" s="512" t="n"/>
      <c r="AH295" s="511" t="n">
        <v>160857</v>
      </c>
      <c r="AI295" s="466" t="n">
        <v>82.86</v>
      </c>
      <c r="AJ295" s="511" t="n"/>
      <c r="AK295" s="512" t="n"/>
      <c r="AL295" s="513" t="n"/>
      <c r="AM295" s="512" t="n"/>
      <c r="AN295" s="446">
        <f>S295+U295+W295+Y295+AA295+AC295+AE295+AG295+AI295+AK295+AM295</f>
        <v/>
      </c>
    </row>
    <row r="296" ht="16.5" customHeight="1" thickBot="1">
      <c r="A296" s="504">
        <f>A295+1</f>
        <v/>
      </c>
      <c r="B296" s="505" t="n">
        <v>4977.28</v>
      </c>
      <c r="C296" s="519" t="n">
        <v>300</v>
      </c>
      <c r="D296" s="506" t="n">
        <v>5</v>
      </c>
      <c r="E296" s="505" t="n">
        <v>85</v>
      </c>
      <c r="F296" s="505" t="n">
        <v>101</v>
      </c>
      <c r="G296" s="446">
        <f>B296-C296-E296-F296</f>
        <v/>
      </c>
      <c r="H296" s="507" t="n">
        <v>2292.66</v>
      </c>
      <c r="I296" s="520" t="n">
        <v>2177.62</v>
      </c>
      <c r="J296" s="520" t="n"/>
      <c r="K296" s="507" t="n">
        <v>21</v>
      </c>
      <c r="L296" s="521" t="n">
        <v>2290</v>
      </c>
      <c r="M296" s="446" t="n"/>
      <c r="N296" s="508">
        <f>L296+I296+J296+C296+M296</f>
        <v/>
      </c>
      <c r="O296" s="508">
        <f>O295+N296-AN296</f>
        <v/>
      </c>
      <c r="P296" s="509">
        <f>I296*0.007</f>
        <v/>
      </c>
      <c r="Q296" s="510">
        <f>A296</f>
        <v/>
      </c>
      <c r="R296" s="511" t="n"/>
      <c r="S296" s="512" t="n"/>
      <c r="T296" s="511" t="n"/>
      <c r="U296" s="512" t="n"/>
      <c r="V296" s="511" t="n"/>
      <c r="W296" s="512" t="n"/>
      <c r="X296" s="511" t="n">
        <v>160842</v>
      </c>
      <c r="Y296" s="466" t="n">
        <v>461.22</v>
      </c>
      <c r="Z296" s="511" t="n"/>
      <c r="AA296" s="512" t="n"/>
      <c r="AB296" s="511" t="n"/>
      <c r="AC296" s="512" t="n"/>
      <c r="AD296" s="511" t="n"/>
      <c r="AE296" s="512" t="n"/>
      <c r="AF296" s="511" t="n"/>
      <c r="AG296" s="512" t="n"/>
      <c r="AH296" s="511" t="n"/>
      <c r="AI296" s="512" t="n"/>
      <c r="AJ296" s="511" t="n"/>
      <c r="AK296" s="512" t="n"/>
      <c r="AL296" s="513" t="n"/>
      <c r="AM296" s="512" t="n"/>
      <c r="AN296" s="446">
        <f>S296+U296+W296+Y296+AA296+AC296+AE296+AG296+AI296+AK296+AM296</f>
        <v/>
      </c>
    </row>
    <row r="297" ht="16.5" customHeight="1" thickBot="1">
      <c r="A297" s="504">
        <f>A296+1</f>
        <v/>
      </c>
      <c r="B297" s="505" t="n">
        <v>3893.31</v>
      </c>
      <c r="C297" s="519" t="n">
        <v>240</v>
      </c>
      <c r="D297" s="506" t="n">
        <v>8</v>
      </c>
      <c r="E297" s="505" t="n">
        <v>335.9</v>
      </c>
      <c r="F297" s="505" t="n">
        <v>112</v>
      </c>
      <c r="G297" s="446">
        <f>B297-C297-E297-F297</f>
        <v/>
      </c>
      <c r="H297" s="507" t="n">
        <v>1753.94</v>
      </c>
      <c r="I297" s="520" t="n">
        <v>1444.17</v>
      </c>
      <c r="J297" s="520" t="n"/>
      <c r="K297" s="507" t="n">
        <v>7.3</v>
      </c>
      <c r="L297" s="521" t="n">
        <v>1750</v>
      </c>
      <c r="M297" s="446" t="n"/>
      <c r="N297" s="508">
        <f>L297+I297+J297+C297+M297</f>
        <v/>
      </c>
      <c r="O297" s="508">
        <f>O296+N297-AN297</f>
        <v/>
      </c>
      <c r="P297" s="509">
        <f>I297*0.007</f>
        <v/>
      </c>
      <c r="Q297" s="510">
        <f>A297</f>
        <v/>
      </c>
      <c r="R297" s="511" t="n"/>
      <c r="S297" s="512" t="n"/>
      <c r="T297" s="513" t="n"/>
      <c r="U297" s="512" t="n"/>
      <c r="V297" s="511" t="n"/>
      <c r="W297" s="512" t="n"/>
      <c r="X297" s="513" t="n"/>
      <c r="Y297" s="512" t="n"/>
      <c r="Z297" s="511" t="n"/>
      <c r="AA297" s="512" t="n"/>
      <c r="AB297" s="513" t="n"/>
      <c r="AC297" s="512" t="n"/>
      <c r="AD297" s="511" t="n"/>
      <c r="AE297" s="512" t="n"/>
      <c r="AF297" s="513" t="n"/>
      <c r="AG297" s="512" t="n"/>
      <c r="AH297" s="511" t="n">
        <v>160661</v>
      </c>
      <c r="AI297" s="466" t="n">
        <v>373.32</v>
      </c>
      <c r="AJ297" s="513" t="inlineStr">
        <is>
          <t>impot</t>
        </is>
      </c>
      <c r="AK297" s="466" t="n">
        <v>4270</v>
      </c>
      <c r="AL297" s="513" t="n"/>
      <c r="AM297" s="512" t="n"/>
      <c r="AN297" s="446">
        <f>S297+U297+W297+Y297+AA297+AC297+AE297+AG297+AI297+AK297+AM297</f>
        <v/>
      </c>
    </row>
    <row r="298" ht="16.5" customHeight="1" thickBot="1">
      <c r="A298" s="504">
        <f>A297+1</f>
        <v/>
      </c>
      <c r="B298" s="505" t="n">
        <v>3033.83</v>
      </c>
      <c r="C298" s="519" t="n">
        <v>170</v>
      </c>
      <c r="D298" s="506" t="n">
        <v>5</v>
      </c>
      <c r="E298" s="505" t="n">
        <v>248.4</v>
      </c>
      <c r="F298" s="505" t="n">
        <v>88</v>
      </c>
      <c r="G298" s="446">
        <f>B298-C298-E298-F298</f>
        <v/>
      </c>
      <c r="H298" s="507" t="n">
        <v>1389.45</v>
      </c>
      <c r="I298" s="520" t="n">
        <v>1134.68</v>
      </c>
      <c r="J298" s="520" t="n"/>
      <c r="K298" s="507" t="n">
        <v>3.3</v>
      </c>
      <c r="L298" s="521" t="n">
        <v>1380</v>
      </c>
      <c r="M298" s="446" t="n"/>
      <c r="N298" s="508">
        <f>L298+I298+J298+C298+M298</f>
        <v/>
      </c>
      <c r="O298" s="508">
        <f>O297+N298-AN298</f>
        <v/>
      </c>
      <c r="P298" s="509">
        <f>I298*0.007</f>
        <v/>
      </c>
      <c r="Q298" s="510">
        <f>A298</f>
        <v/>
      </c>
      <c r="R298" s="511" t="n"/>
      <c r="S298" s="512" t="n"/>
      <c r="T298" s="511" t="n">
        <v>160626</v>
      </c>
      <c r="U298" s="466" t="n">
        <v>174.36</v>
      </c>
      <c r="V298" s="511" t="n"/>
      <c r="W298" s="512" t="n"/>
      <c r="X298" s="511" t="n"/>
      <c r="Y298" s="512" t="n"/>
      <c r="Z298" s="511" t="n"/>
      <c r="AA298" s="512" t="n"/>
      <c r="AB298" s="511" t="n"/>
      <c r="AC298" s="512" t="n"/>
      <c r="AD298" s="511" t="n"/>
      <c r="AE298" s="512" t="n"/>
      <c r="AF298" s="511" t="n"/>
      <c r="AG298" s="512" t="n"/>
      <c r="AH298" s="511" t="n"/>
      <c r="AI298" s="512" t="n"/>
      <c r="AJ298" s="511" t="n"/>
      <c r="AK298" s="512" t="n"/>
      <c r="AL298" s="513" t="n"/>
      <c r="AM298" s="512" t="n"/>
      <c r="AN298" s="446">
        <f>S298+U298+W298+Y298+AA298+AC298+AE298+AG298+AI298+AK298+AM298</f>
        <v/>
      </c>
    </row>
    <row r="299" ht="16.5" customHeight="1" thickBot="1">
      <c r="A299" s="504">
        <f>A298+1</f>
        <v/>
      </c>
      <c r="B299" s="505" t="n">
        <v>4292.35</v>
      </c>
      <c r="C299" s="519" t="n">
        <v>180</v>
      </c>
      <c r="D299" s="506" t="n">
        <v>5</v>
      </c>
      <c r="E299" s="505" t="n">
        <v>101.6</v>
      </c>
      <c r="F299" s="505" t="n">
        <v>95</v>
      </c>
      <c r="G299" s="446">
        <f>B299-C299-E299-F299</f>
        <v/>
      </c>
      <c r="H299" s="507" t="n">
        <v>1873.64</v>
      </c>
      <c r="I299" s="520" t="n">
        <v>1950.81</v>
      </c>
      <c r="J299" s="520" t="n">
        <v>28.8</v>
      </c>
      <c r="K299" s="507" t="n">
        <v>62.5</v>
      </c>
      <c r="L299" s="521" t="n">
        <v>1870</v>
      </c>
      <c r="M299" s="446" t="n"/>
      <c r="N299" s="508">
        <f>L299+I299+J299+C299+M299</f>
        <v/>
      </c>
      <c r="O299" s="508">
        <f>O298+N299-AN299</f>
        <v/>
      </c>
      <c r="P299" s="509">
        <f>I299*0.007</f>
        <v/>
      </c>
      <c r="Q299" s="510">
        <f>A299</f>
        <v/>
      </c>
      <c r="R299" s="511" t="n"/>
      <c r="S299" s="512" t="n"/>
      <c r="T299" s="511" t="n"/>
      <c r="U299" s="466" t="n"/>
      <c r="V299" s="511" t="n"/>
      <c r="W299" s="512" t="n"/>
      <c r="X299" s="511" t="n"/>
      <c r="Y299" s="512" t="n"/>
      <c r="Z299" s="511" t="n">
        <v>160846</v>
      </c>
      <c r="AA299" s="466" t="n">
        <v>49178</v>
      </c>
      <c r="AB299" s="511" t="n"/>
      <c r="AC299" s="512" t="n"/>
      <c r="AD299" s="511" t="n"/>
      <c r="AE299" s="512" t="n"/>
      <c r="AF299" s="511" t="n"/>
      <c r="AG299" s="512" t="n"/>
      <c r="AH299" s="511" t="n"/>
      <c r="AI299" s="512" t="n"/>
      <c r="AJ299" s="511" t="n"/>
      <c r="AK299" s="512" t="n"/>
      <c r="AL299" s="513" t="n"/>
      <c r="AM299" s="512" t="n"/>
      <c r="AN299" s="446">
        <f>S299+U299+W299+Y299+AA299+AC299+AE299+AG299+AI299+AK299+AM299</f>
        <v/>
      </c>
    </row>
    <row r="300" ht="16.5" customHeight="1" thickBot="1">
      <c r="A300" s="504">
        <f>A299+1</f>
        <v/>
      </c>
      <c r="B300" s="505" t="n">
        <v>4189.55</v>
      </c>
      <c r="C300" s="519" t="n">
        <v>210</v>
      </c>
      <c r="D300" s="506" t="n">
        <v>7</v>
      </c>
      <c r="E300" s="505" t="n">
        <v>168.6</v>
      </c>
      <c r="F300" s="505" t="n">
        <v>184</v>
      </c>
      <c r="G300" s="446">
        <f>B300-C300-E300-F300</f>
        <v/>
      </c>
      <c r="H300" s="507" t="n">
        <v>1539.64</v>
      </c>
      <c r="I300" s="520" t="n">
        <v>2051.61</v>
      </c>
      <c r="J300" s="507" t="n"/>
      <c r="K300" s="507" t="n">
        <v>35.7</v>
      </c>
      <c r="L300" s="521" t="n">
        <v>1570</v>
      </c>
      <c r="M300" s="446" t="n"/>
      <c r="N300" s="508">
        <f>L300+I300+J300+C300+M300</f>
        <v/>
      </c>
      <c r="O300" s="508">
        <f>O299+N300-AN300</f>
        <v/>
      </c>
      <c r="P300" s="509">
        <f>I300*0.007</f>
        <v/>
      </c>
      <c r="Q300" s="510">
        <f>A300</f>
        <v/>
      </c>
      <c r="R300" s="511" t="n"/>
      <c r="S300" s="512" t="n"/>
      <c r="T300" s="511" t="n">
        <v>160627</v>
      </c>
      <c r="U300" s="466" t="n">
        <v>59.4</v>
      </c>
      <c r="V300" s="511" t="n">
        <v>160832</v>
      </c>
      <c r="W300" s="466" t="n">
        <v>680.09</v>
      </c>
      <c r="X300" s="511" t="n"/>
      <c r="Y300" s="512" t="n"/>
      <c r="Z300" s="511" t="n"/>
      <c r="AA300" s="512" t="n"/>
      <c r="AB300" s="511" t="n"/>
      <c r="AC300" s="512" t="n"/>
      <c r="AD300" s="511" t="n"/>
      <c r="AE300" s="512" t="n"/>
      <c r="AF300" s="511" t="n"/>
      <c r="AG300" s="512" t="n"/>
      <c r="AH300" s="511" t="n"/>
      <c r="AI300" s="512" t="n"/>
      <c r="AJ300" s="511" t="n"/>
      <c r="AK300" s="512" t="n"/>
      <c r="AL300" s="513" t="n"/>
      <c r="AM300" s="512" t="n"/>
      <c r="AN300" s="446">
        <f>S300+U300+W300+Y300+AA300+AC300+AE300+AG300+AI300+AK300+AM300</f>
        <v/>
      </c>
    </row>
    <row r="301" ht="16.5" customHeight="1" thickBot="1">
      <c r="A301" s="504">
        <f>A300+1</f>
        <v/>
      </c>
      <c r="B301" s="505" t="n">
        <v>3838.47</v>
      </c>
      <c r="C301" s="519" t="n">
        <v>340</v>
      </c>
      <c r="D301" s="506" t="n">
        <v>12</v>
      </c>
      <c r="E301" s="505" t="n">
        <v>207.8</v>
      </c>
      <c r="F301" s="505" t="n">
        <v>59</v>
      </c>
      <c r="G301" s="446">
        <f>B301-C301-E301-F301</f>
        <v/>
      </c>
      <c r="H301" s="507" t="n">
        <v>1621.57</v>
      </c>
      <c r="I301" s="520" t="n">
        <v>1556.9</v>
      </c>
      <c r="J301" s="520" t="n">
        <v>42</v>
      </c>
      <c r="K301" s="507" t="n">
        <v>11.2</v>
      </c>
      <c r="L301" s="521" t="n">
        <v>1620</v>
      </c>
      <c r="M301" s="446" t="n"/>
      <c r="N301" s="508">
        <f>L301+I301+J301+C301+M301</f>
        <v/>
      </c>
      <c r="O301" s="508">
        <f>O300+N301-AN301</f>
        <v/>
      </c>
      <c r="P301" s="509">
        <f>I301*0.007</f>
        <v/>
      </c>
      <c r="Q301" s="510">
        <f>A301</f>
        <v/>
      </c>
      <c r="R301" s="511" t="n">
        <v>160812</v>
      </c>
      <c r="S301" s="466" t="n">
        <v>2203.54</v>
      </c>
      <c r="T301" s="511" t="n"/>
      <c r="U301" s="466" t="n"/>
      <c r="V301" s="511" t="n"/>
      <c r="W301" s="512" t="n"/>
      <c r="X301" s="511" t="n"/>
      <c r="Y301" s="512" t="n"/>
      <c r="Z301" s="511" t="n"/>
      <c r="AA301" s="512" t="n"/>
      <c r="AB301" s="511" t="n"/>
      <c r="AC301" s="512" t="n"/>
      <c r="AD301" s="511" t="n"/>
      <c r="AE301" s="512" t="n"/>
      <c r="AF301" s="511" t="n"/>
      <c r="AG301" s="512" t="n"/>
      <c r="AH301" s="511" t="n"/>
      <c r="AI301" s="512" t="n"/>
      <c r="AJ301" s="511" t="n"/>
      <c r="AK301" s="512" t="n"/>
      <c r="AL301" s="513" t="n"/>
      <c r="AM301" s="512" t="n"/>
      <c r="AN301" s="446">
        <f>S301+U301+W301+Y301+AA301+AC301+AE301+AG301+AI301+AK301+AM301</f>
        <v/>
      </c>
    </row>
    <row r="302" ht="16.5" customHeight="1" thickBot="1">
      <c r="A302" s="504">
        <f>A301+1</f>
        <v/>
      </c>
      <c r="B302" s="505" t="n">
        <v>4013.8</v>
      </c>
      <c r="C302" s="519" t="n">
        <v>490</v>
      </c>
      <c r="D302" s="506" t="n">
        <v>13</v>
      </c>
      <c r="E302" s="505" t="n">
        <v>56.7</v>
      </c>
      <c r="F302" s="505" t="n">
        <v>69</v>
      </c>
      <c r="G302" s="446">
        <f>B302-C302-E302-F302</f>
        <v/>
      </c>
      <c r="H302" s="507" t="n">
        <v>1765.11</v>
      </c>
      <c r="I302" s="520" t="n">
        <v>1630.79</v>
      </c>
      <c r="J302" s="507" t="n"/>
      <c r="K302" s="507" t="n">
        <v>2.2</v>
      </c>
      <c r="L302" s="521" t="n">
        <v>1770</v>
      </c>
      <c r="M302" s="446" t="n"/>
      <c r="N302" s="508">
        <f>L302+I302+J302+C302+M302</f>
        <v/>
      </c>
      <c r="O302" s="508">
        <f>O301+N302-AN302</f>
        <v/>
      </c>
      <c r="P302" s="509">
        <f>I302*0.007</f>
        <v/>
      </c>
      <c r="Q302" s="510">
        <f>A302</f>
        <v/>
      </c>
      <c r="R302" s="511" t="n"/>
      <c r="S302" s="466" t="n">
        <v>678</v>
      </c>
      <c r="T302" s="511" t="n"/>
      <c r="U302" s="466" t="n"/>
      <c r="V302" s="511" t="n"/>
      <c r="W302" s="512" t="n"/>
      <c r="X302" s="511" t="n">
        <v>160839</v>
      </c>
      <c r="Y302" s="466" t="n">
        <v>2228.39</v>
      </c>
      <c r="Z302" s="511" t="n"/>
      <c r="AA302" s="512" t="n"/>
      <c r="AB302" s="511" t="n"/>
      <c r="AC302" s="512" t="n"/>
      <c r="AD302" s="511" t="n"/>
      <c r="AE302" s="512" t="n"/>
      <c r="AF302" s="511" t="n">
        <v>160762</v>
      </c>
      <c r="AG302" s="466" t="n">
        <v>921.6</v>
      </c>
      <c r="AH302" s="511" t="n"/>
      <c r="AI302" s="512" t="n"/>
      <c r="AJ302" s="511" t="n"/>
      <c r="AK302" s="512" t="n"/>
      <c r="AL302" s="513" t="n"/>
      <c r="AM302" s="512" t="n"/>
      <c r="AN302" s="446">
        <f>S302+U302+W302+Y302+AA302+AC302+AE302+AG302+AI302+AK302+AM302</f>
        <v/>
      </c>
    </row>
    <row r="303" ht="16.5" customHeight="1" thickBot="1">
      <c r="A303" s="504">
        <f>A302+1</f>
        <v/>
      </c>
      <c r="B303" s="505" t="n">
        <v>4284.18</v>
      </c>
      <c r="C303" s="519" t="n">
        <v>350</v>
      </c>
      <c r="D303" s="506" t="n">
        <v>9</v>
      </c>
      <c r="E303" s="505" t="n">
        <v>80.7</v>
      </c>
      <c r="F303" s="505" t="n">
        <v>315</v>
      </c>
      <c r="G303" s="446">
        <f>B303-C303-E303-F303</f>
        <v/>
      </c>
      <c r="H303" s="507" t="n">
        <v>1768.58</v>
      </c>
      <c r="I303" s="520" t="n">
        <v>1747.2</v>
      </c>
      <c r="J303" s="507" t="n"/>
      <c r="K303" s="507" t="n">
        <v>22.7</v>
      </c>
      <c r="L303" s="446" t="n">
        <v>1770</v>
      </c>
      <c r="M303" s="446" t="n"/>
      <c r="N303" s="508">
        <f>L303+I303+J303+C303+M303</f>
        <v/>
      </c>
      <c r="O303" s="508">
        <f>O302+N303-AN303</f>
        <v/>
      </c>
      <c r="P303" s="509">
        <f>I303*0.007</f>
        <v/>
      </c>
      <c r="Q303" s="510">
        <f>A303</f>
        <v/>
      </c>
      <c r="R303" s="511" t="n">
        <v>160813</v>
      </c>
      <c r="S303" s="466" t="n">
        <v>-1170</v>
      </c>
      <c r="T303" s="511" t="n"/>
      <c r="U303" s="466" t="n"/>
      <c r="V303" s="511" t="n"/>
      <c r="W303" s="512" t="n"/>
      <c r="X303" s="511" t="n">
        <v>160843</v>
      </c>
      <c r="Y303" s="466" t="n">
        <v>1175</v>
      </c>
      <c r="Z303" s="511" t="n">
        <v>160745</v>
      </c>
      <c r="AA303" s="512" t="n">
        <v>0</v>
      </c>
      <c r="AB303" s="511" t="n"/>
      <c r="AC303" s="512" t="n"/>
      <c r="AD303" s="511" t="n"/>
      <c r="AE303" s="512" t="n"/>
      <c r="AF303" s="511" t="n"/>
      <c r="AG303" s="512" t="n"/>
      <c r="AH303" s="511" t="n"/>
      <c r="AI303" s="512" t="n"/>
      <c r="AJ303" s="511" t="n"/>
      <c r="AK303" s="512" t="n"/>
      <c r="AL303" s="513" t="n"/>
      <c r="AM303" s="512" t="n"/>
      <c r="AN303" s="446">
        <f>S303+U303+W303+Y303+AA303+AC303+AE303+AG303+AI303+AK303+AM303</f>
        <v/>
      </c>
    </row>
    <row r="304" ht="16.5" customHeight="1" thickBot="1">
      <c r="A304" s="504">
        <f>A303+1</f>
        <v/>
      </c>
      <c r="B304" s="505" t="n">
        <v>4865.12</v>
      </c>
      <c r="C304" s="519" t="n">
        <v>260</v>
      </c>
      <c r="D304" s="506" t="n">
        <v>8</v>
      </c>
      <c r="E304" s="505" t="n">
        <v>160.4</v>
      </c>
      <c r="F304" s="505" t="n">
        <v>135</v>
      </c>
      <c r="G304" s="446">
        <f>B304-C304-E304-F304</f>
        <v/>
      </c>
      <c r="H304" s="507" t="n">
        <v>2333.97</v>
      </c>
      <c r="I304" s="520" t="n">
        <v>1945.25</v>
      </c>
      <c r="J304" s="507" t="n"/>
      <c r="K304" s="507" t="n">
        <v>30.5</v>
      </c>
      <c r="L304" s="521" t="n">
        <v>2330</v>
      </c>
      <c r="M304" s="446" t="n"/>
      <c r="N304" s="508">
        <f>L304+I304+J304+C304+M304</f>
        <v/>
      </c>
      <c r="O304" s="508">
        <f>O303+N304-AN304</f>
        <v/>
      </c>
      <c r="P304" s="509">
        <f>I304*0.007</f>
        <v/>
      </c>
      <c r="Q304" s="510">
        <f>A304</f>
        <v/>
      </c>
      <c r="R304" s="511" t="n">
        <v>160814</v>
      </c>
      <c r="S304" s="466" t="n">
        <v>1170</v>
      </c>
      <c r="T304" s="511" t="n">
        <v>160629</v>
      </c>
      <c r="U304" s="466" t="n">
        <v>439.28</v>
      </c>
      <c r="V304" s="511" t="n"/>
      <c r="W304" s="512" t="n"/>
      <c r="X304" s="511" t="n"/>
      <c r="Y304" s="512" t="n"/>
      <c r="Z304" s="511" t="n"/>
      <c r="AA304" s="512" t="n"/>
      <c r="AB304" s="515" t="n"/>
      <c r="AC304" s="512" t="n"/>
      <c r="AD304" s="511" t="n"/>
      <c r="AE304" s="512" t="n"/>
      <c r="AF304" s="511" t="n"/>
      <c r="AG304" s="512" t="n"/>
      <c r="AH304" s="511" t="n"/>
      <c r="AI304" s="512" t="n"/>
      <c r="AJ304" s="511" t="n">
        <v>160862</v>
      </c>
      <c r="AK304" s="466" t="n">
        <v>365.7</v>
      </c>
      <c r="AL304" s="513" t="n"/>
      <c r="AM304" s="512" t="n"/>
      <c r="AN304" s="446">
        <f>S304+U304+W304+Y304+AA304+AC304+AE304+AG304+AI304+AK304+AM304</f>
        <v/>
      </c>
    </row>
    <row r="305" ht="16.5" customHeight="1" thickBot="1">
      <c r="A305" s="504">
        <f>A304+1</f>
        <v/>
      </c>
      <c r="B305" s="505" t="n">
        <v>3204.34</v>
      </c>
      <c r="C305" s="519" t="n">
        <v>190</v>
      </c>
      <c r="D305" s="506" t="n">
        <v>6</v>
      </c>
      <c r="E305" s="505" t="n">
        <v>106.9</v>
      </c>
      <c r="F305" s="505" t="n">
        <v>114</v>
      </c>
      <c r="G305" s="446">
        <f>B305-C305-E305-F305</f>
        <v/>
      </c>
      <c r="H305" s="507" t="n">
        <v>1404.52</v>
      </c>
      <c r="I305" s="520" t="n">
        <v>1381.72</v>
      </c>
      <c r="J305" s="507" t="n"/>
      <c r="K305" s="507" t="n">
        <v>15.6</v>
      </c>
      <c r="L305" s="521" t="n">
        <v>1400</v>
      </c>
      <c r="M305" s="446" t="n"/>
      <c r="N305" s="508">
        <f>L305+I305+J305+C305+M305</f>
        <v/>
      </c>
      <c r="O305" s="508">
        <f>O304+N305-AN305</f>
        <v/>
      </c>
      <c r="P305" s="509">
        <f>I305*0.007</f>
        <v/>
      </c>
      <c r="Q305" s="510">
        <f>A305</f>
        <v/>
      </c>
      <c r="R305" s="511" t="n"/>
      <c r="S305" s="512" t="n"/>
      <c r="T305" s="511" t="n">
        <v>160628</v>
      </c>
      <c r="U305" s="466" t="n">
        <v>56.16</v>
      </c>
      <c r="V305" s="511" t="n"/>
      <c r="W305" s="512" t="n"/>
      <c r="X305" s="511" t="n"/>
      <c r="Y305" s="512" t="n"/>
      <c r="Z305" s="511" t="n"/>
      <c r="AA305" s="512" t="n"/>
      <c r="AB305" s="515" t="n"/>
      <c r="AC305" s="512" t="n"/>
      <c r="AD305" s="511" t="n"/>
      <c r="AE305" s="512" t="n"/>
      <c r="AF305" s="511" t="n"/>
      <c r="AG305" s="512" t="n"/>
      <c r="AH305" s="511" t="n"/>
      <c r="AI305" s="512" t="n"/>
      <c r="AJ305" s="511" t="n">
        <v>160861</v>
      </c>
      <c r="AK305" s="466" t="n">
        <v>29.4</v>
      </c>
      <c r="AL305" s="513" t="n"/>
      <c r="AM305" s="512" t="n"/>
      <c r="AN305" s="446">
        <f>S305+U305+W305+Y305+AA305+AC305+AE305+AG305+AI305+AK305+AM305</f>
        <v/>
      </c>
    </row>
    <row r="306" ht="16.5" customHeight="1" thickBot="1">
      <c r="A306" s="504">
        <f>A305+1</f>
        <v/>
      </c>
      <c r="B306" s="505" t="n">
        <v>5379.36</v>
      </c>
      <c r="C306" s="519" t="n">
        <v>310</v>
      </c>
      <c r="D306" s="506" t="n">
        <v>9</v>
      </c>
      <c r="E306" s="505" t="n">
        <v>153.7</v>
      </c>
      <c r="F306" s="505" t="n">
        <v>287</v>
      </c>
      <c r="G306" s="446">
        <f>B306-C306-E306-F306</f>
        <v/>
      </c>
      <c r="H306" s="507" t="n">
        <v>2366.42</v>
      </c>
      <c r="I306" s="520" t="n">
        <v>2258.54</v>
      </c>
      <c r="J306" s="507" t="n"/>
      <c r="K306" s="507" t="n">
        <v>3.7</v>
      </c>
      <c r="L306" s="521" t="n">
        <v>2360</v>
      </c>
      <c r="M306" s="446" t="n"/>
      <c r="N306" s="508">
        <f>L306+I306+J306+C306+M306</f>
        <v/>
      </c>
      <c r="O306" s="508">
        <f>O305+N306-AN306</f>
        <v/>
      </c>
      <c r="P306" s="509">
        <f>I306*0.007</f>
        <v/>
      </c>
      <c r="Q306" s="510">
        <f>A306</f>
        <v/>
      </c>
      <c r="R306" s="511" t="n"/>
      <c r="S306" s="512" t="n"/>
      <c r="T306" s="511" t="n">
        <v>160632</v>
      </c>
      <c r="U306" s="466" t="n">
        <v>38.2</v>
      </c>
      <c r="V306" s="511" t="n"/>
      <c r="W306" s="512" t="n"/>
      <c r="X306" s="511" t="n"/>
      <c r="Y306" s="512" t="n"/>
      <c r="Z306" s="511" t="n"/>
      <c r="AA306" s="512" t="n"/>
      <c r="AB306" s="515" t="n"/>
      <c r="AC306" s="512" t="n"/>
      <c r="AD306" s="511" t="n"/>
      <c r="AE306" s="512" t="n"/>
      <c r="AF306" s="511" t="n"/>
      <c r="AG306" s="512" t="n"/>
      <c r="AH306" s="511" t="n"/>
      <c r="AI306" s="512" t="n"/>
      <c r="AJ306" s="511" t="n">
        <v>160860</v>
      </c>
      <c r="AK306" s="466" t="n">
        <v>603.75</v>
      </c>
      <c r="AL306" s="513" t="n"/>
      <c r="AM306" s="512" t="n"/>
      <c r="AN306" s="446">
        <f>S306+U306+W306+Y306+AA306+AC306+AE306+AG306+AI306+AK306+AM306</f>
        <v/>
      </c>
    </row>
    <row r="307" ht="16.5" customHeight="1" thickBot="1">
      <c r="A307" s="504">
        <f>A306+1</f>
        <v/>
      </c>
      <c r="B307" s="505" t="n">
        <v>4316.09</v>
      </c>
      <c r="C307" s="519" t="n">
        <v>270</v>
      </c>
      <c r="D307" s="506" t="n">
        <v>8</v>
      </c>
      <c r="E307" s="505" t="n">
        <v>68.7</v>
      </c>
      <c r="F307" s="505" t="n">
        <v>36</v>
      </c>
      <c r="G307" s="446">
        <f>B307-C307-E307-F307</f>
        <v/>
      </c>
      <c r="H307" s="507" t="n">
        <v>1798.1</v>
      </c>
      <c r="I307" s="520" t="n">
        <v>2138.49</v>
      </c>
      <c r="J307" s="507" t="n"/>
      <c r="K307" s="507" t="n">
        <v>4.8</v>
      </c>
      <c r="L307" s="521" t="n">
        <v>1790</v>
      </c>
      <c r="M307" s="446" t="n"/>
      <c r="N307" s="508">
        <f>L307+I307+J307+C307+M307</f>
        <v/>
      </c>
      <c r="O307" s="508">
        <f>O306+N307-AN307</f>
        <v/>
      </c>
      <c r="P307" s="509">
        <f>I307*0.007</f>
        <v/>
      </c>
      <c r="Q307" s="510">
        <f>A307</f>
        <v/>
      </c>
      <c r="R307" s="511" t="n"/>
      <c r="S307" s="466" t="n">
        <v>101.46</v>
      </c>
      <c r="T307" s="513" t="n">
        <v>160825</v>
      </c>
      <c r="U307" s="466" t="n">
        <v>67.34999999999999</v>
      </c>
      <c r="V307" s="511" t="n">
        <v>160833</v>
      </c>
      <c r="W307" s="466" t="n">
        <v>695.5700000000001</v>
      </c>
      <c r="X307" s="513" t="n"/>
      <c r="Y307" s="512" t="n"/>
      <c r="Z307" s="511" t="n"/>
      <c r="AA307" s="512" t="n"/>
      <c r="AB307" s="515" t="n"/>
      <c r="AC307" s="512" t="n"/>
      <c r="AD307" s="511" t="n"/>
      <c r="AE307" s="512" t="n"/>
      <c r="AF307" s="511" t="n">
        <v>160856</v>
      </c>
      <c r="AG307" s="466" t="n">
        <v>4800.24</v>
      </c>
      <c r="AH307" s="511" t="inlineStr">
        <is>
          <t>160857A</t>
        </is>
      </c>
      <c r="AI307" s="466" t="n">
        <v>-23.76</v>
      </c>
      <c r="AJ307" s="513" t="n">
        <v>160859</v>
      </c>
      <c r="AK307" s="466" t="n">
        <v>1145.8</v>
      </c>
      <c r="AL307" s="513" t="n"/>
      <c r="AM307" s="512" t="n"/>
      <c r="AN307" s="446">
        <f>S307+U307+W307+Y307+AA307+AC307+AE307+AG307+AI307+AK307+AM307</f>
        <v/>
      </c>
    </row>
    <row r="308" ht="16.5" customHeight="1" thickBot="1">
      <c r="A308" s="504">
        <f>A307+1</f>
        <v/>
      </c>
      <c r="B308" s="505" t="n">
        <v>5073.31</v>
      </c>
      <c r="C308" s="519" t="n">
        <v>610</v>
      </c>
      <c r="D308" s="506" t="n">
        <v>12</v>
      </c>
      <c r="E308" s="505" t="n">
        <v>146.5</v>
      </c>
      <c r="F308" s="505" t="n">
        <v>332</v>
      </c>
      <c r="G308" s="446">
        <f>B308-C308-E308-F308</f>
        <v/>
      </c>
      <c r="H308" s="507" t="n">
        <v>1530.41</v>
      </c>
      <c r="I308" s="520" t="n">
        <v>2443.3</v>
      </c>
      <c r="J308" s="507" t="n"/>
      <c r="K308" s="507" t="n">
        <v>11.1</v>
      </c>
      <c r="L308" s="521" t="n">
        <v>1550</v>
      </c>
      <c r="M308" s="446" t="n"/>
      <c r="N308" s="508">
        <f>L308+I308+J308+C308+M308</f>
        <v/>
      </c>
      <c r="O308" s="508">
        <f>O307+N308-AN308</f>
        <v/>
      </c>
      <c r="P308" s="509">
        <f>I308*0.007</f>
        <v/>
      </c>
      <c r="Q308" s="510">
        <f>A308</f>
        <v/>
      </c>
      <c r="R308" s="511" t="n">
        <v>160816</v>
      </c>
      <c r="S308" s="466" t="n">
        <v>2239.47</v>
      </c>
      <c r="T308" s="511" t="n">
        <v>160826</v>
      </c>
      <c r="U308" s="466" t="n">
        <v>88.64</v>
      </c>
      <c r="V308" s="511" t="n"/>
      <c r="W308" s="512" t="n"/>
      <c r="X308" s="511" t="n"/>
      <c r="Y308" s="512" t="n"/>
      <c r="Z308" s="511" t="n"/>
      <c r="AA308" s="512" t="n"/>
      <c r="AB308" s="511" t="n"/>
      <c r="AC308" s="512" t="n"/>
      <c r="AD308" s="511" t="n">
        <v>160851</v>
      </c>
      <c r="AE308" s="466" t="n">
        <v>36.68</v>
      </c>
      <c r="AF308" s="511" t="n"/>
      <c r="AG308" s="512" t="n"/>
      <c r="AH308" s="511" t="n"/>
      <c r="AI308" s="512" t="n"/>
      <c r="AJ308" s="511" t="n">
        <v>160858</v>
      </c>
      <c r="AK308" s="512" t="n">
        <v>0</v>
      </c>
      <c r="AL308" s="513" t="n"/>
      <c r="AM308" s="512" t="n"/>
      <c r="AN308" s="446">
        <f>S308+U308+W308+Y308+AA308+AC308+AE308+AG308+AI308+AK308+AM308</f>
        <v/>
      </c>
    </row>
    <row r="309" ht="15" customHeight="1">
      <c r="B309" s="529">
        <f>SUM(B278:B308)</f>
        <v/>
      </c>
      <c r="C309" s="529">
        <f>SUM(C278:C308)</f>
        <v/>
      </c>
      <c r="D309" s="530">
        <f>SUM(D278:D308)</f>
        <v/>
      </c>
      <c r="E309" s="529">
        <f>SUM(E278:E308)</f>
        <v/>
      </c>
      <c r="F309" s="529">
        <f>SUM(F278:F308)</f>
        <v/>
      </c>
      <c r="G309" s="529">
        <f>SUM(G278:G308)</f>
        <v/>
      </c>
      <c r="H309" s="529">
        <f>SUM(H278:H308)</f>
        <v/>
      </c>
      <c r="I309" s="529">
        <f>SUM(I278:I308)</f>
        <v/>
      </c>
      <c r="J309" s="460">
        <f>SUM(J278:J308)</f>
        <v/>
      </c>
      <c r="K309" s="529">
        <f>SUM(K278:K308)</f>
        <v/>
      </c>
      <c r="L309" s="460">
        <f>SUM(L278:L308)</f>
        <v/>
      </c>
      <c r="M309" s="460">
        <f>SUM(M278:M308)</f>
        <v/>
      </c>
      <c r="N309" s="460">
        <f>SUM(N278:N308)</f>
        <v/>
      </c>
      <c r="O309" s="460">
        <f>O308</f>
        <v/>
      </c>
      <c r="R309" s="460" t="n"/>
      <c r="S309" s="460">
        <f>SUM(S278:S308)</f>
        <v/>
      </c>
      <c r="T309" s="460" t="n"/>
      <c r="U309" s="460">
        <f>SUM(U278:U308)</f>
        <v/>
      </c>
      <c r="V309" s="460" t="n"/>
      <c r="W309" s="460">
        <f>SUM(W278:W308)</f>
        <v/>
      </c>
      <c r="X309" s="460" t="n"/>
      <c r="Y309" s="460">
        <f>SUM(Y278:Y308)</f>
        <v/>
      </c>
      <c r="Z309" s="460" t="n"/>
      <c r="AA309" s="460">
        <f>SUM(AA278:AA308)</f>
        <v/>
      </c>
      <c r="AB309" s="460" t="n"/>
      <c r="AC309" s="460">
        <f>SUM(AC278:AC308)</f>
        <v/>
      </c>
      <c r="AD309" s="460" t="n"/>
      <c r="AE309" s="460">
        <f>SUM(AE278:AE308)</f>
        <v/>
      </c>
      <c r="AG309" s="460">
        <f>SUM(AG278:AG308)</f>
        <v/>
      </c>
      <c r="AH309" s="460" t="n"/>
      <c r="AI309" s="460">
        <f>SUM(AI278:AI308)</f>
        <v/>
      </c>
      <c r="AJ309" s="460" t="n"/>
      <c r="AK309" s="460">
        <f>SUM(AK278:AK308)</f>
        <v/>
      </c>
      <c r="AL309" s="460" t="n"/>
      <c r="AM309" s="460">
        <f>SUM(AM278:AM308)</f>
        <v/>
      </c>
      <c r="AN309" s="460">
        <f>SUM(AN278:AN308)</f>
        <v/>
      </c>
    </row>
    <row r="310">
      <c r="B310" s="453">
        <f>B309+B271</f>
        <v/>
      </c>
      <c r="G310" s="453" t="n"/>
      <c r="O310" s="460" t="n"/>
    </row>
    <row r="311">
      <c r="B311" s="399" t="inlineStr">
        <is>
          <t>Total Régul</t>
        </is>
      </c>
      <c r="C311" s="453">
        <f>H309-L309</f>
        <v/>
      </c>
      <c r="E311" s="399" t="inlineStr">
        <is>
          <t>Point Vert</t>
        </is>
      </c>
      <c r="F311" s="518">
        <f>D309</f>
        <v/>
      </c>
      <c r="H311" s="399" t="inlineStr">
        <is>
          <t>Frais Carte Bleue</t>
        </is>
      </c>
      <c r="J311" s="452">
        <f>I309*0.0065</f>
        <v/>
      </c>
    </row>
    <row r="312">
      <c r="B312" s="399" t="inlineStr">
        <is>
          <t>Régul cumul</t>
        </is>
      </c>
      <c r="C312" s="453">
        <f>C311+C273</f>
        <v/>
      </c>
    </row>
    <row r="314" ht="16.5" customHeight="1" thickBot="1">
      <c r="A314" s="372" t="inlineStr">
        <is>
          <t>Septembre 2016</t>
        </is>
      </c>
      <c r="P314" s="497" t="n"/>
      <c r="R314" s="373" t="inlineStr">
        <is>
          <t>septembre 2014</t>
        </is>
      </c>
      <c r="S314" s="363" t="n"/>
      <c r="T314" s="363" t="n"/>
      <c r="U314" s="363" t="n"/>
      <c r="V314" s="363" t="n"/>
      <c r="W314" s="363" t="n"/>
      <c r="X314" s="363" t="n"/>
      <c r="Y314" s="363" t="n"/>
      <c r="Z314" s="363" t="n"/>
      <c r="AA314" s="363" t="n"/>
      <c r="AB314" s="363" t="n"/>
      <c r="AC314" s="363" t="n"/>
      <c r="AD314" s="363" t="n"/>
      <c r="AE314" s="363" t="n"/>
      <c r="AF314" s="363" t="n"/>
      <c r="AG314" s="363" t="n"/>
      <c r="AH314" s="363" t="n"/>
      <c r="AI314" s="363" t="n"/>
      <c r="AJ314" s="363" t="n"/>
    </row>
    <row r="315" ht="16.5" customHeight="1" thickBot="1">
      <c r="A315" s="12" t="n"/>
      <c r="B315" s="369" t="inlineStr">
        <is>
          <t>Chiffre d'affaire</t>
        </is>
      </c>
      <c r="C315" s="357" t="n"/>
      <c r="D315" s="357" t="n"/>
      <c r="E315" s="357" t="n"/>
      <c r="F315" s="357" t="n"/>
      <c r="G315" s="370" t="n"/>
      <c r="H315" s="369" t="inlineStr">
        <is>
          <t>Encaissement</t>
        </is>
      </c>
      <c r="I315" s="357" t="n"/>
      <c r="J315" s="357" t="n"/>
      <c r="K315" s="370" t="n"/>
      <c r="L315" s="369" t="inlineStr">
        <is>
          <t>Banque</t>
        </is>
      </c>
      <c r="M315" s="357" t="n"/>
      <c r="N315" s="370" t="n"/>
      <c r="O315" s="496" t="inlineStr">
        <is>
          <t>Solde</t>
        </is>
      </c>
      <c r="P315" s="497" t="n"/>
      <c r="Q315" s="13" t="n"/>
      <c r="R315" s="410">
        <f>R3</f>
        <v/>
      </c>
      <c r="S315" s="354" t="n"/>
      <c r="T315" s="410">
        <f>T3</f>
        <v/>
      </c>
      <c r="U315" s="354" t="n"/>
      <c r="V315" s="410">
        <f>V3</f>
        <v/>
      </c>
      <c r="W315" s="354" t="n"/>
      <c r="X315" s="410">
        <f>X3</f>
        <v/>
      </c>
      <c r="Y315" s="354" t="n"/>
      <c r="Z315" s="410">
        <f>Z3</f>
        <v/>
      </c>
      <c r="AA315" s="354" t="n"/>
      <c r="AB315" s="410">
        <f>AB3</f>
        <v/>
      </c>
      <c r="AC315" s="354" t="n"/>
      <c r="AD315" s="410">
        <f>AD3</f>
        <v/>
      </c>
      <c r="AE315" s="354" t="n"/>
      <c r="AF315" s="410">
        <f>AF3</f>
        <v/>
      </c>
      <c r="AG315" s="354" t="n"/>
      <c r="AH315" s="410">
        <f>AH3</f>
        <v/>
      </c>
      <c r="AI315" s="354" t="n"/>
      <c r="AJ315" s="410">
        <f>AJ3</f>
        <v/>
      </c>
      <c r="AK315" s="354" t="n"/>
      <c r="AL315" s="410">
        <f>AL3</f>
        <v/>
      </c>
      <c r="AM315" s="354" t="n"/>
      <c r="AN315" s="411" t="inlineStr">
        <is>
          <t>Total</t>
        </is>
      </c>
    </row>
    <row r="316" ht="16.5" customHeight="1" thickBot="1">
      <c r="A316" s="14" t="n"/>
      <c r="B316" s="3" t="inlineStr">
        <is>
          <t>CA BRUT</t>
        </is>
      </c>
      <c r="C316" s="371" t="inlineStr">
        <is>
          <t>POINT VERT</t>
        </is>
      </c>
      <c r="D316" s="356" t="n"/>
      <c r="E316" s="4" t="inlineStr">
        <is>
          <t>LOTO</t>
        </is>
      </c>
      <c r="F316" s="4" t="inlineStr">
        <is>
          <t>JEUX</t>
        </is>
      </c>
      <c r="G316" s="7" t="inlineStr">
        <is>
          <t>CA NET</t>
        </is>
      </c>
      <c r="H316" s="3" t="inlineStr">
        <is>
          <t>Espèce</t>
        </is>
      </c>
      <c r="I316" s="4" t="inlineStr">
        <is>
          <t>Carte Bleue</t>
        </is>
      </c>
      <c r="J316" s="4" t="inlineStr">
        <is>
          <t>Chèque</t>
        </is>
      </c>
      <c r="K316" s="7" t="inlineStr">
        <is>
          <t>Compte client</t>
        </is>
      </c>
      <c r="L316" s="3" t="inlineStr">
        <is>
          <t>Dépôt Banque</t>
        </is>
      </c>
      <c r="M316" s="8" t="inlineStr">
        <is>
          <t>Monnaie</t>
        </is>
      </c>
      <c r="N316" s="7" t="inlineStr">
        <is>
          <t>CREDIT</t>
        </is>
      </c>
      <c r="O316" s="498">
        <f>O308</f>
        <v/>
      </c>
      <c r="Q316" s="499" t="n"/>
      <c r="R316" s="414" t="inlineStr">
        <is>
          <t>N°</t>
        </is>
      </c>
      <c r="S316" s="415" t="n"/>
      <c r="T316" s="416" t="inlineStr">
        <is>
          <t>N°</t>
        </is>
      </c>
      <c r="U316" s="417" t="n"/>
      <c r="V316" s="416" t="inlineStr">
        <is>
          <t>N°</t>
        </is>
      </c>
      <c r="W316" s="417" t="n"/>
      <c r="X316" s="416" t="inlineStr">
        <is>
          <t>N°</t>
        </is>
      </c>
      <c r="Y316" s="417" t="n"/>
      <c r="Z316" s="416" t="inlineStr">
        <is>
          <t>N°</t>
        </is>
      </c>
      <c r="AA316" s="417" t="n"/>
      <c r="AB316" s="416" t="inlineStr">
        <is>
          <t>N°</t>
        </is>
      </c>
      <c r="AC316" s="417" t="n"/>
      <c r="AD316" s="416" t="inlineStr">
        <is>
          <t>N°</t>
        </is>
      </c>
      <c r="AE316" s="417" t="n"/>
      <c r="AF316" s="419" t="inlineStr">
        <is>
          <t>N°</t>
        </is>
      </c>
      <c r="AG316" s="415" t="n"/>
      <c r="AH316" s="416" t="inlineStr">
        <is>
          <t>N°</t>
        </is>
      </c>
      <c r="AI316" s="415" t="n"/>
      <c r="AJ316" s="416" t="inlineStr">
        <is>
          <t>N°</t>
        </is>
      </c>
      <c r="AK316" s="415" t="n"/>
      <c r="AL316" s="416" t="inlineStr">
        <is>
          <t>N°</t>
        </is>
      </c>
      <c r="AM316" s="415" t="n"/>
      <c r="AN316" s="420" t="n"/>
    </row>
    <row r="317" ht="16.5" customHeight="1" thickBot="1">
      <c r="A317" s="504" t="n">
        <v>42614</v>
      </c>
      <c r="B317" s="505" t="n">
        <v>4472.62</v>
      </c>
      <c r="C317" s="519" t="n">
        <v>250</v>
      </c>
      <c r="D317" s="506" t="n">
        <v>9</v>
      </c>
      <c r="E317" s="505" t="n">
        <v>62</v>
      </c>
      <c r="F317" s="505" t="n">
        <v>307</v>
      </c>
      <c r="G317" s="446">
        <f>B317-C317-E317-F317</f>
        <v/>
      </c>
      <c r="H317" s="507" t="n">
        <v>1955.08</v>
      </c>
      <c r="I317" s="520" t="n">
        <v>1888.44</v>
      </c>
      <c r="J317" s="507" t="n"/>
      <c r="K317" s="507" t="n">
        <v>10.1</v>
      </c>
      <c r="L317" s="521" t="n">
        <v>1950</v>
      </c>
      <c r="M317" s="446" t="n"/>
      <c r="N317" s="508">
        <f>L317+I317+J317+C317+M317</f>
        <v/>
      </c>
      <c r="O317" s="508">
        <f>O316+N317-AN317</f>
        <v/>
      </c>
      <c r="P317" s="509">
        <f>I317*0.007</f>
        <v/>
      </c>
      <c r="Q317" s="510">
        <f>A317</f>
        <v/>
      </c>
      <c r="R317" s="511" t="n"/>
      <c r="S317" s="512" t="n"/>
      <c r="T317" s="513" t="n"/>
      <c r="U317" s="512" t="n"/>
      <c r="V317" s="513" t="n"/>
      <c r="W317" s="512" t="n"/>
      <c r="X317" s="513" t="n">
        <v>160840</v>
      </c>
      <c r="Y317" s="466" t="n">
        <v>2289.38</v>
      </c>
      <c r="Z317" s="513" t="n"/>
      <c r="AA317" s="512" t="n"/>
      <c r="AB317" s="513" t="n">
        <v>160954</v>
      </c>
      <c r="AC317" s="466" t="n">
        <v>27</v>
      </c>
      <c r="AD317" s="513" t="n">
        <v>160956</v>
      </c>
      <c r="AE317" s="466" t="n">
        <v>975</v>
      </c>
      <c r="AF317" s="522" t="n"/>
      <c r="AG317" s="512" t="n"/>
      <c r="AH317" s="513" t="n"/>
      <c r="AI317" s="512" t="n"/>
      <c r="AJ317" s="513" t="inlineStr">
        <is>
          <t>sal val</t>
        </is>
      </c>
      <c r="AK317" s="466" t="n">
        <v>2000</v>
      </c>
      <c r="AL317" s="513" t="n"/>
      <c r="AM317" s="512" t="n"/>
      <c r="AN317" s="446">
        <f>S317+U317+W317+Y317+AA317+AC317+AE317+AG317+AI317+AK317+AM317</f>
        <v/>
      </c>
    </row>
    <row r="318" ht="16.5" customHeight="1" thickBot="1">
      <c r="A318" s="504">
        <f>A317+1</f>
        <v/>
      </c>
      <c r="B318" s="505" t="n">
        <v>5189.26</v>
      </c>
      <c r="C318" s="519" t="n">
        <v>440</v>
      </c>
      <c r="D318" s="506" t="n">
        <v>10</v>
      </c>
      <c r="E318" s="505" t="n">
        <v>530.05</v>
      </c>
      <c r="F318" s="505" t="n">
        <v>251</v>
      </c>
      <c r="G318" s="446">
        <f>B318-C318-E318-F318</f>
        <v/>
      </c>
      <c r="H318" s="507" t="n">
        <v>1400.03</v>
      </c>
      <c r="I318" s="520" t="n">
        <v>2552.18</v>
      </c>
      <c r="J318" s="507" t="n"/>
      <c r="K318" s="507" t="n">
        <v>16</v>
      </c>
      <c r="L318" s="521" t="n">
        <v>1400</v>
      </c>
      <c r="M318" s="446" t="n"/>
      <c r="N318" s="508">
        <f>L318+I318+J318+C318+M318</f>
        <v/>
      </c>
      <c r="O318" s="508">
        <f>O317+N318-AN318</f>
        <v/>
      </c>
      <c r="P318" s="509">
        <f>I318*0.007</f>
        <v/>
      </c>
      <c r="Q318" s="510">
        <f>A318</f>
        <v/>
      </c>
      <c r="R318" s="511" t="n"/>
      <c r="S318" s="512" t="n"/>
      <c r="T318" s="513" t="n"/>
      <c r="U318" s="512" t="n"/>
      <c r="V318" s="511" t="n"/>
      <c r="W318" s="512" t="n"/>
      <c r="X318" s="513" t="n">
        <v>160844</v>
      </c>
      <c r="Y318" s="466" t="n">
        <v>1019.8</v>
      </c>
      <c r="Z318" s="511" t="n"/>
      <c r="AA318" s="512" t="n"/>
      <c r="AB318" s="513" t="n">
        <v>160954</v>
      </c>
      <c r="AC318" s="466" t="n">
        <v>268.47</v>
      </c>
      <c r="AD318" s="511" t="n"/>
      <c r="AE318" s="512" t="n"/>
      <c r="AF318" s="513" t="n"/>
      <c r="AG318" s="512" t="n"/>
      <c r="AH318" s="511" t="n"/>
      <c r="AI318" s="512" t="n"/>
      <c r="AJ318" s="513" t="n"/>
      <c r="AK318" s="512" t="n"/>
      <c r="AL318" s="513" t="n"/>
      <c r="AM318" s="512" t="n"/>
      <c r="AN318" s="446">
        <f>S318+U318+W318+Y318+AA318+AC318+AE318+AG318+AI318+AK318+AM318</f>
        <v/>
      </c>
    </row>
    <row r="319" ht="16.5" customHeight="1" thickBot="1">
      <c r="A319" s="504">
        <f>A318+1</f>
        <v/>
      </c>
      <c r="B319" s="505" t="n">
        <v>4463.41</v>
      </c>
      <c r="C319" s="519" t="n">
        <v>250</v>
      </c>
      <c r="D319" s="506" t="n">
        <v>8</v>
      </c>
      <c r="E319" s="505" t="n">
        <v>137.3</v>
      </c>
      <c r="F319" s="505" t="n">
        <v>152</v>
      </c>
      <c r="G319" s="446">
        <f>B319-C319-E319-F319</f>
        <v/>
      </c>
      <c r="H319" s="507" t="n">
        <v>2117.36</v>
      </c>
      <c r="I319" s="520" t="n">
        <v>1802.25</v>
      </c>
      <c r="J319" s="507" t="n"/>
      <c r="K319" s="507" t="n">
        <v>4.5</v>
      </c>
      <c r="L319" s="521" t="n">
        <v>2110</v>
      </c>
      <c r="M319" s="446" t="n"/>
      <c r="N319" s="508">
        <f>L319+I319+J319+C319+M319</f>
        <v/>
      </c>
      <c r="O319" s="508">
        <f>O318+N319-AN319</f>
        <v/>
      </c>
      <c r="P319" s="509">
        <f>I319*0.007</f>
        <v/>
      </c>
      <c r="Q319" s="510">
        <f>A319</f>
        <v/>
      </c>
      <c r="R319" s="511" t="n"/>
      <c r="S319" s="512" t="n"/>
      <c r="T319" s="513" t="n"/>
      <c r="U319" s="512" t="n"/>
      <c r="V319" s="511" t="n"/>
      <c r="W319" s="512" t="n"/>
      <c r="X319" s="513" t="n"/>
      <c r="Y319" s="512" t="n"/>
      <c r="Z319" s="511" t="n"/>
      <c r="AA319" s="512" t="n"/>
      <c r="AB319" s="513" t="n">
        <v>160954</v>
      </c>
      <c r="AC319" s="466" t="n">
        <v>225</v>
      </c>
      <c r="AD319" s="511" t="n">
        <v>160957</v>
      </c>
      <c r="AE319" s="466" t="n">
        <v>69.98999999999999</v>
      </c>
      <c r="AF319" s="513" t="n"/>
      <c r="AG319" s="512" t="n"/>
      <c r="AH319" s="511" t="n"/>
      <c r="AI319" s="512" t="n"/>
      <c r="AJ319" s="513" t="n"/>
      <c r="AK319" s="512" t="n"/>
      <c r="AL319" s="513" t="n"/>
      <c r="AM319" s="512" t="n"/>
      <c r="AN319" s="446">
        <f>S319+U319+W319+Y319+AA319+AC319+AE319+AG319+AI319+AK319+AM319</f>
        <v/>
      </c>
    </row>
    <row r="320" ht="16.5" customHeight="1" thickBot="1">
      <c r="A320" s="504">
        <f>A319+1</f>
        <v/>
      </c>
      <c r="B320" s="505" t="n">
        <v>2918.26</v>
      </c>
      <c r="C320" s="519" t="n">
        <v>310</v>
      </c>
      <c r="D320" s="506" t="n">
        <v>7</v>
      </c>
      <c r="E320" s="505" t="n">
        <v>114.7</v>
      </c>
      <c r="F320" s="505" t="n">
        <v>133</v>
      </c>
      <c r="G320" s="446">
        <f>B320-C320-E320-F320</f>
        <v/>
      </c>
      <c r="H320" s="507" t="n">
        <v>1297.73</v>
      </c>
      <c r="I320" s="520" t="n">
        <v>1059.53</v>
      </c>
      <c r="J320" s="507" t="n"/>
      <c r="K320" s="507" t="n">
        <v>3.3</v>
      </c>
      <c r="L320" s="521" t="n">
        <v>1290</v>
      </c>
      <c r="M320" s="446" t="n"/>
      <c r="N320" s="508">
        <f>L320+I320+J320+C320+M320</f>
        <v/>
      </c>
      <c r="O320" s="508">
        <f>O319+N320-AN320</f>
        <v/>
      </c>
      <c r="P320" s="509">
        <f>I320*0.007</f>
        <v/>
      </c>
      <c r="Q320" s="510">
        <f>A320</f>
        <v/>
      </c>
      <c r="R320" s="511" t="n"/>
      <c r="S320" s="512" t="n"/>
      <c r="T320" s="513" t="n"/>
      <c r="U320" s="512" t="n"/>
      <c r="V320" s="511" t="n"/>
      <c r="W320" s="512" t="n"/>
      <c r="X320" s="513" t="n"/>
      <c r="Y320" s="512" t="n"/>
      <c r="Z320" s="511" t="n"/>
      <c r="AA320" s="512" t="n"/>
      <c r="AB320" s="513" t="n">
        <v>160954</v>
      </c>
      <c r="AC320" s="466" t="n">
        <v>21</v>
      </c>
      <c r="AD320" s="511" t="n"/>
      <c r="AE320" s="512" t="n"/>
      <c r="AF320" s="513" t="n"/>
      <c r="AG320" s="512" t="n"/>
      <c r="AH320" s="511" t="n"/>
      <c r="AI320" s="512" t="n"/>
      <c r="AJ320" s="513" t="n"/>
      <c r="AK320" s="512" t="n"/>
      <c r="AL320" s="513" t="n"/>
      <c r="AM320" s="512" t="n"/>
      <c r="AN320" s="446">
        <f>S320+U320+W320+Y320+AA320+AC320+AE320+AG320+AI320+AK320+AM320</f>
        <v/>
      </c>
    </row>
    <row r="321" ht="16.5" customHeight="1" thickBot="1">
      <c r="A321" s="504">
        <f>A320+1</f>
        <v/>
      </c>
      <c r="B321" s="505" t="n">
        <v>4283.58</v>
      </c>
      <c r="C321" s="519" t="n">
        <v>220</v>
      </c>
      <c r="D321" s="506" t="n">
        <v>6</v>
      </c>
      <c r="E321" s="505" t="n">
        <v>293.4</v>
      </c>
      <c r="F321" s="505" t="n">
        <v>260</v>
      </c>
      <c r="G321" s="446">
        <f>B321-C321-E321-F321</f>
        <v/>
      </c>
      <c r="H321" s="507" t="n">
        <v>1632.32</v>
      </c>
      <c r="I321" s="520" t="n">
        <v>1848.66</v>
      </c>
      <c r="J321" s="520" t="n">
        <v>19.2</v>
      </c>
      <c r="K321" s="507" t="n">
        <v>10</v>
      </c>
      <c r="L321" s="521" t="n">
        <v>1660</v>
      </c>
      <c r="M321" s="446" t="n"/>
      <c r="N321" s="508">
        <f>L321+I321+J321+C321+M321</f>
        <v/>
      </c>
      <c r="O321" s="508">
        <f>O320+N321-AN321</f>
        <v/>
      </c>
      <c r="P321" s="509">
        <f>I321*0.007</f>
        <v/>
      </c>
      <c r="Q321" s="510">
        <f>A321</f>
        <v/>
      </c>
      <c r="R321" s="511" t="n"/>
      <c r="S321" s="512" t="n"/>
      <c r="T321" s="514" t="n"/>
      <c r="U321" s="512" t="n"/>
      <c r="V321" s="511" t="n"/>
      <c r="W321" s="512" t="n"/>
      <c r="X321" s="511" t="n"/>
      <c r="Y321" s="512" t="n"/>
      <c r="Z321" s="511" t="n">
        <v>160847</v>
      </c>
      <c r="AA321" s="466" t="n">
        <v>27958.54</v>
      </c>
      <c r="AB321" s="511" t="n"/>
      <c r="AC321" s="512" t="n"/>
      <c r="AD321" s="511" t="n"/>
      <c r="AE321" s="512" t="n"/>
      <c r="AF321" s="511" t="n"/>
      <c r="AG321" s="512" t="n"/>
      <c r="AH321" s="511" t="inlineStr">
        <is>
          <t>sud cart</t>
        </is>
      </c>
      <c r="AI321" s="466" t="n">
        <v>85.06</v>
      </c>
      <c r="AJ321" s="511" t="n"/>
      <c r="AK321" s="512" t="n"/>
      <c r="AL321" s="513" t="n"/>
      <c r="AM321" s="512" t="n"/>
      <c r="AN321" s="446">
        <f>S321+U321+W321+Y321+AA321+AC321+AE321+AG321+AI321+AK321+AM321</f>
        <v/>
      </c>
    </row>
    <row r="322" ht="16.5" customHeight="1" thickBot="1">
      <c r="A322" s="504">
        <f>A321+1</f>
        <v/>
      </c>
      <c r="B322" s="505" t="n">
        <v>4235.66</v>
      </c>
      <c r="C322" s="519" t="n">
        <v>190</v>
      </c>
      <c r="D322" s="506" t="n">
        <v>8</v>
      </c>
      <c r="E322" s="505" t="n">
        <v>80.8</v>
      </c>
      <c r="F322" s="505" t="n">
        <v>206</v>
      </c>
      <c r="G322" s="446">
        <f>B322-C322-E322-F322</f>
        <v/>
      </c>
      <c r="H322" s="507" t="n">
        <v>1727.9</v>
      </c>
      <c r="I322" s="520" t="n">
        <v>2394.26</v>
      </c>
      <c r="J322" s="507" t="n"/>
      <c r="K322" s="507" t="n">
        <v>48.3</v>
      </c>
      <c r="L322" s="521" t="n">
        <v>1720</v>
      </c>
      <c r="M322" s="520" t="n"/>
      <c r="N322" s="508">
        <f>L322+I322+J322+C322+M322</f>
        <v/>
      </c>
      <c r="O322" s="508">
        <f>O321+N322-AN322</f>
        <v/>
      </c>
      <c r="P322" s="509">
        <f>I322*0.007</f>
        <v/>
      </c>
      <c r="Q322" s="510">
        <f>A322</f>
        <v/>
      </c>
      <c r="R322" s="511" t="n"/>
      <c r="S322" s="512" t="n"/>
      <c r="T322" s="511" t="n"/>
      <c r="U322" s="512" t="n"/>
      <c r="V322" s="511" t="n">
        <v>160834</v>
      </c>
      <c r="W322" s="466" t="n">
        <v>192.04</v>
      </c>
      <c r="X322" s="511" t="n"/>
      <c r="Y322" s="512" t="n"/>
      <c r="Z322" s="511" t="n">
        <v>160949</v>
      </c>
      <c r="AA322" s="466" t="n">
        <v>-42.08</v>
      </c>
      <c r="AB322" s="511" t="n">
        <v>160955</v>
      </c>
      <c r="AC322" s="466" t="n">
        <v>23.5</v>
      </c>
      <c r="AD322" s="511" t="n"/>
      <c r="AE322" s="512" t="n"/>
      <c r="AF322" s="511" t="n"/>
      <c r="AG322" s="512" t="n"/>
      <c r="AH322" s="511" t="n"/>
      <c r="AI322" s="512" t="n"/>
      <c r="AJ322" s="511" t="n"/>
      <c r="AK322" s="512" t="n"/>
      <c r="AL322" s="513" t="n"/>
      <c r="AM322" s="512" t="n"/>
      <c r="AN322" s="446">
        <f>S322+U322+W322+Y322+AA322+AC322+AE322+AG322+AI322+AK322+AM322</f>
        <v/>
      </c>
    </row>
    <row r="323" ht="16.5" customHeight="1" thickBot="1">
      <c r="A323" s="504">
        <f>A322+1</f>
        <v/>
      </c>
      <c r="B323" s="505" t="n">
        <v>4084.08</v>
      </c>
      <c r="C323" s="519" t="n">
        <v>370</v>
      </c>
      <c r="D323" s="506" t="n">
        <v>11</v>
      </c>
      <c r="E323" s="505" t="n">
        <v>43.2</v>
      </c>
      <c r="F323" s="505" t="n">
        <v>159</v>
      </c>
      <c r="G323" s="446">
        <f>B323-C323-E323-F323</f>
        <v/>
      </c>
      <c r="H323" s="507" t="n">
        <v>2199.26</v>
      </c>
      <c r="I323" s="520" t="n">
        <v>1291.62</v>
      </c>
      <c r="J323" s="507" t="n"/>
      <c r="K323" s="507" t="n">
        <v>21</v>
      </c>
      <c r="L323" s="521" t="n">
        <v>2190</v>
      </c>
      <c r="M323" s="446" t="n"/>
      <c r="N323" s="508">
        <f>L323+I323+J323+C323+M323</f>
        <v/>
      </c>
      <c r="O323" s="508">
        <f>O322+N323-AN323</f>
        <v/>
      </c>
      <c r="P323" s="509">
        <f>I323*0.007</f>
        <v/>
      </c>
      <c r="Q323" s="510">
        <f>A323</f>
        <v/>
      </c>
      <c r="R323" s="511" t="n">
        <v>160818</v>
      </c>
      <c r="S323" s="466" t="n">
        <v>1912.29</v>
      </c>
      <c r="T323" s="511" t="n"/>
      <c r="U323" s="512" t="n"/>
      <c r="V323" s="511" t="n">
        <v>160932</v>
      </c>
      <c r="W323" s="466" t="n">
        <v>466.38</v>
      </c>
      <c r="X323" s="511" t="n"/>
      <c r="Y323" s="512" t="n"/>
      <c r="Z323" s="511" t="n"/>
      <c r="AA323" s="512" t="n"/>
      <c r="AB323" s="511" t="n"/>
      <c r="AC323" s="512" t="n"/>
      <c r="AD323" s="511" t="n"/>
      <c r="AE323" s="512" t="n"/>
      <c r="AF323" s="511" t="n"/>
      <c r="AG323" s="512" t="n"/>
      <c r="AH323" s="511" t="n"/>
      <c r="AI323" s="512" t="n"/>
      <c r="AJ323" s="511" t="n"/>
      <c r="AK323" s="512" t="n"/>
      <c r="AL323" s="513" t="n"/>
      <c r="AM323" s="512" t="n"/>
      <c r="AN323" s="446">
        <f>S323+U323+W323+Y323+AA323+AC323+AE323+AG323+AI323+AK323+AM323</f>
        <v/>
      </c>
    </row>
    <row r="324" ht="16.5" customHeight="1" thickBot="1">
      <c r="A324" s="504">
        <f>A323+1</f>
        <v/>
      </c>
      <c r="B324" s="505" t="n">
        <v>4146.47</v>
      </c>
      <c r="C324" s="519" t="n">
        <v>190</v>
      </c>
      <c r="D324" s="506" t="n">
        <v>7</v>
      </c>
      <c r="E324" s="505" t="n">
        <v>182.25</v>
      </c>
      <c r="F324" s="505" t="n">
        <v>255</v>
      </c>
      <c r="G324" s="446">
        <f>B324-C324-E324-F324</f>
        <v/>
      </c>
      <c r="H324" s="507" t="n">
        <v>1617.06</v>
      </c>
      <c r="I324" s="520" t="n">
        <v>1870.56</v>
      </c>
      <c r="J324" s="507" t="n"/>
      <c r="K324" s="507" t="n">
        <v>31.6</v>
      </c>
      <c r="L324" s="521" t="n">
        <v>1630</v>
      </c>
      <c r="M324" s="446" t="n"/>
      <c r="N324" s="508">
        <f>L324+I324+J324+C324+M324</f>
        <v/>
      </c>
      <c r="O324" s="508">
        <f>O323+N324-AN324</f>
        <v/>
      </c>
      <c r="P324" s="509">
        <f>I324*0.007</f>
        <v/>
      </c>
      <c r="Q324" s="510">
        <f>A324</f>
        <v/>
      </c>
      <c r="R324" s="511" t="n"/>
      <c r="S324" s="466" t="n">
        <v>187.55</v>
      </c>
      <c r="T324" s="511" t="n"/>
      <c r="U324" s="466" t="n"/>
      <c r="V324" s="511" t="n"/>
      <c r="W324" s="512" t="n"/>
      <c r="X324" s="511" t="n">
        <v>160938</v>
      </c>
      <c r="Y324" s="466" t="n">
        <v>1871.92</v>
      </c>
      <c r="Z324" s="511" t="n"/>
      <c r="AA324" s="512" t="n"/>
      <c r="AB324" s="511" t="inlineStr">
        <is>
          <t>com pt vt</t>
        </is>
      </c>
      <c r="AC324" s="466" t="n">
        <v>-214.2</v>
      </c>
      <c r="AD324" s="511" t="n">
        <v>160959</v>
      </c>
      <c r="AE324" s="466" t="n">
        <v>-25.4</v>
      </c>
      <c r="AF324" s="511" t="n"/>
      <c r="AG324" s="512" t="n"/>
      <c r="AH324" s="511" t="n"/>
      <c r="AI324" s="512" t="n"/>
      <c r="AJ324" s="511" t="n"/>
      <c r="AK324" s="512" t="n"/>
      <c r="AL324" s="513" t="n">
        <v>160978</v>
      </c>
      <c r="AM324" s="466" t="n">
        <v>138.9</v>
      </c>
      <c r="AN324" s="446">
        <f>S324+U324+W324+Y324+AA324+AC324+AE324+AG324+AI324+AK324+AM324</f>
        <v/>
      </c>
    </row>
    <row r="325" ht="16.5" customHeight="1" thickBot="1">
      <c r="A325" s="504">
        <f>A324+1</f>
        <v/>
      </c>
      <c r="B325" s="505" t="n">
        <v>5822.9</v>
      </c>
      <c r="C325" s="519" t="n">
        <v>190</v>
      </c>
      <c r="D325" s="506" t="n">
        <v>6</v>
      </c>
      <c r="E325" s="505" t="n">
        <v>172.25</v>
      </c>
      <c r="F325" s="505" t="n">
        <v>247</v>
      </c>
      <c r="G325" s="446">
        <f>B325-C325-E325-F325</f>
        <v/>
      </c>
      <c r="H325" s="507" t="n">
        <v>3081.82</v>
      </c>
      <c r="I325" s="520" t="n">
        <v>2126.24</v>
      </c>
      <c r="J325" s="507" t="n"/>
      <c r="K325" s="507" t="n">
        <v>5.59</v>
      </c>
      <c r="L325" s="521" t="n">
        <v>3080</v>
      </c>
      <c r="M325" s="446" t="n"/>
      <c r="N325" s="508">
        <f>L325+I325+J325+C325+M325</f>
        <v/>
      </c>
      <c r="O325" s="508">
        <f>O324+N325-AN325</f>
        <v/>
      </c>
      <c r="P325" s="509">
        <f>I325*0.007</f>
        <v/>
      </c>
      <c r="Q325" s="510">
        <f>A325</f>
        <v/>
      </c>
      <c r="R325" s="511" t="n"/>
      <c r="S325" s="512" t="n"/>
      <c r="T325" s="511" t="n">
        <v>160720</v>
      </c>
      <c r="U325" s="466" t="n">
        <v>134.21</v>
      </c>
      <c r="V325" s="511" t="n"/>
      <c r="W325" s="512" t="n"/>
      <c r="X325" s="511" t="n">
        <v>160943</v>
      </c>
      <c r="Y325" s="466" t="n">
        <v>492.8</v>
      </c>
      <c r="Z325" s="511" t="n"/>
      <c r="AA325" s="512" t="n"/>
      <c r="AB325" s="511" t="n"/>
      <c r="AC325" s="512" t="n"/>
      <c r="AD325" s="511" t="n">
        <v>160960</v>
      </c>
      <c r="AE325" s="466" t="n">
        <v>-69.40000000000001</v>
      </c>
      <c r="AF325" s="511" t="n"/>
      <c r="AG325" s="512" t="n"/>
      <c r="AH325" s="511" t="n">
        <v>160975</v>
      </c>
      <c r="AI325" s="466" t="n">
        <v>97.64</v>
      </c>
      <c r="AJ325" s="511" t="n"/>
      <c r="AK325" s="512" t="n"/>
      <c r="AL325" s="513" t="n"/>
      <c r="AM325" s="512" t="n"/>
      <c r="AN325" s="446">
        <f>S325+U325+W325+Y325+AA325+AC325+AE325+AG325+AI325+AK325+AM325</f>
        <v/>
      </c>
    </row>
    <row r="326" ht="16.5" customHeight="1" thickBot="1">
      <c r="A326" s="504">
        <f>A325+1</f>
        <v/>
      </c>
      <c r="B326" s="505" t="n">
        <v>5138.64</v>
      </c>
      <c r="C326" s="519" t="n">
        <v>1240</v>
      </c>
      <c r="D326" s="506" t="n">
        <v>21</v>
      </c>
      <c r="E326" s="505" t="n">
        <v>131.75</v>
      </c>
      <c r="F326" s="505" t="n">
        <v>135</v>
      </c>
      <c r="G326" s="446">
        <f>B326-C326-E326-F326</f>
        <v/>
      </c>
      <c r="H326" s="507" t="n">
        <v>1138.88</v>
      </c>
      <c r="I326" s="520" t="n">
        <v>2521.31</v>
      </c>
      <c r="J326" s="507" t="n"/>
      <c r="K326" s="507" t="n">
        <v>36.2</v>
      </c>
      <c r="L326" s="521" t="n">
        <v>1130</v>
      </c>
      <c r="M326" s="446" t="n"/>
      <c r="N326" s="508">
        <f>L326+I326+J326+C326+M326</f>
        <v/>
      </c>
      <c r="O326" s="508">
        <f>O325+N326-AN326</f>
        <v/>
      </c>
      <c r="P326" s="509">
        <f>I326*0.007</f>
        <v/>
      </c>
      <c r="Q326" s="510">
        <f>A326</f>
        <v/>
      </c>
      <c r="R326" s="511" t="n"/>
      <c r="S326" s="512" t="n"/>
      <c r="T326" s="511" t="n">
        <v>160828</v>
      </c>
      <c r="U326" s="466" t="n">
        <v>47.56</v>
      </c>
      <c r="V326" s="511" t="n"/>
      <c r="W326" s="512" t="n"/>
      <c r="X326" s="511" t="n"/>
      <c r="Y326" s="512" t="n"/>
      <c r="Z326" s="511" t="n"/>
      <c r="AA326" s="512" t="n"/>
      <c r="AB326" s="511" t="inlineStr">
        <is>
          <t>pmu</t>
        </is>
      </c>
      <c r="AC326" s="466" t="n">
        <v>-1200</v>
      </c>
      <c r="AD326" s="511" t="n">
        <v>160961</v>
      </c>
      <c r="AE326" s="512" t="n">
        <v>94.8</v>
      </c>
      <c r="AF326" s="511" t="n"/>
      <c r="AG326" s="512" t="n"/>
      <c r="AH326" s="511" t="inlineStr">
        <is>
          <t>160550b</t>
        </is>
      </c>
      <c r="AI326" s="531" t="n">
        <v>734.47</v>
      </c>
      <c r="AJ326" s="511" t="n"/>
      <c r="AK326" s="512" t="n"/>
      <c r="AL326" s="513" t="n"/>
      <c r="AM326" s="512" t="n"/>
      <c r="AN326" s="446">
        <f>S326+U326+W326+Y326+AA326+AC326+AE326+AG326+AI326+AK326+AM326</f>
        <v/>
      </c>
    </row>
    <row r="327" ht="16.5" customHeight="1" thickBot="1">
      <c r="A327" s="504">
        <f>A326+1</f>
        <v/>
      </c>
      <c r="B327" s="505" t="n">
        <v>3014.09</v>
      </c>
      <c r="C327" s="519" t="n">
        <v>470</v>
      </c>
      <c r="D327" s="506" t="n">
        <v>17</v>
      </c>
      <c r="E327" s="505" t="n">
        <v>348.6</v>
      </c>
      <c r="F327" s="505" t="n">
        <v>83</v>
      </c>
      <c r="G327" s="446">
        <f>B327-C327-E327-F327</f>
        <v/>
      </c>
      <c r="H327" s="507" t="n">
        <v>834.08</v>
      </c>
      <c r="I327" s="520" t="n">
        <v>1269.79</v>
      </c>
      <c r="J327" s="507" t="n"/>
      <c r="K327" s="507" t="n">
        <v>23.62</v>
      </c>
      <c r="L327" s="521" t="n">
        <v>830</v>
      </c>
      <c r="M327" s="446" t="n"/>
      <c r="N327" s="508">
        <f>L327+I327+J327+C327+M327</f>
        <v/>
      </c>
      <c r="O327" s="508">
        <f>O326+N327-AN327</f>
        <v/>
      </c>
      <c r="P327" s="509">
        <f>I327*0.007</f>
        <v/>
      </c>
      <c r="Q327" s="510">
        <f>A327</f>
        <v/>
      </c>
      <c r="R327" s="511" t="n"/>
      <c r="S327" s="512" t="n"/>
      <c r="T327" s="511" t="n"/>
      <c r="U327" s="466" t="n"/>
      <c r="V327" s="511" t="n"/>
      <c r="W327" s="512" t="n"/>
      <c r="X327" s="511" t="n"/>
      <c r="Y327" s="512" t="n"/>
      <c r="Z327" s="511" t="n"/>
      <c r="AA327" s="512" t="n"/>
      <c r="AB327" s="511" t="inlineStr">
        <is>
          <t>pmu</t>
        </is>
      </c>
      <c r="AC327" s="466" t="n">
        <v>-1050</v>
      </c>
      <c r="AD327" s="533" t="n">
        <v>160962</v>
      </c>
      <c r="AE327" s="466" t="n">
        <v>-14.4</v>
      </c>
      <c r="AF327" s="511" t="n"/>
      <c r="AG327" s="512" t="n"/>
      <c r="AH327" s="511" t="n"/>
      <c r="AI327" s="512" t="n"/>
      <c r="AJ327" s="511" t="n"/>
      <c r="AK327" s="512" t="n"/>
      <c r="AL327" s="513" t="n"/>
      <c r="AM327" s="512" t="n"/>
      <c r="AN327" s="446">
        <f>S327+U327+W327+Y327+AA327+AC327+AE327+AG327+AI327+AK327+AM327</f>
        <v/>
      </c>
    </row>
    <row r="328" ht="16.5" customHeight="1" thickBot="1">
      <c r="A328" s="504">
        <f>A327+1</f>
        <v/>
      </c>
      <c r="B328" s="505" t="n">
        <v>4681.14</v>
      </c>
      <c r="C328" s="519" t="n">
        <v>490</v>
      </c>
      <c r="D328" s="506" t="n">
        <v>12</v>
      </c>
      <c r="E328" s="505" t="n">
        <v>131.4</v>
      </c>
      <c r="F328" s="505" t="n">
        <v>303</v>
      </c>
      <c r="G328" s="446">
        <f>B328-C328-E328-F328</f>
        <v/>
      </c>
      <c r="H328" s="507" t="n">
        <v>1323.3</v>
      </c>
      <c r="I328" s="520" t="n">
        <v>2379.19</v>
      </c>
      <c r="J328" s="520" t="n">
        <v>20.5</v>
      </c>
      <c r="K328" s="507" t="n">
        <v>33.75</v>
      </c>
      <c r="L328" s="521" t="n">
        <v>1340</v>
      </c>
      <c r="M328" s="446" t="n"/>
      <c r="N328" s="508">
        <f>L328+I328+J328+C328+M328</f>
        <v/>
      </c>
      <c r="O328" s="508">
        <f>O327+N328-AN328</f>
        <v/>
      </c>
      <c r="P328" s="509">
        <f>I328*0.007</f>
        <v/>
      </c>
      <c r="Q328" s="510">
        <f>A328</f>
        <v/>
      </c>
      <c r="R328" s="511" t="n"/>
      <c r="S328" s="512" t="n"/>
      <c r="T328" s="511" t="n">
        <v>160829</v>
      </c>
      <c r="U328" s="466" t="n">
        <v>328.47</v>
      </c>
      <c r="V328" s="511" t="n"/>
      <c r="W328" s="512" t="n"/>
      <c r="X328" s="511" t="n"/>
      <c r="Y328" s="512" t="n"/>
      <c r="Z328" s="511" t="n"/>
      <c r="AA328" s="512" t="n"/>
      <c r="AB328" s="511" t="inlineStr">
        <is>
          <t>pmu</t>
        </is>
      </c>
      <c r="AC328" s="466" t="n">
        <v>-1040</v>
      </c>
      <c r="AD328" s="429" t="n">
        <v>160963</v>
      </c>
      <c r="AE328" s="466" t="n">
        <v>51.6</v>
      </c>
      <c r="AF328" s="511" t="n">
        <v>160853</v>
      </c>
      <c r="AG328" s="466" t="n">
        <v>404.2</v>
      </c>
      <c r="AH328" s="511" t="n"/>
      <c r="AI328" s="512" t="n"/>
      <c r="AJ328" s="511" t="n"/>
      <c r="AK328" s="512" t="n"/>
      <c r="AL328" s="513" t="n"/>
      <c r="AM328" s="512" t="n"/>
      <c r="AN328" s="446">
        <f>S328+U328+W328+Y328+AA328+AC328+AE328+AG328+AI328+AK328+AM328</f>
        <v/>
      </c>
    </row>
    <row r="329" ht="16.5" customHeight="1" thickBot="1">
      <c r="A329" s="504">
        <f>A328+1</f>
        <v/>
      </c>
      <c r="B329" s="505" t="n">
        <v>4706.64</v>
      </c>
      <c r="C329" s="519" t="n">
        <v>440</v>
      </c>
      <c r="D329" s="506" t="n">
        <v>14</v>
      </c>
      <c r="E329" s="505" t="n">
        <v>120.45</v>
      </c>
      <c r="F329" s="505" t="n">
        <v>154</v>
      </c>
      <c r="G329" s="446">
        <f>B329-C329-E329-F329</f>
        <v/>
      </c>
      <c r="H329" s="507" t="n">
        <v>1485.94</v>
      </c>
      <c r="I329" s="520" t="n">
        <v>2488.75</v>
      </c>
      <c r="J329" s="507" t="n"/>
      <c r="K329" s="507" t="n">
        <v>17.5</v>
      </c>
      <c r="L329" s="521" t="n">
        <v>1480</v>
      </c>
      <c r="M329" s="520" t="n"/>
      <c r="N329" s="508">
        <f>L329+I329+J329+C329+M329</f>
        <v/>
      </c>
      <c r="O329" s="508">
        <f>O328+N329-AN329</f>
        <v/>
      </c>
      <c r="P329" s="509">
        <f>I329*0.007</f>
        <v/>
      </c>
      <c r="Q329" s="510">
        <f>A329</f>
        <v/>
      </c>
      <c r="R329" s="511" t="n"/>
      <c r="S329" s="512" t="n"/>
      <c r="T329" s="511" t="n"/>
      <c r="U329" s="512" t="n"/>
      <c r="V329" s="511" t="n">
        <v>160933</v>
      </c>
      <c r="W329" s="466" t="n">
        <v>624.79</v>
      </c>
      <c r="X329" s="511" t="n"/>
      <c r="Y329" s="512" t="n"/>
      <c r="Z329" s="511" t="n"/>
      <c r="AA329" s="512" t="n"/>
      <c r="AB329" s="511" t="inlineStr">
        <is>
          <t>pmu</t>
        </is>
      </c>
      <c r="AC329" s="466" t="n">
        <v>-1290</v>
      </c>
      <c r="AD329" s="429" t="n">
        <v>160964</v>
      </c>
      <c r="AE329" s="466" t="n">
        <v>-51.6</v>
      </c>
      <c r="AF329" s="511" t="n">
        <v>160854</v>
      </c>
      <c r="AG329" s="466" t="n">
        <v>408.9</v>
      </c>
      <c r="AH329" s="511" t="n"/>
      <c r="AI329" s="512" t="n"/>
      <c r="AJ329" s="511" t="n"/>
      <c r="AK329" s="512" t="n"/>
      <c r="AL329" s="513" t="n"/>
      <c r="AM329" s="512" t="n"/>
      <c r="AN329" s="446">
        <f>S329+U329+W329+Y329+AA329+AC329+AE329+AG329+AI329+AK329+AM329</f>
        <v/>
      </c>
    </row>
    <row r="330" ht="16.5" customHeight="1" thickBot="1">
      <c r="A330" s="504">
        <f>A329+1</f>
        <v/>
      </c>
      <c r="B330" s="505" t="n">
        <v>3777.1</v>
      </c>
      <c r="C330" s="519" t="n">
        <v>610</v>
      </c>
      <c r="D330" s="506" t="n">
        <v>15</v>
      </c>
      <c r="E330" s="505" t="n">
        <v>65.59999999999999</v>
      </c>
      <c r="F330" s="505" t="n">
        <v>66</v>
      </c>
      <c r="G330" s="446">
        <f>B330-C330-E330-F330</f>
        <v/>
      </c>
      <c r="H330" s="507" t="n">
        <v>1379.78</v>
      </c>
      <c r="I330" s="520" t="n">
        <v>1628.12</v>
      </c>
      <c r="J330" s="507" t="n"/>
      <c r="K330" s="507" t="n">
        <v>27.6</v>
      </c>
      <c r="L330" s="521" t="n">
        <v>1370</v>
      </c>
      <c r="M330" s="446" t="n"/>
      <c r="N330" s="508">
        <f>L330+I330+J330+C330+M330</f>
        <v/>
      </c>
      <c r="O330" s="508">
        <f>O329+N330-AN330</f>
        <v/>
      </c>
      <c r="P330" s="509">
        <f>I330*0.007</f>
        <v/>
      </c>
      <c r="Q330" s="510">
        <f>A330</f>
        <v/>
      </c>
      <c r="R330" s="511" t="n">
        <v>160901</v>
      </c>
      <c r="S330" s="466" t="n">
        <v>1482.55</v>
      </c>
      <c r="T330" s="511" t="n">
        <v>160718</v>
      </c>
      <c r="U330" s="466" t="n">
        <v>-15.84</v>
      </c>
      <c r="V330" s="511" t="n"/>
      <c r="W330" s="512" t="n"/>
      <c r="X330" s="511" t="n"/>
      <c r="Y330" s="512" t="n"/>
      <c r="Z330" s="511" t="n"/>
      <c r="AA330" s="512" t="n"/>
      <c r="AB330" s="511" t="inlineStr">
        <is>
          <t>prêt</t>
        </is>
      </c>
      <c r="AC330" s="534" t="n">
        <v>-220000</v>
      </c>
      <c r="AD330" s="533" t="n">
        <v>160965</v>
      </c>
      <c r="AE330" s="466" t="n">
        <v>14.4</v>
      </c>
      <c r="AF330" s="511" t="n"/>
      <c r="AG330" s="512" t="n"/>
      <c r="AH330" s="511" t="n"/>
      <c r="AI330" s="512" t="n"/>
      <c r="AJ330" s="511" t="n">
        <v>170141</v>
      </c>
      <c r="AK330" s="466" t="n">
        <v>252.8</v>
      </c>
      <c r="AL330" s="513" t="n"/>
      <c r="AM330" s="512" t="n"/>
      <c r="AN330" s="446">
        <f>S330+U330+W330+Y330+AA330+AC330+AE330+AG330+AI330+AK330+AM330</f>
        <v/>
      </c>
    </row>
    <row r="331" ht="16.5" customHeight="1" thickBot="1">
      <c r="A331" s="504">
        <f>A330+1</f>
        <v/>
      </c>
      <c r="B331" s="505" t="n">
        <v>3639.22</v>
      </c>
      <c r="C331" s="519" t="n">
        <v>240</v>
      </c>
      <c r="D331" s="506" t="n">
        <v>6</v>
      </c>
      <c r="E331" s="505" t="n">
        <v>251.35</v>
      </c>
      <c r="F331" s="505" t="n">
        <v>234</v>
      </c>
      <c r="G331" s="446">
        <f>B331-C331-E331-F331</f>
        <v/>
      </c>
      <c r="H331" s="507" t="n">
        <v>1375.43</v>
      </c>
      <c r="I331" s="520" t="n">
        <v>1521.34</v>
      </c>
      <c r="J331" s="507" t="n"/>
      <c r="K331" s="507" t="n">
        <v>17.1</v>
      </c>
      <c r="L331" s="521" t="n">
        <v>1390</v>
      </c>
      <c r="M331" s="446" t="n"/>
      <c r="N331" s="508">
        <f>L331+I331+J331+C331+M331</f>
        <v/>
      </c>
      <c r="O331" s="508">
        <f>O330+N331-AN331</f>
        <v/>
      </c>
      <c r="P331" s="509">
        <f>I331*0.007</f>
        <v/>
      </c>
      <c r="Q331" s="510">
        <f>A331</f>
        <v/>
      </c>
      <c r="R331" s="511" t="n"/>
      <c r="S331" s="466" t="n">
        <v>-265.67</v>
      </c>
      <c r="T331" s="511" t="n">
        <v>160719</v>
      </c>
      <c r="U331" s="466" t="n">
        <v>-49.24</v>
      </c>
      <c r="V331" s="511" t="n"/>
      <c r="W331" s="512" t="n"/>
      <c r="X331" s="511" t="n">
        <v>160939</v>
      </c>
      <c r="Y331" s="466" t="n">
        <v>1816.98</v>
      </c>
      <c r="Z331" s="511" t="n"/>
      <c r="AA331" s="512" t="n"/>
      <c r="AB331" s="511" t="inlineStr">
        <is>
          <t>vrmt</t>
        </is>
      </c>
      <c r="AC331" s="534" t="n">
        <v>220000</v>
      </c>
      <c r="AD331" s="535" t="n">
        <v>160966</v>
      </c>
      <c r="AE331" s="466" t="n">
        <v>-14.4</v>
      </c>
      <c r="AF331" s="511" t="n"/>
      <c r="AG331" s="512" t="n"/>
      <c r="AH331" s="511" t="n"/>
      <c r="AI331" s="512" t="n"/>
      <c r="AJ331" s="511" t="inlineStr">
        <is>
          <t>ADREA</t>
        </is>
      </c>
      <c r="AK331" s="466" t="n">
        <v>60.81</v>
      </c>
      <c r="AL331" s="513" t="n"/>
      <c r="AM331" s="512" t="n"/>
      <c r="AN331" s="446">
        <f>S331+U331+W331+Y331+AA331+AC331+AE331+AG331+AI331+AK331+AM331</f>
        <v/>
      </c>
    </row>
    <row r="332" ht="16.5" customHeight="1" thickBot="1">
      <c r="A332" s="504">
        <f>A331+1</f>
        <v/>
      </c>
      <c r="B332" s="505" t="n">
        <v>5462</v>
      </c>
      <c r="C332" s="519" t="n">
        <v>360</v>
      </c>
      <c r="D332" s="506" t="n">
        <v>9</v>
      </c>
      <c r="E332" s="505" t="n">
        <v>141.9</v>
      </c>
      <c r="F332" s="505" t="n">
        <v>187</v>
      </c>
      <c r="G332" s="446">
        <f>B332-C332-E332-F332</f>
        <v/>
      </c>
      <c r="H332" s="507" t="n">
        <v>2206.88</v>
      </c>
      <c r="I332" s="520" t="n">
        <v>2535.82</v>
      </c>
      <c r="J332" s="507" t="n">
        <v>19.5</v>
      </c>
      <c r="K332" s="507" t="n">
        <v>10.9</v>
      </c>
      <c r="L332" s="521" t="n">
        <v>2200</v>
      </c>
      <c r="M332" s="446" t="n"/>
      <c r="N332" s="508">
        <f>L332+I332+J332+C332+M332</f>
        <v/>
      </c>
      <c r="O332" s="508">
        <f>O331+N332-AN332</f>
        <v/>
      </c>
      <c r="P332" s="509">
        <f>I332*0.007</f>
        <v/>
      </c>
      <c r="Q332" s="510">
        <f>A332</f>
        <v/>
      </c>
      <c r="R332" s="511" t="n"/>
      <c r="S332" s="512" t="n"/>
      <c r="T332" s="511" t="n">
        <v>160925</v>
      </c>
      <c r="U332" s="466" t="n">
        <v>15.84</v>
      </c>
      <c r="V332" s="511" t="n"/>
      <c r="W332" s="512" t="n"/>
      <c r="X332" s="511" t="n">
        <v>160944</v>
      </c>
      <c r="Y332" s="466" t="n">
        <v>501.7</v>
      </c>
      <c r="Z332" s="511" t="n"/>
      <c r="AA332" s="512" t="n"/>
      <c r="AB332" s="511" t="n"/>
      <c r="AC332" s="512" t="n"/>
      <c r="AD332" s="535" t="n">
        <v>160756</v>
      </c>
      <c r="AE332" s="466" t="n">
        <v>14.4</v>
      </c>
      <c r="AF332" s="511" t="n">
        <v>160855</v>
      </c>
      <c r="AG332" s="466" t="n">
        <v>921.6</v>
      </c>
      <c r="AH332" s="511" t="n"/>
      <c r="AI332" s="512" t="n"/>
      <c r="AJ332" s="511" t="inlineStr">
        <is>
          <t>mutex</t>
        </is>
      </c>
      <c r="AK332" s="466" t="n">
        <v>93.55</v>
      </c>
      <c r="AL332" s="513" t="n"/>
      <c r="AM332" s="512" t="n"/>
      <c r="AN332" s="446">
        <f>S332+U332+W332+Y332+AA332+AC332+AE332+AG332+AI332+AK332+AM332</f>
        <v/>
      </c>
    </row>
    <row r="333" ht="16.5" customHeight="1" thickBot="1">
      <c r="A333" s="504">
        <f>A332+1</f>
        <v/>
      </c>
      <c r="B333" s="505" t="n">
        <v>4910.96</v>
      </c>
      <c r="C333" s="519" t="n">
        <v>720</v>
      </c>
      <c r="D333" s="506" t="n">
        <v>16</v>
      </c>
      <c r="E333" s="505" t="n">
        <v>154.55</v>
      </c>
      <c r="F333" s="505" t="n">
        <v>372</v>
      </c>
      <c r="G333" s="446">
        <f>B333-C333-E333-F333</f>
        <v/>
      </c>
      <c r="H333" s="507" t="n">
        <v>1398.47</v>
      </c>
      <c r="I333" s="520" t="n">
        <v>2224.74</v>
      </c>
      <c r="J333" s="520" t="n">
        <v>24.5</v>
      </c>
      <c r="K333" s="507" t="n">
        <v>16.7</v>
      </c>
      <c r="L333" s="521" t="n">
        <v>1390</v>
      </c>
      <c r="M333" s="446" t="n"/>
      <c r="N333" s="508">
        <f>L333+I333+J333+C333+M333</f>
        <v/>
      </c>
      <c r="O333" s="508">
        <f>O332+N333-AN333</f>
        <v/>
      </c>
      <c r="P333" s="509">
        <f>I333*0.007</f>
        <v/>
      </c>
      <c r="Q333" s="510">
        <f>A333</f>
        <v/>
      </c>
      <c r="R333" s="511" t="n"/>
      <c r="S333" s="512" t="n"/>
      <c r="T333" s="511" t="n">
        <v>160927</v>
      </c>
      <c r="U333" s="466" t="n">
        <v>49.24</v>
      </c>
      <c r="V333" s="511" t="n"/>
      <c r="W333" s="512" t="n"/>
      <c r="X333" s="511" t="n"/>
      <c r="Y333" s="512" t="n"/>
      <c r="Z333" s="511" t="n"/>
      <c r="AA333" s="512" t="n"/>
      <c r="AB333" s="511" t="inlineStr">
        <is>
          <t>pmu</t>
        </is>
      </c>
      <c r="AC333" s="466" t="n">
        <v>1200</v>
      </c>
      <c r="AD333" s="511" t="n"/>
      <c r="AE333" s="512" t="n"/>
      <c r="AF333" s="511" t="n"/>
      <c r="AG333" s="512" t="n"/>
      <c r="AH333" s="511" t="n"/>
      <c r="AI333" s="512" t="n"/>
      <c r="AJ333" s="511" t="n"/>
      <c r="AK333" s="512" t="n"/>
      <c r="AL333" s="513" t="n"/>
      <c r="AM333" s="512" t="n"/>
      <c r="AN333" s="446">
        <f>S333+U333+W333+Y333+AA333+AC333+AE333+AG333+AI333+AK333+AM333</f>
        <v/>
      </c>
    </row>
    <row r="334" ht="16.5" customHeight="1" thickBot="1">
      <c r="A334" s="504">
        <f>A333+1</f>
        <v/>
      </c>
      <c r="B334" s="505" t="n">
        <v>2190.74</v>
      </c>
      <c r="C334" s="519" t="n">
        <v>450</v>
      </c>
      <c r="D334" s="506" t="n">
        <v>9</v>
      </c>
      <c r="E334" s="505" t="n">
        <v>320.1</v>
      </c>
      <c r="F334" s="505" t="n">
        <v>153</v>
      </c>
      <c r="G334" s="446">
        <f>B334-C334-E334-F334</f>
        <v/>
      </c>
      <c r="H334" s="507" t="n">
        <v>595.72</v>
      </c>
      <c r="I334" s="520" t="n">
        <v>667.02</v>
      </c>
      <c r="J334" s="520" t="n">
        <v>10</v>
      </c>
      <c r="K334" s="507" t="n">
        <v>3.3</v>
      </c>
      <c r="L334" s="521" t="n">
        <v>590</v>
      </c>
      <c r="M334" s="446" t="n"/>
      <c r="N334" s="508">
        <f>L334+I334+J334+C334+M334</f>
        <v/>
      </c>
      <c r="O334" s="508">
        <f>O333+N334-AN334</f>
        <v/>
      </c>
      <c r="P334" s="509">
        <f>I334*0.007</f>
        <v/>
      </c>
      <c r="Q334" s="510">
        <f>A334</f>
        <v/>
      </c>
      <c r="R334" s="511" t="n"/>
      <c r="S334" s="512" t="n"/>
      <c r="T334" s="511" t="n"/>
      <c r="U334" s="512" t="n"/>
      <c r="V334" s="511" t="n"/>
      <c r="W334" s="512" t="n"/>
      <c r="X334" s="511" t="n"/>
      <c r="Y334" s="512" t="n"/>
      <c r="Z334" s="511" t="n"/>
      <c r="AA334" s="512" t="n"/>
      <c r="AB334" s="511" t="inlineStr">
        <is>
          <t>pmu</t>
        </is>
      </c>
      <c r="AC334" s="466" t="n">
        <v>1050</v>
      </c>
      <c r="AD334" s="511" t="n">
        <v>160852</v>
      </c>
      <c r="AE334" s="466" t="n">
        <v>52.8</v>
      </c>
      <c r="AF334" s="511" t="n"/>
      <c r="AG334" s="512" t="n"/>
      <c r="AH334" s="511" t="n"/>
      <c r="AI334" s="512" t="n"/>
      <c r="AJ334" s="511" t="n"/>
      <c r="AK334" s="512" t="n"/>
      <c r="AL334" s="513" t="n"/>
      <c r="AM334" s="512" t="n"/>
      <c r="AN334" s="446">
        <f>S334+U334+W334+Y334+AA334+AC334+AE334+AG334+AI334+AK334+AM334</f>
        <v/>
      </c>
    </row>
    <row r="335" ht="16.5" customHeight="1" thickBot="1">
      <c r="A335" s="504">
        <f>A334+1</f>
        <v/>
      </c>
      <c r="B335" s="505" t="n">
        <v>3999.83</v>
      </c>
      <c r="C335" s="519" t="n">
        <v>610</v>
      </c>
      <c r="D335" s="506" t="n">
        <v>15</v>
      </c>
      <c r="E335" s="505" t="n">
        <v>282.7</v>
      </c>
      <c r="F335" s="505" t="n">
        <v>164</v>
      </c>
      <c r="G335" s="446">
        <f>B335-C335-E335-F335</f>
        <v/>
      </c>
      <c r="H335" s="507" t="n">
        <v>1539.28</v>
      </c>
      <c r="I335" s="520" t="n">
        <v>1345.45</v>
      </c>
      <c r="J335" s="507" t="n"/>
      <c r="K335" s="507" t="n">
        <v>58.4</v>
      </c>
      <c r="L335" s="521" t="n">
        <v>1560</v>
      </c>
      <c r="M335" s="446" t="n"/>
      <c r="N335" s="508">
        <f>L335+I335+J335+C335+M335</f>
        <v/>
      </c>
      <c r="O335" s="508">
        <f>O334+N335-AN335</f>
        <v/>
      </c>
      <c r="P335" s="509">
        <f>I335*0.007</f>
        <v/>
      </c>
      <c r="Q335" s="510">
        <f>A335</f>
        <v/>
      </c>
      <c r="R335" s="511" t="n"/>
      <c r="S335" s="512" t="n"/>
      <c r="T335" s="511" t="n"/>
      <c r="U335" s="512" t="n"/>
      <c r="V335" s="511" t="n"/>
      <c r="W335" s="512" t="n"/>
      <c r="X335" s="511" t="n"/>
      <c r="Y335" s="512" t="n"/>
      <c r="Z335" s="511" t="n">
        <v>160948</v>
      </c>
      <c r="AA335" s="466" t="n">
        <v>34462.78</v>
      </c>
      <c r="AB335" s="511" t="inlineStr">
        <is>
          <t>pmu</t>
        </is>
      </c>
      <c r="AC335" s="466" t="n">
        <v>1040</v>
      </c>
      <c r="AD335" s="511" t="n"/>
      <c r="AE335" s="512" t="n"/>
      <c r="AF335" s="511" t="n"/>
      <c r="AG335" s="512" t="n"/>
      <c r="AH335" s="511" t="n"/>
      <c r="AI335" s="512" t="n"/>
      <c r="AJ335" s="511" t="n"/>
      <c r="AK335" s="512" t="n"/>
      <c r="AL335" s="513" t="n"/>
      <c r="AM335" s="512" t="n"/>
      <c r="AN335" s="446">
        <f>S335+U335+W335+Y335+AA335+AC335+AE335+AG335+AI335+AK335+AM335</f>
        <v/>
      </c>
    </row>
    <row r="336" ht="16.5" customHeight="1" thickBot="1">
      <c r="A336" s="504">
        <f>A335+1</f>
        <v/>
      </c>
      <c r="B336" s="505" t="n">
        <v>4868.43</v>
      </c>
      <c r="C336" s="519" t="n">
        <v>190</v>
      </c>
      <c r="D336" s="506" t="n">
        <v>6</v>
      </c>
      <c r="E336" s="505" t="n">
        <v>184.85</v>
      </c>
      <c r="F336" s="505" t="n">
        <v>298</v>
      </c>
      <c r="G336" s="446">
        <f>B336-C336-E336-F336</f>
        <v/>
      </c>
      <c r="H336" s="507" t="n">
        <v>1567.14</v>
      </c>
      <c r="I336" s="520" t="n">
        <v>2602.14</v>
      </c>
      <c r="J336" s="507" t="n"/>
      <c r="K336" s="507" t="n">
        <v>26</v>
      </c>
      <c r="L336" s="521" t="n">
        <v>1560</v>
      </c>
      <c r="M336" s="446" t="n"/>
      <c r="N336" s="508">
        <f>L336+I336+J336+C336+M336</f>
        <v/>
      </c>
      <c r="O336" s="508">
        <f>O335+N336-AN336</f>
        <v/>
      </c>
      <c r="P336" s="509">
        <f>I336*0.007</f>
        <v/>
      </c>
      <c r="Q336" s="510">
        <f>A336</f>
        <v/>
      </c>
      <c r="R336" s="511" t="n"/>
      <c r="S336" s="512" t="n"/>
      <c r="T336" s="513" t="n">
        <v>160919</v>
      </c>
      <c r="U336" s="466" t="n">
        <v>63.43</v>
      </c>
      <c r="V336" s="511" t="n">
        <v>160934</v>
      </c>
      <c r="W336" s="466" t="n">
        <v>648.52</v>
      </c>
      <c r="X336" s="513" t="n"/>
      <c r="Y336" s="512" t="n"/>
      <c r="Z336" s="511" t="n"/>
      <c r="AA336" s="512" t="n"/>
      <c r="AB336" s="511" t="inlineStr">
        <is>
          <t>pmu</t>
        </is>
      </c>
      <c r="AC336" s="466" t="n">
        <v>1290</v>
      </c>
      <c r="AD336" s="511" t="n"/>
      <c r="AE336" s="512" t="n"/>
      <c r="AF336" s="513" t="n"/>
      <c r="AG336" s="512" t="n"/>
      <c r="AH336" s="511" t="n"/>
      <c r="AI336" s="512" t="n"/>
      <c r="AJ336" s="513" t="n"/>
      <c r="AK336" s="512" t="n"/>
      <c r="AL336" s="513" t="n"/>
      <c r="AM336" s="512" t="n"/>
      <c r="AN336" s="446">
        <f>S336+U336+W336+Y336+AA336+AC336+AE336+AG336+AI336+AK336+AM336</f>
        <v/>
      </c>
    </row>
    <row r="337" ht="16.5" customHeight="1" thickBot="1">
      <c r="A337" s="504">
        <f>A336+1</f>
        <v/>
      </c>
      <c r="B337" s="505" t="n">
        <v>4002.96</v>
      </c>
      <c r="C337" s="519" t="n">
        <v>400</v>
      </c>
      <c r="D337" s="506" t="n">
        <v>10</v>
      </c>
      <c r="E337" s="505" t="n">
        <v>228.3</v>
      </c>
      <c r="F337" s="505" t="n">
        <v>78</v>
      </c>
      <c r="G337" s="446">
        <f>B337-C337-E337-F337</f>
        <v/>
      </c>
      <c r="H337" s="507" t="n">
        <v>1647.23</v>
      </c>
      <c r="I337" s="520" t="n">
        <v>1626.73</v>
      </c>
      <c r="J337" s="507" t="n"/>
      <c r="K337" s="507" t="n">
        <v>22.7</v>
      </c>
      <c r="L337" s="521" t="n">
        <v>1640</v>
      </c>
      <c r="M337" s="446" t="n"/>
      <c r="N337" s="508">
        <f>L337+I337+J337+C337+M337</f>
        <v/>
      </c>
      <c r="O337" s="508">
        <f>O336+N337-AN337</f>
        <v/>
      </c>
      <c r="P337" s="509">
        <f>I337*0.007</f>
        <v/>
      </c>
      <c r="Q337" s="510">
        <f>A337</f>
        <v/>
      </c>
      <c r="R337" s="511" t="n">
        <v>160908</v>
      </c>
      <c r="S337" s="466" t="n">
        <v>1780.93</v>
      </c>
      <c r="T337" s="511" t="n">
        <v>160920</v>
      </c>
      <c r="U337" s="466" t="n">
        <v>617.55</v>
      </c>
      <c r="V337" s="511" t="n"/>
      <c r="W337" s="512" t="n"/>
      <c r="X337" s="511" t="n"/>
      <c r="Y337" s="512" t="n"/>
      <c r="Z337" s="511" t="inlineStr">
        <is>
          <t>160953A</t>
        </is>
      </c>
      <c r="AA337" s="466" t="n">
        <v>1171.55</v>
      </c>
      <c r="AB337" s="511" t="n"/>
      <c r="AC337" s="512" t="n"/>
      <c r="AD337" s="511" t="n"/>
      <c r="AE337" s="512" t="n"/>
      <c r="AF337" s="511" t="n"/>
      <c r="AG337" s="512" t="n"/>
      <c r="AH337" s="511" t="n"/>
      <c r="AI337" s="512" t="n"/>
      <c r="AJ337" s="511" t="n"/>
      <c r="AK337" s="512" t="n"/>
      <c r="AL337" s="513" t="n"/>
      <c r="AM337" s="512" t="n"/>
      <c r="AN337" s="446">
        <f>S337+U337+W337+Y337+AA337+AC337+AE337+AG337+AI337+AK337+AM337</f>
        <v/>
      </c>
    </row>
    <row r="338" ht="16.5" customHeight="1" thickBot="1">
      <c r="A338" s="504">
        <f>A337+1</f>
        <v/>
      </c>
      <c r="B338" s="505" t="n">
        <v>3216.27</v>
      </c>
      <c r="C338" s="519" t="n">
        <v>290</v>
      </c>
      <c r="D338" s="506" t="n">
        <v>9</v>
      </c>
      <c r="E338" s="505" t="n">
        <v>97.09999999999999</v>
      </c>
      <c r="F338" s="505" t="n">
        <v>457</v>
      </c>
      <c r="G338" s="446">
        <f>B338-C338-E338-F338</f>
        <v/>
      </c>
      <c r="H338" s="507" t="n">
        <v>1332.99</v>
      </c>
      <c r="I338" s="520" t="n">
        <v>1027.98</v>
      </c>
      <c r="J338" s="507" t="n"/>
      <c r="K338" s="507" t="n">
        <v>11.2</v>
      </c>
      <c r="L338" s="521" t="n">
        <v>1350</v>
      </c>
      <c r="M338" s="446" t="n"/>
      <c r="N338" s="508">
        <f>L338+I338+J338+C338+M338</f>
        <v/>
      </c>
      <c r="O338" s="508">
        <f>O337+N338-AN338</f>
        <v/>
      </c>
      <c r="P338" s="509">
        <f>I338*0.007</f>
        <v/>
      </c>
      <c r="Q338" s="510">
        <f>A338</f>
        <v/>
      </c>
      <c r="R338" s="511" t="n"/>
      <c r="S338" s="466" t="n">
        <v>92.52</v>
      </c>
      <c r="T338" s="511" t="n">
        <v>160721</v>
      </c>
      <c r="U338" s="466" t="n">
        <v>260.35</v>
      </c>
      <c r="V338" s="511" t="n"/>
      <c r="W338" s="512" t="n"/>
      <c r="X338" s="511" t="n">
        <v>160940</v>
      </c>
      <c r="Y338" s="466" t="n">
        <v>3296.4</v>
      </c>
      <c r="Z338" s="511" t="n"/>
      <c r="AA338" s="512" t="n"/>
      <c r="AB338" s="511" t="inlineStr">
        <is>
          <t>prêt</t>
        </is>
      </c>
      <c r="AC338" s="466" t="n">
        <v>268.8</v>
      </c>
      <c r="AD338" s="511" t="n"/>
      <c r="AE338" s="512" t="n"/>
      <c r="AF338" s="511" t="n"/>
      <c r="AG338" s="512" t="n"/>
      <c r="AH338" s="511" t="n"/>
      <c r="AI338" s="512" t="n"/>
      <c r="AJ338" s="511" t="n"/>
      <c r="AK338" s="512" t="n"/>
      <c r="AL338" s="513" t="n"/>
      <c r="AM338" s="512" t="n"/>
      <c r="AN338" s="446">
        <f>S338+U338+W338+Y338+AA338+AC338+AE338+AG338+AI338+AK338+AM338</f>
        <v/>
      </c>
    </row>
    <row r="339" ht="16.5" customHeight="1" thickBot="1">
      <c r="A339" s="504">
        <f>A338+1</f>
        <v/>
      </c>
      <c r="B339" s="505" t="n">
        <v>4670.33</v>
      </c>
      <c r="C339" s="519" t="n">
        <v>280</v>
      </c>
      <c r="D339" s="506" t="n">
        <v>10</v>
      </c>
      <c r="E339" s="505" t="n">
        <v>155.25</v>
      </c>
      <c r="F339" s="505" t="n">
        <v>436</v>
      </c>
      <c r="G339" s="446">
        <f>B339-C339-E339-F339</f>
        <v/>
      </c>
      <c r="H339" s="507" t="n">
        <v>1833.32</v>
      </c>
      <c r="I339" s="520" t="n">
        <v>1955.66</v>
      </c>
      <c r="J339" s="507" t="n"/>
      <c r="K339" s="507" t="n">
        <v>10.1</v>
      </c>
      <c r="L339" s="521" t="n">
        <v>1830</v>
      </c>
      <c r="M339" s="446" t="n"/>
      <c r="N339" s="508">
        <f>L339+I339+J339+C339+M339</f>
        <v/>
      </c>
      <c r="O339" s="508">
        <f>O338+N339-AN339</f>
        <v/>
      </c>
      <c r="P339" s="509">
        <f>I339*0.007</f>
        <v/>
      </c>
      <c r="Q339" s="510">
        <f>A339</f>
        <v/>
      </c>
      <c r="R339" s="511" t="n"/>
      <c r="S339" s="512" t="n"/>
      <c r="T339" s="511" t="n"/>
      <c r="U339" s="512" t="n"/>
      <c r="V339" s="511" t="n"/>
      <c r="W339" s="512" t="n"/>
      <c r="X339" s="511" t="n">
        <v>160945</v>
      </c>
      <c r="Y339" s="466" t="n">
        <v>1293.47</v>
      </c>
      <c r="Z339" s="511" t="n"/>
      <c r="AA339" s="512" t="n"/>
      <c r="AB339" s="511" t="n"/>
      <c r="AC339" s="512" t="n"/>
      <c r="AD339" s="511" t="n"/>
      <c r="AE339" s="512" t="n"/>
      <c r="AF339" s="511" t="n"/>
      <c r="AG339" s="512" t="n"/>
      <c r="AH339" s="511" t="n"/>
      <c r="AI339" s="512" t="n"/>
      <c r="AJ339" s="511" t="n"/>
      <c r="AK339" s="512" t="n"/>
      <c r="AL339" s="513" t="n"/>
      <c r="AM339" s="512" t="n"/>
      <c r="AN339" s="446">
        <f>S339+U339+W339+Y339+AA339+AC339+AE339+AG339+AI339+AK339+AM339</f>
        <v/>
      </c>
    </row>
    <row r="340" ht="16.5" customHeight="1" thickBot="1">
      <c r="A340" s="504">
        <f>A339+1</f>
        <v/>
      </c>
      <c r="B340" s="505" t="n">
        <v>5039.32</v>
      </c>
      <c r="C340" s="519" t="n">
        <v>290</v>
      </c>
      <c r="D340" s="506" t="n">
        <v>8</v>
      </c>
      <c r="E340" s="505" t="n">
        <v>156.4</v>
      </c>
      <c r="F340" s="505" t="n">
        <v>201</v>
      </c>
      <c r="G340" s="446">
        <f>B340-C340-E340-F340</f>
        <v/>
      </c>
      <c r="H340" s="507" t="n">
        <v>2173.35</v>
      </c>
      <c r="I340" s="520" t="n">
        <v>2201.37</v>
      </c>
      <c r="J340" s="507" t="n"/>
      <c r="K340" s="507" t="n">
        <v>17.2</v>
      </c>
      <c r="L340" s="521" t="n">
        <v>2170</v>
      </c>
      <c r="M340" s="446" t="n"/>
      <c r="N340" s="508">
        <f>L340+I340+J340+C340+M340</f>
        <v/>
      </c>
      <c r="O340" s="508">
        <f>O339+N340-AN340</f>
        <v/>
      </c>
      <c r="P340" s="509">
        <f>I340*0.007</f>
        <v/>
      </c>
      <c r="Q340" s="510">
        <f>A340</f>
        <v/>
      </c>
      <c r="R340" s="511" t="n"/>
      <c r="S340" s="512" t="n"/>
      <c r="T340" s="511" t="n"/>
      <c r="U340" s="512" t="n"/>
      <c r="V340" s="511" t="n"/>
      <c r="W340" s="512" t="n"/>
      <c r="X340" s="511" t="n"/>
      <c r="Y340" s="512" t="n"/>
      <c r="Z340" s="511" t="n"/>
      <c r="AA340" s="512" t="n"/>
      <c r="AB340" s="511" t="n"/>
      <c r="AC340" s="512" t="n"/>
      <c r="AD340" s="511" t="n"/>
      <c r="AE340" s="512" t="n"/>
      <c r="AF340" s="511" t="n"/>
      <c r="AG340" s="512" t="n"/>
      <c r="AH340" s="511" t="n"/>
      <c r="AI340" s="512" t="n"/>
      <c r="AJ340" s="511" t="n"/>
      <c r="AK340" s="512" t="n"/>
      <c r="AL340" s="513" t="n"/>
      <c r="AM340" s="512" t="n"/>
      <c r="AN340" s="446">
        <f>S340+U340+W340+Y340+AA340+AC340+AE340+AG340+AI340+AK340+AM340</f>
        <v/>
      </c>
    </row>
    <row r="341" ht="16.5" customHeight="1" thickBot="1">
      <c r="A341" s="504">
        <f>A340+1</f>
        <v/>
      </c>
      <c r="B341" s="505" t="n">
        <v>2781.91</v>
      </c>
      <c r="C341" s="519" t="n">
        <v>220</v>
      </c>
      <c r="D341" s="506" t="n">
        <v>8</v>
      </c>
      <c r="E341" s="505" t="n">
        <v>127.9</v>
      </c>
      <c r="F341" s="505" t="n">
        <v>120</v>
      </c>
      <c r="G341" s="446">
        <f>B341-C341-E341-F341</f>
        <v/>
      </c>
      <c r="H341" s="507" t="n">
        <v>1500.37</v>
      </c>
      <c r="I341" s="520" t="n">
        <v>817.15</v>
      </c>
      <c r="J341" s="507" t="n"/>
      <c r="K341" s="507" t="n">
        <v>4.89</v>
      </c>
      <c r="L341" s="521" t="n">
        <v>1500</v>
      </c>
      <c r="M341" s="446" t="n"/>
      <c r="N341" s="508">
        <f>L341+I341+J341+C341+M341</f>
        <v/>
      </c>
      <c r="O341" s="508">
        <f>O340+N341-AN341</f>
        <v/>
      </c>
      <c r="P341" s="509">
        <f>I341*0.007</f>
        <v/>
      </c>
      <c r="Q341" s="510">
        <f>A341</f>
        <v/>
      </c>
      <c r="R341" s="511" t="n"/>
      <c r="S341" s="512" t="n"/>
      <c r="T341" s="511" t="n">
        <v>160724</v>
      </c>
      <c r="U341" s="466" t="n">
        <v>518.74</v>
      </c>
      <c r="V341" s="511" t="n"/>
      <c r="W341" s="512" t="n"/>
      <c r="X341" s="511" t="n"/>
      <c r="Y341" s="512" t="n"/>
      <c r="Z341" s="511" t="n"/>
      <c r="AA341" s="512" t="n"/>
      <c r="AB341" s="511" t="n"/>
      <c r="AC341" s="512" t="n"/>
      <c r="AD341" s="511" t="n"/>
      <c r="AE341" s="512" t="n"/>
      <c r="AF341" s="511" t="n"/>
      <c r="AG341" s="512" t="n"/>
      <c r="AH341" s="511" t="n"/>
      <c r="AI341" s="512" t="n"/>
      <c r="AJ341" s="511" t="n"/>
      <c r="AK341" s="512" t="n"/>
      <c r="AL341" s="513" t="n"/>
      <c r="AM341" s="512" t="n"/>
      <c r="AN341" s="446">
        <f>S341+U341+W341+Y341+AA341+AC341+AE341+AG341+AI341+AK341+AM341</f>
        <v/>
      </c>
    </row>
    <row r="342" ht="16.5" customHeight="1" thickBot="1">
      <c r="A342" s="504">
        <f>A341+1</f>
        <v/>
      </c>
      <c r="B342" s="505" t="n">
        <v>4818.27</v>
      </c>
      <c r="C342" s="519" t="n">
        <v>140</v>
      </c>
      <c r="D342" s="506" t="n">
        <v>6</v>
      </c>
      <c r="E342" s="505" t="n">
        <v>252.7</v>
      </c>
      <c r="F342" s="505" t="n">
        <v>338</v>
      </c>
      <c r="G342" s="446">
        <f>B342-C342-E342-F342</f>
        <v/>
      </c>
      <c r="H342" s="507" t="n">
        <v>2374.08</v>
      </c>
      <c r="I342" s="520" t="n">
        <v>1697.99</v>
      </c>
      <c r="J342" s="507" t="n"/>
      <c r="K342" s="507" t="n">
        <v>15.5</v>
      </c>
      <c r="L342" s="521" t="n">
        <v>2380</v>
      </c>
      <c r="M342" s="446" t="n"/>
      <c r="N342" s="508">
        <f>L342+I342+J342+C342+M342</f>
        <v/>
      </c>
      <c r="O342" s="508">
        <f>O341+N342-AN342</f>
        <v/>
      </c>
      <c r="P342" s="509">
        <f>I342*0.007</f>
        <v/>
      </c>
      <c r="Q342" s="510">
        <f>A342</f>
        <v/>
      </c>
      <c r="R342" s="511" t="n"/>
      <c r="S342" s="512" t="n"/>
      <c r="T342" s="511" t="n">
        <v>160725</v>
      </c>
      <c r="U342" s="466" t="n">
        <v>47.82</v>
      </c>
      <c r="V342" s="511" t="n"/>
      <c r="W342" s="512" t="n"/>
      <c r="X342" s="511" t="n"/>
      <c r="Y342" s="512" t="n"/>
      <c r="Z342" s="511" t="n"/>
      <c r="AA342" s="512" t="n"/>
      <c r="AB342" s="511" t="n"/>
      <c r="AC342" s="512" t="n"/>
      <c r="AD342" s="511" t="n"/>
      <c r="AE342" s="512" t="n"/>
      <c r="AF342" s="511" t="n"/>
      <c r="AG342" s="512" t="n"/>
      <c r="AH342" s="511" t="n"/>
      <c r="AI342" s="512" t="n"/>
      <c r="AJ342" s="511" t="n"/>
      <c r="AK342" s="512" t="n"/>
      <c r="AL342" s="513" t="n"/>
      <c r="AM342" s="512" t="n"/>
      <c r="AN342" s="446">
        <f>S342+U342+W342+Y342+AA342+AC342+AE342+AG342+AI342+AK342+AM342</f>
        <v/>
      </c>
    </row>
    <row r="343" ht="16.5" customHeight="1" thickBot="1">
      <c r="A343" s="504">
        <f>A342+1</f>
        <v/>
      </c>
      <c r="B343" s="505" t="n">
        <v>4315.77</v>
      </c>
      <c r="C343" s="519" t="n">
        <v>180</v>
      </c>
      <c r="D343" s="506" t="n">
        <v>6</v>
      </c>
      <c r="E343" s="505" t="n">
        <v>54.2</v>
      </c>
      <c r="F343" s="505" t="n">
        <v>88</v>
      </c>
      <c r="G343" s="446">
        <f>B343-C343-E343-F343</f>
        <v/>
      </c>
      <c r="H343" s="507" t="n">
        <v>1877.96</v>
      </c>
      <c r="I343" s="520" t="n">
        <v>2105.51</v>
      </c>
      <c r="J343" s="507" t="n"/>
      <c r="K343" s="507" t="n">
        <v>10.1</v>
      </c>
      <c r="L343" s="521" t="n">
        <v>1870</v>
      </c>
      <c r="M343" s="446" t="n"/>
      <c r="N343" s="508">
        <f>L343+I343+J343+C343+M343</f>
        <v/>
      </c>
      <c r="O343" s="508">
        <f>O342+N343-AN343</f>
        <v/>
      </c>
      <c r="P343" s="509">
        <f>I343*0.007</f>
        <v/>
      </c>
      <c r="Q343" s="510">
        <f>A343</f>
        <v/>
      </c>
      <c r="R343" s="511" t="n"/>
      <c r="S343" s="512" t="n"/>
      <c r="T343" s="511" t="n">
        <v>160924</v>
      </c>
      <c r="U343" s="466" t="n">
        <v>-15.84</v>
      </c>
      <c r="V343" s="511" t="n">
        <v>160935</v>
      </c>
      <c r="W343" s="466" t="n">
        <v>649.64</v>
      </c>
      <c r="X343" s="511" t="n">
        <v>160941</v>
      </c>
      <c r="Y343" s="466" t="n">
        <v>2748.71</v>
      </c>
      <c r="Z343" s="511" t="n"/>
      <c r="AA343" s="512" t="n"/>
      <c r="AB343" s="515" t="n"/>
      <c r="AC343" s="512" t="n"/>
      <c r="AD343" s="511" t="n"/>
      <c r="AE343" s="512" t="n"/>
      <c r="AF343" s="511" t="n">
        <v>160764</v>
      </c>
      <c r="AG343" s="466" t="n">
        <v>262.56</v>
      </c>
      <c r="AH343" s="511" t="n"/>
      <c r="AI343" s="512" t="n"/>
      <c r="AJ343" s="511" t="n">
        <v>160982</v>
      </c>
      <c r="AK343" s="466" t="n">
        <v>91.86</v>
      </c>
      <c r="AL343" s="513" t="n"/>
      <c r="AM343" s="512" t="n"/>
      <c r="AN343" s="446">
        <f>S343+U343+W343+Y343+AA343+AC343+AE343+AG343+AI343+AK343+AM343</f>
        <v/>
      </c>
    </row>
    <row r="344" ht="16.5" customHeight="1" thickBot="1">
      <c r="A344" s="504">
        <f>A343+1</f>
        <v/>
      </c>
      <c r="B344" s="505" t="n">
        <v>4824.79</v>
      </c>
      <c r="C344" s="519" t="n">
        <v>280</v>
      </c>
      <c r="D344" s="506" t="n">
        <v>9</v>
      </c>
      <c r="E344" s="505" t="n">
        <v>174</v>
      </c>
      <c r="F344" s="505" t="n">
        <v>133</v>
      </c>
      <c r="G344" s="446">
        <f>B344-C344-E344-F344</f>
        <v/>
      </c>
      <c r="H344" s="507" t="n">
        <v>1947.3</v>
      </c>
      <c r="I344" s="520" t="n">
        <v>2273.89</v>
      </c>
      <c r="J344" s="507" t="n"/>
      <c r="K344" s="507" t="n">
        <v>16.6</v>
      </c>
      <c r="L344" s="521" t="n">
        <v>1940</v>
      </c>
      <c r="M344" s="446" t="n"/>
      <c r="N344" s="508">
        <f>L344+I344+J344+C344+M344</f>
        <v/>
      </c>
      <c r="O344" s="508">
        <f>O343+N344-AN344</f>
        <v/>
      </c>
      <c r="P344" s="509">
        <f>I344*0.007</f>
        <v/>
      </c>
      <c r="Q344" s="510">
        <f>A344</f>
        <v/>
      </c>
      <c r="R344" s="511" t="n">
        <v>160910</v>
      </c>
      <c r="S344" s="466" t="n">
        <v>1358.43</v>
      </c>
      <c r="T344" s="511" t="n">
        <v>160926</v>
      </c>
      <c r="U344" s="466" t="n">
        <v>-49.24</v>
      </c>
      <c r="V344" s="511" t="n"/>
      <c r="W344" s="512" t="n"/>
      <c r="X344" s="511" t="n">
        <v>160946</v>
      </c>
      <c r="Y344" s="466" t="n">
        <v>-345.27</v>
      </c>
      <c r="Z344" s="511" t="n"/>
      <c r="AA344" s="512" t="n"/>
      <c r="AB344" s="515" t="n"/>
      <c r="AC344" s="512" t="n"/>
      <c r="AD344" s="511" t="n"/>
      <c r="AE344" s="512" t="n"/>
      <c r="AF344" s="511" t="n"/>
      <c r="AG344" s="512" t="n"/>
      <c r="AH344" s="511" t="n"/>
      <c r="AI344" s="512" t="n"/>
      <c r="AJ344" s="511" t="n">
        <v>160981</v>
      </c>
      <c r="AK344" s="466" t="n">
        <v>365.7</v>
      </c>
      <c r="AL344" s="513" t="n"/>
      <c r="AM344" s="512" t="n"/>
      <c r="AN344" s="446">
        <f>S344+U344+W344+Y344+AA344+AC344+AE344+AG344+AI344+AK344+AM344</f>
        <v/>
      </c>
    </row>
    <row r="345" ht="16.5" customHeight="1" thickBot="1">
      <c r="A345" s="504">
        <f>A344+1</f>
        <v/>
      </c>
      <c r="B345" s="505" t="n">
        <v>4790.99</v>
      </c>
      <c r="C345" s="519" t="n">
        <v>460</v>
      </c>
      <c r="D345" s="506" t="n">
        <v>13</v>
      </c>
      <c r="E345" s="505" t="n">
        <v>69</v>
      </c>
      <c r="F345" s="505" t="n">
        <v>326</v>
      </c>
      <c r="G345" s="446">
        <f>B345-C345-E345-F345</f>
        <v/>
      </c>
      <c r="H345" s="507" t="n">
        <v>1481</v>
      </c>
      <c r="I345" s="520" t="n">
        <v>2442.54</v>
      </c>
      <c r="J345" s="507" t="n"/>
      <c r="K345" s="507" t="n">
        <v>12.45</v>
      </c>
      <c r="L345" s="521" t="n">
        <v>1490</v>
      </c>
      <c r="M345" s="521" t="n">
        <v>430</v>
      </c>
      <c r="N345" s="508">
        <f>L345+I345+J345+C345+M345</f>
        <v/>
      </c>
      <c r="O345" s="508">
        <f>O344+N345-AN345</f>
        <v/>
      </c>
      <c r="P345" s="509">
        <f>I345*0.007</f>
        <v/>
      </c>
      <c r="Q345" s="510">
        <f>A345</f>
        <v/>
      </c>
      <c r="R345" s="511" t="n"/>
      <c r="S345" s="466" t="n">
        <v>7.66</v>
      </c>
      <c r="T345" s="511" t="n"/>
      <c r="U345" s="466" t="n"/>
      <c r="V345" s="511" t="n"/>
      <c r="W345" s="512" t="n"/>
      <c r="X345" s="511" t="n"/>
      <c r="Y345" s="512" t="n"/>
      <c r="Z345" s="511" t="n"/>
      <c r="AA345" s="512" t="n"/>
      <c r="AB345" s="515" t="n"/>
      <c r="AC345" s="512" t="n"/>
      <c r="AD345" s="511" t="n"/>
      <c r="AE345" s="512" t="n"/>
      <c r="AF345" s="511" t="n"/>
      <c r="AG345" s="512" t="n"/>
      <c r="AH345" s="511" t="n"/>
      <c r="AI345" s="512" t="n"/>
      <c r="AJ345" s="511" t="n">
        <v>160980</v>
      </c>
      <c r="AK345" s="512" t="n">
        <v>0</v>
      </c>
      <c r="AL345" s="513" t="n"/>
      <c r="AM345" s="512" t="n"/>
      <c r="AN345" s="446">
        <f>S345+U345+W345+Y345+AA345+AC345+AE345+AG345+AI345+AK345+AM345</f>
        <v/>
      </c>
    </row>
    <row r="346" ht="16.5" customHeight="1" thickBot="1">
      <c r="A346" s="504">
        <f>A345+1</f>
        <v/>
      </c>
      <c r="B346" s="505" t="n">
        <v>6075.43</v>
      </c>
      <c r="C346" s="519" t="n">
        <v>130</v>
      </c>
      <c r="D346" s="506" t="n">
        <v>3</v>
      </c>
      <c r="E346" s="505" t="n">
        <v>1170.75</v>
      </c>
      <c r="F346" s="505" t="n">
        <v>171</v>
      </c>
      <c r="G346" s="446">
        <f>B346-C346-E346-F346</f>
        <v/>
      </c>
      <c r="H346" s="507" t="n">
        <v>2285</v>
      </c>
      <c r="I346" s="520" t="n">
        <v>2342.48</v>
      </c>
      <c r="J346" s="507" t="n"/>
      <c r="K346" s="507" t="n">
        <v>58.4</v>
      </c>
      <c r="L346" s="521" t="n">
        <v>2280</v>
      </c>
      <c r="M346" s="446" t="n"/>
      <c r="N346" s="508">
        <f>L346+I346+J346+C346+M346</f>
        <v/>
      </c>
      <c r="O346" s="508">
        <f>O345+N346-AN346</f>
        <v/>
      </c>
      <c r="P346" s="509">
        <f>I346*0.007</f>
        <v/>
      </c>
      <c r="Q346" s="510">
        <f>A346</f>
        <v/>
      </c>
      <c r="R346" s="511" t="n">
        <v>160911</v>
      </c>
      <c r="S346" s="512" t="n">
        <v>-1098</v>
      </c>
      <c r="T346" s="513" t="n">
        <v>160922</v>
      </c>
      <c r="U346" s="466" t="n">
        <v>43.59</v>
      </c>
      <c r="V346" s="511" t="n"/>
      <c r="W346" s="512" t="n"/>
      <c r="X346" s="513" t="inlineStr">
        <is>
          <t>160936A</t>
        </is>
      </c>
      <c r="Y346" s="466" t="n">
        <v>-88.62</v>
      </c>
      <c r="Z346" s="511" t="n"/>
      <c r="AA346" s="512" t="n"/>
      <c r="AB346" s="515" t="n"/>
      <c r="AC346" s="512" t="n"/>
      <c r="AD346" s="511" t="n">
        <v>160967</v>
      </c>
      <c r="AE346" s="466" t="n">
        <v>36.68</v>
      </c>
      <c r="AF346" s="513" t="n">
        <v>160972</v>
      </c>
      <c r="AG346" s="466" t="n">
        <v>2585.65</v>
      </c>
      <c r="AH346" s="516" t="n">
        <v>160977</v>
      </c>
      <c r="AI346" s="466" t="n">
        <v>-20.16</v>
      </c>
      <c r="AJ346" s="513" t="n">
        <v>160979</v>
      </c>
      <c r="AK346" s="466" t="n">
        <v>1145.8</v>
      </c>
      <c r="AL346" s="513" t="n"/>
      <c r="AM346" s="512" t="n"/>
      <c r="AN346" s="446">
        <f>S346+U346+W346+Y346+AA346+AC346+AE346+AG346+AI346+AK346+AM346</f>
        <v/>
      </c>
    </row>
    <row r="347" ht="16.5" customHeight="1" thickBot="1">
      <c r="A347" s="524" t="n"/>
      <c r="B347" s="474" t="n"/>
      <c r="C347" s="474" t="n"/>
      <c r="D347" s="475" t="n"/>
      <c r="E347" s="474" t="n"/>
      <c r="F347" s="474" t="n"/>
      <c r="G347" s="446" t="n"/>
      <c r="H347" s="446" t="n"/>
      <c r="I347" s="446" t="n"/>
      <c r="J347" s="446" t="n"/>
      <c r="K347" s="446" t="n"/>
      <c r="L347" s="446" t="n"/>
      <c r="M347" s="446" t="n"/>
      <c r="N347" s="508">
        <f>L347+I347+J347+C347+M347</f>
        <v/>
      </c>
      <c r="O347" s="508">
        <f>O346+N347-AN347</f>
        <v/>
      </c>
      <c r="P347" s="509">
        <f>I347*0.007</f>
        <v/>
      </c>
      <c r="Q347" s="510" t="n"/>
      <c r="R347" s="511" t="n">
        <v>160912</v>
      </c>
      <c r="S347" s="512" t="n">
        <v>1098</v>
      </c>
      <c r="T347" s="511" t="n">
        <v>160923</v>
      </c>
      <c r="U347" s="466" t="n">
        <v>201.17</v>
      </c>
      <c r="V347" s="511" t="n"/>
      <c r="W347" s="512" t="n"/>
      <c r="X347" s="511" t="inlineStr">
        <is>
          <t>160936B</t>
        </is>
      </c>
      <c r="Y347" s="466" t="n">
        <v>36</v>
      </c>
      <c r="Z347" s="511" t="n"/>
      <c r="AA347" s="512" t="n"/>
      <c r="AB347" s="511" t="n"/>
      <c r="AC347" s="512" t="n"/>
      <c r="AD347" s="511" t="n"/>
      <c r="AE347" s="512" t="n"/>
      <c r="AF347" s="511" t="n"/>
      <c r="AG347" s="512" t="n"/>
      <c r="AH347" s="511" t="n"/>
      <c r="AI347" s="512" t="n"/>
      <c r="AJ347" s="511" t="n"/>
      <c r="AK347" s="512" t="n"/>
      <c r="AL347" s="513" t="n"/>
      <c r="AM347" s="512" t="n"/>
      <c r="AN347" s="446">
        <f>S347+U347+W347+Y347+AA347+AC347+AE347+AG347+AI347+AK347+AM347</f>
        <v/>
      </c>
    </row>
    <row r="348" ht="15" customHeight="1">
      <c r="B348" s="532">
        <f>SUM(B317:B347)</f>
        <v/>
      </c>
      <c r="C348" s="529">
        <f>SUM(C317:C347)</f>
        <v/>
      </c>
      <c r="D348" s="530">
        <f>SUM(D317:D347)</f>
        <v/>
      </c>
      <c r="E348" s="529">
        <f>SUM(E317:E347)</f>
        <v/>
      </c>
      <c r="F348" s="529">
        <f>SUM(F317:F347)</f>
        <v/>
      </c>
      <c r="G348" s="529">
        <f>SUM(G317:G347)</f>
        <v/>
      </c>
      <c r="H348" s="529">
        <f>SUM(H317:H347)</f>
        <v/>
      </c>
      <c r="I348" s="460">
        <f>SUM(I317:I347)</f>
        <v/>
      </c>
      <c r="J348" s="529">
        <f>SUM(J317:J347)</f>
        <v/>
      </c>
      <c r="K348" s="529">
        <f>SUM(K317:K347)</f>
        <v/>
      </c>
      <c r="L348" s="460">
        <f>SUM(L317:L347)</f>
        <v/>
      </c>
      <c r="M348" s="460">
        <f>SUM(M317:M347)</f>
        <v/>
      </c>
      <c r="N348" s="460">
        <f>SUM(N317:N347)</f>
        <v/>
      </c>
      <c r="O348" s="460">
        <f>O347</f>
        <v/>
      </c>
      <c r="R348" s="460" t="n"/>
      <c r="S348" s="460">
        <f>SUM(S317:S347)</f>
        <v/>
      </c>
      <c r="T348" s="460" t="n"/>
      <c r="U348" s="460">
        <f>SUM(U317:U347)</f>
        <v/>
      </c>
      <c r="V348" s="460" t="n"/>
      <c r="W348" s="460">
        <f>SUM(W317:W347)</f>
        <v/>
      </c>
      <c r="X348" s="460" t="n"/>
      <c r="Y348" s="460">
        <f>SUM(Y317:Y347)</f>
        <v/>
      </c>
      <c r="Z348" s="460" t="n"/>
      <c r="AA348" s="460">
        <f>SUM(AA317:AA347)</f>
        <v/>
      </c>
      <c r="AB348" s="460" t="n"/>
      <c r="AC348" s="460">
        <f>SUM(AC317:AC347)</f>
        <v/>
      </c>
      <c r="AD348" s="460" t="n"/>
      <c r="AE348" s="460">
        <f>SUM(AE317:AE347)</f>
        <v/>
      </c>
      <c r="AG348" s="460">
        <f>SUM(AG317:AG347)</f>
        <v/>
      </c>
      <c r="AH348" s="460" t="n"/>
      <c r="AI348" s="460">
        <f>SUM(AI317:AI347)</f>
        <v/>
      </c>
      <c r="AJ348" s="460" t="n"/>
      <c r="AK348" s="460">
        <f>SUM(AK317:AK347)</f>
        <v/>
      </c>
      <c r="AL348" s="460" t="n"/>
      <c r="AM348" s="460">
        <f>SUM(AM317:AM347)</f>
        <v/>
      </c>
      <c r="AN348" s="460">
        <f>SUM(AN317:AN347)</f>
        <v/>
      </c>
    </row>
    <row r="349">
      <c r="B349" s="453">
        <f>B348+B310</f>
        <v/>
      </c>
      <c r="G349" s="453" t="n"/>
      <c r="O349" s="460" t="n"/>
    </row>
    <row r="350">
      <c r="B350" s="399" t="inlineStr">
        <is>
          <t>Total Régul</t>
        </is>
      </c>
      <c r="C350" s="453">
        <f>H348-L348</f>
        <v/>
      </c>
      <c r="E350" s="399" t="inlineStr">
        <is>
          <t>Point Vert</t>
        </is>
      </c>
      <c r="F350" s="518">
        <f>D348</f>
        <v/>
      </c>
      <c r="H350" s="399" t="inlineStr">
        <is>
          <t>Frais Carte Bleue</t>
        </is>
      </c>
      <c r="J350" s="452">
        <f>I348*0.0065</f>
        <v/>
      </c>
    </row>
    <row r="351">
      <c r="B351" s="399" t="inlineStr">
        <is>
          <t>Régul cumul</t>
        </is>
      </c>
      <c r="C351" s="453">
        <f>C350+C312</f>
        <v/>
      </c>
    </row>
    <row r="353" ht="16.5" customHeight="1" thickBot="1">
      <c r="A353" s="372" t="inlineStr">
        <is>
          <t>Octobre 2016</t>
        </is>
      </c>
      <c r="P353" s="497" t="n"/>
      <c r="R353" s="373" t="inlineStr">
        <is>
          <t>OCTOBRE 2014</t>
        </is>
      </c>
      <c r="S353" s="363" t="n"/>
      <c r="T353" s="363" t="n"/>
      <c r="U353" s="363" t="n"/>
      <c r="V353" s="363" t="n"/>
      <c r="W353" s="363" t="n"/>
      <c r="X353" s="363" t="n"/>
      <c r="Y353" s="363" t="n"/>
      <c r="Z353" s="363" t="n"/>
      <c r="AA353" s="373">
        <f>R353</f>
        <v/>
      </c>
      <c r="AB353" s="363" t="n"/>
      <c r="AC353" s="363" t="n"/>
      <c r="AD353" s="363" t="n"/>
      <c r="AE353" s="363" t="n"/>
      <c r="AF353" s="363" t="n"/>
      <c r="AG353" s="363" t="n"/>
      <c r="AH353" s="363" t="n"/>
      <c r="AI353" s="363" t="n"/>
      <c r="AJ353" s="363" t="n"/>
    </row>
    <row r="354" ht="16.5" customHeight="1" thickBot="1">
      <c r="A354" s="12" t="n"/>
      <c r="B354" s="369" t="inlineStr">
        <is>
          <t>Chiffre d'affaire</t>
        </is>
      </c>
      <c r="C354" s="357" t="n"/>
      <c r="D354" s="357" t="n"/>
      <c r="E354" s="357" t="n"/>
      <c r="F354" s="357" t="n"/>
      <c r="G354" s="370" t="n"/>
      <c r="H354" s="369" t="inlineStr">
        <is>
          <t>Encaissement</t>
        </is>
      </c>
      <c r="I354" s="357" t="n"/>
      <c r="J354" s="357" t="n"/>
      <c r="K354" s="370" t="n"/>
      <c r="L354" s="369" t="inlineStr">
        <is>
          <t>Banque</t>
        </is>
      </c>
      <c r="M354" s="357" t="n"/>
      <c r="N354" s="370" t="n"/>
      <c r="O354" s="496" t="inlineStr">
        <is>
          <t>Solde</t>
        </is>
      </c>
      <c r="P354" s="497" t="n"/>
      <c r="Q354" s="13" t="n"/>
      <c r="R354" s="410">
        <f>R3</f>
        <v/>
      </c>
      <c r="S354" s="354" t="n"/>
      <c r="T354" s="410">
        <f>T3</f>
        <v/>
      </c>
      <c r="U354" s="354" t="n"/>
      <c r="V354" s="410">
        <f>V3</f>
        <v/>
      </c>
      <c r="W354" s="354" t="n"/>
      <c r="X354" s="410">
        <f>X3</f>
        <v/>
      </c>
      <c r="Y354" s="354" t="n"/>
      <c r="Z354" s="410">
        <f>Z3</f>
        <v/>
      </c>
      <c r="AA354" s="354" t="n"/>
      <c r="AB354" s="410">
        <f>AB3</f>
        <v/>
      </c>
      <c r="AC354" s="354" t="n"/>
      <c r="AD354" s="410">
        <f>AD3</f>
        <v/>
      </c>
      <c r="AE354" s="354" t="n"/>
      <c r="AF354" s="410">
        <f>AF3</f>
        <v/>
      </c>
      <c r="AG354" s="354" t="n"/>
      <c r="AH354" s="410">
        <f>AH3</f>
        <v/>
      </c>
      <c r="AI354" s="354" t="n"/>
      <c r="AJ354" s="410">
        <f>AJ3</f>
        <v/>
      </c>
      <c r="AK354" s="354" t="n"/>
      <c r="AL354" s="410">
        <f>AL3</f>
        <v/>
      </c>
      <c r="AM354" s="354" t="n"/>
      <c r="AN354" s="411" t="inlineStr">
        <is>
          <t>Total</t>
        </is>
      </c>
    </row>
    <row r="355" ht="16.5" customHeight="1" thickBot="1">
      <c r="A355" s="14" t="n"/>
      <c r="B355" s="3" t="inlineStr">
        <is>
          <t>CA BRUT</t>
        </is>
      </c>
      <c r="C355" s="371" t="inlineStr">
        <is>
          <t>POINT VERT</t>
        </is>
      </c>
      <c r="D355" s="356" t="n"/>
      <c r="E355" s="4" t="inlineStr">
        <is>
          <t>LOTO</t>
        </is>
      </c>
      <c r="F355" s="4" t="inlineStr">
        <is>
          <t>JEUX</t>
        </is>
      </c>
      <c r="G355" s="7" t="inlineStr">
        <is>
          <t>CA NET</t>
        </is>
      </c>
      <c r="H355" s="3" t="inlineStr">
        <is>
          <t>Espèce</t>
        </is>
      </c>
      <c r="I355" s="4" t="inlineStr">
        <is>
          <t>Carte Bleue</t>
        </is>
      </c>
      <c r="J355" s="4" t="inlineStr">
        <is>
          <t>Chèque</t>
        </is>
      </c>
      <c r="K355" s="7" t="inlineStr">
        <is>
          <t>Compte client</t>
        </is>
      </c>
      <c r="L355" s="3" t="inlineStr">
        <is>
          <t>Dépôt Banque</t>
        </is>
      </c>
      <c r="M355" s="8" t="inlineStr">
        <is>
          <t>Monnaie</t>
        </is>
      </c>
      <c r="N355" s="7" t="inlineStr">
        <is>
          <t>CREDIT</t>
        </is>
      </c>
      <c r="O355" s="498">
        <f>O347</f>
        <v/>
      </c>
      <c r="Q355" s="499" t="n"/>
      <c r="R355" s="414" t="inlineStr">
        <is>
          <t>N°</t>
        </is>
      </c>
      <c r="S355" s="415" t="n"/>
      <c r="T355" s="416" t="inlineStr">
        <is>
          <t>N°</t>
        </is>
      </c>
      <c r="U355" s="417" t="n"/>
      <c r="V355" s="416" t="inlineStr">
        <is>
          <t>N°</t>
        </is>
      </c>
      <c r="W355" s="417" t="n"/>
      <c r="X355" s="416" t="inlineStr">
        <is>
          <t>N°</t>
        </is>
      </c>
      <c r="Y355" s="417" t="n"/>
      <c r="Z355" s="416" t="inlineStr">
        <is>
          <t>N°</t>
        </is>
      </c>
      <c r="AA355" s="417" t="n"/>
      <c r="AB355" s="416" t="inlineStr">
        <is>
          <t>N°</t>
        </is>
      </c>
      <c r="AC355" s="417" t="n"/>
      <c r="AD355" s="416" t="inlineStr">
        <is>
          <t>N°</t>
        </is>
      </c>
      <c r="AE355" s="417" t="n"/>
      <c r="AF355" s="419" t="inlineStr">
        <is>
          <t>N°</t>
        </is>
      </c>
      <c r="AG355" s="415" t="n"/>
      <c r="AH355" s="416" t="inlineStr">
        <is>
          <t>N°</t>
        </is>
      </c>
      <c r="AI355" s="415" t="n"/>
      <c r="AJ355" s="416" t="inlineStr">
        <is>
          <t>N°</t>
        </is>
      </c>
      <c r="AK355" s="415" t="n"/>
      <c r="AL355" s="416" t="inlineStr">
        <is>
          <t>N°</t>
        </is>
      </c>
      <c r="AM355" s="415" t="n"/>
      <c r="AN355" s="478" t="n"/>
    </row>
    <row r="356" ht="16.5" customHeight="1" thickBot="1">
      <c r="A356" s="504" t="n">
        <v>42644</v>
      </c>
      <c r="B356" s="536" t="n">
        <v>4767.17</v>
      </c>
      <c r="C356" s="519" t="n">
        <v>330</v>
      </c>
      <c r="D356" s="537" t="n">
        <v>10</v>
      </c>
      <c r="E356" s="536" t="n">
        <v>184.9</v>
      </c>
      <c r="F356" s="536" t="n">
        <v>205</v>
      </c>
      <c r="G356" s="446">
        <f>B356-C356-E356-F356</f>
        <v/>
      </c>
      <c r="H356" s="507" t="n">
        <v>2086.97</v>
      </c>
      <c r="I356" s="520" t="n">
        <v>1916.2</v>
      </c>
      <c r="J356" s="521" t="n">
        <v>19</v>
      </c>
      <c r="K356" s="507" t="n">
        <v>25.1</v>
      </c>
      <c r="L356" s="521" t="n">
        <v>2080</v>
      </c>
      <c r="M356" s="446" t="n"/>
      <c r="N356" s="508">
        <f>L356+I356+J356+C356+M356</f>
        <v/>
      </c>
      <c r="O356" s="508">
        <f>O355+N356-AN356</f>
        <v/>
      </c>
      <c r="P356" s="509">
        <f>I356*0.007</f>
        <v/>
      </c>
      <c r="Q356" s="510">
        <f>A356</f>
        <v/>
      </c>
      <c r="R356" s="511" t="n"/>
      <c r="S356" s="512" t="n"/>
      <c r="T356" s="513" t="n"/>
      <c r="U356" s="512" t="n"/>
      <c r="V356" s="513" t="n"/>
      <c r="W356" s="512" t="n"/>
      <c r="X356" s="513" t="n"/>
      <c r="Y356" s="512" t="n"/>
      <c r="Z356" s="513" t="n"/>
      <c r="AA356" s="512" t="n"/>
      <c r="AB356" s="513" t="n">
        <v>161047</v>
      </c>
      <c r="AC356" s="466" t="n">
        <v>27</v>
      </c>
      <c r="AD356" s="513" t="n">
        <v>161055</v>
      </c>
      <c r="AE356" s="466" t="n">
        <v>975</v>
      </c>
      <c r="AF356" s="522" t="n"/>
      <c r="AG356" s="512" t="n"/>
      <c r="AH356" s="513" t="n"/>
      <c r="AI356" s="512" t="n"/>
      <c r="AJ356" s="513" t="inlineStr">
        <is>
          <t>sal val</t>
        </is>
      </c>
      <c r="AK356" s="466" t="n">
        <v>2000</v>
      </c>
      <c r="AL356" s="513" t="n"/>
      <c r="AM356" s="512" t="n"/>
      <c r="AN356" s="478">
        <f>S356+U356+W356+Y356+AA356+AC356+AE356+AG356+AI356+AK356+AM356</f>
        <v/>
      </c>
    </row>
    <row r="357" ht="16.5" customHeight="1" thickBot="1">
      <c r="A357" s="504">
        <f>A356+1</f>
        <v/>
      </c>
      <c r="B357" s="505" t="n">
        <v>2973.22</v>
      </c>
      <c r="C357" s="519" t="n">
        <v>470</v>
      </c>
      <c r="D357" s="506" t="n">
        <v>8</v>
      </c>
      <c r="E357" s="505" t="n">
        <v>220.25</v>
      </c>
      <c r="F357" s="505" t="n">
        <v>163</v>
      </c>
      <c r="G357" s="446">
        <f>B357-C357-E357-F357</f>
        <v/>
      </c>
      <c r="H357" s="507" t="n">
        <v>858.37</v>
      </c>
      <c r="I357" s="520" t="n">
        <v>1264.9</v>
      </c>
      <c r="J357" s="507" t="n"/>
      <c r="K357" s="507" t="n">
        <v>5.1</v>
      </c>
      <c r="L357" s="521" t="n">
        <v>880</v>
      </c>
      <c r="M357" s="446" t="n"/>
      <c r="N357" s="508">
        <f>L357+I357+J357+C357+M357</f>
        <v/>
      </c>
      <c r="O357" s="508">
        <f>O356+N357-AN357</f>
        <v/>
      </c>
      <c r="P357" s="509">
        <f>I357*0.007</f>
        <v/>
      </c>
      <c r="Q357" s="510">
        <f>A357</f>
        <v/>
      </c>
      <c r="R357" s="511" t="n"/>
      <c r="S357" s="512" t="n"/>
      <c r="T357" s="513" t="n"/>
      <c r="U357" s="512" t="n"/>
      <c r="V357" s="511" t="n"/>
      <c r="W357" s="512" t="n"/>
      <c r="X357" s="513" t="n"/>
      <c r="Y357" s="512" t="n"/>
      <c r="Z357" s="511" t="n"/>
      <c r="AA357" s="512" t="n"/>
      <c r="AB357" s="513" t="n">
        <v>161047</v>
      </c>
      <c r="AC357" s="466" t="n">
        <v>21</v>
      </c>
      <c r="AD357" s="511" t="n"/>
      <c r="AE357" s="512" t="n"/>
      <c r="AF357" s="513" t="n"/>
      <c r="AG357" s="512" t="n"/>
      <c r="AH357" s="511" t="n"/>
      <c r="AI357" s="512" t="n"/>
      <c r="AJ357" s="513" t="n"/>
      <c r="AK357" s="512" t="n"/>
      <c r="AL357" s="513" t="n"/>
      <c r="AM357" s="512" t="n"/>
      <c r="AN357" s="478">
        <f>S357+U357+W357+Y357+AA357+AC357+AE357+AG357+AI357+AK357+AM357</f>
        <v/>
      </c>
    </row>
    <row r="358" ht="16.5" customHeight="1" thickBot="1">
      <c r="A358" s="504">
        <f>A357+1</f>
        <v/>
      </c>
      <c r="B358" s="505" t="n">
        <v>4819.79</v>
      </c>
      <c r="C358" s="519" t="n">
        <v>400</v>
      </c>
      <c r="D358" s="506" t="n">
        <v>10</v>
      </c>
      <c r="E358" s="505" t="n">
        <v>200.2</v>
      </c>
      <c r="F358" s="505" t="n">
        <v>196</v>
      </c>
      <c r="G358" s="446">
        <f>B358-C358-E358-F358</f>
        <v/>
      </c>
      <c r="H358" s="507" t="n">
        <v>2047.2</v>
      </c>
      <c r="I358" s="520" t="n">
        <v>1949.8</v>
      </c>
      <c r="J358" s="507" t="n"/>
      <c r="K358" s="507" t="n">
        <v>26.5</v>
      </c>
      <c r="L358" s="521" t="n">
        <v>2040</v>
      </c>
      <c r="M358" s="446" t="n"/>
      <c r="N358" s="508">
        <f>L358+I358+J358+C358+M358</f>
        <v/>
      </c>
      <c r="O358" s="508">
        <f>O357+N358-AN358</f>
        <v/>
      </c>
      <c r="P358" s="509">
        <f>I358*0.007</f>
        <v/>
      </c>
      <c r="Q358" s="510">
        <f>A358</f>
        <v/>
      </c>
      <c r="R358" s="511" t="n"/>
      <c r="S358" s="512" t="n"/>
      <c r="T358" s="513" t="n"/>
      <c r="U358" s="512" t="n"/>
      <c r="V358" s="511" t="n"/>
      <c r="W358" s="512" t="n"/>
      <c r="X358" s="513" t="n"/>
      <c r="Y358" s="512" t="n"/>
      <c r="Z358" s="511" t="inlineStr">
        <is>
          <t>160953A</t>
        </is>
      </c>
      <c r="AA358" s="466" t="n">
        <v>39178</v>
      </c>
      <c r="AB358" s="513" t="n">
        <v>161047</v>
      </c>
      <c r="AC358" s="466" t="n">
        <v>255.88</v>
      </c>
      <c r="AD358" s="511" t="n"/>
      <c r="AE358" s="512" t="n"/>
      <c r="AF358" s="513" t="n"/>
      <c r="AG358" s="512" t="n"/>
      <c r="AH358" s="511" t="n"/>
      <c r="AI358" s="512" t="n"/>
      <c r="AJ358" s="513" t="n"/>
      <c r="AK358" s="512" t="n"/>
      <c r="AL358" s="513" t="n"/>
      <c r="AM358" s="512" t="n"/>
      <c r="AN358" s="478">
        <f>S358+U358+W358+Y358+AA358+AC358+AE358+AG358+AI358+AK358+AM358</f>
        <v/>
      </c>
    </row>
    <row r="359" ht="16.5" customHeight="1" thickBot="1">
      <c r="A359" s="504">
        <f>A358+1</f>
        <v/>
      </c>
      <c r="B359" s="505" t="n">
        <v>4724.19</v>
      </c>
      <c r="C359" s="519" t="n">
        <v>370</v>
      </c>
      <c r="D359" s="506" t="n">
        <v>12</v>
      </c>
      <c r="E359" s="505" t="n">
        <v>107.1</v>
      </c>
      <c r="F359" s="505" t="n">
        <v>271</v>
      </c>
      <c r="G359" s="446">
        <f>B359-C359-E359-F359</f>
        <v/>
      </c>
      <c r="H359" s="507" t="n">
        <v>2014.78</v>
      </c>
      <c r="I359" s="520" t="n">
        <v>2003.59</v>
      </c>
      <c r="J359" s="507" t="n"/>
      <c r="K359" s="507" t="n">
        <v>35.2</v>
      </c>
      <c r="L359" s="521" t="n">
        <v>2010</v>
      </c>
      <c r="M359" s="446" t="n"/>
      <c r="N359" s="508">
        <f>L359+I359+J359+C359+M359</f>
        <v/>
      </c>
      <c r="O359" s="508">
        <f>O358+N359-AN359</f>
        <v/>
      </c>
      <c r="P359" s="509">
        <f>I359*0.007</f>
        <v/>
      </c>
      <c r="Q359" s="510">
        <f>A359</f>
        <v/>
      </c>
      <c r="R359" s="511" t="n"/>
      <c r="S359" s="512" t="n"/>
      <c r="T359" s="513" t="n"/>
      <c r="U359" s="512" t="n"/>
      <c r="V359" s="511" t="n">
        <v>160936</v>
      </c>
      <c r="W359" s="466" t="n">
        <v>319.75</v>
      </c>
      <c r="X359" s="513" t="n"/>
      <c r="Y359" s="512" t="n"/>
      <c r="Z359" s="511" t="n">
        <v>160952</v>
      </c>
      <c r="AA359" s="466" t="n">
        <v>-58.92</v>
      </c>
      <c r="AB359" s="513" t="n"/>
      <c r="AC359" s="512" t="n"/>
      <c r="AD359" s="511" t="n"/>
      <c r="AE359" s="512" t="n"/>
      <c r="AF359" s="513" t="n"/>
      <c r="AG359" s="512" t="n"/>
      <c r="AH359" s="511" t="n"/>
      <c r="AI359" s="512" t="n"/>
      <c r="AJ359" s="513" t="n"/>
      <c r="AK359" s="512" t="n"/>
      <c r="AL359" s="513" t="n"/>
      <c r="AM359" s="512" t="n"/>
      <c r="AN359" s="478">
        <f>S359+U359+W359+Y359+AA359+AC359+AE359+AG359+AI359+AK359+AM359</f>
        <v/>
      </c>
    </row>
    <row r="360" ht="16.5" customHeight="1" thickBot="1">
      <c r="A360" s="504">
        <f>A359+1</f>
        <v/>
      </c>
      <c r="B360" s="505" t="n">
        <v>4534.62</v>
      </c>
      <c r="C360" s="519" t="n">
        <v>280</v>
      </c>
      <c r="D360" s="506" t="n">
        <v>6</v>
      </c>
      <c r="E360" s="505" t="n">
        <v>118.8</v>
      </c>
      <c r="F360" s="505" t="n">
        <v>333</v>
      </c>
      <c r="G360" s="446">
        <f>B360-C360-E360-F360</f>
        <v/>
      </c>
      <c r="H360" s="507" t="n">
        <v>2029.81</v>
      </c>
      <c r="I360" s="520" t="n">
        <v>1659.76</v>
      </c>
      <c r="J360" s="521" t="n">
        <v>96</v>
      </c>
      <c r="K360" s="507" t="n">
        <v>17.3</v>
      </c>
      <c r="L360" s="521" t="n">
        <v>2020</v>
      </c>
      <c r="M360" s="446" t="n"/>
      <c r="N360" s="508">
        <f>L360+I360+J360+C360+M360</f>
        <v/>
      </c>
      <c r="O360" s="508">
        <f>O359+N360-AN360</f>
        <v/>
      </c>
      <c r="P360" s="509">
        <f>I360*0.007</f>
        <v/>
      </c>
      <c r="Q360" s="510">
        <f>A360</f>
        <v/>
      </c>
      <c r="R360" s="511" t="n">
        <v>160915</v>
      </c>
      <c r="S360" s="466" t="n">
        <v>1553.36</v>
      </c>
      <c r="T360" s="514" t="n"/>
      <c r="U360" s="512" t="n"/>
      <c r="V360" s="511" t="n">
        <v>161032</v>
      </c>
      <c r="W360" s="466" t="n">
        <v>332.05</v>
      </c>
      <c r="X360" s="511" t="n"/>
      <c r="Y360" s="512" t="n"/>
      <c r="Z360" s="511" t="n">
        <v>160953</v>
      </c>
      <c r="AA360" s="466" t="n">
        <v>-1340.05</v>
      </c>
      <c r="AB360" s="511" t="n">
        <v>161048</v>
      </c>
      <c r="AC360" s="466" t="n">
        <v>2</v>
      </c>
      <c r="AD360" s="511" t="n"/>
      <c r="AE360" s="512" t="n"/>
      <c r="AF360" s="511" t="n"/>
      <c r="AG360" s="512" t="n"/>
      <c r="AH360" s="511" t="n"/>
      <c r="AI360" s="512" t="n"/>
      <c r="AJ360" s="511" t="inlineStr">
        <is>
          <t>mutex</t>
        </is>
      </c>
      <c r="AK360" s="466" t="n">
        <v>93.55</v>
      </c>
      <c r="AL360" s="513" t="n"/>
      <c r="AM360" s="512" t="n"/>
      <c r="AN360" s="478">
        <f>S360+U360+W360+Y360+AA360+AC360+AE360+AG360+AI360+AK360+AM360</f>
        <v/>
      </c>
    </row>
    <row r="361" ht="16.5" customHeight="1" thickBot="1">
      <c r="A361" s="504">
        <f>A360+1</f>
        <v/>
      </c>
      <c r="B361" s="505" t="n">
        <v>4006.8</v>
      </c>
      <c r="C361" s="519" t="n">
        <v>150</v>
      </c>
      <c r="D361" s="506" t="n">
        <v>3</v>
      </c>
      <c r="E361" s="505" t="n">
        <v>156.05</v>
      </c>
      <c r="F361" s="505" t="n">
        <v>336</v>
      </c>
      <c r="G361" s="446">
        <f>B361-C361-E361-F361</f>
        <v/>
      </c>
      <c r="H361" s="507" t="n">
        <v>1646.67</v>
      </c>
      <c r="I361" s="520" t="n">
        <v>1697.38</v>
      </c>
      <c r="J361" s="507" t="n"/>
      <c r="K361" s="507" t="n">
        <v>20.7</v>
      </c>
      <c r="L361" s="521" t="n">
        <v>1660</v>
      </c>
      <c r="M361" s="521" t="n">
        <v>550</v>
      </c>
      <c r="N361" s="508">
        <f>L361+I361+J361+C361+M361</f>
        <v/>
      </c>
      <c r="O361" s="508">
        <f>O360+N361-AN361</f>
        <v/>
      </c>
      <c r="P361" s="509">
        <f>I361*0.007</f>
        <v/>
      </c>
      <c r="Q361" s="510">
        <f>A361</f>
        <v/>
      </c>
      <c r="R361" s="511" t="n"/>
      <c r="S361" s="466" t="n">
        <v>54.97</v>
      </c>
      <c r="T361" s="511" t="n"/>
      <c r="U361" s="512" t="n"/>
      <c r="V361" s="511" t="n"/>
      <c r="W361" s="512" t="n"/>
      <c r="X361" s="511" t="n">
        <v>160942</v>
      </c>
      <c r="Y361" s="466" t="n">
        <v>4394.15</v>
      </c>
      <c r="Z361" s="511" t="n"/>
      <c r="AA361" s="512" t="n"/>
      <c r="AB361" s="511" t="n">
        <v>161048</v>
      </c>
      <c r="AC361" s="466" t="n">
        <v>10.5</v>
      </c>
      <c r="AD361" s="511" t="n"/>
      <c r="AE361" s="512" t="n"/>
      <c r="AF361" s="511" t="n"/>
      <c r="AG361" s="512" t="n"/>
      <c r="AH361" s="511" t="n"/>
      <c r="AI361" s="512" t="n"/>
      <c r="AJ361" s="511" t="n"/>
      <c r="AK361" s="512" t="n"/>
      <c r="AL361" s="513" t="n"/>
      <c r="AM361" s="512" t="n"/>
      <c r="AN361" s="478">
        <f>S361+U361+W361+Y361+AA361+AC361+AE361+AG361+AI361+AK361+AM361</f>
        <v/>
      </c>
    </row>
    <row r="362" ht="16.5" customHeight="1" thickBot="1">
      <c r="A362" s="504">
        <f>A361+1</f>
        <v/>
      </c>
      <c r="B362" s="505" t="n">
        <v>5752.34</v>
      </c>
      <c r="C362" s="519" t="n">
        <v>280</v>
      </c>
      <c r="D362" s="506" t="n">
        <v>7</v>
      </c>
      <c r="E362" s="505" t="n">
        <v>176.9</v>
      </c>
      <c r="F362" s="505" t="n">
        <v>388</v>
      </c>
      <c r="G362" s="446">
        <f>B362-C362-E362-F362</f>
        <v/>
      </c>
      <c r="H362" s="507" t="n">
        <v>2653.36</v>
      </c>
      <c r="I362" s="520" t="n">
        <v>2235.49</v>
      </c>
      <c r="J362" s="507" t="n"/>
      <c r="K362" s="507" t="n">
        <v>18.59</v>
      </c>
      <c r="L362" s="521" t="n">
        <v>2650</v>
      </c>
      <c r="M362" s="446" t="n"/>
      <c r="N362" s="508">
        <f>L362+I362+J362+C362+M362</f>
        <v/>
      </c>
      <c r="O362" s="508">
        <f>O361+N362-AN362</f>
        <v/>
      </c>
      <c r="P362" s="509">
        <f>I362*0.007</f>
        <v/>
      </c>
      <c r="Q362" s="510">
        <f>A362</f>
        <v/>
      </c>
      <c r="R362" s="511" t="n"/>
      <c r="S362" s="512" t="n"/>
      <c r="T362" s="511" t="n"/>
      <c r="U362" s="512" t="n"/>
      <c r="V362" s="511" t="n"/>
      <c r="W362" s="512" t="n"/>
      <c r="X362" s="511" t="n">
        <v>160947</v>
      </c>
      <c r="Y362" s="466" t="n">
        <v>564.9</v>
      </c>
      <c r="Z362" s="511" t="n"/>
      <c r="AA362" s="512" t="n"/>
      <c r="AB362" s="511" t="n"/>
      <c r="AC362" s="512" t="n"/>
      <c r="AD362" s="511" t="n"/>
      <c r="AE362" s="512" t="n"/>
      <c r="AF362" s="511" t="n"/>
      <c r="AG362" s="512" t="n"/>
      <c r="AH362" s="511" t="n"/>
      <c r="AI362" s="512" t="n"/>
      <c r="AJ362" s="511" t="n"/>
      <c r="AK362" s="512" t="n"/>
      <c r="AL362" s="513" t="n"/>
      <c r="AM362" s="512" t="n"/>
      <c r="AN362" s="478">
        <f>S362+U362+W362+Y362+AA362+AC362+AE362+AG362+AI362+AK362+AM362</f>
        <v/>
      </c>
    </row>
    <row r="363" ht="16.5" customHeight="1" thickBot="1">
      <c r="A363" s="504">
        <f>A362+1</f>
        <v/>
      </c>
      <c r="B363" s="505" t="n">
        <v>4670.64</v>
      </c>
      <c r="C363" s="519" t="n">
        <v>400</v>
      </c>
      <c r="D363" s="506" t="n">
        <v>9</v>
      </c>
      <c r="E363" s="505" t="n">
        <v>142.4</v>
      </c>
      <c r="F363" s="505" t="n">
        <v>464</v>
      </c>
      <c r="G363" s="446">
        <f>B363-C363-E363-F363</f>
        <v/>
      </c>
      <c r="H363" s="507" t="n">
        <v>1603.01</v>
      </c>
      <c r="I363" s="520" t="n">
        <v>2036.73</v>
      </c>
      <c r="J363" s="507" t="n"/>
      <c r="K363" s="507" t="n">
        <v>24.5</v>
      </c>
      <c r="L363" s="521" t="n">
        <v>1600</v>
      </c>
      <c r="M363" s="446" t="n"/>
      <c r="N363" s="508">
        <f>L363+I363+J363+C363+M363</f>
        <v/>
      </c>
      <c r="O363" s="508">
        <f>O362+N363-AN363</f>
        <v/>
      </c>
      <c r="P363" s="509">
        <f>I363*0.007</f>
        <v/>
      </c>
      <c r="Q363" s="510">
        <f>A363</f>
        <v/>
      </c>
      <c r="R363" s="511" t="n"/>
      <c r="S363" s="512" t="n"/>
      <c r="T363" s="511" t="n"/>
      <c r="U363" s="512" t="n"/>
      <c r="V363" s="511" t="n"/>
      <c r="W363" s="512" t="n"/>
      <c r="X363" s="511" t="n"/>
      <c r="Y363" s="512" t="n"/>
      <c r="Z363" s="511" t="n"/>
      <c r="AA363" s="512" t="n"/>
      <c r="AB363" s="511" t="inlineStr">
        <is>
          <t>com pt vt</t>
        </is>
      </c>
      <c r="AC363" s="466" t="n">
        <v>-212.1</v>
      </c>
      <c r="AD363" s="511" t="n"/>
      <c r="AE363" s="512" t="n"/>
      <c r="AF363" s="511" t="n"/>
      <c r="AG363" s="512" t="n"/>
      <c r="AH363" s="511" t="n"/>
      <c r="AI363" s="512" t="n"/>
      <c r="AJ363" s="511" t="n"/>
      <c r="AK363" s="512" t="n"/>
      <c r="AL363" s="513" t="n"/>
      <c r="AM363" s="512" t="n"/>
      <c r="AN363" s="478">
        <f>S363+U363+W363+Y363+AA363+AC363+AE363+AG363+AI363+AK363+AM363</f>
        <v/>
      </c>
    </row>
    <row r="364" ht="16.5" customHeight="1" thickBot="1">
      <c r="A364" s="504">
        <f>A363+1</f>
        <v/>
      </c>
      <c r="B364" s="505" t="n">
        <v>3248.12</v>
      </c>
      <c r="C364" s="519" t="n">
        <v>140</v>
      </c>
      <c r="D364" s="506" t="n">
        <v>4</v>
      </c>
      <c r="E364" s="505" t="n">
        <v>128.9</v>
      </c>
      <c r="F364" s="505" t="n">
        <v>154</v>
      </c>
      <c r="G364" s="446">
        <f>B364-C364-E364-F364</f>
        <v/>
      </c>
      <c r="H364" s="507" t="n">
        <v>1595.3</v>
      </c>
      <c r="I364" s="520" t="n">
        <v>1227.12</v>
      </c>
      <c r="J364" s="507" t="n"/>
      <c r="K364" s="507" t="n">
        <v>10.1</v>
      </c>
      <c r="L364" s="521" t="n">
        <v>1590</v>
      </c>
      <c r="M364" s="446" t="n"/>
      <c r="N364" s="508">
        <f>L364+I364+J364+C364+M364</f>
        <v/>
      </c>
      <c r="O364" s="508">
        <f>O363+N364-AN364</f>
        <v/>
      </c>
      <c r="P364" s="509">
        <f>I364*0.007</f>
        <v/>
      </c>
      <c r="Q364" s="510">
        <f>A364</f>
        <v/>
      </c>
      <c r="R364" s="511" t="n"/>
      <c r="S364" s="512" t="n"/>
      <c r="T364" s="511" t="n">
        <v>160823</v>
      </c>
      <c r="U364" s="466" t="n">
        <v>375.58</v>
      </c>
      <c r="V364" s="511" t="n"/>
      <c r="W364" s="512" t="n"/>
      <c r="X364" s="511" t="n"/>
      <c r="Y364" s="512" t="n"/>
      <c r="Z364" s="511" t="n"/>
      <c r="AA364" s="512" t="n"/>
      <c r="AB364" s="511" t="n"/>
      <c r="AC364" s="512" t="n"/>
      <c r="AD364" s="511" t="n"/>
      <c r="AE364" s="512" t="n"/>
      <c r="AF364" s="511" t="n"/>
      <c r="AG364" s="512" t="n"/>
      <c r="AH364" s="511" t="n"/>
      <c r="AI364" s="512" t="n"/>
      <c r="AJ364" s="511" t="n"/>
      <c r="AK364" s="512" t="n"/>
      <c r="AL364" s="513" t="n"/>
      <c r="AM364" s="512" t="n"/>
      <c r="AN364" s="478">
        <f>S364+U364+W364+Y364+AA364+AC364+AE364+AG364+AI364+AK364+AM364</f>
        <v/>
      </c>
    </row>
    <row r="365" ht="16.5" customHeight="1" thickBot="1">
      <c r="A365" s="504">
        <f>A364+1</f>
        <v/>
      </c>
      <c r="B365" s="505" t="n">
        <v>4612.05</v>
      </c>
      <c r="C365" s="519" t="n">
        <v>230</v>
      </c>
      <c r="D365" s="506" t="n">
        <v>7</v>
      </c>
      <c r="E365" s="505" t="n">
        <v>231.6</v>
      </c>
      <c r="F365" s="505" t="n">
        <v>277</v>
      </c>
      <c r="G365" s="446">
        <f>B365-C365-E365-F365</f>
        <v/>
      </c>
      <c r="H365" s="507" t="n">
        <v>1802.77</v>
      </c>
      <c r="I365" s="520" t="n">
        <v>2048.18</v>
      </c>
      <c r="J365" s="507" t="n"/>
      <c r="K365" s="507" t="n">
        <v>22.5</v>
      </c>
      <c r="L365" s="521" t="n">
        <v>1800</v>
      </c>
      <c r="M365" s="446" t="n"/>
      <c r="N365" s="508">
        <f>L365+I365+J365+C365+M365</f>
        <v/>
      </c>
      <c r="O365" s="508">
        <f>O364+N365-AN365</f>
        <v/>
      </c>
      <c r="P365" s="509">
        <f>I365*0.007</f>
        <v/>
      </c>
      <c r="Q365" s="510">
        <f>A365</f>
        <v/>
      </c>
      <c r="R365" s="511" t="n"/>
      <c r="S365" s="512" t="n"/>
      <c r="T365" s="511" t="n"/>
      <c r="U365" s="466" t="n"/>
      <c r="V365" s="511" t="n"/>
      <c r="W365" s="512" t="n"/>
      <c r="X365" s="511" t="n"/>
      <c r="Y365" s="512" t="n"/>
      <c r="Z365" s="511" t="n"/>
      <c r="AA365" s="512" t="n"/>
      <c r="AB365" s="511" t="n"/>
      <c r="AC365" s="512" t="n"/>
      <c r="AD365" s="511" t="n"/>
      <c r="AE365" s="512" t="n"/>
      <c r="AF365" s="511" t="n">
        <v>160969</v>
      </c>
      <c r="AG365" s="466" t="n">
        <v>921.6</v>
      </c>
      <c r="AH365" s="511" t="n"/>
      <c r="AI365" s="512" t="n"/>
      <c r="AJ365" s="511" t="n"/>
      <c r="AK365" s="512" t="n"/>
      <c r="AL365" s="513" t="n"/>
      <c r="AM365" s="512" t="n"/>
      <c r="AN365" s="478">
        <f>S365+U365+W365+Y365+AA365+AC365+AE365+AG365+AI365+AK365+AM365</f>
        <v/>
      </c>
    </row>
    <row r="366" ht="16.5" customHeight="1" thickBot="1">
      <c r="A366" s="504">
        <f>A365+1</f>
        <v/>
      </c>
      <c r="B366" s="505" t="n">
        <v>4520.06</v>
      </c>
      <c r="C366" s="519" t="n">
        <v>270</v>
      </c>
      <c r="D366" s="506" t="n">
        <v>9</v>
      </c>
      <c r="E366" s="505" t="n">
        <v>455</v>
      </c>
      <c r="F366" s="505" t="n">
        <v>68</v>
      </c>
      <c r="G366" s="446">
        <f>B366-C366-E366-F366</f>
        <v/>
      </c>
      <c r="H366" s="507" t="n">
        <v>1825.69</v>
      </c>
      <c r="I366" s="520" t="n">
        <v>1890.77</v>
      </c>
      <c r="J366" s="507" t="n"/>
      <c r="K366" s="507" t="n">
        <v>10.6</v>
      </c>
      <c r="L366" s="521" t="n">
        <v>1820</v>
      </c>
      <c r="M366" s="521" t="n">
        <v>380</v>
      </c>
      <c r="N366" s="508">
        <f>L366+I366+J366+C366+M366</f>
        <v/>
      </c>
      <c r="O366" s="508">
        <f>O365+N366-AN366</f>
        <v/>
      </c>
      <c r="P366" s="509">
        <f>I366*0.007</f>
        <v/>
      </c>
      <c r="Q366" s="510">
        <f>A366</f>
        <v/>
      </c>
      <c r="R366" s="511" t="n"/>
      <c r="S366" s="512" t="n"/>
      <c r="T366" s="511" t="n">
        <v>160930</v>
      </c>
      <c r="U366" s="466" t="n">
        <v>83.17</v>
      </c>
      <c r="V366" s="511" t="n">
        <v>161033</v>
      </c>
      <c r="W366" s="466" t="n">
        <v>670.89</v>
      </c>
      <c r="X366" s="511" t="n"/>
      <c r="Y366" s="512" t="n"/>
      <c r="Z366" s="511" t="n"/>
      <c r="AA366" s="512" t="n"/>
      <c r="AB366" s="511" t="inlineStr">
        <is>
          <t>PMU</t>
        </is>
      </c>
      <c r="AC366" s="466" t="n">
        <v>-1080</v>
      </c>
      <c r="AD366" s="511" t="n"/>
      <c r="AE366" s="512" t="n"/>
      <c r="AF366" s="511" t="n">
        <v>160970</v>
      </c>
      <c r="AG366" s="466" t="n">
        <v>532.98</v>
      </c>
      <c r="AH366" s="511" t="n"/>
      <c r="AI366" s="512" t="n"/>
      <c r="AJ366" s="511" t="n"/>
      <c r="AK366" s="512" t="n"/>
      <c r="AL366" s="513" t="n"/>
      <c r="AM366" s="512" t="n"/>
      <c r="AN366" s="478">
        <f>S366+U366+W366+Y366+AA366+AC366+AE366+AG366+AI366+AK366+AM366</f>
        <v/>
      </c>
    </row>
    <row r="367" ht="16.5" customHeight="1" thickBot="1">
      <c r="A367" s="504">
        <f>A366+1</f>
        <v/>
      </c>
      <c r="B367" s="505" t="n">
        <v>4239.73</v>
      </c>
      <c r="C367" s="519" t="n">
        <v>170</v>
      </c>
      <c r="D367" s="506" t="n">
        <v>5</v>
      </c>
      <c r="E367" s="505" t="n">
        <v>193.6</v>
      </c>
      <c r="F367" s="505" t="n">
        <v>658</v>
      </c>
      <c r="G367" s="446">
        <f>B367-C367-E367-F367</f>
        <v/>
      </c>
      <c r="H367" s="507" t="n">
        <v>1374.73</v>
      </c>
      <c r="I367" s="520" t="n">
        <v>2281.17</v>
      </c>
      <c r="J367" s="507" t="n"/>
      <c r="K367" s="507" t="n">
        <v>54.9</v>
      </c>
      <c r="L367" s="521" t="n">
        <v>1370</v>
      </c>
      <c r="M367" s="446" t="n"/>
      <c r="N367" s="508">
        <f>L367+I367+J367+C367+M367</f>
        <v/>
      </c>
      <c r="O367" s="508">
        <f>O366+N367-AN367</f>
        <v/>
      </c>
      <c r="P367" s="509">
        <f>I367*0.007</f>
        <v/>
      </c>
      <c r="Q367" s="510">
        <f>A367</f>
        <v/>
      </c>
      <c r="R367" s="511" t="n">
        <v>161001</v>
      </c>
      <c r="S367" s="466" t="n">
        <v>1118.76</v>
      </c>
      <c r="T367" s="511" t="n">
        <v>160931</v>
      </c>
      <c r="U367" s="466" t="n">
        <v>389.07</v>
      </c>
      <c r="V367" s="511" t="n"/>
      <c r="W367" s="512" t="n"/>
      <c r="X367" s="511" t="n"/>
      <c r="Y367" s="512" t="n"/>
      <c r="Z367" s="511" t="n"/>
      <c r="AA367" s="512" t="n"/>
      <c r="AB367" s="511" t="inlineStr">
        <is>
          <t>PMU</t>
        </is>
      </c>
      <c r="AC367" s="466" t="n">
        <v>-1040</v>
      </c>
      <c r="AD367" s="511" t="n"/>
      <c r="AE367" s="512" t="n"/>
      <c r="AF367" s="511" t="n">
        <v>160971</v>
      </c>
      <c r="AG367" s="466" t="n">
        <v>100.58</v>
      </c>
      <c r="AH367" s="511" t="n"/>
      <c r="AI367" s="512" t="n"/>
      <c r="AJ367" s="511" t="n"/>
      <c r="AK367" s="512" t="n"/>
      <c r="AL367" s="513" t="n"/>
      <c r="AM367" s="512" t="n"/>
      <c r="AN367" s="478">
        <f>S367+U367+W367+Y367+AA367+AC367+AE367+AG367+AI367+AK367+AM367</f>
        <v/>
      </c>
    </row>
    <row r="368" ht="16.5" customHeight="1" thickBot="1">
      <c r="A368" s="504">
        <f>A367+1</f>
        <v/>
      </c>
      <c r="B368" s="505" t="n">
        <v>3694.56</v>
      </c>
      <c r="C368" s="519" t="n">
        <v>340</v>
      </c>
      <c r="D368" s="506" t="n">
        <v>8</v>
      </c>
      <c r="E368" s="505" t="n">
        <v>115</v>
      </c>
      <c r="F368" s="505" t="n">
        <v>389</v>
      </c>
      <c r="G368" s="446">
        <f>B368-C368-E368-F368</f>
        <v/>
      </c>
      <c r="H368" s="507" t="n">
        <v>1579.27</v>
      </c>
      <c r="I368" s="520" t="n">
        <v>1254.19</v>
      </c>
      <c r="J368" s="507" t="n"/>
      <c r="K368" s="507" t="n">
        <v>17.1</v>
      </c>
      <c r="L368" s="521" t="n">
        <v>1610</v>
      </c>
      <c r="M368" s="446" t="n"/>
      <c r="N368" s="508">
        <f>L368+I368+J368+C368+M368</f>
        <v/>
      </c>
      <c r="O368" s="508">
        <f>O367+N368-AN368</f>
        <v/>
      </c>
      <c r="P368" s="509">
        <f>I368*0.007</f>
        <v/>
      </c>
      <c r="Q368" s="510">
        <f>A368</f>
        <v/>
      </c>
      <c r="R368" s="511" t="n"/>
      <c r="S368" s="466" t="n">
        <v>176.09</v>
      </c>
      <c r="T368" s="511" t="n"/>
      <c r="U368" s="512" t="n"/>
      <c r="V368" s="511" t="n"/>
      <c r="W368" s="512" t="n"/>
      <c r="X368" s="511" t="n"/>
      <c r="Y368" s="512" t="n"/>
      <c r="Z368" s="511" t="n"/>
      <c r="AA368" s="512" t="n"/>
      <c r="AB368" s="511" t="inlineStr">
        <is>
          <t>PMU</t>
        </is>
      </c>
      <c r="AC368" s="466" t="n">
        <v>-1070</v>
      </c>
      <c r="AD368" s="511" t="n"/>
      <c r="AE368" s="512" t="n"/>
      <c r="AF368" s="511" t="n"/>
      <c r="AG368" s="512" t="n"/>
      <c r="AH368" s="511" t="n"/>
      <c r="AI368" s="512" t="n"/>
      <c r="AJ368" s="511" t="n"/>
      <c r="AK368" s="512" t="n"/>
      <c r="AL368" s="513" t="n"/>
      <c r="AM368" s="512" t="n"/>
      <c r="AN368" s="478">
        <f>S368+U368+W368+Y368+AA368+AC368+AE368+AG368+AI368+AK368+AM368</f>
        <v/>
      </c>
    </row>
    <row r="369" ht="16.5" customHeight="1" thickBot="1">
      <c r="A369" s="504">
        <f>A368+1</f>
        <v/>
      </c>
      <c r="B369" s="505" t="n">
        <v>4679.95</v>
      </c>
      <c r="C369" s="519" t="n">
        <v>260</v>
      </c>
      <c r="D369" s="506" t="n">
        <v>8</v>
      </c>
      <c r="E369" s="505" t="n">
        <v>134</v>
      </c>
      <c r="F369" s="505" t="n">
        <v>251</v>
      </c>
      <c r="G369" s="446">
        <f>B369-C369-E369-F369</f>
        <v/>
      </c>
      <c r="H369" s="507" t="n">
        <v>2056.83</v>
      </c>
      <c r="I369" s="520" t="n">
        <v>1965.53</v>
      </c>
      <c r="J369" s="507" t="n"/>
      <c r="K369" s="507" t="n">
        <v>12.59</v>
      </c>
      <c r="L369" s="521" t="n">
        <v>2050</v>
      </c>
      <c r="M369" s="446" t="n"/>
      <c r="N369" s="508">
        <f>L369+I369+J369+C369+M369</f>
        <v/>
      </c>
      <c r="O369" s="508">
        <f>O368+N369-AN369</f>
        <v/>
      </c>
      <c r="P369" s="509">
        <f>I369*0.007</f>
        <v/>
      </c>
      <c r="Q369" s="510">
        <f>A369</f>
        <v/>
      </c>
      <c r="R369" s="511" t="n"/>
      <c r="S369" s="512" t="n"/>
      <c r="T369" s="511" t="n"/>
      <c r="U369" s="512" t="n"/>
      <c r="V369" s="511" t="n"/>
      <c r="W369" s="512" t="n"/>
      <c r="X369" s="511" t="inlineStr">
        <is>
          <t>161045A</t>
        </is>
      </c>
      <c r="Y369" s="466" t="n">
        <v>-136.03</v>
      </c>
      <c r="Z369" s="511" t="n"/>
      <c r="AA369" s="512" t="n"/>
      <c r="AB369" s="511" t="n"/>
      <c r="AC369" s="512" t="n"/>
      <c r="AD369" s="511" t="n"/>
      <c r="AE369" s="512" t="n"/>
      <c r="AF369" s="511" t="n"/>
      <c r="AG369" s="512" t="n"/>
      <c r="AH369" s="511" t="n"/>
      <c r="AI369" s="512" t="n"/>
      <c r="AJ369" s="511" t="n">
        <v>170141</v>
      </c>
      <c r="AK369" s="466" t="n">
        <v>252.8</v>
      </c>
      <c r="AL369" s="513" t="n"/>
      <c r="AM369" s="512" t="n"/>
      <c r="AN369" s="478">
        <f>S369+U369+W369+Y369+AA369+AC369+AE369+AG369+AI369+AK369+AM369</f>
        <v/>
      </c>
    </row>
    <row r="370" ht="16.5" customHeight="1" thickBot="1">
      <c r="A370" s="504">
        <f>A369+1</f>
        <v/>
      </c>
      <c r="B370" s="505" t="n">
        <v>4735.95</v>
      </c>
      <c r="C370" s="519" t="n">
        <v>340</v>
      </c>
      <c r="D370" s="506" t="n">
        <v>12</v>
      </c>
      <c r="E370" s="505" t="n">
        <v>216</v>
      </c>
      <c r="F370" s="505" t="n">
        <v>174</v>
      </c>
      <c r="G370" s="446">
        <f>B370-C370-E370-F370</f>
        <v/>
      </c>
      <c r="H370" s="507" t="n">
        <v>2301.8</v>
      </c>
      <c r="I370" s="520" t="n">
        <v>1654.45</v>
      </c>
      <c r="J370" s="520" t="n">
        <v>26.5</v>
      </c>
      <c r="K370" s="507" t="n">
        <v>23.2</v>
      </c>
      <c r="L370" s="521" t="n">
        <v>2300</v>
      </c>
      <c r="M370" s="446" t="n"/>
      <c r="N370" s="508">
        <f>L370+I370+J370+C370+M370</f>
        <v/>
      </c>
      <c r="O370" s="508">
        <f>O369+N370-AN370</f>
        <v/>
      </c>
      <c r="P370" s="509">
        <f>I370*0.007</f>
        <v/>
      </c>
      <c r="Q370" s="510">
        <f>A370</f>
        <v/>
      </c>
      <c r="R370" s="511" t="n"/>
      <c r="S370" s="512" t="n"/>
      <c r="T370" s="511" t="n"/>
      <c r="U370" s="512" t="n"/>
      <c r="V370" s="511" t="n"/>
      <c r="W370" s="512" t="n"/>
      <c r="X370" s="511" t="n"/>
      <c r="Y370" s="512" t="n"/>
      <c r="Z370" s="511" t="n"/>
      <c r="AA370" s="512" t="n"/>
      <c r="AB370" s="511" t="n"/>
      <c r="AC370" s="512" t="n"/>
      <c r="AD370" s="511" t="n"/>
      <c r="AE370" s="512" t="n"/>
      <c r="AF370" s="511" t="n"/>
      <c r="AG370" s="512" t="n"/>
      <c r="AH370" s="511" t="n"/>
      <c r="AI370" s="512" t="n"/>
      <c r="AJ370" s="511" t="inlineStr">
        <is>
          <t>ADREA</t>
        </is>
      </c>
      <c r="AK370" s="466" t="n">
        <v>60.81</v>
      </c>
      <c r="AL370" s="513" t="n"/>
      <c r="AM370" s="512" t="n"/>
      <c r="AN370" s="478">
        <f>S370+U370+W370+Y370+AA370+AC370+AE370+AG370+AI370+AK370+AM370</f>
        <v/>
      </c>
    </row>
    <row r="371" ht="16.5" customHeight="1" thickBot="1">
      <c r="A371" s="504">
        <f>A370+1</f>
        <v/>
      </c>
      <c r="B371" s="505" t="n">
        <v>2509.74</v>
      </c>
      <c r="C371" s="519" t="n">
        <v>120</v>
      </c>
      <c r="D371" s="506" t="n">
        <v>3</v>
      </c>
      <c r="E371" s="505" t="n">
        <v>292.4</v>
      </c>
      <c r="F371" s="505" t="n">
        <v>51</v>
      </c>
      <c r="G371" s="446">
        <f>B371-C371-E371-F371</f>
        <v/>
      </c>
      <c r="H371" s="507" t="n">
        <v>1083.27</v>
      </c>
      <c r="I371" s="520" t="n">
        <v>967.87</v>
      </c>
      <c r="J371" s="507" t="n"/>
      <c r="K371" s="507" t="n">
        <v>3.6</v>
      </c>
      <c r="L371" s="521" t="n">
        <v>1080</v>
      </c>
      <c r="M371" s="446" t="n"/>
      <c r="N371" s="508">
        <f>L371+I371+J371+C371+M371</f>
        <v/>
      </c>
      <c r="O371" s="508">
        <f>O370+N371-AN371</f>
        <v/>
      </c>
      <c r="P371" s="509">
        <f>I371*0.007</f>
        <v/>
      </c>
      <c r="Q371" s="510">
        <f>A371</f>
        <v/>
      </c>
      <c r="R371" s="511" t="inlineStr">
        <is>
          <t>EDC</t>
        </is>
      </c>
      <c r="S371" s="466" t="n">
        <v>57.16</v>
      </c>
      <c r="T371" s="511" t="n"/>
      <c r="U371" s="512" t="n"/>
      <c r="V371" s="511" t="n"/>
      <c r="W371" s="512" t="n"/>
      <c r="X371" s="511" t="n">
        <v>161038</v>
      </c>
      <c r="Y371" s="466" t="n">
        <v>842.3</v>
      </c>
      <c r="Z371" s="511" t="n"/>
      <c r="AA371" s="512" t="n"/>
      <c r="AB371" s="511" t="inlineStr">
        <is>
          <t>PMU</t>
        </is>
      </c>
      <c r="AC371" s="466" t="n">
        <v>1080</v>
      </c>
      <c r="AD371" s="511" t="n"/>
      <c r="AE371" s="512" t="n"/>
      <c r="AF371" s="511" t="n"/>
      <c r="AG371" s="512" t="n"/>
      <c r="AH371" s="511" t="n"/>
      <c r="AI371" s="512" t="n"/>
      <c r="AJ371" s="511" t="n"/>
      <c r="AK371" s="512" t="n"/>
      <c r="AL371" s="513" t="n"/>
      <c r="AM371" s="512" t="n"/>
      <c r="AN371" s="478">
        <f>S371+U371+W371+Y371+AA371+AC371+AE371+AG371+AI371+AK371+AM371</f>
        <v/>
      </c>
    </row>
    <row r="372" ht="16.5" customHeight="1" thickBot="1">
      <c r="A372" s="504">
        <f>A371+1</f>
        <v/>
      </c>
      <c r="B372" s="505" t="n">
        <v>4010.74</v>
      </c>
      <c r="C372" s="519" t="n">
        <v>270</v>
      </c>
      <c r="D372" s="506" t="n">
        <v>7</v>
      </c>
      <c r="E372" s="505" t="n">
        <v>234.9</v>
      </c>
      <c r="F372" s="505" t="n">
        <v>185</v>
      </c>
      <c r="G372" s="446">
        <f>B372-C372-E372-F372</f>
        <v/>
      </c>
      <c r="H372" s="507" t="n">
        <v>1638.94</v>
      </c>
      <c r="I372" s="520" t="n">
        <v>1666.5</v>
      </c>
      <c r="J372" s="507" t="n"/>
      <c r="K372" s="507" t="n">
        <v>15.4</v>
      </c>
      <c r="L372" s="521" t="n">
        <v>1650</v>
      </c>
      <c r="M372" s="446" t="n"/>
      <c r="N372" s="508">
        <f>L372+I372+J372+C372+M372</f>
        <v/>
      </c>
      <c r="O372" s="508">
        <f>O371+N372-AN372</f>
        <v/>
      </c>
      <c r="P372" s="509">
        <f>I372*0.007</f>
        <v/>
      </c>
      <c r="Q372" s="510">
        <f>A372</f>
        <v/>
      </c>
      <c r="R372" s="511" t="n"/>
      <c r="S372" s="512" t="n"/>
      <c r="T372" s="511" t="n"/>
      <c r="U372" s="512" t="n"/>
      <c r="V372" s="511" t="n"/>
      <c r="W372" s="512" t="n"/>
      <c r="X372" s="511" t="n">
        <v>161042</v>
      </c>
      <c r="Y372" s="466" t="n">
        <v>3671.33</v>
      </c>
      <c r="Z372" s="511" t="n">
        <v>160950</v>
      </c>
      <c r="AA372" s="466" t="n">
        <v>28637.1</v>
      </c>
      <c r="AB372" s="511" t="inlineStr">
        <is>
          <t>PMU</t>
        </is>
      </c>
      <c r="AC372" s="466" t="n">
        <v>1040</v>
      </c>
      <c r="AD372" s="511" t="n"/>
      <c r="AE372" s="512" t="n"/>
      <c r="AF372" s="511" t="n"/>
      <c r="AG372" s="512" t="n"/>
      <c r="AH372" s="511" t="n"/>
      <c r="AI372" s="512" t="n"/>
      <c r="AJ372" s="511" t="n">
        <v>161063</v>
      </c>
      <c r="AK372" s="466" t="n">
        <v>1704</v>
      </c>
      <c r="AL372" s="513" t="n"/>
      <c r="AM372" s="512" t="n"/>
      <c r="AN372" s="478">
        <f>S372+U372+W372+Y372+AA372+AC372+AE372+AG372+AI372+AK372+AM372</f>
        <v/>
      </c>
    </row>
    <row r="373" ht="16.5" customHeight="1" thickBot="1">
      <c r="A373" s="504">
        <f>A372+1</f>
        <v/>
      </c>
      <c r="B373" s="505" t="n">
        <v>3859.17</v>
      </c>
      <c r="C373" s="519" t="n">
        <v>320</v>
      </c>
      <c r="D373" s="506" t="n">
        <v>10</v>
      </c>
      <c r="E373" s="505" t="n">
        <v>101.2</v>
      </c>
      <c r="F373" s="505" t="n">
        <v>131</v>
      </c>
      <c r="G373" s="446">
        <f>B373-C373-E373-F373</f>
        <v/>
      </c>
      <c r="H373" s="507" t="n">
        <v>1567.73</v>
      </c>
      <c r="I373" s="520" t="n">
        <v>1721.44</v>
      </c>
      <c r="J373" s="507" t="n"/>
      <c r="K373" s="507" t="n">
        <v>17.8</v>
      </c>
      <c r="L373" s="521" t="n">
        <v>1560</v>
      </c>
      <c r="M373" s="521" t="n">
        <v>460</v>
      </c>
      <c r="N373" s="508">
        <f>L373+I373+J373+C373+M373</f>
        <v/>
      </c>
      <c r="O373" s="508">
        <f>O372+N373-AN373</f>
        <v/>
      </c>
      <c r="P373" s="509">
        <f>I373*0.007</f>
        <v/>
      </c>
      <c r="Q373" s="510">
        <f>A373</f>
        <v/>
      </c>
      <c r="R373" s="511" t="n"/>
      <c r="S373" s="512" t="n"/>
      <c r="T373" s="511" t="n"/>
      <c r="U373" s="512" t="n"/>
      <c r="V373" s="511" t="n">
        <v>161034</v>
      </c>
      <c r="W373" s="466" t="n">
        <v>662.62</v>
      </c>
      <c r="X373" s="511" t="n"/>
      <c r="Y373" s="512" t="n"/>
      <c r="Z373" s="511" t="n">
        <v>160951</v>
      </c>
      <c r="AA373" s="466" t="n">
        <v>66.95999999999999</v>
      </c>
      <c r="AB373" s="511" t="inlineStr">
        <is>
          <t>PMU</t>
        </is>
      </c>
      <c r="AC373" s="466" t="n">
        <v>1070</v>
      </c>
      <c r="AD373" s="511" t="n">
        <v>161056</v>
      </c>
      <c r="AE373" s="466" t="n">
        <v>52.8</v>
      </c>
      <c r="AF373" s="511" t="n"/>
      <c r="AG373" s="512" t="n"/>
      <c r="AH373" s="511" t="n"/>
      <c r="AI373" s="512" t="n"/>
      <c r="AJ373" s="511" t="n">
        <v>161064</v>
      </c>
      <c r="AK373" s="466" t="n">
        <v>605</v>
      </c>
      <c r="AL373" s="513" t="n"/>
      <c r="AM373" s="512" t="n"/>
      <c r="AN373" s="478">
        <f>S373+U373+W373+Y373+AA373+AC373+AE373+AG373+AI373+AK373+AM373</f>
        <v/>
      </c>
    </row>
    <row r="374" ht="16.5" customHeight="1" thickBot="1">
      <c r="A374" s="504">
        <f>A373+1</f>
        <v/>
      </c>
      <c r="B374" s="505" t="n">
        <v>4339.81</v>
      </c>
      <c r="C374" s="519" t="n">
        <v>400</v>
      </c>
      <c r="D374" s="506" t="n">
        <v>9</v>
      </c>
      <c r="E374" s="505" t="n">
        <v>407.7</v>
      </c>
      <c r="F374" s="505" t="n">
        <v>316</v>
      </c>
      <c r="G374" s="446">
        <f>B374-C374-E374-F374</f>
        <v/>
      </c>
      <c r="H374" s="507" t="n">
        <v>1182.46</v>
      </c>
      <c r="I374" s="520" t="n">
        <v>2017.05</v>
      </c>
      <c r="J374" s="507" t="n"/>
      <c r="K374" s="507" t="n">
        <v>16.6</v>
      </c>
      <c r="L374" s="521" t="n">
        <v>1180</v>
      </c>
      <c r="M374" s="446" t="n"/>
      <c r="N374" s="508">
        <f>L374+I374+J374+C374+M374</f>
        <v/>
      </c>
      <c r="O374" s="508">
        <f>O373+N374-AN374</f>
        <v/>
      </c>
      <c r="P374" s="509">
        <f>I374*0.007</f>
        <v/>
      </c>
      <c r="Q374" s="510">
        <f>A374</f>
        <v/>
      </c>
      <c r="R374" s="511" t="n">
        <v>161006</v>
      </c>
      <c r="S374" s="466" t="n">
        <v>1584.79</v>
      </c>
      <c r="T374" s="511" t="n">
        <v>160824</v>
      </c>
      <c r="U374" s="466" t="n">
        <v>134.21</v>
      </c>
      <c r="V374" s="511" t="n"/>
      <c r="W374" s="512" t="n"/>
      <c r="X374" s="511" t="n"/>
      <c r="Y374" s="512" t="n"/>
      <c r="Z374" s="511" t="n"/>
      <c r="AA374" s="512" t="n"/>
      <c r="AB374" s="511" t="n"/>
      <c r="AC374" s="512" t="n"/>
      <c r="AD374" s="511" t="n"/>
      <c r="AE374" s="512" t="n"/>
      <c r="AF374" s="511" t="n"/>
      <c r="AG374" s="512" t="n"/>
      <c r="AH374" s="511" t="n"/>
      <c r="AI374" s="512" t="n"/>
      <c r="AJ374" s="511" t="n"/>
      <c r="AK374" s="512" t="n"/>
      <c r="AL374" s="513" t="n"/>
      <c r="AM374" s="512" t="n"/>
      <c r="AN374" s="478">
        <f>S374+U374+W374+Y374+AA374+AC374+AE374+AG374+AI374+AK374+AM374</f>
        <v/>
      </c>
    </row>
    <row r="375" ht="16.5" customHeight="1" thickBot="1">
      <c r="A375" s="504">
        <f>A374+1</f>
        <v/>
      </c>
      <c r="B375" s="505" t="n">
        <v>3933.47</v>
      </c>
      <c r="C375" s="519" t="n">
        <v>230</v>
      </c>
      <c r="D375" s="506" t="n">
        <v>8</v>
      </c>
      <c r="E375" s="505" t="n">
        <v>315.6</v>
      </c>
      <c r="F375" s="505" t="n">
        <v>169</v>
      </c>
      <c r="G375" s="446">
        <f>B375-C375-E375-F375</f>
        <v/>
      </c>
      <c r="H375" s="507" t="n">
        <v>1427.66</v>
      </c>
      <c r="I375" s="520" t="n">
        <v>1766.91</v>
      </c>
      <c r="J375" s="507" t="n"/>
      <c r="K375" s="507" t="n">
        <v>24.3</v>
      </c>
      <c r="L375" s="521" t="n">
        <v>1430</v>
      </c>
      <c r="M375" s="446" t="n"/>
      <c r="N375" s="508">
        <f>L375+I375+J375+C375+M375</f>
        <v/>
      </c>
      <c r="O375" s="508">
        <f>O374+N375-AN375</f>
        <v/>
      </c>
      <c r="P375" s="509">
        <f>I375*0.007</f>
        <v/>
      </c>
      <c r="Q375" s="510">
        <f>A375</f>
        <v/>
      </c>
      <c r="R375" s="511" t="n"/>
      <c r="S375" s="466" t="n">
        <v>-30.9</v>
      </c>
      <c r="T375" s="513" t="n">
        <v>161023</v>
      </c>
      <c r="U375" s="466" t="n">
        <v>119.16</v>
      </c>
      <c r="V375" s="511" t="n"/>
      <c r="W375" s="512" t="n"/>
      <c r="X375" s="513" t="n"/>
      <c r="Y375" s="512" t="n"/>
      <c r="Z375" s="511" t="n"/>
      <c r="AA375" s="512" t="n"/>
      <c r="AB375" s="513" t="n"/>
      <c r="AC375" s="512" t="n"/>
      <c r="AD375" s="511" t="n"/>
      <c r="AE375" s="512" t="n"/>
      <c r="AF375" s="513" t="n"/>
      <c r="AG375" s="512" t="n"/>
      <c r="AH375" s="511" t="n"/>
      <c r="AI375" s="512" t="n"/>
      <c r="AJ375" s="513" t="n"/>
      <c r="AK375" s="512" t="n"/>
      <c r="AL375" s="513" t="n"/>
      <c r="AM375" s="512" t="n"/>
      <c r="AN375" s="478">
        <f>S375+U375+W375+Y375+AA375+AC375+AE375+AG375+AI375+AK375+AM375</f>
        <v/>
      </c>
    </row>
    <row r="376" ht="16.5" customHeight="1" thickBot="1">
      <c r="A376" s="504">
        <f>A375+1</f>
        <v/>
      </c>
      <c r="B376" s="505" t="n">
        <v>5016.2</v>
      </c>
      <c r="C376" s="519" t="n">
        <v>80</v>
      </c>
      <c r="D376" s="506" t="n">
        <v>4</v>
      </c>
      <c r="E376" s="505" t="n">
        <v>130.5</v>
      </c>
      <c r="F376" s="505" t="n">
        <v>327</v>
      </c>
      <c r="G376" s="446">
        <f>B376-C376-E376-F376</f>
        <v/>
      </c>
      <c r="H376" s="507" t="n">
        <v>2304.75</v>
      </c>
      <c r="I376" s="520" t="n">
        <v>2142.45</v>
      </c>
      <c r="J376" s="507" t="n"/>
      <c r="K376" s="507" t="n">
        <v>31.5</v>
      </c>
      <c r="L376" s="521" t="n">
        <v>2300</v>
      </c>
      <c r="M376" s="446" t="n"/>
      <c r="N376" s="508">
        <f>L376+I376+J376+C376+M376</f>
        <v/>
      </c>
      <c r="O376" s="508">
        <f>O375+N376-AN376</f>
        <v/>
      </c>
      <c r="P376" s="509">
        <f>I376*0.007</f>
        <v/>
      </c>
      <c r="Q376" s="510">
        <f>A376</f>
        <v/>
      </c>
      <c r="R376" s="511" t="n"/>
      <c r="S376" s="512" t="n"/>
      <c r="T376" s="511" t="n">
        <v>161024</v>
      </c>
      <c r="U376" s="466" t="n">
        <v>275.8</v>
      </c>
      <c r="V376" s="511" t="n"/>
      <c r="W376" s="512" t="n"/>
      <c r="X376" s="511" t="n"/>
      <c r="Y376" s="512" t="n"/>
      <c r="Z376" s="511" t="n"/>
      <c r="AA376" s="512" t="n"/>
      <c r="AB376" s="511" t="inlineStr">
        <is>
          <t>ass prêt</t>
        </is>
      </c>
      <c r="AC376" s="466" t="n">
        <v>84.7</v>
      </c>
      <c r="AD376" s="511" t="n"/>
      <c r="AE376" s="512" t="n"/>
      <c r="AF376" s="511" t="n">
        <v>161050</v>
      </c>
      <c r="AG376" s="466" t="n">
        <v>4.92</v>
      </c>
      <c r="AH376" s="511" t="n"/>
      <c r="AI376" s="512" t="n"/>
      <c r="AJ376" s="511" t="n"/>
      <c r="AK376" s="512" t="n"/>
      <c r="AL376" s="513" t="n"/>
      <c r="AM376" s="512" t="n"/>
      <c r="AN376" s="478">
        <f>S376+U376+W376+Y376+AA376+AC376+AE376+AG376+AI376+AK376+AM376</f>
        <v/>
      </c>
    </row>
    <row r="377" ht="16.5" customHeight="1" thickBot="1">
      <c r="A377" s="504">
        <f>A376+1</f>
        <v/>
      </c>
      <c r="B377" s="505" t="n">
        <v>4299.04</v>
      </c>
      <c r="C377" s="519" t="n">
        <v>310</v>
      </c>
      <c r="D377" s="506" t="n">
        <v>6</v>
      </c>
      <c r="E377" s="505" t="n">
        <v>356.95</v>
      </c>
      <c r="F377" s="505" t="n">
        <v>132</v>
      </c>
      <c r="G377" s="446">
        <f>B377-C377-E377-F377</f>
        <v/>
      </c>
      <c r="H377" s="507" t="n">
        <v>1664.48</v>
      </c>
      <c r="I377" s="520" t="n">
        <v>1831.11</v>
      </c>
      <c r="J377" s="507" t="n"/>
      <c r="K377" s="507" t="n">
        <v>4.5</v>
      </c>
      <c r="L377" s="521" t="n">
        <v>1660</v>
      </c>
      <c r="M377" s="446" t="n"/>
      <c r="N377" s="508">
        <f>L377+I377+J377+C377+M377</f>
        <v/>
      </c>
      <c r="O377" s="508">
        <f>O376+N377-AN377</f>
        <v/>
      </c>
      <c r="P377" s="509">
        <f>I377*0.007</f>
        <v/>
      </c>
      <c r="Q377" s="510">
        <f>A377</f>
        <v/>
      </c>
      <c r="R377" s="511" t="n"/>
      <c r="S377" s="512" t="n"/>
      <c r="T377" s="511" t="n">
        <v>160827</v>
      </c>
      <c r="U377" s="466" t="n">
        <v>181.84</v>
      </c>
      <c r="V377" s="511" t="n"/>
      <c r="W377" s="512" t="n"/>
      <c r="X377" s="511" t="n">
        <v>161043</v>
      </c>
      <c r="Y377" s="466" t="n">
        <v>3465.09</v>
      </c>
      <c r="Z377" s="511" t="n"/>
      <c r="AA377" s="512" t="n"/>
      <c r="AB377" s="511" t="inlineStr">
        <is>
          <t>interet</t>
        </is>
      </c>
      <c r="AC377" s="466" t="n">
        <v>198.18</v>
      </c>
      <c r="AD377" s="511" t="n"/>
      <c r="AE377" s="512" t="n"/>
      <c r="AF377" s="511" t="n"/>
      <c r="AG377" s="512" t="n"/>
      <c r="AH377" s="511" t="n"/>
      <c r="AI377" s="512" t="n"/>
      <c r="AJ377" s="511" t="n"/>
      <c r="AK377" s="512" t="n"/>
      <c r="AL377" s="513" t="n"/>
      <c r="AM377" s="512" t="n"/>
      <c r="AN377" s="478">
        <f>S377+U377+W377+Y377+AA377+AC377+AE377+AG377+AI377+AK377+AM377</f>
        <v/>
      </c>
    </row>
    <row r="378" ht="16.5" customHeight="1" thickBot="1">
      <c r="A378" s="504">
        <f>A377+1</f>
        <v/>
      </c>
      <c r="B378" s="505" t="n">
        <v>2374.23</v>
      </c>
      <c r="C378" s="519" t="n">
        <v>290</v>
      </c>
      <c r="D378" s="506" t="n">
        <v>7</v>
      </c>
      <c r="E378" s="505" t="n">
        <v>157.5</v>
      </c>
      <c r="F378" s="505" t="n">
        <v>45</v>
      </c>
      <c r="G378" s="446">
        <f>B378-C378-E378-F378</f>
        <v/>
      </c>
      <c r="H378" s="507" t="n">
        <v>943.09</v>
      </c>
      <c r="I378" s="520" t="n">
        <v>923.9400000000001</v>
      </c>
      <c r="J378" s="507" t="n"/>
      <c r="K378" s="507" t="n">
        <v>23.1</v>
      </c>
      <c r="L378" s="521" t="n">
        <v>940</v>
      </c>
      <c r="M378" s="446" t="n"/>
      <c r="N378" s="508">
        <f>L378+I378+J378+C378+M378</f>
        <v/>
      </c>
      <c r="O378" s="508">
        <f>O377+N378-AN378</f>
        <v/>
      </c>
      <c r="P378" s="509">
        <f>I378*0.007</f>
        <v/>
      </c>
      <c r="Q378" s="510">
        <f>A378</f>
        <v/>
      </c>
      <c r="R378" s="511" t="n">
        <v>161019</v>
      </c>
      <c r="S378" s="466" t="n">
        <v>-903.77</v>
      </c>
      <c r="T378" s="511" t="n"/>
      <c r="U378" s="466" t="n">
        <v>11.92</v>
      </c>
      <c r="V378" s="511" t="n"/>
      <c r="W378" s="512" t="n"/>
      <c r="X378" s="511" t="n">
        <v>161039</v>
      </c>
      <c r="Y378" s="466" t="n">
        <v>234.66</v>
      </c>
      <c r="Z378" s="511" t="n"/>
      <c r="AA378" s="512" t="n"/>
      <c r="AB378" s="511" t="inlineStr">
        <is>
          <t>prêt</t>
        </is>
      </c>
      <c r="AC378" s="466" t="n">
        <v>2493.46</v>
      </c>
      <c r="AD378" s="511" t="n"/>
      <c r="AE378" s="512" t="n"/>
      <c r="AF378" s="511" t="n"/>
      <c r="AG378" s="512" t="n"/>
      <c r="AH378" s="511" t="n"/>
      <c r="AI378" s="512" t="n"/>
      <c r="AJ378" s="511" t="n"/>
      <c r="AK378" s="512" t="n"/>
      <c r="AL378" s="513" t="n"/>
      <c r="AM378" s="512" t="n"/>
      <c r="AN378" s="478">
        <f>S378+U378+W378+Y378+AA378+AC378+AE378+AG378+AI378+AK378+AM378</f>
        <v/>
      </c>
    </row>
    <row r="379" ht="16.5" customHeight="1" thickBot="1">
      <c r="A379" s="504">
        <f>A378+1</f>
        <v/>
      </c>
      <c r="B379" s="505" t="n">
        <v>4152.26</v>
      </c>
      <c r="C379" s="519" t="n">
        <v>500</v>
      </c>
      <c r="D379" s="506" t="n">
        <v>13</v>
      </c>
      <c r="E379" s="505" t="n">
        <v>324.7</v>
      </c>
      <c r="F379" s="505" t="n">
        <v>185</v>
      </c>
      <c r="G379" s="446">
        <f>B379-C379-E379-F379</f>
        <v/>
      </c>
      <c r="H379" s="507" t="n">
        <v>1328.68</v>
      </c>
      <c r="I379" s="520" t="n">
        <v>1776.18</v>
      </c>
      <c r="J379" s="507" t="n"/>
      <c r="K379" s="507" t="n">
        <v>37.7</v>
      </c>
      <c r="L379" s="521" t="n">
        <v>1320</v>
      </c>
      <c r="M379" s="446" t="n"/>
      <c r="N379" s="508">
        <f>L379+I379+J379+C379+M379</f>
        <v/>
      </c>
      <c r="O379" s="508">
        <f>O378+N379-AN379</f>
        <v/>
      </c>
      <c r="P379" s="509">
        <f>I379*0.007</f>
        <v/>
      </c>
      <c r="Q379" s="510">
        <f>A379</f>
        <v/>
      </c>
      <c r="R379" s="511" t="n">
        <v>161020</v>
      </c>
      <c r="S379" s="466" t="n">
        <v>-240.89</v>
      </c>
      <c r="T379" s="513" t="n">
        <v>161028</v>
      </c>
      <c r="U379" s="466" t="n">
        <v>75.69</v>
      </c>
      <c r="V379" s="511" t="n"/>
      <c r="W379" s="512" t="n"/>
      <c r="X379" s="511" t="n">
        <v>160937</v>
      </c>
      <c r="Y379" s="466" t="n">
        <v>58</v>
      </c>
      <c r="Z379" s="511" t="n"/>
      <c r="AA379" s="512" t="n"/>
      <c r="AB379" s="511" t="n"/>
      <c r="AC379" s="512" t="n"/>
      <c r="AD379" s="511" t="n"/>
      <c r="AE379" s="512" t="n"/>
      <c r="AF379" s="511" t="n"/>
      <c r="AG379" s="512" t="n"/>
      <c r="AH379" s="511" t="n"/>
      <c r="AI379" s="512" t="n"/>
      <c r="AJ379" s="511" t="n"/>
      <c r="AK379" s="512" t="n"/>
      <c r="AL379" s="513" t="n"/>
      <c r="AM379" s="512" t="n"/>
      <c r="AN379" s="478">
        <f>S379+U379+W379+Y379+AA379+AC379+AE379+AG379+AI379+AK379+AM379</f>
        <v/>
      </c>
    </row>
    <row r="380" ht="16.5" customHeight="1" thickBot="1">
      <c r="A380" s="504">
        <f>A379+1</f>
        <v/>
      </c>
      <c r="B380" s="505" t="n">
        <v>3532.61</v>
      </c>
      <c r="C380" s="519" t="n">
        <v>90</v>
      </c>
      <c r="D380" s="506" t="n">
        <v>4</v>
      </c>
      <c r="E380" s="505" t="n">
        <v>119.8</v>
      </c>
      <c r="F380" s="505" t="n">
        <v>69</v>
      </c>
      <c r="G380" s="446">
        <f>B380-C380-E380-F380</f>
        <v/>
      </c>
      <c r="H380" s="507" t="n">
        <v>1783.09</v>
      </c>
      <c r="I380" s="520" t="n">
        <v>1459.82</v>
      </c>
      <c r="J380" s="507" t="n"/>
      <c r="K380" s="507" t="n">
        <v>10.9</v>
      </c>
      <c r="L380" s="521" t="n">
        <v>1810</v>
      </c>
      <c r="M380" s="446" t="n"/>
      <c r="N380" s="508">
        <f>L380+I380+J380+C380+M380</f>
        <v/>
      </c>
      <c r="O380" s="508">
        <f>O379+N380-AN380</f>
        <v/>
      </c>
      <c r="P380" s="509">
        <f>I380*0.007</f>
        <v/>
      </c>
      <c r="Q380" s="510">
        <f>A380</f>
        <v/>
      </c>
      <c r="R380" s="511" t="n"/>
      <c r="S380" s="512" t="n"/>
      <c r="T380" s="511" t="n">
        <v>161027</v>
      </c>
      <c r="U380" s="466" t="n">
        <v>54.05</v>
      </c>
      <c r="V380" s="511" t="n">
        <v>161035</v>
      </c>
      <c r="W380" s="466" t="n">
        <v>650.5</v>
      </c>
      <c r="X380" s="511" t="n"/>
      <c r="Y380" s="512" t="n"/>
      <c r="Z380" s="511" t="n"/>
      <c r="AA380" s="512" t="n"/>
      <c r="AB380" s="511" t="n"/>
      <c r="AC380" s="512" t="n"/>
      <c r="AD380" s="511" t="n"/>
      <c r="AE380" s="512" t="n"/>
      <c r="AF380" s="511" t="n"/>
      <c r="AG380" s="512" t="n"/>
      <c r="AH380" s="511" t="n"/>
      <c r="AI380" s="512" t="n"/>
      <c r="AJ380" s="511" t="n"/>
      <c r="AK380" s="512" t="n"/>
      <c r="AL380" s="513" t="n">
        <v>161067</v>
      </c>
      <c r="AM380" s="466" t="n">
        <v>29.4</v>
      </c>
      <c r="AN380" s="478">
        <f>S380+U380+W380+Y380+AA380+AC380+AE380+AG380+AI380+AK380+AM380</f>
        <v/>
      </c>
    </row>
    <row r="381" ht="16.5" customHeight="1" thickBot="1">
      <c r="A381" s="504">
        <f>A380+1</f>
        <v/>
      </c>
      <c r="B381" s="505" t="n">
        <v>4160.44</v>
      </c>
      <c r="C381" s="519" t="n">
        <v>250</v>
      </c>
      <c r="D381" s="506" t="n">
        <v>7</v>
      </c>
      <c r="E381" s="505" t="n">
        <v>105.1</v>
      </c>
      <c r="F381" s="505" t="n">
        <v>35</v>
      </c>
      <c r="G381" s="446">
        <f>B381-C381-E381-F381</f>
        <v/>
      </c>
      <c r="H381" s="507" t="n">
        <v>1891.69</v>
      </c>
      <c r="I381" s="520" t="n">
        <v>1868.05</v>
      </c>
      <c r="J381" s="507" t="n"/>
      <c r="K381" s="507" t="n">
        <v>10.6</v>
      </c>
      <c r="L381" s="521" t="n">
        <v>1890</v>
      </c>
      <c r="M381" s="446" t="n"/>
      <c r="N381" s="508">
        <f>L381+I381+J381+C381+M381</f>
        <v/>
      </c>
      <c r="O381" s="508">
        <f>O380+N381-AN381</f>
        <v/>
      </c>
      <c r="P381" s="509">
        <f>I381*0.007</f>
        <v/>
      </c>
      <c r="Q381" s="510">
        <f>A381</f>
        <v/>
      </c>
      <c r="R381" s="511" t="n">
        <v>161008</v>
      </c>
      <c r="S381" s="466" t="n">
        <v>716.14</v>
      </c>
      <c r="T381" s="511" t="n"/>
      <c r="U381" s="512" t="n"/>
      <c r="V381" s="511" t="n"/>
      <c r="W381" s="512" t="n"/>
      <c r="X381" s="511" t="n"/>
      <c r="Y381" s="512" t="n"/>
      <c r="Z381" s="511" t="n"/>
      <c r="AA381" s="512" t="n"/>
      <c r="AB381" s="511" t="inlineStr">
        <is>
          <t>monnaie</t>
        </is>
      </c>
      <c r="AC381" s="466" t="n">
        <v>500</v>
      </c>
      <c r="AD381" s="511" t="n"/>
      <c r="AE381" s="512" t="n"/>
      <c r="AF381" s="511" t="n">
        <v>160968</v>
      </c>
      <c r="AG381" s="466" t="n">
        <v>921.6</v>
      </c>
      <c r="AH381" s="511" t="n"/>
      <c r="AI381" s="512" t="n"/>
      <c r="AJ381" s="511" t="n"/>
      <c r="AK381" s="512" t="n"/>
      <c r="AL381" s="513" t="n">
        <v>161068</v>
      </c>
      <c r="AM381" s="466" t="n">
        <v>365.7</v>
      </c>
      <c r="AN381" s="478">
        <f>S381+U381+W381+Y381+AA381+AC381+AE381+AG381+AI381+AK381+AM381</f>
        <v/>
      </c>
    </row>
    <row r="382" ht="16.5" customHeight="1" thickBot="1">
      <c r="A382" s="504">
        <f>A381+1</f>
        <v/>
      </c>
      <c r="B382" s="505" t="n">
        <v>3936.14</v>
      </c>
      <c r="C382" s="519" t="n">
        <v>200</v>
      </c>
      <c r="D382" s="506" t="n">
        <v>5</v>
      </c>
      <c r="E382" s="505" t="n">
        <v>255.6</v>
      </c>
      <c r="F382" s="505" t="n">
        <v>252</v>
      </c>
      <c r="G382" s="446">
        <f>B382-C382-E382-F382</f>
        <v/>
      </c>
      <c r="H382" s="507" t="n">
        <v>1343.6</v>
      </c>
      <c r="I382" s="520" t="n">
        <v>1847.64</v>
      </c>
      <c r="J382" s="520" t="n">
        <v>28.8</v>
      </c>
      <c r="K382" s="507" t="n">
        <v>8.5</v>
      </c>
      <c r="L382" s="521" t="n">
        <v>1340</v>
      </c>
      <c r="M382" s="521" t="n">
        <v>360</v>
      </c>
      <c r="N382" s="508">
        <f>L382+I382+J382+C382+M382</f>
        <v/>
      </c>
      <c r="O382" s="508">
        <f>O381+N382-AN382</f>
        <v/>
      </c>
      <c r="P382" s="509">
        <f>I382*0.007</f>
        <v/>
      </c>
      <c r="Q382" s="510">
        <f>A382</f>
        <v/>
      </c>
      <c r="R382" s="511" t="n"/>
      <c r="S382" s="466" t="n">
        <v>50.54</v>
      </c>
      <c r="T382" s="511" t="n"/>
      <c r="U382" s="512" t="n"/>
      <c r="V382" s="511" t="n"/>
      <c r="W382" s="512" t="n"/>
      <c r="X382" s="511" t="n"/>
      <c r="Y382" s="512" t="n"/>
      <c r="Z382" s="511" t="n"/>
      <c r="AA382" s="512" t="n"/>
      <c r="AB382" s="511" t="inlineStr">
        <is>
          <t>monnaie</t>
        </is>
      </c>
      <c r="AC382" s="466" t="n">
        <v>870</v>
      </c>
      <c r="AD382" s="511" t="n"/>
      <c r="AE382" s="512" t="n"/>
      <c r="AF382" s="511" t="n"/>
      <c r="AG382" s="512" t="n"/>
      <c r="AH382" s="511" t="n"/>
      <c r="AI382" s="512" t="n"/>
      <c r="AJ382" s="511" t="n"/>
      <c r="AK382" s="512" t="n"/>
      <c r="AL382" s="513" t="n"/>
      <c r="AM382" s="512" t="n"/>
      <c r="AN382" s="478">
        <f>S382+U382+W382+Y382+AA382+AC382+AE382+AG382+AI382+AK382+AM382</f>
        <v/>
      </c>
    </row>
    <row r="383" ht="16.5" customHeight="1" thickBot="1">
      <c r="A383" s="504">
        <f>A382+1</f>
        <v/>
      </c>
      <c r="B383" s="505" t="n">
        <v>5635.22</v>
      </c>
      <c r="C383" s="519" t="n">
        <v>320</v>
      </c>
      <c r="D383" s="506" t="n">
        <v>8</v>
      </c>
      <c r="E383" s="505" t="n">
        <v>178.8</v>
      </c>
      <c r="F383" s="505" t="n">
        <v>233</v>
      </c>
      <c r="G383" s="446">
        <f>B383-C383-E383-F383</f>
        <v/>
      </c>
      <c r="H383" s="507" t="n">
        <v>2467.05</v>
      </c>
      <c r="I383" s="520" t="n">
        <v>2393.97</v>
      </c>
      <c r="J383" s="507" t="n"/>
      <c r="K383" s="507" t="n">
        <v>42.4</v>
      </c>
      <c r="L383" s="521" t="n">
        <v>2460</v>
      </c>
      <c r="M383" s="446" t="n"/>
      <c r="N383" s="508">
        <f>L383+I383+J383+C383+M383</f>
        <v/>
      </c>
      <c r="O383" s="508">
        <f>O382+N383-AN383</f>
        <v/>
      </c>
      <c r="P383" s="509">
        <f>I383*0.007</f>
        <v/>
      </c>
      <c r="Q383" s="510">
        <f>A383</f>
        <v/>
      </c>
      <c r="R383" s="511" t="n">
        <v>161009</v>
      </c>
      <c r="S383" s="466" t="n">
        <v>-1116</v>
      </c>
      <c r="T383" s="511" t="n"/>
      <c r="U383" s="512" t="n"/>
      <c r="V383" s="511" t="n"/>
      <c r="W383" s="512" t="n"/>
      <c r="X383" s="511" t="n"/>
      <c r="Y383" s="512" t="n"/>
      <c r="Z383" s="511" t="inlineStr">
        <is>
          <t>160650A</t>
        </is>
      </c>
      <c r="AA383" s="466" t="n">
        <v>-29.45</v>
      </c>
      <c r="AB383" s="511" t="inlineStr">
        <is>
          <t>monnaie</t>
        </is>
      </c>
      <c r="AC383" s="466" t="n">
        <v>830</v>
      </c>
      <c r="AD383" s="511" t="n"/>
      <c r="AE383" s="512" t="n"/>
      <c r="AF383" s="511" t="n"/>
      <c r="AG383" s="512" t="n"/>
      <c r="AH383" s="511" t="n"/>
      <c r="AI383" s="512" t="n"/>
      <c r="AJ383" s="511" t="n"/>
      <c r="AK383" s="512" t="n"/>
      <c r="AL383" s="513" t="n"/>
      <c r="AM383" s="512" t="n"/>
      <c r="AN383" s="478">
        <f>S383+U383+W383+Y383+AA383+AC383+AE383+AG383+AI383+AK383+AM383</f>
        <v/>
      </c>
    </row>
    <row r="384" ht="16.5" customHeight="1" thickBot="1">
      <c r="A384" s="504">
        <f>A383+1</f>
        <v/>
      </c>
      <c r="B384" s="505" t="n">
        <v>4328.69</v>
      </c>
      <c r="C384" s="519" t="n">
        <v>360</v>
      </c>
      <c r="D384" s="506" t="n">
        <v>10</v>
      </c>
      <c r="E384" s="505" t="n">
        <v>276.1</v>
      </c>
      <c r="F384" s="505" t="n">
        <v>203</v>
      </c>
      <c r="G384" s="446">
        <f>B384-C384-E384-F384</f>
        <v/>
      </c>
      <c r="H384" s="507" t="n">
        <v>1619.63</v>
      </c>
      <c r="I384" s="520" t="n">
        <v>1860.76</v>
      </c>
      <c r="J384" s="507" t="n"/>
      <c r="K384" s="507" t="n">
        <v>9.199999999999999</v>
      </c>
      <c r="L384" s="521" t="n">
        <v>1630</v>
      </c>
      <c r="M384" s="446" t="n"/>
      <c r="N384" s="508">
        <f>L384+I384+J384+C384+M384</f>
        <v/>
      </c>
      <c r="O384" s="508">
        <f>O383+N384-AN384</f>
        <v/>
      </c>
      <c r="P384" s="509">
        <f>I384*0.007</f>
        <v/>
      </c>
      <c r="Q384" s="510">
        <f>A384</f>
        <v/>
      </c>
      <c r="R384" s="511" t="n">
        <v>161010</v>
      </c>
      <c r="S384" s="466" t="n">
        <v>1116</v>
      </c>
      <c r="T384" s="511" t="n"/>
      <c r="U384" s="512" t="n"/>
      <c r="V384" s="511" t="n"/>
      <c r="W384" s="512" t="n"/>
      <c r="X384" s="511" t="n">
        <v>161044</v>
      </c>
      <c r="Y384" s="466" t="n">
        <v>2107.16</v>
      </c>
      <c r="Z384" s="511" t="n"/>
      <c r="AA384" s="512" t="n"/>
      <c r="AB384" s="515" t="n"/>
      <c r="AC384" s="512" t="n"/>
      <c r="AD384" s="511" t="n"/>
      <c r="AE384" s="512" t="n"/>
      <c r="AF384" s="511" t="n"/>
      <c r="AG384" s="512" t="n"/>
      <c r="AH384" s="511" t="n"/>
      <c r="AI384" s="512" t="n"/>
      <c r="AJ384" s="511" t="n"/>
      <c r="AK384" s="512" t="n"/>
      <c r="AL384" s="513" t="n">
        <v>161062</v>
      </c>
      <c r="AM384" s="512" t="n">
        <v>-420</v>
      </c>
      <c r="AN384" s="478">
        <f>S384+U384+W384+Y384+AA384+AC384+AE384+AG384+AI384+AK384+AM384</f>
        <v/>
      </c>
    </row>
    <row r="385" ht="16.5" customHeight="1" thickBot="1">
      <c r="A385" s="504">
        <f>A384+1</f>
        <v/>
      </c>
      <c r="B385" s="505" t="n">
        <v>3054.76</v>
      </c>
      <c r="C385" s="519" t="n">
        <v>200</v>
      </c>
      <c r="D385" s="506" t="n">
        <v>8</v>
      </c>
      <c r="E385" s="505" t="n">
        <v>196.5</v>
      </c>
      <c r="F385" s="505" t="n">
        <v>206</v>
      </c>
      <c r="G385" s="446">
        <f>B385-C385-E385-F385</f>
        <v/>
      </c>
      <c r="H385" s="507" t="n">
        <v>1304.37</v>
      </c>
      <c r="I385" s="520" t="n">
        <v>1145.69</v>
      </c>
      <c r="J385" s="507" t="n"/>
      <c r="K385" s="507" t="n">
        <v>10.6</v>
      </c>
      <c r="L385" s="521" t="n">
        <v>1300</v>
      </c>
      <c r="M385" s="446" t="n"/>
      <c r="N385" s="508">
        <f>L385+I385+J385+C385+M385</f>
        <v/>
      </c>
      <c r="O385" s="508">
        <f>O384+N385-AN385</f>
        <v/>
      </c>
      <c r="P385" s="509">
        <f>I385*0.007</f>
        <v/>
      </c>
      <c r="Q385" s="510">
        <f>A385</f>
        <v/>
      </c>
      <c r="R385" s="511" t="n"/>
      <c r="S385" s="512" t="n"/>
      <c r="T385" s="513" t="n"/>
      <c r="U385" s="512" t="n"/>
      <c r="V385" s="511" t="n"/>
      <c r="W385" s="512" t="n"/>
      <c r="X385" s="513" t="n">
        <v>161040</v>
      </c>
      <c r="Y385" s="466" t="n">
        <v>541.7</v>
      </c>
      <c r="Z385" s="511" t="inlineStr">
        <is>
          <t>edc</t>
        </is>
      </c>
      <c r="AA385" s="466" t="n">
        <v>488.86</v>
      </c>
      <c r="AB385" s="515" t="n"/>
      <c r="AC385" s="512" t="n"/>
      <c r="AD385" s="511" t="n"/>
      <c r="AE385" s="512" t="n"/>
      <c r="AF385" s="513" t="n"/>
      <c r="AG385" s="512" t="n"/>
      <c r="AH385" s="516" t="n"/>
      <c r="AI385" s="512" t="n"/>
      <c r="AJ385" s="513" t="n">
        <v>161065</v>
      </c>
      <c r="AK385" s="512" t="n">
        <v>0</v>
      </c>
      <c r="AL385" s="513" t="n">
        <v>161061</v>
      </c>
      <c r="AM385" s="512" t="n">
        <v>420</v>
      </c>
      <c r="AN385" s="478">
        <f>S385+U385+W385+Y385+AA385+AC385+AE385+AG385+AI385+AK385+AM385</f>
        <v/>
      </c>
    </row>
    <row r="386" ht="16.5" customHeight="1" thickBot="1">
      <c r="A386" s="504">
        <f>A385+1</f>
        <v/>
      </c>
      <c r="B386" s="505" t="n">
        <v>5373.13</v>
      </c>
      <c r="C386" s="519" t="n">
        <v>310</v>
      </c>
      <c r="D386" s="506" t="n">
        <v>10</v>
      </c>
      <c r="E386" s="505" t="n">
        <v>299.9</v>
      </c>
      <c r="F386" s="505" t="n">
        <v>169</v>
      </c>
      <c r="G386" s="446">
        <f>B386-C386-E386-F386</f>
        <v/>
      </c>
      <c r="H386" s="507" t="n">
        <v>1997.47</v>
      </c>
      <c r="I386" s="520" t="n">
        <v>2576.36</v>
      </c>
      <c r="J386" s="507" t="n"/>
      <c r="K386" s="507" t="n">
        <v>21.4</v>
      </c>
      <c r="L386" s="521" t="n">
        <v>2000</v>
      </c>
      <c r="M386" s="446" t="n"/>
      <c r="N386" s="508">
        <f>L386+I386+J386+C386+M386</f>
        <v/>
      </c>
      <c r="O386" s="508">
        <f>O385+N386-AN386</f>
        <v/>
      </c>
      <c r="P386" s="509">
        <f>I386*0.007</f>
        <v/>
      </c>
      <c r="Q386" s="510">
        <f>A386</f>
        <v/>
      </c>
      <c r="R386" s="511" t="n"/>
      <c r="S386" s="512" t="n"/>
      <c r="T386" s="511" t="n"/>
      <c r="U386" s="512" t="n"/>
      <c r="V386" s="511" t="n"/>
      <c r="W386" s="512" t="n"/>
      <c r="X386" s="511" t="n">
        <v>161037</v>
      </c>
      <c r="Y386" s="466" t="n">
        <v>-152.57</v>
      </c>
      <c r="Z386" s="511" t="n">
        <v>161046</v>
      </c>
      <c r="AA386" s="466" t="n">
        <v>35522.07</v>
      </c>
      <c r="AB386" s="511" t="n"/>
      <c r="AC386" s="512" t="n"/>
      <c r="AD386" s="511" t="n">
        <v>161059</v>
      </c>
      <c r="AE386" s="466" t="n">
        <v>37.79</v>
      </c>
      <c r="AF386" s="511" t="n">
        <v>161049</v>
      </c>
      <c r="AG386" s="466" t="n">
        <v>3451.38</v>
      </c>
      <c r="AH386" s="511" t="n"/>
      <c r="AI386" s="512" t="n"/>
      <c r="AJ386" s="511" t="n">
        <v>161066</v>
      </c>
      <c r="AK386" s="466" t="n">
        <v>1145.8</v>
      </c>
      <c r="AL386" s="513" t="n">
        <v>161060</v>
      </c>
      <c r="AM386" s="466" t="n">
        <v>581.76</v>
      </c>
      <c r="AN386" s="478">
        <f>S386+U386+W386+Y386+AA386+AC386+AE386+AG386+AI386+AK386+AM386</f>
        <v/>
      </c>
    </row>
    <row r="387" ht="15" customHeight="1">
      <c r="B387" s="460">
        <f>SUM(B356:B386)</f>
        <v/>
      </c>
      <c r="C387" s="460">
        <f>SUM(C356:C386)</f>
        <v/>
      </c>
      <c r="D387" s="517">
        <f>SUM(D356:D386)</f>
        <v/>
      </c>
      <c r="E387" s="460">
        <f>SUM(E356:E386)</f>
        <v/>
      </c>
      <c r="F387" s="460">
        <f>SUM(F356:F386)</f>
        <v/>
      </c>
      <c r="G387" s="460">
        <f>SUM(G356:G386)</f>
        <v/>
      </c>
      <c r="H387" s="460">
        <f>SUM(H356:H386)</f>
        <v/>
      </c>
      <c r="I387" s="460">
        <f>SUM(I356:I386)</f>
        <v/>
      </c>
      <c r="J387" s="460">
        <f>SUM(J356:J386)</f>
        <v/>
      </c>
      <c r="K387" s="460">
        <f>SUM(K356:K386)</f>
        <v/>
      </c>
      <c r="L387" s="460">
        <f>SUM(L356:L386)</f>
        <v/>
      </c>
      <c r="M387" s="460">
        <f>SUM(M356:M386)</f>
        <v/>
      </c>
      <c r="N387" s="460">
        <f>SUM(N356:N386)</f>
        <v/>
      </c>
      <c r="O387" s="460">
        <f>O386</f>
        <v/>
      </c>
      <c r="R387" s="460" t="n"/>
      <c r="S387" s="460">
        <f>SUM(S356:S386)</f>
        <v/>
      </c>
      <c r="T387" s="460" t="n"/>
      <c r="U387" s="460">
        <f>SUM(U356:U386)</f>
        <v/>
      </c>
      <c r="V387" s="460" t="n"/>
      <c r="W387" s="460">
        <f>SUM(W356:W386)</f>
        <v/>
      </c>
      <c r="X387" s="460" t="n"/>
      <c r="Y387" s="460">
        <f>SUM(Y356:Y386)</f>
        <v/>
      </c>
      <c r="Z387" s="460" t="n"/>
      <c r="AA387" s="460">
        <f>SUM(AA356:AA386)</f>
        <v/>
      </c>
      <c r="AB387" s="460" t="n"/>
      <c r="AC387" s="460">
        <f>SUM(AC356:AC386)</f>
        <v/>
      </c>
      <c r="AD387" s="460" t="n"/>
      <c r="AE387" s="460">
        <f>SUM(AE356:AE386)</f>
        <v/>
      </c>
      <c r="AG387" s="460">
        <f>SUM(AG356:AG386)</f>
        <v/>
      </c>
      <c r="AH387" s="460" t="n"/>
      <c r="AI387" s="460">
        <f>SUM(AI356:AI386)</f>
        <v/>
      </c>
      <c r="AJ387" s="460" t="n"/>
      <c r="AK387" s="460">
        <f>SUM(AK356:AK386)</f>
        <v/>
      </c>
      <c r="AL387" s="460" t="n"/>
      <c r="AM387" s="460">
        <f>SUM(AM356:AM386)</f>
        <v/>
      </c>
      <c r="AN387" s="460">
        <f>SUM(AN356:AN386)</f>
        <v/>
      </c>
    </row>
    <row r="388">
      <c r="B388" s="453">
        <f>B387+B349</f>
        <v/>
      </c>
      <c r="G388" s="453" t="n"/>
      <c r="O388" s="460" t="n"/>
    </row>
    <row r="389">
      <c r="B389" s="399" t="inlineStr">
        <is>
          <t>Total Régul</t>
        </is>
      </c>
      <c r="C389" s="453">
        <f>H387-L387</f>
        <v/>
      </c>
      <c r="E389" s="399" t="inlineStr">
        <is>
          <t>Point Vert</t>
        </is>
      </c>
      <c r="F389" s="518">
        <f>D387</f>
        <v/>
      </c>
      <c r="H389" s="399" t="inlineStr">
        <is>
          <t>Frais Carte Bleue</t>
        </is>
      </c>
      <c r="J389" s="452">
        <f>I387*0.007</f>
        <v/>
      </c>
    </row>
    <row r="390">
      <c r="B390" s="399" t="inlineStr">
        <is>
          <t>Régul cumul</t>
        </is>
      </c>
      <c r="C390" s="453">
        <f>C389+C351</f>
        <v/>
      </c>
    </row>
    <row r="392" ht="16.5" customHeight="1" thickBot="1">
      <c r="A392" s="372" t="inlineStr">
        <is>
          <t>Novembre 2016</t>
        </is>
      </c>
      <c r="P392" s="497" t="n"/>
      <c r="R392" s="373" t="inlineStr">
        <is>
          <t>NOVEMBRE 2014</t>
        </is>
      </c>
      <c r="S392" s="363" t="n"/>
      <c r="T392" s="363" t="n"/>
      <c r="U392" s="363" t="n"/>
      <c r="V392" s="363" t="n"/>
      <c r="W392" s="363" t="n"/>
      <c r="X392" s="363" t="n"/>
      <c r="Y392" s="363" t="n"/>
      <c r="Z392" s="363" t="n"/>
      <c r="AA392" s="373">
        <f>R392</f>
        <v/>
      </c>
      <c r="AB392" s="363" t="n"/>
      <c r="AC392" s="363" t="n"/>
      <c r="AD392" s="363" t="n"/>
      <c r="AE392" s="363" t="n"/>
      <c r="AF392" s="363" t="n"/>
      <c r="AG392" s="363" t="n"/>
      <c r="AH392" s="363" t="n"/>
      <c r="AI392" s="363" t="n"/>
      <c r="AJ392" s="363" t="n"/>
    </row>
    <row r="393" ht="16.5" customHeight="1" thickBot="1">
      <c r="A393" s="12" t="n"/>
      <c r="B393" s="369" t="inlineStr">
        <is>
          <t>Chiffre d'affaire</t>
        </is>
      </c>
      <c r="C393" s="357" t="n"/>
      <c r="D393" s="357" t="n"/>
      <c r="E393" s="357" t="n"/>
      <c r="F393" s="357" t="n"/>
      <c r="G393" s="370" t="n"/>
      <c r="H393" s="369" t="inlineStr">
        <is>
          <t>Encaissement</t>
        </is>
      </c>
      <c r="I393" s="357" t="n"/>
      <c r="J393" s="357" t="n"/>
      <c r="K393" s="370" t="n"/>
      <c r="L393" s="369" t="inlineStr">
        <is>
          <t>Banque</t>
        </is>
      </c>
      <c r="M393" s="357" t="n"/>
      <c r="N393" s="370" t="n"/>
      <c r="O393" s="496" t="inlineStr">
        <is>
          <t>Solde</t>
        </is>
      </c>
      <c r="P393" s="497" t="n"/>
      <c r="Q393" s="13" t="n"/>
      <c r="R393" s="410">
        <f>R3</f>
        <v/>
      </c>
      <c r="S393" s="354" t="n"/>
      <c r="T393" s="410">
        <f>T3</f>
        <v/>
      </c>
      <c r="U393" s="354" t="n"/>
      <c r="V393" s="410">
        <f>V3</f>
        <v/>
      </c>
      <c r="W393" s="354" t="n"/>
      <c r="X393" s="410">
        <f>X3</f>
        <v/>
      </c>
      <c r="Y393" s="354" t="n"/>
      <c r="Z393" s="410">
        <f>Z3</f>
        <v/>
      </c>
      <c r="AA393" s="354" t="n"/>
      <c r="AB393" s="410">
        <f>AB3</f>
        <v/>
      </c>
      <c r="AC393" s="354" t="n"/>
      <c r="AD393" s="410">
        <f>AD3</f>
        <v/>
      </c>
      <c r="AE393" s="354" t="n"/>
      <c r="AF393" s="410">
        <f>AF3</f>
        <v/>
      </c>
      <c r="AG393" s="354" t="n"/>
      <c r="AH393" s="410">
        <f>AH3</f>
        <v/>
      </c>
      <c r="AI393" s="354" t="n"/>
      <c r="AJ393" s="410">
        <f>AJ3</f>
        <v/>
      </c>
      <c r="AK393" s="354" t="n"/>
      <c r="AL393" s="410">
        <f>AL3</f>
        <v/>
      </c>
      <c r="AM393" s="354" t="n"/>
      <c r="AN393" s="411" t="inlineStr">
        <is>
          <t>Total</t>
        </is>
      </c>
    </row>
    <row r="394" ht="16.5" customHeight="1" thickBot="1">
      <c r="A394" s="14" t="n"/>
      <c r="B394" s="3" t="inlineStr">
        <is>
          <t>CA BRUT</t>
        </is>
      </c>
      <c r="C394" s="371" t="inlineStr">
        <is>
          <t>POINT VERT</t>
        </is>
      </c>
      <c r="D394" s="356" t="n"/>
      <c r="E394" s="4" t="inlineStr">
        <is>
          <t>LOTO</t>
        </is>
      </c>
      <c r="F394" s="4" t="inlineStr">
        <is>
          <t>JEUX</t>
        </is>
      </c>
      <c r="G394" s="7" t="inlineStr">
        <is>
          <t>CA NET</t>
        </is>
      </c>
      <c r="H394" s="3" t="inlineStr">
        <is>
          <t>Espèce</t>
        </is>
      </c>
      <c r="I394" s="4" t="inlineStr">
        <is>
          <t>Carte Bleue</t>
        </is>
      </c>
      <c r="J394" s="4" t="inlineStr">
        <is>
          <t>Chèque</t>
        </is>
      </c>
      <c r="K394" s="7" t="inlineStr">
        <is>
          <t>Compte client</t>
        </is>
      </c>
      <c r="L394" s="3" t="inlineStr">
        <is>
          <t>Dépôt Banque</t>
        </is>
      </c>
      <c r="M394" s="8" t="inlineStr">
        <is>
          <t>Monnaie</t>
        </is>
      </c>
      <c r="N394" s="7" t="inlineStr">
        <is>
          <t>CREDIT</t>
        </is>
      </c>
      <c r="O394" s="498">
        <f>O386</f>
        <v/>
      </c>
      <c r="Q394" s="499" t="n"/>
      <c r="R394" s="414" t="inlineStr">
        <is>
          <t>N°</t>
        </is>
      </c>
      <c r="S394" s="415" t="n"/>
      <c r="T394" s="416" t="inlineStr">
        <is>
          <t>N°</t>
        </is>
      </c>
      <c r="U394" s="417" t="n"/>
      <c r="V394" s="416" t="inlineStr">
        <is>
          <t>N°</t>
        </is>
      </c>
      <c r="W394" s="417" t="n"/>
      <c r="X394" s="416" t="inlineStr">
        <is>
          <t>N°</t>
        </is>
      </c>
      <c r="Y394" s="417" t="n"/>
      <c r="Z394" s="416" t="inlineStr">
        <is>
          <t>N°</t>
        </is>
      </c>
      <c r="AA394" s="417" t="n"/>
      <c r="AB394" s="416" t="inlineStr">
        <is>
          <t>N°</t>
        </is>
      </c>
      <c r="AC394" s="417" t="n"/>
      <c r="AD394" s="416" t="inlineStr">
        <is>
          <t>N°</t>
        </is>
      </c>
      <c r="AE394" s="417" t="n"/>
      <c r="AF394" s="419" t="inlineStr">
        <is>
          <t>N°</t>
        </is>
      </c>
      <c r="AG394" s="415" t="n"/>
      <c r="AH394" s="416" t="inlineStr">
        <is>
          <t>N°</t>
        </is>
      </c>
      <c r="AI394" s="415" t="n"/>
      <c r="AJ394" s="416" t="inlineStr">
        <is>
          <t>N°</t>
        </is>
      </c>
      <c r="AK394" s="415" t="n"/>
      <c r="AL394" s="416" t="inlineStr">
        <is>
          <t>N°</t>
        </is>
      </c>
      <c r="AM394" s="415" t="n"/>
      <c r="AN394" s="420" t="n"/>
    </row>
    <row r="395" ht="16.5" customHeight="1" thickBot="1">
      <c r="A395" s="504" t="n">
        <v>42675</v>
      </c>
      <c r="B395" s="505" t="n">
        <v>2141.98</v>
      </c>
      <c r="C395" s="519" t="n">
        <v>60</v>
      </c>
      <c r="D395" s="506" t="n">
        <v>2</v>
      </c>
      <c r="E395" s="505" t="n">
        <v>80.7</v>
      </c>
      <c r="F395" s="505" t="n">
        <v>52</v>
      </c>
      <c r="G395" s="446">
        <f>B395-C395-E395-F395</f>
        <v/>
      </c>
      <c r="H395" s="507" t="n">
        <v>905.76</v>
      </c>
      <c r="I395" s="520" t="n">
        <v>1042.42</v>
      </c>
      <c r="J395" s="507" t="n"/>
      <c r="K395" s="507" t="n">
        <v>1.1</v>
      </c>
      <c r="L395" s="521" t="n">
        <v>910</v>
      </c>
      <c r="M395" s="446" t="n"/>
      <c r="N395" s="508">
        <f>L395+I395+J395+C395+M395</f>
        <v/>
      </c>
      <c r="O395" s="508">
        <f>O394+N395-AN395</f>
        <v/>
      </c>
      <c r="P395" s="509">
        <f>I395*0.007</f>
        <v/>
      </c>
      <c r="Q395" s="510">
        <f>A395</f>
        <v/>
      </c>
      <c r="R395" s="511" t="n"/>
      <c r="S395" s="512" t="n"/>
      <c r="T395" s="513" t="n"/>
      <c r="U395" s="512" t="n"/>
      <c r="V395" s="513" t="n"/>
      <c r="W395" s="512" t="n"/>
      <c r="X395" s="513" t="n"/>
      <c r="Y395" s="512" t="n"/>
      <c r="Z395" s="513" t="n"/>
      <c r="AA395" s="512" t="n"/>
      <c r="AB395" s="513" t="n">
        <v>161142</v>
      </c>
      <c r="AC395" s="466" t="n">
        <v>27</v>
      </c>
      <c r="AD395" s="513" t="n">
        <v>161149</v>
      </c>
      <c r="AE395" s="466" t="n">
        <v>975</v>
      </c>
      <c r="AF395" s="522" t="n"/>
      <c r="AG395" s="512" t="n"/>
      <c r="AH395" s="513" t="n">
        <v>160976</v>
      </c>
      <c r="AI395" s="466" t="n">
        <v>298.08</v>
      </c>
      <c r="AJ395" s="513" t="inlineStr">
        <is>
          <t>sal val</t>
        </is>
      </c>
      <c r="AK395" s="466" t="n">
        <v>2000</v>
      </c>
      <c r="AL395" s="513" t="n"/>
      <c r="AM395" s="512" t="n"/>
      <c r="AN395" s="446">
        <f>S395+U395+W395+Y395+AA395+AC395+AE395+AG395+AI395+AK395+AM395</f>
        <v/>
      </c>
    </row>
    <row r="396" ht="16.5" customHeight="1" thickBot="1">
      <c r="A396" s="504">
        <f>A395+1</f>
        <v/>
      </c>
      <c r="B396" s="505" t="n">
        <v>6477.86</v>
      </c>
      <c r="C396" s="519" t="n">
        <v>530</v>
      </c>
      <c r="D396" s="506" t="n">
        <v>12</v>
      </c>
      <c r="E396" s="505" t="n">
        <v>399.2</v>
      </c>
      <c r="F396" s="505" t="n">
        <v>120</v>
      </c>
      <c r="G396" s="446">
        <f>B396-C396-E396-F396</f>
        <v/>
      </c>
      <c r="H396" s="507" t="n">
        <v>2267.2</v>
      </c>
      <c r="I396" s="520" t="n">
        <v>3203.74</v>
      </c>
      <c r="J396" s="507" t="n"/>
      <c r="K396" s="507" t="n">
        <v>10.6</v>
      </c>
      <c r="L396" s="521" t="n">
        <v>2260</v>
      </c>
      <c r="M396" s="446" t="n"/>
      <c r="N396" s="508">
        <f>L396+I396+J396+C396+M396</f>
        <v/>
      </c>
      <c r="O396" s="508">
        <f>O395+N396-AN396</f>
        <v/>
      </c>
      <c r="P396" s="509">
        <f>I396*0.007</f>
        <v/>
      </c>
      <c r="Q396" s="510">
        <f>A396</f>
        <v/>
      </c>
      <c r="R396" s="511" t="n">
        <v>161012</v>
      </c>
      <c r="S396" s="466" t="n">
        <v>1912.89</v>
      </c>
      <c r="T396" s="513" t="n"/>
      <c r="U396" s="512" t="n"/>
      <c r="V396" s="511" t="n">
        <v>161036</v>
      </c>
      <c r="W396" s="466" t="n">
        <v>683.79</v>
      </c>
      <c r="X396" s="513" t="n"/>
      <c r="Y396" s="512" t="n"/>
      <c r="Z396" s="511" t="n"/>
      <c r="AA396" s="512" t="n"/>
      <c r="AB396" s="513" t="n">
        <v>161142</v>
      </c>
      <c r="AC396" s="466" t="n">
        <v>247.3</v>
      </c>
      <c r="AD396" s="511" t="n"/>
      <c r="AE396" s="512" t="n"/>
      <c r="AF396" s="513" t="n"/>
      <c r="AG396" s="512" t="n"/>
      <c r="AH396" s="511" t="n">
        <v>161154</v>
      </c>
      <c r="AI396" s="466" t="n">
        <v>134.4</v>
      </c>
      <c r="AJ396" s="513" t="n"/>
      <c r="AK396" s="512" t="n"/>
      <c r="AL396" s="513" t="n"/>
      <c r="AM396" s="512" t="n"/>
      <c r="AN396" s="446">
        <f>S396+U396+W396+Y396+AA396+AC396+AE396+AG396+AI396+AK396+AM396</f>
        <v/>
      </c>
    </row>
    <row r="397" ht="16.5" customHeight="1" thickBot="1">
      <c r="A397" s="504">
        <f>A396+1</f>
        <v/>
      </c>
      <c r="B397" s="505" t="n">
        <v>4037.4</v>
      </c>
      <c r="C397" s="519" t="n">
        <v>80</v>
      </c>
      <c r="D397" s="506" t="n">
        <v>2</v>
      </c>
      <c r="E397" s="505" t="n">
        <v>115.2</v>
      </c>
      <c r="F397" s="505" t="n">
        <v>184</v>
      </c>
      <c r="G397" s="446">
        <f>B397-C397-E397-F397</f>
        <v/>
      </c>
      <c r="H397" s="507" t="n">
        <v>1916.59</v>
      </c>
      <c r="I397" s="520" t="n">
        <v>1690.41</v>
      </c>
      <c r="J397" s="507" t="n"/>
      <c r="K397" s="507" t="n">
        <v>25.2</v>
      </c>
      <c r="L397" s="521" t="n">
        <v>1930</v>
      </c>
      <c r="M397" s="521" t="n">
        <v>720</v>
      </c>
      <c r="N397" s="508">
        <f>L397+I397+J397+C397+M397</f>
        <v/>
      </c>
      <c r="O397" s="508">
        <f>O396+N397-AN397</f>
        <v/>
      </c>
      <c r="P397" s="509">
        <f>I397*0.007</f>
        <v/>
      </c>
      <c r="Q397" s="510">
        <f>A397</f>
        <v/>
      </c>
      <c r="R397" s="511" t="n"/>
      <c r="S397" s="466" t="n">
        <v>231.72</v>
      </c>
      <c r="T397" s="513" t="n"/>
      <c r="U397" s="512" t="n"/>
      <c r="V397" s="511" t="n"/>
      <c r="W397" s="512" t="n"/>
      <c r="X397" s="513" t="n"/>
      <c r="Y397" s="512" t="n"/>
      <c r="Z397" s="511" t="n"/>
      <c r="AA397" s="512" t="n"/>
      <c r="AB397" s="513" t="n">
        <v>161142</v>
      </c>
      <c r="AC397" s="466" t="n">
        <v>21</v>
      </c>
      <c r="AD397" s="511" t="n"/>
      <c r="AE397" s="512" t="n"/>
      <c r="AF397" s="513" t="n"/>
      <c r="AG397" s="512" t="n"/>
      <c r="AH397" s="511" t="n"/>
      <c r="AI397" s="512" t="n"/>
      <c r="AJ397" s="513" t="n"/>
      <c r="AK397" s="512" t="n"/>
      <c r="AL397" s="513" t="n"/>
      <c r="AM397" s="512" t="n"/>
      <c r="AN397" s="446">
        <f>S397+U397+W397+Y397+AA397+AC397+AE397+AG397+AI397+AK397+AM397</f>
        <v/>
      </c>
    </row>
    <row r="398" ht="16.5" customHeight="1" thickBot="1">
      <c r="A398" s="504">
        <f>A397+1</f>
        <v/>
      </c>
      <c r="B398" s="505" t="n">
        <v>4536.67</v>
      </c>
      <c r="C398" s="519" t="n">
        <v>420</v>
      </c>
      <c r="D398" s="506" t="n">
        <v>9</v>
      </c>
      <c r="E398" s="505" t="n">
        <v>77.40000000000001</v>
      </c>
      <c r="F398" s="505" t="n">
        <v>247</v>
      </c>
      <c r="G398" s="446">
        <f>B398-C398-E398-F398</f>
        <v/>
      </c>
      <c r="H398" s="507" t="n">
        <v>1874.52</v>
      </c>
      <c r="I398" s="520" t="n">
        <v>2210.75</v>
      </c>
      <c r="J398" s="507" t="n"/>
      <c r="K398" s="507" t="n">
        <v>9.699999999999999</v>
      </c>
      <c r="L398" s="521" t="n">
        <v>1870</v>
      </c>
      <c r="M398" s="446" t="n"/>
      <c r="N398" s="508">
        <f>L398+I398+J398+C398+M398</f>
        <v/>
      </c>
      <c r="O398" s="508">
        <f>O397+N398-AN398</f>
        <v/>
      </c>
      <c r="P398" s="509">
        <f>I398*0.007</f>
        <v/>
      </c>
      <c r="Q398" s="510">
        <f>A398</f>
        <v/>
      </c>
      <c r="R398" s="511" t="n"/>
      <c r="S398" s="512" t="n"/>
      <c r="T398" s="513" t="n"/>
      <c r="U398" s="512" t="n"/>
      <c r="V398" s="511" t="n"/>
      <c r="W398" s="512" t="n"/>
      <c r="X398" s="513" t="n"/>
      <c r="Y398" s="512" t="n"/>
      <c r="Z398" s="511" t="n"/>
      <c r="AA398" s="512" t="n"/>
      <c r="AB398" s="513" t="n"/>
      <c r="AC398" s="512" t="n"/>
      <c r="AD398" s="511" t="n"/>
      <c r="AE398" s="512" t="n"/>
      <c r="AF398" s="513" t="n">
        <v>161051</v>
      </c>
      <c r="AG398" s="466" t="n">
        <v>921.6</v>
      </c>
      <c r="AH398" s="511" t="n"/>
      <c r="AI398" s="512" t="n"/>
      <c r="AJ398" s="513" t="n"/>
      <c r="AK398" s="512" t="n"/>
      <c r="AL398" s="513" t="n"/>
      <c r="AM398" s="512" t="n"/>
      <c r="AN398" s="446">
        <f>S398+U398+W398+Y398+AA398+AC398+AE398+AG398+AI398+AK398+AM398</f>
        <v/>
      </c>
    </row>
    <row r="399" ht="16.5" customHeight="1" thickBot="1">
      <c r="A399" s="504">
        <f>A398+1</f>
        <v/>
      </c>
      <c r="B399" s="505" t="n">
        <v>4128.09</v>
      </c>
      <c r="C399" s="519" t="n">
        <v>180</v>
      </c>
      <c r="D399" s="506" t="n">
        <v>5</v>
      </c>
      <c r="E399" s="505" t="n">
        <v>129.3</v>
      </c>
      <c r="F399" s="505" t="n">
        <v>65</v>
      </c>
      <c r="G399" s="446">
        <f>B399-C399-E399-F399</f>
        <v/>
      </c>
      <c r="H399" s="507" t="n">
        <v>2051.15</v>
      </c>
      <c r="I399" s="520" t="n">
        <v>1651.75</v>
      </c>
      <c r="J399" s="520" t="n">
        <v>39.39</v>
      </c>
      <c r="K399" s="507" t="n">
        <v>11.5</v>
      </c>
      <c r="L399" s="521" t="n">
        <v>2050</v>
      </c>
      <c r="M399" s="446" t="n"/>
      <c r="N399" s="508">
        <f>L399+I399+J399+C399+M399</f>
        <v/>
      </c>
      <c r="O399" s="508">
        <f>O398+N399-AN399</f>
        <v/>
      </c>
      <c r="P399" s="509">
        <f>I399*0.007</f>
        <v/>
      </c>
      <c r="Q399" s="510">
        <f>A399</f>
        <v/>
      </c>
      <c r="R399" s="511" t="n"/>
      <c r="S399" s="512" t="n"/>
      <c r="T399" s="514" t="n">
        <v>161031</v>
      </c>
      <c r="U399" s="466" t="n">
        <v>-15.83</v>
      </c>
      <c r="V399" s="511" t="n"/>
      <c r="W399" s="512" t="n"/>
      <c r="X399" s="511" t="n"/>
      <c r="Y399" s="512" t="n"/>
      <c r="Z399" s="511" t="n"/>
      <c r="AA399" s="512" t="n"/>
      <c r="AB399" s="511" t="n">
        <v>161143</v>
      </c>
      <c r="AC399" s="466" t="n">
        <v>47.7</v>
      </c>
      <c r="AD399" s="511" t="n"/>
      <c r="AE399" s="512" t="n"/>
      <c r="AF399" s="511" t="n"/>
      <c r="AG399" s="512" t="n"/>
      <c r="AH399" s="511" t="n"/>
      <c r="AI399" s="512" t="n"/>
      <c r="AJ399" s="511" t="n"/>
      <c r="AK399" s="512" t="n"/>
      <c r="AL399" s="513" t="n"/>
      <c r="AM399" s="512" t="n"/>
      <c r="AN399" s="446">
        <f>S399+U399+W399+Y399+AA399+AC399+AE399+AG399+AI399+AK399+AM399</f>
        <v/>
      </c>
    </row>
    <row r="400" ht="16.5" customHeight="1" thickBot="1">
      <c r="A400" s="504">
        <f>A399+1</f>
        <v/>
      </c>
      <c r="B400" s="505" t="n">
        <v>2549.39</v>
      </c>
      <c r="C400" s="519" t="n">
        <v>170</v>
      </c>
      <c r="D400" s="506" t="n">
        <v>5</v>
      </c>
      <c r="E400" s="505" t="n">
        <v>108.3</v>
      </c>
      <c r="F400" s="505" t="n">
        <v>156</v>
      </c>
      <c r="G400" s="446">
        <f>B400-C400-E400-F400</f>
        <v/>
      </c>
      <c r="H400" s="507" t="n">
        <v>1360.34</v>
      </c>
      <c r="I400" s="520" t="n">
        <v>749.95</v>
      </c>
      <c r="J400" s="520" t="n">
        <v>26</v>
      </c>
      <c r="K400" s="507" t="n">
        <v>12.1</v>
      </c>
      <c r="L400" s="521" t="n">
        <v>1360</v>
      </c>
      <c r="M400" s="521" t="n">
        <v>350</v>
      </c>
      <c r="N400" s="508">
        <f>L400+I400+J400+C400+M400</f>
        <v/>
      </c>
      <c r="O400" s="508">
        <f>O399+N400-AN400</f>
        <v/>
      </c>
      <c r="P400" s="509">
        <f>I400*0.007</f>
        <v/>
      </c>
      <c r="Q400" s="510">
        <f>A400</f>
        <v/>
      </c>
      <c r="R400" s="511" t="n"/>
      <c r="S400" s="512" t="n"/>
      <c r="T400" s="511" t="n">
        <v>160917</v>
      </c>
      <c r="U400" s="466" t="n">
        <v>556.72</v>
      </c>
      <c r="V400" s="511" t="n"/>
      <c r="W400" s="512" t="n"/>
      <c r="X400" s="511" t="n">
        <v>161041</v>
      </c>
      <c r="Y400" s="466" t="n">
        <v>56.98</v>
      </c>
      <c r="Z400" s="511" t="n"/>
      <c r="AA400" s="512" t="n"/>
      <c r="AB400" s="511" t="inlineStr">
        <is>
          <t>remb int</t>
        </is>
      </c>
      <c r="AC400" s="466" t="n">
        <v>-8.210000000000001</v>
      </c>
      <c r="AD400" s="528" t="n"/>
      <c r="AE400" s="512" t="n"/>
      <c r="AF400" s="511" t="n"/>
      <c r="AG400" s="512" t="n"/>
      <c r="AH400" s="511" t="n"/>
      <c r="AI400" s="512" t="n"/>
      <c r="AJ400" s="511" t="n"/>
      <c r="AK400" s="512" t="n"/>
      <c r="AL400" s="513" t="n"/>
      <c r="AM400" s="512" t="n"/>
      <c r="AN400" s="446">
        <f>S400+U400+W400+Y400+AA400+AC400+AE400+AG400+AI400+AK400+AM400</f>
        <v/>
      </c>
    </row>
    <row r="401" ht="16.5" customHeight="1" thickBot="1">
      <c r="A401" s="504">
        <f>A400+1</f>
        <v/>
      </c>
      <c r="B401" s="505" t="n">
        <v>4095.67</v>
      </c>
      <c r="C401" s="519" t="n">
        <v>250</v>
      </c>
      <c r="D401" s="506" t="n">
        <v>5</v>
      </c>
      <c r="E401" s="505" t="n">
        <v>372.55</v>
      </c>
      <c r="F401" s="505" t="n">
        <v>328</v>
      </c>
      <c r="G401" s="446">
        <f>B401-C401-E401-F401</f>
        <v/>
      </c>
      <c r="H401" s="507" t="n">
        <v>1217.18</v>
      </c>
      <c r="I401" s="520" t="n">
        <v>1908.24</v>
      </c>
      <c r="J401" s="507" t="n"/>
      <c r="K401" s="507" t="n">
        <v>19.7</v>
      </c>
      <c r="L401" s="521" t="n">
        <v>1210</v>
      </c>
      <c r="M401" s="446" t="n"/>
      <c r="N401" s="508">
        <f>L401+I401+J401+C401+M401</f>
        <v/>
      </c>
      <c r="O401" s="508">
        <f>O400+N401-AN401</f>
        <v/>
      </c>
      <c r="P401" s="509">
        <f>I401*0.007</f>
        <v/>
      </c>
      <c r="Q401" s="510">
        <f>A401</f>
        <v/>
      </c>
      <c r="R401" s="511" t="n"/>
      <c r="S401" s="512" t="n"/>
      <c r="T401" s="511" t="n">
        <v>160918</v>
      </c>
      <c r="U401" s="466" t="n">
        <v>143.95</v>
      </c>
      <c r="V401" s="511" t="n"/>
      <c r="W401" s="512" t="n"/>
      <c r="X401" s="511" t="n">
        <v>161045</v>
      </c>
      <c r="Y401" s="466" t="n">
        <v>3192.94</v>
      </c>
      <c r="Z401" s="511" t="n"/>
      <c r="AA401" s="512" t="n"/>
      <c r="AB401" s="511" t="inlineStr">
        <is>
          <t>com pt vt</t>
        </is>
      </c>
      <c r="AC401" s="466" t="n">
        <v>-161</v>
      </c>
      <c r="AD401" s="511" t="n"/>
      <c r="AE401" s="512" t="n"/>
      <c r="AF401" s="511" t="n"/>
      <c r="AG401" s="512" t="n"/>
      <c r="AH401" s="511" t="n">
        <v>160973</v>
      </c>
      <c r="AI401" s="466" t="n">
        <v>410.4</v>
      </c>
      <c r="AJ401" s="511" t="n">
        <v>161157</v>
      </c>
      <c r="AK401" s="466" t="n">
        <v>4106</v>
      </c>
      <c r="AL401" s="513" t="n"/>
      <c r="AM401" s="512" t="n"/>
      <c r="AN401" s="446">
        <f>S401+U401+W401+Y401+AA401+AC401+AE401+AG401+AI401+AK401+AM401</f>
        <v/>
      </c>
    </row>
    <row r="402" ht="16.5" customHeight="1" thickBot="1">
      <c r="A402" s="504">
        <f>A401+1</f>
        <v/>
      </c>
      <c r="B402" s="505" t="n">
        <v>3464.7</v>
      </c>
      <c r="C402" s="519" t="n">
        <v>330</v>
      </c>
      <c r="D402" s="506" t="n">
        <v>7</v>
      </c>
      <c r="E402" s="505" t="n">
        <v>183.25</v>
      </c>
      <c r="F402" s="505" t="n">
        <v>162</v>
      </c>
      <c r="G402" s="446">
        <f>B402-C402-E402-F402</f>
        <v/>
      </c>
      <c r="H402" s="507" t="n">
        <v>1435.14</v>
      </c>
      <c r="I402" s="520" t="n">
        <v>1343.51</v>
      </c>
      <c r="J402" s="507" t="n"/>
      <c r="K402" s="507" t="n">
        <v>10.8</v>
      </c>
      <c r="L402" s="521" t="n">
        <v>1450</v>
      </c>
      <c r="M402" s="446" t="n"/>
      <c r="N402" s="508">
        <f>L402+I402+J402+C402+M402</f>
        <v/>
      </c>
      <c r="O402" s="508">
        <f>O401+N402-AN402</f>
        <v/>
      </c>
      <c r="P402" s="509">
        <f>I402*0.007</f>
        <v/>
      </c>
      <c r="Q402" s="510">
        <f>A402</f>
        <v/>
      </c>
      <c r="R402" s="511" t="n"/>
      <c r="S402" s="512" t="n"/>
      <c r="T402" s="511" t="n">
        <v>161029</v>
      </c>
      <c r="U402" s="466" t="n">
        <v>229.12</v>
      </c>
      <c r="V402" s="511" t="n">
        <v>161124</v>
      </c>
      <c r="W402" s="466" t="n">
        <v>586.09</v>
      </c>
      <c r="X402" s="511" t="n"/>
      <c r="Y402" s="512" t="n"/>
      <c r="Z402" s="511" t="n"/>
      <c r="AA402" s="512" t="n"/>
      <c r="AB402" s="511" t="n"/>
      <c r="AC402" s="512" t="n"/>
      <c r="AD402" s="511" t="n"/>
      <c r="AE402" s="512" t="n"/>
      <c r="AF402" s="511" t="n"/>
      <c r="AG402" s="512" t="n"/>
      <c r="AH402" s="511" t="n"/>
      <c r="AI402" s="512" t="n"/>
      <c r="AJ402" s="511" t="inlineStr">
        <is>
          <t>rsi cyrille</t>
        </is>
      </c>
      <c r="AK402" s="466" t="n">
        <v>427</v>
      </c>
      <c r="AL402" s="513" t="n"/>
      <c r="AM402" s="512" t="n"/>
      <c r="AN402" s="446">
        <f>S402+U402+W402+Y402+AA402+AC402+AE402+AG402+AI402+AK402+AM402</f>
        <v/>
      </c>
    </row>
    <row r="403" ht="16.5" customHeight="1" thickBot="1">
      <c r="A403" s="504">
        <f>A402+1</f>
        <v/>
      </c>
      <c r="B403" s="505" t="n">
        <v>3901.1</v>
      </c>
      <c r="C403" s="519" t="n">
        <v>460</v>
      </c>
      <c r="D403" s="506" t="n">
        <v>12</v>
      </c>
      <c r="E403" s="505" t="n">
        <v>263.2</v>
      </c>
      <c r="F403" s="505" t="n">
        <v>264</v>
      </c>
      <c r="G403" s="446">
        <f>B403-C403-E403-F403</f>
        <v/>
      </c>
      <c r="H403" s="507" t="n">
        <v>1295.9</v>
      </c>
      <c r="I403" s="520" t="n">
        <v>1593.8</v>
      </c>
      <c r="J403" s="507" t="n"/>
      <c r="K403" s="507" t="n">
        <v>24.2</v>
      </c>
      <c r="L403" s="521" t="n">
        <v>1290</v>
      </c>
      <c r="M403" s="446" t="n"/>
      <c r="N403" s="508">
        <f>L403+I403+J403+C403+M403</f>
        <v/>
      </c>
      <c r="O403" s="508">
        <f>O402+N403-AN403</f>
        <v/>
      </c>
      <c r="P403" s="509">
        <f>I403*0.007</f>
        <v/>
      </c>
      <c r="Q403" s="510">
        <f>A403</f>
        <v/>
      </c>
      <c r="R403" s="511" t="n">
        <v>161015</v>
      </c>
      <c r="S403" s="466" t="n">
        <v>871.39</v>
      </c>
      <c r="T403" s="511" t="n">
        <v>161030</v>
      </c>
      <c r="U403" s="466" t="n">
        <v>47.53</v>
      </c>
      <c r="V403" s="511" t="n"/>
      <c r="W403" s="512" t="n"/>
      <c r="X403" s="511" t="n"/>
      <c r="Y403" s="512" t="n"/>
      <c r="Z403" s="511" t="n"/>
      <c r="AA403" s="512" t="n"/>
      <c r="AB403" s="511" t="inlineStr">
        <is>
          <t>ass prêt</t>
        </is>
      </c>
      <c r="AC403" s="466" t="n">
        <v>83.73</v>
      </c>
      <c r="AD403" s="511" t="n">
        <v>161156</v>
      </c>
      <c r="AE403" s="466" t="n">
        <v>141.68</v>
      </c>
      <c r="AF403" s="511" t="n"/>
      <c r="AG403" s="512" t="n"/>
      <c r="AH403" s="511" t="n"/>
      <c r="AI403" s="512" t="n"/>
      <c r="AJ403" s="511" t="n"/>
      <c r="AK403" s="512" t="n"/>
      <c r="AL403" s="513" t="n"/>
      <c r="AM403" s="512" t="n"/>
      <c r="AN403" s="446">
        <f>S403+U403+W403+Y403+AA403+AC403+AE403+AG403+AI403+AK403+AM403</f>
        <v/>
      </c>
    </row>
    <row r="404" ht="16.5" customHeight="1" thickBot="1">
      <c r="A404" s="504">
        <f>A403+1</f>
        <v/>
      </c>
      <c r="B404" s="505" t="n">
        <v>4396.83</v>
      </c>
      <c r="C404" s="519" t="n">
        <v>280</v>
      </c>
      <c r="D404" s="506" t="n">
        <v>7</v>
      </c>
      <c r="E404" s="505" t="n">
        <v>318.1</v>
      </c>
      <c r="F404" s="505" t="n">
        <v>276</v>
      </c>
      <c r="G404" s="446">
        <f>B404-C404-E404-F404</f>
        <v/>
      </c>
      <c r="H404" s="507" t="n">
        <v>1475.51</v>
      </c>
      <c r="I404" s="520" t="n">
        <v>1986.32</v>
      </c>
      <c r="J404" s="507" t="n">
        <v>39.1</v>
      </c>
      <c r="K404" s="507" t="n">
        <v>21.8</v>
      </c>
      <c r="L404" s="521" t="n">
        <v>1470</v>
      </c>
      <c r="M404" s="446" t="n"/>
      <c r="N404" s="508">
        <f>L404+I404+J404+C404+M404</f>
        <v/>
      </c>
      <c r="O404" s="508">
        <f>O403+N404-AN404</f>
        <v/>
      </c>
      <c r="P404" s="509">
        <f>I404*0.007</f>
        <v/>
      </c>
      <c r="Q404" s="510">
        <f>A404</f>
        <v/>
      </c>
      <c r="R404" s="511" t="n"/>
      <c r="S404" s="466" t="n">
        <v>-458.83</v>
      </c>
      <c r="T404" s="511" t="n"/>
      <c r="U404" s="512" t="n"/>
      <c r="V404" s="511" t="n"/>
      <c r="W404" s="512" t="n"/>
      <c r="X404" s="511" t="n">
        <v>161130</v>
      </c>
      <c r="Y404" s="466" t="n">
        <v>2593.82</v>
      </c>
      <c r="Z404" s="511" t="n"/>
      <c r="AA404" s="512" t="n"/>
      <c r="AB404" s="511" t="inlineStr">
        <is>
          <t>int prêt</t>
        </is>
      </c>
      <c r="AC404" s="466" t="n">
        <v>255.57</v>
      </c>
      <c r="AD404" s="511" t="n"/>
      <c r="AE404" s="512" t="n"/>
      <c r="AF404" s="511" t="n">
        <v>161053</v>
      </c>
      <c r="AG404" s="466" t="n">
        <v>566.8200000000001</v>
      </c>
      <c r="AH404" s="511" t="n"/>
      <c r="AI404" s="512" t="n"/>
      <c r="AJ404" s="511" t="n"/>
      <c r="AK404" s="512" t="n"/>
      <c r="AL404" s="513" t="n"/>
      <c r="AM404" s="512" t="n"/>
      <c r="AN404" s="446">
        <f>S404+U404+W404+Y404+AA404+AC404+AE404+AG404+AI404+AK404+AM404</f>
        <v/>
      </c>
    </row>
    <row r="405" ht="16.5" customHeight="1" thickBot="1">
      <c r="A405" s="504">
        <f>A404+1</f>
        <v/>
      </c>
      <c r="B405" s="505" t="n">
        <v>2619.88</v>
      </c>
      <c r="C405" s="519" t="n">
        <v>130</v>
      </c>
      <c r="D405" s="506" t="n">
        <v>4</v>
      </c>
      <c r="E405" s="505" t="n">
        <v>134.1</v>
      </c>
      <c r="F405" s="505" t="n">
        <v>93</v>
      </c>
      <c r="G405" s="446">
        <f>B405-C405-E405-F405</f>
        <v/>
      </c>
      <c r="H405" s="507" t="n">
        <v>1487.12</v>
      </c>
      <c r="I405" s="520" t="n">
        <v>766.46</v>
      </c>
      <c r="J405" s="507" t="n"/>
      <c r="K405" s="507" t="n">
        <v>9.199999999999999</v>
      </c>
      <c r="L405" s="521" t="n">
        <v>1480</v>
      </c>
      <c r="M405" s="446" t="n"/>
      <c r="N405" s="508">
        <f>L405+I405+J405+C405+M405</f>
        <v/>
      </c>
      <c r="O405" s="508">
        <f>O404+N405-AN405</f>
        <v/>
      </c>
      <c r="P405" s="509">
        <f>I405*0.007</f>
        <v/>
      </c>
      <c r="Q405" s="510">
        <f>A405</f>
        <v/>
      </c>
      <c r="R405" s="511" t="n"/>
      <c r="S405" s="512" t="n"/>
      <c r="T405" s="511" t="n"/>
      <c r="U405" s="512" t="n"/>
      <c r="V405" s="511" t="n"/>
      <c r="W405" s="512" t="n"/>
      <c r="X405" s="511" t="n">
        <v>161135</v>
      </c>
      <c r="Y405" s="466" t="n">
        <v>711.5</v>
      </c>
      <c r="Z405" s="511" t="n"/>
      <c r="AA405" s="512" t="n"/>
      <c r="AB405" s="511" t="inlineStr">
        <is>
          <t>prêt</t>
        </is>
      </c>
      <c r="AC405" s="466" t="n">
        <v>2496.39</v>
      </c>
      <c r="AD405" s="511" t="n"/>
      <c r="AE405" s="512" t="n"/>
      <c r="AF405" s="511" t="n">
        <v>161054</v>
      </c>
      <c r="AG405" s="466" t="n">
        <v>1089.46</v>
      </c>
      <c r="AH405" s="511" t="n"/>
      <c r="AI405" s="512" t="n"/>
      <c r="AJ405" s="511" t="n"/>
      <c r="AK405" s="512" t="n"/>
      <c r="AL405" s="513" t="n"/>
      <c r="AM405" s="512" t="n"/>
      <c r="AN405" s="446">
        <f>S405+U405+W405+Y405+AA405+AC405+AE405+AG405+AI405+AK405+AM405</f>
        <v/>
      </c>
    </row>
    <row r="406" ht="16.5" customHeight="1" thickBot="1">
      <c r="A406" s="504">
        <f>A405+1</f>
        <v/>
      </c>
      <c r="B406" s="505" t="n">
        <v>4187.82</v>
      </c>
      <c r="C406" s="519" t="n">
        <v>220</v>
      </c>
      <c r="D406" s="506" t="n">
        <v>6</v>
      </c>
      <c r="E406" s="505" t="n">
        <v>118.5</v>
      </c>
      <c r="F406" s="505" t="n">
        <v>98</v>
      </c>
      <c r="G406" s="446">
        <f>B406-C406-E406-F406</f>
        <v/>
      </c>
      <c r="H406" s="507" t="n">
        <v>1923.44</v>
      </c>
      <c r="I406" s="520" t="n">
        <v>1812.68</v>
      </c>
      <c r="J406" s="507" t="n"/>
      <c r="K406" s="507" t="n">
        <v>15.2</v>
      </c>
      <c r="L406" s="521" t="n">
        <v>1920</v>
      </c>
      <c r="M406" s="446" t="n"/>
      <c r="N406" s="508">
        <f>L406+I406+J406+C406+M406</f>
        <v/>
      </c>
      <c r="O406" s="508">
        <f>O405+N406-AN406</f>
        <v/>
      </c>
      <c r="P406" s="509">
        <f>I406*0.007</f>
        <v/>
      </c>
      <c r="Q406" s="510">
        <f>A406</f>
        <v/>
      </c>
      <c r="R406" s="511" t="n"/>
      <c r="S406" s="512" t="n"/>
      <c r="T406" s="511" t="n"/>
      <c r="U406" s="512" t="n"/>
      <c r="V406" s="511" t="n"/>
      <c r="W406" s="512" t="n"/>
      <c r="X406" s="511" t="n"/>
      <c r="Y406" s="512" t="n"/>
      <c r="Z406" s="511" t="n"/>
      <c r="AA406" s="512" t="n"/>
      <c r="AB406" s="511" t="n"/>
      <c r="AC406" s="512" t="n"/>
      <c r="AD406" s="511" t="n"/>
      <c r="AE406" s="512" t="n"/>
      <c r="AF406" s="511" t="n"/>
      <c r="AG406" s="512" t="n"/>
      <c r="AH406" s="511" t="n"/>
      <c r="AI406" s="512" t="n"/>
      <c r="AJ406" s="511" t="n"/>
      <c r="AK406" s="512" t="n"/>
      <c r="AL406" s="513" t="n"/>
      <c r="AM406" s="512" t="n"/>
      <c r="AN406" s="446">
        <f>S406+U406+W406+Y406+AA406+AC406+AE406+AG406+AI406+AK406+AM406</f>
        <v/>
      </c>
    </row>
    <row r="407" ht="16.5" customHeight="1" thickBot="1">
      <c r="A407" s="504">
        <f>A406+1</f>
        <v/>
      </c>
      <c r="B407" s="505" t="n">
        <v>1954.4</v>
      </c>
      <c r="C407" s="519" t="n">
        <v>140</v>
      </c>
      <c r="D407" s="506" t="n">
        <v>4</v>
      </c>
      <c r="E407" s="505" t="n">
        <v>68</v>
      </c>
      <c r="F407" s="505" t="n">
        <v>82</v>
      </c>
      <c r="G407" s="446">
        <f>B407-C407-E407-F407</f>
        <v/>
      </c>
      <c r="H407" s="507" t="n">
        <v>1109.61</v>
      </c>
      <c r="I407" s="520" t="n">
        <v>544.1900000000001</v>
      </c>
      <c r="J407" s="507" t="n"/>
      <c r="K407" s="507" t="n">
        <v>10.6</v>
      </c>
      <c r="L407" s="521" t="n">
        <v>1100</v>
      </c>
      <c r="M407" s="446" t="n"/>
      <c r="N407" s="508">
        <f>L407+I407+J407+C407+M407</f>
        <v/>
      </c>
      <c r="O407" s="508">
        <f>O406+N407-AN407</f>
        <v/>
      </c>
      <c r="P407" s="509">
        <f>I407*0.007</f>
        <v/>
      </c>
      <c r="Q407" s="510">
        <f>A407</f>
        <v/>
      </c>
      <c r="R407" s="511" t="n"/>
      <c r="S407" s="512" t="n"/>
      <c r="T407" s="511" t="n"/>
      <c r="U407" s="512" t="n"/>
      <c r="V407" s="511" t="n"/>
      <c r="W407" s="512" t="n"/>
      <c r="X407" s="511" t="n"/>
      <c r="Y407" s="512" t="n"/>
      <c r="Z407" s="511" t="n"/>
      <c r="AA407" s="512" t="n"/>
      <c r="AB407" s="511" t="inlineStr">
        <is>
          <t>monnaie</t>
        </is>
      </c>
      <c r="AC407" s="466" t="n">
        <v>1125</v>
      </c>
      <c r="AD407" s="511" t="n"/>
      <c r="AE407" s="512" t="n"/>
      <c r="AF407" s="511" t="n"/>
      <c r="AG407" s="512" t="n"/>
      <c r="AH407" s="511" t="n"/>
      <c r="AI407" s="512" t="n"/>
      <c r="AJ407" s="511" t="n"/>
      <c r="AK407" s="512" t="n"/>
      <c r="AL407" s="513" t="n"/>
      <c r="AM407" s="512" t="n"/>
      <c r="AN407" s="446">
        <f>S407+U407+W407+Y407+AA407+AC407+AE407+AG407+AI407+AK407+AM407</f>
        <v/>
      </c>
    </row>
    <row r="408" ht="16.5" customHeight="1" thickBot="1">
      <c r="A408" s="504">
        <f>A407+1</f>
        <v/>
      </c>
      <c r="B408" s="505" t="n">
        <v>4368.36</v>
      </c>
      <c r="C408" s="519" t="n">
        <v>120</v>
      </c>
      <c r="D408" s="506" t="n">
        <v>6</v>
      </c>
      <c r="E408" s="505" t="n">
        <v>142.8</v>
      </c>
      <c r="F408" s="505" t="n">
        <v>291</v>
      </c>
      <c r="G408" s="446">
        <f>B408-C408-E408-F408</f>
        <v/>
      </c>
      <c r="H408" s="507" t="n">
        <v>1855.24</v>
      </c>
      <c r="I408" s="520" t="n">
        <v>1951.22</v>
      </c>
      <c r="J408" s="507" t="n"/>
      <c r="K408" s="507" t="n">
        <v>8.1</v>
      </c>
      <c r="L408" s="521" t="n">
        <v>1880</v>
      </c>
      <c r="M408" s="446" t="n"/>
      <c r="N408" s="508">
        <f>L408+I408+J408+C408+M408</f>
        <v/>
      </c>
      <c r="O408" s="508">
        <f>O407+N408-AN408</f>
        <v/>
      </c>
      <c r="P408" s="509">
        <f>I408*0.007</f>
        <v/>
      </c>
      <c r="Q408" s="510">
        <f>A408</f>
        <v/>
      </c>
      <c r="R408" s="511" t="n"/>
      <c r="S408" s="512" t="n"/>
      <c r="T408" s="511" t="n"/>
      <c r="U408" s="512" t="n"/>
      <c r="V408" s="511" t="n"/>
      <c r="W408" s="512" t="n"/>
      <c r="X408" s="511" t="n"/>
      <c r="Y408" s="512" t="n"/>
      <c r="Z408" s="511" t="n"/>
      <c r="AA408" s="512" t="n"/>
      <c r="AB408" s="511" t="inlineStr">
        <is>
          <t>monnaie</t>
        </is>
      </c>
      <c r="AC408" s="466" t="n">
        <v>830</v>
      </c>
      <c r="AD408" s="511" t="n"/>
      <c r="AE408" s="512" t="n"/>
      <c r="AF408" s="511" t="n"/>
      <c r="AG408" s="512" t="n"/>
      <c r="AH408" s="511" t="n"/>
      <c r="AI408" s="512" t="n"/>
      <c r="AJ408" s="511" t="n">
        <v>170141</v>
      </c>
      <c r="AK408" s="466" t="n">
        <v>252.8</v>
      </c>
      <c r="AL408" s="513" t="n"/>
      <c r="AM408" s="512" t="n"/>
      <c r="AN408" s="446">
        <f>S408+U408+W408+Y408+AA408+AC408+AE408+AG408+AI408+AK408+AM408</f>
        <v/>
      </c>
    </row>
    <row r="409" ht="16.5" customHeight="1" thickBot="1">
      <c r="A409" s="504">
        <f>A408+1</f>
        <v/>
      </c>
      <c r="B409" s="505" t="n">
        <v>3969.08</v>
      </c>
      <c r="C409" s="519" t="n">
        <v>70</v>
      </c>
      <c r="D409" s="506" t="n">
        <v>3</v>
      </c>
      <c r="E409" s="505" t="n">
        <v>182.1</v>
      </c>
      <c r="F409" s="505" t="n">
        <v>384</v>
      </c>
      <c r="G409" s="446">
        <f>B409-C409-E409-F409</f>
        <v/>
      </c>
      <c r="H409" s="507" t="n">
        <v>2022.36</v>
      </c>
      <c r="I409" s="520" t="n">
        <v>1288.82</v>
      </c>
      <c r="J409" s="507" t="n"/>
      <c r="K409" s="507" t="n">
        <v>21.8</v>
      </c>
      <c r="L409" s="521" t="n">
        <v>2020</v>
      </c>
      <c r="M409" s="446" t="n"/>
      <c r="N409" s="508">
        <f>L409+I409+J409+C409+M409</f>
        <v/>
      </c>
      <c r="O409" s="508">
        <f>O408+N409-AN409</f>
        <v/>
      </c>
      <c r="P409" s="509">
        <f>I409*0.007</f>
        <v/>
      </c>
      <c r="Q409" s="510">
        <f>A409</f>
        <v/>
      </c>
      <c r="R409" s="511" t="n"/>
      <c r="S409" s="512" t="n"/>
      <c r="T409" s="511" t="n"/>
      <c r="U409" s="512" t="n"/>
      <c r="V409" s="511" t="n">
        <v>161125</v>
      </c>
      <c r="W409" s="466" t="n">
        <v>783.1900000000001</v>
      </c>
      <c r="X409" s="511" t="n"/>
      <c r="Y409" s="466" t="n"/>
      <c r="Z409" s="511" t="n"/>
      <c r="AA409" s="512" t="n"/>
      <c r="AB409" s="511" t="n"/>
      <c r="AC409" s="512" t="n"/>
      <c r="AD409" s="511" t="n"/>
      <c r="AE409" s="512" t="n"/>
      <c r="AF409" s="511" t="n"/>
      <c r="AG409" s="512" t="n"/>
      <c r="AH409" s="511" t="n"/>
      <c r="AI409" s="512" t="n"/>
      <c r="AJ409" s="511" t="inlineStr">
        <is>
          <t>ADREA</t>
        </is>
      </c>
      <c r="AK409" s="466" t="n">
        <v>60.81</v>
      </c>
      <c r="AL409" s="513" t="n"/>
      <c r="AM409" s="512" t="n"/>
      <c r="AN409" s="446">
        <f>S409+U409+W409+Y409+AA409+AC409+AE409+AG409+AI409+AK409+AM409</f>
        <v/>
      </c>
    </row>
    <row r="410" ht="16.5" customHeight="1" thickBot="1">
      <c r="A410" s="504">
        <f>A409+1</f>
        <v/>
      </c>
      <c r="B410" s="505" t="n">
        <v>3838.84</v>
      </c>
      <c r="C410" s="519" t="n">
        <v>550</v>
      </c>
      <c r="D410" s="506" t="n">
        <v>13</v>
      </c>
      <c r="E410" s="505" t="n">
        <v>91.2</v>
      </c>
      <c r="F410" s="505" t="n">
        <v>250</v>
      </c>
      <c r="G410" s="446">
        <f>B410-C410-E410-F410</f>
        <v/>
      </c>
      <c r="H410" s="507" t="n">
        <v>1401.65</v>
      </c>
      <c r="I410" s="520" t="n">
        <v>1530.19</v>
      </c>
      <c r="J410" s="507" t="n"/>
      <c r="K410" s="507" t="n">
        <v>15.8</v>
      </c>
      <c r="L410" s="521" t="n">
        <v>1400</v>
      </c>
      <c r="M410" s="446" t="n"/>
      <c r="N410" s="508">
        <f>L410+I410+J410+C410+M410</f>
        <v/>
      </c>
      <c r="O410" s="508">
        <f>O409+N410-AN410</f>
        <v/>
      </c>
      <c r="P410" s="509">
        <f>I410*0.007</f>
        <v/>
      </c>
      <c r="Q410" s="510">
        <f>A410</f>
        <v/>
      </c>
      <c r="R410" s="511" t="n">
        <v>161101</v>
      </c>
      <c r="S410" s="466" t="n">
        <v>1526.29</v>
      </c>
      <c r="T410" s="511" t="n"/>
      <c r="U410" s="512" t="n"/>
      <c r="V410" s="511" t="n"/>
      <c r="W410" s="512" t="n"/>
      <c r="X410" s="511" t="n"/>
      <c r="Y410" s="512" t="n"/>
      <c r="Z410" s="511" t="n">
        <v>161047</v>
      </c>
      <c r="AA410" s="466" t="n">
        <v>31515.57</v>
      </c>
      <c r="AB410" s="511" t="n"/>
      <c r="AC410" s="512" t="n"/>
      <c r="AD410" s="511" t="n"/>
      <c r="AE410" s="512" t="n"/>
      <c r="AF410" s="511" t="n"/>
      <c r="AG410" s="512" t="n"/>
      <c r="AH410" s="511" t="n"/>
      <c r="AI410" s="512" t="n"/>
      <c r="AJ410" s="511" t="inlineStr">
        <is>
          <t>mutex</t>
        </is>
      </c>
      <c r="AK410" s="466" t="n">
        <v>93.55</v>
      </c>
      <c r="AL410" s="513" t="n"/>
      <c r="AM410" s="512" t="n"/>
      <c r="AN410" s="446">
        <f>S410+U410+W410+Y410+AA410+AC410+AE410+AG410+AI410+AK410+AM410</f>
        <v/>
      </c>
    </row>
    <row r="411" ht="16.5" customHeight="1" thickBot="1">
      <c r="A411" s="504">
        <f>A410+1</f>
        <v/>
      </c>
      <c r="B411" s="505" t="n">
        <v>3322.32</v>
      </c>
      <c r="C411" s="519" t="n">
        <v>40</v>
      </c>
      <c r="D411" s="506" t="n">
        <v>1</v>
      </c>
      <c r="E411" s="505" t="n">
        <v>113.6</v>
      </c>
      <c r="F411" s="505" t="n">
        <v>123</v>
      </c>
      <c r="G411" s="446">
        <f>B411-C411-E411-F411</f>
        <v/>
      </c>
      <c r="H411" s="507" t="n">
        <v>1637.36</v>
      </c>
      <c r="I411" s="520" t="n">
        <v>1381.46</v>
      </c>
      <c r="J411" s="507" t="n"/>
      <c r="K411" s="507" t="n">
        <v>26.9</v>
      </c>
      <c r="L411" s="521" t="n">
        <v>1640</v>
      </c>
      <c r="M411" s="446" t="n"/>
      <c r="N411" s="508">
        <f>L411+I411+J411+C411+M411</f>
        <v/>
      </c>
      <c r="O411" s="508">
        <f>O410+N411-AN411</f>
        <v/>
      </c>
      <c r="P411" s="509">
        <f>I411*0.007</f>
        <v/>
      </c>
      <c r="Q411" s="510">
        <f>A411</f>
        <v/>
      </c>
      <c r="R411" s="511" t="n"/>
      <c r="S411" s="466" t="n">
        <v>166.41</v>
      </c>
      <c r="T411" s="511" t="n"/>
      <c r="U411" s="512" t="n"/>
      <c r="V411" s="511" t="n"/>
      <c r="W411" s="512" t="n"/>
      <c r="X411" s="511" t="n">
        <v>161131</v>
      </c>
      <c r="Y411" s="466" t="n">
        <v>1608.58</v>
      </c>
      <c r="Z411" s="511" t="n"/>
      <c r="AA411" s="512" t="n"/>
      <c r="AB411" s="511" t="inlineStr">
        <is>
          <t>pmu</t>
        </is>
      </c>
      <c r="AC411" s="466" t="n">
        <v>440</v>
      </c>
      <c r="AD411" s="511" t="n"/>
      <c r="AE411" s="512" t="n"/>
      <c r="AF411" s="511" t="n"/>
      <c r="AG411" s="512" t="n"/>
      <c r="AH411" s="511" t="n"/>
      <c r="AI411" s="512" t="n"/>
      <c r="AJ411" s="511" t="n"/>
      <c r="AK411" s="512" t="n"/>
      <c r="AL411" s="513" t="n"/>
      <c r="AM411" s="512" t="n"/>
      <c r="AN411" s="446">
        <f>S411+U411+W411+Y411+AA411+AC411+AE411+AG411+AI411+AK411+AM411</f>
        <v/>
      </c>
    </row>
    <row r="412" ht="16.5" customHeight="1" thickBot="1">
      <c r="A412" s="504">
        <f>A411+1</f>
        <v/>
      </c>
      <c r="B412" s="505" t="n">
        <v>4194.19</v>
      </c>
      <c r="C412" s="519" t="n">
        <v>190</v>
      </c>
      <c r="D412" s="506" t="n">
        <v>6</v>
      </c>
      <c r="E412" s="505" t="n">
        <v>80.90000000000001</v>
      </c>
      <c r="F412" s="505" t="n">
        <v>163</v>
      </c>
      <c r="G412" s="446">
        <f>B412-C412-E412-F412</f>
        <v/>
      </c>
      <c r="H412" s="507" t="n">
        <v>1835.55</v>
      </c>
      <c r="I412" s="520" t="n">
        <v>1889.94</v>
      </c>
      <c r="J412" s="520" t="n">
        <v>19.2</v>
      </c>
      <c r="K412" s="507" t="n">
        <v>15.7</v>
      </c>
      <c r="L412" s="521" t="n">
        <v>1830</v>
      </c>
      <c r="M412" s="521" t="n">
        <v>380</v>
      </c>
      <c r="N412" s="508">
        <f>L412+I412+J412+C412+M412</f>
        <v/>
      </c>
      <c r="O412" s="508">
        <f>O411+N412-AN412</f>
        <v/>
      </c>
      <c r="P412" s="509">
        <f>I412*0.007</f>
        <v/>
      </c>
      <c r="Q412" s="510">
        <f>A412</f>
        <v/>
      </c>
      <c r="R412" s="511" t="n"/>
      <c r="S412" s="512" t="n"/>
      <c r="T412" s="511" t="n"/>
      <c r="U412" s="512" t="n"/>
      <c r="V412" s="511" t="n"/>
      <c r="W412" s="512" t="n"/>
      <c r="X412" s="511" t="n">
        <v>161136</v>
      </c>
      <c r="Y412" s="466" t="n">
        <v>687.8</v>
      </c>
      <c r="Z412" s="511" t="n"/>
      <c r="AA412" s="512" t="n"/>
      <c r="AB412" s="511" t="inlineStr">
        <is>
          <t>pmu</t>
        </is>
      </c>
      <c r="AC412" s="466" t="n">
        <v>-440</v>
      </c>
      <c r="AD412" s="511" t="n">
        <v>161150</v>
      </c>
      <c r="AE412" s="466" t="n">
        <v>52.8</v>
      </c>
      <c r="AF412" s="511" t="n"/>
      <c r="AG412" s="512" t="n"/>
      <c r="AH412" s="511" t="n"/>
      <c r="AI412" s="512" t="n"/>
      <c r="AJ412" s="511" t="n"/>
      <c r="AK412" s="512" t="n"/>
      <c r="AL412" s="513" t="n"/>
      <c r="AM412" s="512" t="n"/>
      <c r="AN412" s="446">
        <f>S412+U412+W412+Y412+AA412+AC412+AE412+AG412+AI412+AK412+AM412</f>
        <v/>
      </c>
    </row>
    <row r="413" ht="16.5" customHeight="1" thickBot="1">
      <c r="A413" s="504">
        <f>A412+1</f>
        <v/>
      </c>
      <c r="B413" s="505" t="n">
        <v>4432.38</v>
      </c>
      <c r="C413" s="519" t="n">
        <v>240</v>
      </c>
      <c r="D413" s="506" t="n">
        <v>7</v>
      </c>
      <c r="E413" s="505" t="n">
        <v>96</v>
      </c>
      <c r="F413" s="505" t="n">
        <v>183</v>
      </c>
      <c r="G413" s="446">
        <f>B413-C413-E413-F413</f>
        <v/>
      </c>
      <c r="H413" s="507" t="n">
        <v>2444.24</v>
      </c>
      <c r="I413" s="520" t="n">
        <v>1454.54</v>
      </c>
      <c r="J413" s="507" t="n"/>
      <c r="K413" s="507" t="n">
        <v>14.6</v>
      </c>
      <c r="L413" s="521" t="n">
        <v>2440</v>
      </c>
      <c r="M413" s="446" t="n"/>
      <c r="N413" s="508">
        <f>L413+I413+J413+C413+M413</f>
        <v/>
      </c>
      <c r="O413" s="508">
        <f>O412+N413-AN413</f>
        <v/>
      </c>
      <c r="P413" s="509">
        <f>I413*0.007</f>
        <v/>
      </c>
      <c r="Q413" s="510">
        <f>A413</f>
        <v/>
      </c>
      <c r="R413" s="511" t="n"/>
      <c r="S413" s="512" t="n"/>
      <c r="T413" s="511" t="n">
        <v>160921</v>
      </c>
      <c r="U413" s="466" t="n">
        <v>134.21</v>
      </c>
      <c r="V413" s="511" t="n"/>
      <c r="W413" s="512" t="n"/>
      <c r="X413" s="511" t="n"/>
      <c r="Y413" s="512" t="n"/>
      <c r="Z413" s="511" t="n"/>
      <c r="AA413" s="512" t="n"/>
      <c r="AB413" s="511" t="n"/>
      <c r="AC413" s="512" t="n"/>
      <c r="AD413" s="511" t="n"/>
      <c r="AE413" s="512" t="n"/>
      <c r="AF413" s="511" t="n"/>
      <c r="AG413" s="512" t="n"/>
      <c r="AH413" s="511" t="n"/>
      <c r="AI413" s="512" t="n"/>
      <c r="AJ413" s="511" t="n"/>
      <c r="AK413" s="512" t="n"/>
      <c r="AL413" s="513" t="n"/>
      <c r="AM413" s="512" t="n"/>
      <c r="AN413" s="446">
        <f>S413+U413+W413+Y413+AA413+AC413+AE413+AG413+AI413+AK413+AM413</f>
        <v/>
      </c>
    </row>
    <row r="414" ht="16.5" customHeight="1" thickBot="1">
      <c r="A414" s="504">
        <f>A413+1</f>
        <v/>
      </c>
      <c r="B414" s="505" t="n">
        <v>2433.65</v>
      </c>
      <c r="C414" s="519" t="n">
        <v>230</v>
      </c>
      <c r="D414" s="506" t="n">
        <v>5</v>
      </c>
      <c r="E414" s="505" t="n">
        <v>206</v>
      </c>
      <c r="F414" s="505" t="n">
        <v>60</v>
      </c>
      <c r="G414" s="446">
        <f>B414-C414-E414-F414</f>
        <v/>
      </c>
      <c r="H414" s="507" t="n">
        <v>823.9299999999999</v>
      </c>
      <c r="I414" s="520" t="n">
        <v>1125.82</v>
      </c>
      <c r="J414" s="507" t="n"/>
      <c r="K414" s="507" t="n">
        <v>3.6</v>
      </c>
      <c r="L414" s="521" t="n">
        <v>820</v>
      </c>
      <c r="M414" s="446" t="n"/>
      <c r="N414" s="508">
        <f>L414+I414+J414+C414+M414</f>
        <v/>
      </c>
      <c r="O414" s="508">
        <f>O413+N414-AN414</f>
        <v/>
      </c>
      <c r="P414" s="509">
        <f>I414*0.007</f>
        <v/>
      </c>
      <c r="Q414" s="510">
        <f>A414</f>
        <v/>
      </c>
      <c r="R414" s="511" t="n"/>
      <c r="S414" s="512" t="n"/>
      <c r="T414" s="513" t="n">
        <v>160928</v>
      </c>
      <c r="U414" s="466" t="n">
        <v>340.32</v>
      </c>
      <c r="V414" s="511" t="n"/>
      <c r="W414" s="512" t="n"/>
      <c r="X414" s="513" t="n"/>
      <c r="Y414" s="512" t="n"/>
      <c r="Z414" s="511" t="n"/>
      <c r="AA414" s="512" t="n"/>
      <c r="AB414" s="513" t="n"/>
      <c r="AC414" s="512" t="n"/>
      <c r="AD414" s="511" t="n"/>
      <c r="AE414" s="512" t="n"/>
      <c r="AF414" s="513" t="n"/>
      <c r="AG414" s="512" t="n"/>
      <c r="AH414" s="511" t="n"/>
      <c r="AI414" s="512" t="n"/>
      <c r="AJ414" s="513" t="n"/>
      <c r="AK414" s="512" t="n"/>
      <c r="AL414" s="513" t="n"/>
      <c r="AM414" s="512" t="n"/>
      <c r="AN414" s="446">
        <f>S414+U414+W414+Y414+AA414+AC414+AE414+AG414+AI414+AK414+AM414</f>
        <v/>
      </c>
    </row>
    <row r="415" ht="16.5" customHeight="1" thickBot="1">
      <c r="A415" s="504">
        <f>A414+1</f>
        <v/>
      </c>
      <c r="B415" s="505" t="n">
        <v>3549.4</v>
      </c>
      <c r="C415" s="519" t="n">
        <v>110</v>
      </c>
      <c r="D415" s="506" t="n">
        <v>3</v>
      </c>
      <c r="E415" s="505" t="n">
        <v>97.7</v>
      </c>
      <c r="F415" s="505" t="n">
        <v>113</v>
      </c>
      <c r="G415" s="446">
        <f>B415-C415-E415-F415</f>
        <v/>
      </c>
      <c r="H415" s="507" t="n">
        <v>1702.08</v>
      </c>
      <c r="I415" s="520" t="n">
        <v>1503.42</v>
      </c>
      <c r="J415" s="507" t="n"/>
      <c r="K415" s="507" t="n">
        <v>23.2</v>
      </c>
      <c r="L415" s="521" t="n">
        <v>1710</v>
      </c>
      <c r="M415" s="446" t="n"/>
      <c r="N415" s="508">
        <f>L415+I415+J415+C415+M415</f>
        <v/>
      </c>
      <c r="O415" s="508">
        <f>O414+N415-AN415</f>
        <v/>
      </c>
      <c r="P415" s="509">
        <f>I415*0.007</f>
        <v/>
      </c>
      <c r="Q415" s="510">
        <f>A415</f>
        <v/>
      </c>
      <c r="R415" s="511" t="n"/>
      <c r="S415" s="512" t="n"/>
      <c r="T415" s="511" t="n">
        <v>161115</v>
      </c>
      <c r="U415" s="466" t="n">
        <v>426.97</v>
      </c>
      <c r="V415" s="511" t="n"/>
      <c r="W415" s="512" t="n"/>
      <c r="X415" s="511" t="n"/>
      <c r="Y415" s="512" t="n"/>
      <c r="Z415" s="511" t="n"/>
      <c r="AA415" s="512" t="n"/>
      <c r="AB415" s="511" t="n"/>
      <c r="AC415" s="512" t="n"/>
      <c r="AD415" s="511" t="n"/>
      <c r="AE415" s="512" t="n"/>
      <c r="AF415" s="511" t="n"/>
      <c r="AG415" s="512" t="n"/>
      <c r="AH415" s="511" t="n"/>
      <c r="AI415" s="512" t="n"/>
      <c r="AJ415" s="511" t="n"/>
      <c r="AK415" s="512" t="n"/>
      <c r="AL415" s="513" t="n"/>
      <c r="AM415" s="512" t="n"/>
      <c r="AN415" s="446">
        <f>S415+U415+W415+Y415+AA415+AC415+AE415+AG415+AI415+AK415+AM415</f>
        <v/>
      </c>
    </row>
    <row r="416" ht="16.5" customHeight="1" thickBot="1">
      <c r="A416" s="504">
        <f>A415+1</f>
        <v/>
      </c>
      <c r="B416" s="505" t="n">
        <v>3429.99</v>
      </c>
      <c r="C416" s="519" t="n">
        <v>190</v>
      </c>
      <c r="D416" s="506" t="n">
        <v>7</v>
      </c>
      <c r="E416" s="505" t="n">
        <v>81.09999999999999</v>
      </c>
      <c r="F416" s="505" t="n">
        <v>123</v>
      </c>
      <c r="G416" s="446">
        <f>B416-C416-E416-F416</f>
        <v/>
      </c>
      <c r="H416" s="507" t="n">
        <v>1367.66</v>
      </c>
      <c r="I416" s="520" t="n">
        <v>1650.93</v>
      </c>
      <c r="J416" s="507" t="n"/>
      <c r="K416" s="507" t="n">
        <v>17.3</v>
      </c>
      <c r="L416" s="521" t="n">
        <v>1360</v>
      </c>
      <c r="M416" s="521" t="n">
        <v>360</v>
      </c>
      <c r="N416" s="508">
        <f>L416+I416+J416+C416+M416</f>
        <v/>
      </c>
      <c r="O416" s="508">
        <f>O415+N416-AN416</f>
        <v/>
      </c>
      <c r="P416" s="509">
        <f>I416*0.007</f>
        <v/>
      </c>
      <c r="Q416" s="510">
        <f>A416</f>
        <v/>
      </c>
      <c r="R416" s="511" t="n"/>
      <c r="S416" s="512" t="n"/>
      <c r="T416" s="511" t="n">
        <v>161116</v>
      </c>
      <c r="U416" s="466" t="n">
        <v>95.34</v>
      </c>
      <c r="V416" s="511" t="n">
        <v>161126</v>
      </c>
      <c r="W416" s="466" t="n">
        <v>668.2</v>
      </c>
      <c r="X416" s="511" t="n"/>
      <c r="Y416" s="512" t="n"/>
      <c r="Z416" s="511" t="n"/>
      <c r="AA416" s="512" t="n"/>
      <c r="AB416" s="511" t="n"/>
      <c r="AC416" s="512" t="n"/>
      <c r="AD416" s="511" t="n"/>
      <c r="AE416" s="512" t="n"/>
      <c r="AF416" s="511" t="n"/>
      <c r="AG416" s="512" t="n"/>
      <c r="AH416" s="511" t="n"/>
      <c r="AI416" s="512" t="n"/>
      <c r="AJ416" s="511" t="n"/>
      <c r="AK416" s="512" t="n"/>
      <c r="AL416" s="513" t="n">
        <v>161155</v>
      </c>
      <c r="AM416" s="466" t="n">
        <v>39.6</v>
      </c>
      <c r="AN416" s="446">
        <f>S416+U416+W416+Y416+AA416+AC416+AE416+AG416+AI416+AK416+AM416</f>
        <v/>
      </c>
    </row>
    <row r="417" ht="16.5" customHeight="1" thickBot="1">
      <c r="A417" s="504">
        <f>A416+1</f>
        <v/>
      </c>
      <c r="B417" s="505" t="n">
        <v>3900.11</v>
      </c>
      <c r="C417" s="519" t="n">
        <v>510</v>
      </c>
      <c r="D417" s="506" t="n">
        <v>14</v>
      </c>
      <c r="E417" s="505" t="n">
        <v>569.2</v>
      </c>
      <c r="F417" s="505" t="n">
        <v>100</v>
      </c>
      <c r="G417" s="446">
        <f>B417-C417-E417-F417</f>
        <v/>
      </c>
      <c r="H417" s="507" t="n">
        <v>1198.5</v>
      </c>
      <c r="I417" s="520" t="n">
        <v>1455.61</v>
      </c>
      <c r="J417" s="520" t="n">
        <v>28.8</v>
      </c>
      <c r="K417" s="507" t="n">
        <v>38</v>
      </c>
      <c r="L417" s="521" t="n">
        <v>1190</v>
      </c>
      <c r="M417" s="446" t="n"/>
      <c r="N417" s="508">
        <f>L417+I417+J417+C417+M417</f>
        <v/>
      </c>
      <c r="O417" s="508">
        <f>O416+N417-AN417</f>
        <v/>
      </c>
      <c r="P417" s="509">
        <f>I417*0.007</f>
        <v/>
      </c>
      <c r="Q417" s="510">
        <f>A417</f>
        <v/>
      </c>
      <c r="R417" s="511" t="n">
        <v>161105</v>
      </c>
      <c r="S417" s="466" t="n">
        <v>1518.09</v>
      </c>
      <c r="T417" s="511" t="n"/>
      <c r="U417" s="512" t="n"/>
      <c r="V417" s="511" t="n"/>
      <c r="W417" s="512" t="n"/>
      <c r="X417" s="511" t="n"/>
      <c r="Y417" s="512" t="n"/>
      <c r="Z417" s="511" t="n"/>
      <c r="AA417" s="512" t="n"/>
      <c r="AB417" s="511" t="n"/>
      <c r="AC417" s="512" t="n"/>
      <c r="AD417" s="511" t="n"/>
      <c r="AE417" s="512" t="n"/>
      <c r="AF417" s="511" t="n">
        <v>161052</v>
      </c>
      <c r="AG417" s="466" t="n">
        <v>921.6</v>
      </c>
      <c r="AH417" s="511" t="n"/>
      <c r="AI417" s="512" t="n"/>
      <c r="AJ417" s="511" t="n"/>
      <c r="AK417" s="512" t="n"/>
      <c r="AL417" s="513" t="n"/>
      <c r="AM417" s="512" t="n"/>
      <c r="AN417" s="446">
        <f>S417+U417+W417+Y417+AA417+AC417+AE417+AG417+AI417+AK417+AM417</f>
        <v/>
      </c>
    </row>
    <row r="418" ht="16.5" customHeight="1" thickBot="1">
      <c r="A418" s="504">
        <f>A417+1</f>
        <v/>
      </c>
      <c r="B418" s="505" t="n">
        <v>3614.52</v>
      </c>
      <c r="C418" s="519" t="n">
        <v>250</v>
      </c>
      <c r="D418" s="506" t="n">
        <v>8</v>
      </c>
      <c r="E418" s="505" t="n">
        <v>208.4</v>
      </c>
      <c r="F418" s="505" t="n">
        <v>252</v>
      </c>
      <c r="G418" s="446">
        <f>B418-C418-E418-F418</f>
        <v/>
      </c>
      <c r="H418" s="507" t="n">
        <v>1361.73</v>
      </c>
      <c r="I418" s="520" t="n">
        <v>1521.89</v>
      </c>
      <c r="J418" s="507" t="n"/>
      <c r="K418" s="507" t="n">
        <v>20.5</v>
      </c>
      <c r="L418" s="521" t="n">
        <v>1380</v>
      </c>
      <c r="M418" s="446" t="n"/>
      <c r="N418" s="508">
        <f>L418+I418+J418+C418+M418</f>
        <v/>
      </c>
      <c r="O418" s="508">
        <f>O417+N418-AN418</f>
        <v/>
      </c>
      <c r="P418" s="509">
        <f>I418*0.007</f>
        <v/>
      </c>
      <c r="Q418" s="510">
        <f>A418</f>
        <v/>
      </c>
      <c r="R418" s="511" t="n"/>
      <c r="S418" s="466" t="n">
        <v>306.3</v>
      </c>
      <c r="T418" s="511" t="n"/>
      <c r="U418" s="512" t="n"/>
      <c r="V418" s="511" t="n"/>
      <c r="W418" s="512" t="n"/>
      <c r="X418" s="511" t="n">
        <v>161132</v>
      </c>
      <c r="Y418" s="466" t="n">
        <v>2514.02</v>
      </c>
      <c r="Z418" s="511" t="n"/>
      <c r="AA418" s="512" t="n"/>
      <c r="AB418" s="511" t="n"/>
      <c r="AC418" s="512" t="n"/>
      <c r="AD418" s="511" t="n"/>
      <c r="AE418" s="512" t="n"/>
      <c r="AF418" s="511" t="n"/>
      <c r="AG418" s="512" t="n"/>
      <c r="AH418" s="511" t="n"/>
      <c r="AI418" s="512" t="n"/>
      <c r="AJ418" s="511" t="n"/>
      <c r="AK418" s="512" t="n"/>
      <c r="AL418" s="513" t="n"/>
      <c r="AM418" s="512" t="n"/>
      <c r="AN418" s="446">
        <f>S418+U418+W418+Y418+AA418+AC418+AE418+AG418+AI418+AK418+AM418</f>
        <v/>
      </c>
    </row>
    <row r="419" ht="16.5" customHeight="1" thickBot="1">
      <c r="A419" s="504">
        <f>A418+1</f>
        <v/>
      </c>
      <c r="B419" s="505" t="n">
        <v>4239.15</v>
      </c>
      <c r="C419" s="519" t="n">
        <v>350</v>
      </c>
      <c r="D419" s="506" t="n">
        <v>5</v>
      </c>
      <c r="E419" s="505" t="n">
        <v>133.9</v>
      </c>
      <c r="F419" s="505" t="n">
        <v>327</v>
      </c>
      <c r="G419" s="446">
        <f>B419-C419-E419-F419</f>
        <v/>
      </c>
      <c r="H419" s="507" t="n">
        <v>1570.97</v>
      </c>
      <c r="I419" s="520" t="n">
        <v>1840.18</v>
      </c>
      <c r="J419" s="507" t="n"/>
      <c r="K419" s="507" t="n">
        <v>17.1</v>
      </c>
      <c r="L419" s="521" t="n">
        <v>1570</v>
      </c>
      <c r="M419" s="446" t="n"/>
      <c r="N419" s="508">
        <f>L419+I419+J419+C419+M419</f>
        <v/>
      </c>
      <c r="O419" s="508">
        <f>O418+N419-AN419</f>
        <v/>
      </c>
      <c r="P419" s="509">
        <f>I419*0.007</f>
        <v/>
      </c>
      <c r="Q419" s="510">
        <f>A419</f>
        <v/>
      </c>
      <c r="R419" s="511" t="n"/>
      <c r="S419" s="512" t="n"/>
      <c r="T419" s="511" t="n"/>
      <c r="U419" s="512" t="n"/>
      <c r="V419" s="511" t="n"/>
      <c r="W419" s="512" t="n"/>
      <c r="X419" s="511" t="n">
        <v>161137</v>
      </c>
      <c r="Y419" s="466" t="n">
        <v>394.6</v>
      </c>
      <c r="Z419" s="511" t="inlineStr">
        <is>
          <t>161047A</t>
        </is>
      </c>
      <c r="AA419" s="512" t="n">
        <v>0</v>
      </c>
      <c r="AB419" s="511" t="n"/>
      <c r="AC419" s="512" t="n"/>
      <c r="AD419" s="511" t="n"/>
      <c r="AE419" s="512" t="n"/>
      <c r="AF419" s="511" t="n"/>
      <c r="AG419" s="512" t="n"/>
      <c r="AH419" s="511" t="n"/>
      <c r="AI419" s="512" t="n"/>
      <c r="AJ419" s="511" t="n"/>
      <c r="AK419" s="512" t="n"/>
      <c r="AL419" s="513" t="n"/>
      <c r="AM419" s="512" t="n"/>
      <c r="AN419" s="446">
        <f>S419+U419+W419+Y419+AA419+AC419+AE419+AG419+AI419+AK419+AM419</f>
        <v/>
      </c>
    </row>
    <row r="420" ht="16.5" customHeight="1" thickBot="1">
      <c r="A420" s="504">
        <f>A419+1</f>
        <v/>
      </c>
      <c r="B420" s="505" t="n">
        <v>4091.69</v>
      </c>
      <c r="C420" s="519" t="n">
        <v>330</v>
      </c>
      <c r="D420" s="506" t="n">
        <v>7</v>
      </c>
      <c r="E420" s="505" t="n">
        <v>160.1</v>
      </c>
      <c r="F420" s="505" t="n">
        <v>87</v>
      </c>
      <c r="G420" s="446">
        <f>B420-C420-E420-F420</f>
        <v/>
      </c>
      <c r="H420" s="507" t="n">
        <v>1642.7</v>
      </c>
      <c r="I420" s="520" t="n">
        <v>1847.94</v>
      </c>
      <c r="J420" s="507" t="n"/>
      <c r="K420" s="507" t="n">
        <v>23.95</v>
      </c>
      <c r="L420" s="521" t="n">
        <v>1640</v>
      </c>
      <c r="M420" s="446" t="n"/>
      <c r="N420" s="508">
        <f>L420+I420+J420+C420+M420</f>
        <v/>
      </c>
      <c r="O420" s="508">
        <f>O419+N420-AN420</f>
        <v/>
      </c>
      <c r="P420" s="509">
        <f>I420*0.007</f>
        <v/>
      </c>
      <c r="Q420" s="510">
        <f>A420</f>
        <v/>
      </c>
      <c r="R420" s="511" t="n"/>
      <c r="S420" s="512" t="n"/>
      <c r="T420" s="511" t="n"/>
      <c r="U420" s="512" t="n"/>
      <c r="V420" s="511" t="n"/>
      <c r="W420" s="512" t="n"/>
      <c r="X420" s="511" t="n"/>
      <c r="Y420" s="512" t="n"/>
      <c r="Z420" s="511" t="n"/>
      <c r="AA420" s="512" t="n"/>
      <c r="AB420" s="511" t="n"/>
      <c r="AC420" s="512" t="n"/>
      <c r="AD420" s="511" t="n"/>
      <c r="AE420" s="512" t="n"/>
      <c r="AF420" s="511" t="n"/>
      <c r="AG420" s="512" t="n"/>
      <c r="AH420" s="511" t="n"/>
      <c r="AI420" s="512" t="n"/>
      <c r="AJ420" s="511" t="n"/>
      <c r="AK420" s="512" t="n"/>
      <c r="AL420" s="513" t="n"/>
      <c r="AM420" s="512" t="n"/>
      <c r="AN420" s="446">
        <f>S420+U420+W420+Y420+AA420+AC420+AE420+AG420+AI420+AK420+AM420</f>
        <v/>
      </c>
    </row>
    <row r="421" ht="16.5" customHeight="1" thickBot="1">
      <c r="A421" s="504">
        <f>A420+1</f>
        <v/>
      </c>
      <c r="B421" s="505" t="n">
        <v>2723.73</v>
      </c>
      <c r="C421" s="519" t="n">
        <v>100</v>
      </c>
      <c r="D421" s="506" t="n">
        <v>3</v>
      </c>
      <c r="E421" s="505" t="n">
        <v>754.15</v>
      </c>
      <c r="F421" s="505" t="n">
        <v>135</v>
      </c>
      <c r="G421" s="446">
        <f>B421-C421-E421-F421</f>
        <v/>
      </c>
      <c r="H421" s="507" t="n">
        <v>974.08</v>
      </c>
      <c r="I421" s="520" t="n">
        <v>763.8</v>
      </c>
      <c r="J421" s="507" t="n"/>
      <c r="K421" s="507" t="n">
        <v>5.1</v>
      </c>
      <c r="L421" s="521" t="n">
        <v>970</v>
      </c>
      <c r="M421" s="446" t="n"/>
      <c r="N421" s="508">
        <f>L421+I421+J421+C421+M421</f>
        <v/>
      </c>
      <c r="O421" s="508">
        <f>O420+N421-AN421</f>
        <v/>
      </c>
      <c r="P421" s="509">
        <f>I421*0.007</f>
        <v/>
      </c>
      <c r="Q421" s="510">
        <f>A421</f>
        <v/>
      </c>
      <c r="R421" s="511" t="n"/>
      <c r="S421" s="512" t="n"/>
      <c r="T421" s="511" t="n"/>
      <c r="U421" s="512" t="n"/>
      <c r="V421" s="511" t="n"/>
      <c r="W421" s="512" t="n"/>
      <c r="X421" s="511" t="n"/>
      <c r="Y421" s="512" t="n"/>
      <c r="Z421" s="511" t="n"/>
      <c r="AA421" s="512" t="n"/>
      <c r="AB421" s="515" t="n"/>
      <c r="AC421" s="512" t="n"/>
      <c r="AD421" s="511" t="n"/>
      <c r="AE421" s="512" t="n"/>
      <c r="AF421" s="511" t="n"/>
      <c r="AG421" s="512" t="n"/>
      <c r="AH421" s="511" t="n">
        <v>160974</v>
      </c>
      <c r="AI421" s="466" t="n">
        <v>92.16</v>
      </c>
      <c r="AJ421" s="511" t="n"/>
      <c r="AK421" s="512" t="n"/>
      <c r="AL421" s="513" t="n"/>
      <c r="AM421" s="512" t="n"/>
      <c r="AN421" s="446">
        <f>S421+U421+W421+Y421+AA421+AC421+AE421+AG421+AI421+AK421+AM421</f>
        <v/>
      </c>
    </row>
    <row r="422" ht="16.5" customHeight="1" thickBot="1">
      <c r="A422" s="504">
        <f>A421+1</f>
        <v/>
      </c>
      <c r="B422" s="505" t="n">
        <v>4665.1</v>
      </c>
      <c r="C422" s="519" t="n">
        <v>250</v>
      </c>
      <c r="D422" s="506" t="n">
        <v>6</v>
      </c>
      <c r="E422" s="505" t="n">
        <v>357.6</v>
      </c>
      <c r="F422" s="505" t="n">
        <v>218</v>
      </c>
      <c r="G422" s="446">
        <f>B422-C422-E422-F422</f>
        <v/>
      </c>
      <c r="H422" s="507" t="n">
        <v>1786.49</v>
      </c>
      <c r="I422" s="520" t="n">
        <v>2030.81</v>
      </c>
      <c r="J422" s="507" t="n"/>
      <c r="K422" s="507" t="n">
        <v>22.2</v>
      </c>
      <c r="L422" s="521" t="n">
        <v>1780</v>
      </c>
      <c r="M422" s="446" t="n"/>
      <c r="N422" s="508">
        <f>L422+I422+J422+C422+M422</f>
        <v/>
      </c>
      <c r="O422" s="508">
        <f>O421+N422-AN422</f>
        <v/>
      </c>
      <c r="P422" s="509">
        <f>I422*0.007</f>
        <v/>
      </c>
      <c r="Q422" s="510">
        <f>A422</f>
        <v/>
      </c>
      <c r="R422" s="511" t="n">
        <v>161110</v>
      </c>
      <c r="S422" s="466" t="n">
        <v>-1152</v>
      </c>
      <c r="T422" s="511" t="n">
        <v>160929</v>
      </c>
      <c r="U422" s="466" t="n">
        <v>391.68</v>
      </c>
      <c r="V422" s="511" t="n"/>
      <c r="W422" s="512" t="n"/>
      <c r="X422" s="511" t="n"/>
      <c r="Y422" s="512" t="n"/>
      <c r="Z422" s="511" t="n"/>
      <c r="AA422" s="512" t="n"/>
      <c r="AB422" s="515" t="n"/>
      <c r="AC422" s="512" t="n"/>
      <c r="AD422" s="511" t="n"/>
      <c r="AE422" s="512" t="n"/>
      <c r="AF422" s="511" t="n"/>
      <c r="AG422" s="512" t="n"/>
      <c r="AH422" s="511" t="n"/>
      <c r="AI422" s="512" t="n"/>
      <c r="AJ422" s="511" t="n"/>
      <c r="AK422" s="512" t="n">
        <v>0</v>
      </c>
      <c r="AL422" s="513" t="n"/>
      <c r="AM422" s="512" t="n"/>
      <c r="AN422" s="446">
        <f>S422+U422+W422+Y422+AA422+AC422+AE422+AG422+AI422+AK422+AM422</f>
        <v/>
      </c>
    </row>
    <row r="423" ht="16.5" customHeight="1" thickBot="1">
      <c r="A423" s="504">
        <f>A422+1</f>
        <v/>
      </c>
      <c r="B423" s="505" t="n">
        <v>3708.86</v>
      </c>
      <c r="C423" s="519" t="n">
        <v>320</v>
      </c>
      <c r="D423" s="506" t="n">
        <v>8</v>
      </c>
      <c r="E423" s="505" t="n">
        <v>153.5</v>
      </c>
      <c r="F423" s="505" t="n">
        <v>219</v>
      </c>
      <c r="G423" s="446">
        <f>B423-C423-E423-F423</f>
        <v/>
      </c>
      <c r="H423" s="507" t="n">
        <v>1196.11</v>
      </c>
      <c r="I423" s="520" t="n">
        <v>1801.9</v>
      </c>
      <c r="J423" s="507" t="n"/>
      <c r="K423" s="507" t="n">
        <v>18.35</v>
      </c>
      <c r="L423" s="521" t="n">
        <v>1210</v>
      </c>
      <c r="M423" s="446" t="n"/>
      <c r="N423" s="508">
        <f>L423+I423+J423+C423+M423</f>
        <v/>
      </c>
      <c r="O423" s="508">
        <f>O422+N423-AN423</f>
        <v/>
      </c>
      <c r="P423" s="509">
        <f>I423*0.007</f>
        <v/>
      </c>
      <c r="Q423" s="510">
        <f>A423</f>
        <v/>
      </c>
      <c r="R423" s="511" t="n">
        <v>161111</v>
      </c>
      <c r="S423" s="466" t="n">
        <v>1152</v>
      </c>
      <c r="T423" s="511" t="n">
        <v>161119</v>
      </c>
      <c r="U423" s="466" t="n">
        <v>42.9</v>
      </c>
      <c r="V423" s="511" t="n">
        <v>161127</v>
      </c>
      <c r="W423" s="466" t="n">
        <v>689.87</v>
      </c>
      <c r="X423" s="511" t="n"/>
      <c r="Y423" s="512" t="n"/>
      <c r="Z423" s="511" t="n"/>
      <c r="AA423" s="512" t="n"/>
      <c r="AB423" s="515" t="n"/>
      <c r="AC423" s="512" t="n"/>
      <c r="AD423" s="511" t="n"/>
      <c r="AE423" s="512" t="n"/>
      <c r="AF423" s="511" t="n"/>
      <c r="AG423" s="512" t="n"/>
      <c r="AH423" s="511" t="n"/>
      <c r="AI423" s="512" t="n"/>
      <c r="AJ423" s="511" t="n"/>
      <c r="AK423" s="466" t="n">
        <v>1145.8</v>
      </c>
      <c r="AL423" s="513" t="n"/>
      <c r="AM423" s="512" t="n"/>
      <c r="AN423" s="446">
        <f>S423+U423+W423+Y423+AA423+AC423+AE423+AG423+AI423+AK423+AM423</f>
        <v/>
      </c>
    </row>
    <row r="424" ht="16.5" customHeight="1" thickBot="1">
      <c r="A424" s="504">
        <f>A423+1</f>
        <v/>
      </c>
      <c r="B424" s="505" t="n">
        <v>5577.93</v>
      </c>
      <c r="C424" s="519" t="n">
        <v>480</v>
      </c>
      <c r="D424" s="506" t="n">
        <v>11</v>
      </c>
      <c r="E424" s="505" t="n">
        <v>718.5</v>
      </c>
      <c r="F424" s="505" t="n">
        <v>154</v>
      </c>
      <c r="G424" s="446">
        <f>B424-C424-E424-F424</f>
        <v/>
      </c>
      <c r="H424" s="507" t="n">
        <v>1781.42</v>
      </c>
      <c r="I424" s="520" t="n">
        <v>2428.01</v>
      </c>
      <c r="J424" s="507" t="n"/>
      <c r="K424" s="507" t="n">
        <v>16</v>
      </c>
      <c r="L424" s="521" t="n">
        <v>1780</v>
      </c>
      <c r="M424" s="521" t="n">
        <v>640</v>
      </c>
      <c r="N424" s="508">
        <f>L424+I424+J424+C424+M424</f>
        <v/>
      </c>
      <c r="O424" s="508">
        <f>O423+N424-AN424</f>
        <v/>
      </c>
      <c r="P424" s="509">
        <f>I424*0.007</f>
        <v/>
      </c>
      <c r="Q424" s="510">
        <f>A424</f>
        <v/>
      </c>
      <c r="R424" s="511" t="n">
        <v>161108</v>
      </c>
      <c r="S424" s="466" t="n">
        <v>1542.5</v>
      </c>
      <c r="T424" s="513" t="n">
        <v>161118</v>
      </c>
      <c r="U424" s="466" t="n">
        <v>835.75</v>
      </c>
      <c r="V424" s="511" t="n"/>
      <c r="W424" s="512" t="n"/>
      <c r="X424" s="513" t="n"/>
      <c r="Y424" s="512" t="n"/>
      <c r="Z424" s="511" t="n">
        <v>161140</v>
      </c>
      <c r="AA424" s="466" t="n">
        <v>30473.36</v>
      </c>
      <c r="AB424" s="515" t="n"/>
      <c r="AC424" s="512" t="n"/>
      <c r="AD424" s="511" t="n">
        <v>161151</v>
      </c>
      <c r="AE424" s="466" t="n">
        <v>37.79</v>
      </c>
      <c r="AF424" s="513" t="n">
        <v>161148</v>
      </c>
      <c r="AG424" s="466" t="n">
        <v>4109.96</v>
      </c>
      <c r="AH424" s="516" t="n">
        <v>161057</v>
      </c>
      <c r="AI424" s="466" t="n">
        <v>298.08</v>
      </c>
      <c r="AJ424" s="513" t="n">
        <v>161158</v>
      </c>
      <c r="AK424" s="466" t="n">
        <v>365.7</v>
      </c>
      <c r="AL424" s="513" t="n"/>
      <c r="AM424" s="512" t="n"/>
      <c r="AN424" s="446">
        <f>S424+U424+W424+Y424+AA424+AC424+AE424+AG424+AI424+AK424+AM424</f>
        <v/>
      </c>
    </row>
    <row r="425" ht="16.5" customHeight="1" thickBot="1">
      <c r="A425" s="524" t="n"/>
      <c r="B425" s="474" t="n"/>
      <c r="C425" s="474" t="n"/>
      <c r="D425" s="475" t="n"/>
      <c r="E425" s="474" t="n"/>
      <c r="F425" s="474" t="n"/>
      <c r="G425" s="446">
        <f>B425-C425-E425-F425</f>
        <v/>
      </c>
      <c r="H425" s="446" t="n"/>
      <c r="I425" s="446" t="n"/>
      <c r="J425" s="446" t="n"/>
      <c r="K425" s="446" t="n"/>
      <c r="L425" s="446" t="n"/>
      <c r="M425" s="446" t="n"/>
      <c r="N425" s="508">
        <f>L425+I425+J425+C425+M425</f>
        <v/>
      </c>
      <c r="O425" s="508">
        <f>O424+N425-AN425</f>
        <v/>
      </c>
      <c r="P425" s="509">
        <f>I425*0.007</f>
        <v/>
      </c>
      <c r="Q425" s="510" t="n"/>
      <c r="R425" s="511" t="n"/>
      <c r="S425" s="466" t="n">
        <v>271.04</v>
      </c>
      <c r="T425" s="511" t="n"/>
      <c r="U425" s="512" t="n"/>
      <c r="V425" s="511" t="n"/>
      <c r="W425" s="512" t="n"/>
      <c r="X425" s="511" t="n"/>
      <c r="Y425" s="512" t="n"/>
      <c r="Z425" s="511" t="n"/>
      <c r="AA425" s="512" t="n"/>
      <c r="AB425" s="511" t="n"/>
      <c r="AC425" s="512" t="n"/>
      <c r="AD425" s="511" t="n"/>
      <c r="AE425" s="512" t="n"/>
      <c r="AF425" s="511" t="n"/>
      <c r="AG425" s="512" t="n"/>
      <c r="AH425" s="511" t="n">
        <v>161058</v>
      </c>
      <c r="AI425" s="466" t="n">
        <v>-34.56</v>
      </c>
      <c r="AJ425" s="511" t="n">
        <v>161159</v>
      </c>
      <c r="AK425" s="466" t="n">
        <v>29.4</v>
      </c>
      <c r="AL425" s="513" t="n"/>
      <c r="AM425" s="512" t="n"/>
      <c r="AN425" s="446">
        <f>S425+U425+W425+Y425+AA425+AC425+AE425+AG425+AI425+AK425+AM425</f>
        <v/>
      </c>
    </row>
    <row r="426" ht="15" customHeight="1">
      <c r="B426" s="529">
        <f>SUM(B395:B425)</f>
        <v/>
      </c>
      <c r="C426" s="529">
        <f>SUM(C395:C425)</f>
        <v/>
      </c>
      <c r="D426" s="530">
        <f>SUM(D395:D425)</f>
        <v/>
      </c>
      <c r="E426" s="529">
        <f>SUM(E395:E425)</f>
        <v/>
      </c>
      <c r="F426" s="529">
        <f>SUM(F395:F425)</f>
        <v/>
      </c>
      <c r="G426" s="529">
        <f>SUM(G395:G425)</f>
        <v/>
      </c>
      <c r="H426" s="529">
        <f>SUM(H395:H425)</f>
        <v/>
      </c>
      <c r="I426" s="529">
        <f>SUM(I395:I425)</f>
        <v/>
      </c>
      <c r="J426" s="460">
        <f>SUM(J395:J425)</f>
        <v/>
      </c>
      <c r="K426" s="529">
        <f>SUM(K395:K425)</f>
        <v/>
      </c>
      <c r="L426" s="460">
        <f>SUM(L395:L425)</f>
        <v/>
      </c>
      <c r="M426" s="460">
        <f>SUM(M395:M425)</f>
        <v/>
      </c>
      <c r="N426" s="460">
        <f>SUM(N395:N425)</f>
        <v/>
      </c>
      <c r="O426" s="460">
        <f>O425</f>
        <v/>
      </c>
      <c r="R426" s="460" t="n"/>
      <c r="S426" s="460">
        <f>SUM(S395:S425)</f>
        <v/>
      </c>
      <c r="T426" s="460" t="n"/>
      <c r="U426" s="460">
        <f>SUM(U395:U425)</f>
        <v/>
      </c>
      <c r="V426" s="460" t="n"/>
      <c r="W426" s="460">
        <f>SUM(W395:W425)</f>
        <v/>
      </c>
      <c r="X426" s="460" t="n"/>
      <c r="Y426" s="460">
        <f>SUM(Y395:Y425)</f>
        <v/>
      </c>
      <c r="Z426" s="460" t="n"/>
      <c r="AA426" s="460">
        <f>SUM(AA395:AA425)</f>
        <v/>
      </c>
      <c r="AB426" s="460" t="n"/>
      <c r="AC426" s="460">
        <f>SUM(AC395:AC425)</f>
        <v/>
      </c>
      <c r="AD426" s="460" t="n"/>
      <c r="AE426" s="460">
        <f>SUM(AE395:AE425)</f>
        <v/>
      </c>
      <c r="AG426" s="460">
        <f>SUM(AG395:AG425)</f>
        <v/>
      </c>
      <c r="AH426" s="460" t="n"/>
      <c r="AI426" s="460">
        <f>SUM(AI395:AI425)</f>
        <v/>
      </c>
      <c r="AJ426" s="460" t="n"/>
      <c r="AK426" s="460">
        <f>SUM(AK395:AK425)</f>
        <v/>
      </c>
      <c r="AL426" s="460" t="n"/>
      <c r="AM426" s="460">
        <f>SUM(AM395:AM425)</f>
        <v/>
      </c>
      <c r="AN426" s="460">
        <f>SUM(AN395:AN425)</f>
        <v/>
      </c>
    </row>
    <row r="427">
      <c r="B427" s="453">
        <f>B426+B388</f>
        <v/>
      </c>
      <c r="G427" s="453" t="n"/>
      <c r="O427" s="460" t="n"/>
    </row>
    <row r="428">
      <c r="B428" s="399" t="inlineStr">
        <is>
          <t>Total Régul</t>
        </is>
      </c>
      <c r="C428" s="453">
        <f>H426-L426</f>
        <v/>
      </c>
      <c r="E428" s="399" t="inlineStr">
        <is>
          <t>Point Vert</t>
        </is>
      </c>
      <c r="F428" s="518">
        <f>D426</f>
        <v/>
      </c>
      <c r="H428" s="399" t="inlineStr">
        <is>
          <t>Frais Carte Bleue</t>
        </is>
      </c>
      <c r="J428" s="452">
        <f>I426*0.007</f>
        <v/>
      </c>
    </row>
    <row r="429">
      <c r="B429" s="399" t="inlineStr">
        <is>
          <t>Régul cumul</t>
        </is>
      </c>
      <c r="C429" s="453">
        <f>C428+C390</f>
        <v/>
      </c>
    </row>
    <row r="431" ht="16.5" customHeight="1" thickBot="1">
      <c r="A431" s="372" t="inlineStr">
        <is>
          <t>Décembre 2016</t>
        </is>
      </c>
      <c r="P431" s="497" t="n"/>
      <c r="R431" s="373" t="inlineStr">
        <is>
          <t>Decembre 2014</t>
        </is>
      </c>
      <c r="S431" s="363" t="n"/>
      <c r="T431" s="363" t="n"/>
      <c r="U431" s="363" t="n"/>
      <c r="V431" s="363" t="n"/>
      <c r="W431" s="363" t="n"/>
      <c r="X431" s="363" t="n"/>
      <c r="Y431" s="363" t="n"/>
      <c r="Z431" s="363" t="n"/>
      <c r="AA431" s="373">
        <f>R431</f>
        <v/>
      </c>
      <c r="AB431" s="363" t="n"/>
      <c r="AC431" s="363" t="n"/>
      <c r="AD431" s="363" t="n"/>
      <c r="AE431" s="363" t="n"/>
      <c r="AF431" s="363" t="n"/>
      <c r="AG431" s="363" t="n"/>
      <c r="AH431" s="363" t="n"/>
      <c r="AI431" s="363" t="n"/>
      <c r="AJ431" s="363" t="n"/>
    </row>
    <row r="432" ht="16.5" customHeight="1" thickBot="1">
      <c r="A432" s="12" t="n"/>
      <c r="B432" s="369" t="inlineStr">
        <is>
          <t>Chiffre d'affaire</t>
        </is>
      </c>
      <c r="C432" s="357" t="n"/>
      <c r="D432" s="357" t="n"/>
      <c r="E432" s="357" t="n"/>
      <c r="F432" s="357" t="n"/>
      <c r="G432" s="370" t="n"/>
      <c r="H432" s="369" t="inlineStr">
        <is>
          <t>Encaissement</t>
        </is>
      </c>
      <c r="I432" s="357" t="n"/>
      <c r="J432" s="357" t="n"/>
      <c r="K432" s="370" t="n"/>
      <c r="L432" s="369" t="inlineStr">
        <is>
          <t>Banque</t>
        </is>
      </c>
      <c r="M432" s="357" t="n"/>
      <c r="N432" s="370" t="n"/>
      <c r="O432" s="496" t="inlineStr">
        <is>
          <t>Solde</t>
        </is>
      </c>
      <c r="P432" s="497" t="n"/>
      <c r="Q432" s="13" t="n"/>
      <c r="R432" s="410">
        <f>R3</f>
        <v/>
      </c>
      <c r="S432" s="354" t="n"/>
      <c r="T432" s="410">
        <f>T3</f>
        <v/>
      </c>
      <c r="U432" s="354" t="n"/>
      <c r="V432" s="410">
        <f>V3</f>
        <v/>
      </c>
      <c r="W432" s="354" t="n"/>
      <c r="X432" s="410">
        <f>X3</f>
        <v/>
      </c>
      <c r="Y432" s="354" t="n"/>
      <c r="Z432" s="410">
        <f>Z3</f>
        <v/>
      </c>
      <c r="AA432" s="354" t="n"/>
      <c r="AB432" s="410">
        <f>AB3</f>
        <v/>
      </c>
      <c r="AC432" s="354" t="n"/>
      <c r="AD432" s="410">
        <f>AD3</f>
        <v/>
      </c>
      <c r="AE432" s="354" t="n"/>
      <c r="AF432" s="410">
        <f>AF3</f>
        <v/>
      </c>
      <c r="AG432" s="354" t="n"/>
      <c r="AH432" s="410">
        <f>AH3</f>
        <v/>
      </c>
      <c r="AI432" s="354" t="n"/>
      <c r="AJ432" s="410">
        <f>AJ3</f>
        <v/>
      </c>
      <c r="AK432" s="354" t="n"/>
      <c r="AL432" s="410">
        <f>AL3</f>
        <v/>
      </c>
      <c r="AM432" s="354" t="n"/>
      <c r="AN432" s="411" t="inlineStr">
        <is>
          <t>Total</t>
        </is>
      </c>
    </row>
    <row r="433" ht="16.5" customHeight="1" thickBot="1">
      <c r="A433" s="14" t="n"/>
      <c r="B433" s="3" t="inlineStr">
        <is>
          <t>CA BRUT</t>
        </is>
      </c>
      <c r="C433" s="371" t="inlineStr">
        <is>
          <t>POINT VERT</t>
        </is>
      </c>
      <c r="D433" s="356" t="n"/>
      <c r="E433" s="4" t="inlineStr">
        <is>
          <t>LOTO</t>
        </is>
      </c>
      <c r="F433" s="4" t="inlineStr">
        <is>
          <t>JEUX</t>
        </is>
      </c>
      <c r="G433" s="7" t="inlineStr">
        <is>
          <t>CA NET</t>
        </is>
      </c>
      <c r="H433" s="3" t="inlineStr">
        <is>
          <t>Espèce</t>
        </is>
      </c>
      <c r="I433" s="4" t="inlineStr">
        <is>
          <t>Carte Bleue</t>
        </is>
      </c>
      <c r="J433" s="4" t="inlineStr">
        <is>
          <t>Chèque</t>
        </is>
      </c>
      <c r="K433" s="7" t="inlineStr">
        <is>
          <t>Compte client</t>
        </is>
      </c>
      <c r="L433" s="3" t="inlineStr">
        <is>
          <t>Dépôt Banque</t>
        </is>
      </c>
      <c r="M433" s="8" t="inlineStr">
        <is>
          <t>Monnaie</t>
        </is>
      </c>
      <c r="N433" s="7" t="inlineStr">
        <is>
          <t>CREDIT</t>
        </is>
      </c>
      <c r="O433" s="498">
        <f>O425</f>
        <v/>
      </c>
      <c r="Q433" s="499" t="n"/>
      <c r="R433" s="414" t="inlineStr">
        <is>
          <t>N°</t>
        </is>
      </c>
      <c r="S433" s="415" t="n"/>
      <c r="T433" s="416" t="inlineStr">
        <is>
          <t>N°</t>
        </is>
      </c>
      <c r="U433" s="417" t="n"/>
      <c r="V433" s="416" t="inlineStr">
        <is>
          <t>N°</t>
        </is>
      </c>
      <c r="W433" s="417" t="n"/>
      <c r="X433" s="416" t="inlineStr">
        <is>
          <t>N°</t>
        </is>
      </c>
      <c r="Y433" s="417" t="n"/>
      <c r="Z433" s="416" t="inlineStr">
        <is>
          <t>N°</t>
        </is>
      </c>
      <c r="AA433" s="417" t="n"/>
      <c r="AB433" s="416" t="inlineStr">
        <is>
          <t>N°</t>
        </is>
      </c>
      <c r="AC433" s="417" t="n"/>
      <c r="AD433" s="416" t="inlineStr">
        <is>
          <t>N°</t>
        </is>
      </c>
      <c r="AE433" s="417" t="n"/>
      <c r="AF433" s="419" t="inlineStr">
        <is>
          <t>N°</t>
        </is>
      </c>
      <c r="AG433" s="415" t="n"/>
      <c r="AH433" s="416" t="inlineStr">
        <is>
          <t>N°</t>
        </is>
      </c>
      <c r="AI433" s="415" t="n"/>
      <c r="AJ433" s="416" t="inlineStr">
        <is>
          <t>N°</t>
        </is>
      </c>
      <c r="AK433" s="415" t="n"/>
      <c r="AL433" s="416" t="inlineStr">
        <is>
          <t>N°</t>
        </is>
      </c>
      <c r="AM433" s="415" t="n"/>
      <c r="AN433" s="420" t="n"/>
    </row>
    <row r="434" ht="16.5" customHeight="1" thickBot="1">
      <c r="A434" s="504" t="n">
        <v>42705</v>
      </c>
      <c r="B434" s="505" t="n">
        <v>4637.28</v>
      </c>
      <c r="C434" s="519" t="n">
        <v>300</v>
      </c>
      <c r="D434" s="506" t="n">
        <v>6</v>
      </c>
      <c r="E434" s="505" t="n">
        <v>686.6</v>
      </c>
      <c r="F434" s="505" t="n">
        <v>138</v>
      </c>
      <c r="G434" s="446">
        <f>B434-C434-E434-F434</f>
        <v/>
      </c>
      <c r="H434" s="507" t="n">
        <v>1562.08</v>
      </c>
      <c r="I434" s="520" t="n">
        <v>2258.45</v>
      </c>
      <c r="J434" s="507" t="n"/>
      <c r="K434" s="507" t="n">
        <v>27.7</v>
      </c>
      <c r="L434" s="521" t="n">
        <v>1570</v>
      </c>
      <c r="M434" s="446" t="n"/>
      <c r="N434" s="508">
        <f>L434+I434+J434+C434+M434</f>
        <v/>
      </c>
      <c r="O434" s="508">
        <f>O433+N434-AN434</f>
        <v/>
      </c>
      <c r="P434" s="509">
        <f>I434*0.007</f>
        <v/>
      </c>
      <c r="Q434" s="510">
        <f>A434</f>
        <v/>
      </c>
      <c r="R434" s="511" t="n"/>
      <c r="S434" s="512" t="n"/>
      <c r="T434" s="513" t="n"/>
      <c r="U434" s="512" t="n"/>
      <c r="V434" s="513" t="n"/>
      <c r="W434" s="512" t="n"/>
      <c r="X434" s="513" t="n">
        <v>161133</v>
      </c>
      <c r="Y434" s="466" t="n">
        <v>1687.51</v>
      </c>
      <c r="Z434" s="513" t="n"/>
      <c r="AA434" s="512" t="n"/>
      <c r="AB434" s="513" t="n">
        <v>161249</v>
      </c>
      <c r="AC434" s="512" t="n">
        <v>0</v>
      </c>
      <c r="AD434" s="513" t="n">
        <v>161251</v>
      </c>
      <c r="AE434" s="466" t="n">
        <v>975</v>
      </c>
      <c r="AF434" s="522" t="n"/>
      <c r="AG434" s="512" t="n"/>
      <c r="AH434" s="513" t="n"/>
      <c r="AI434" s="512" t="n"/>
      <c r="AJ434" s="513" t="inlineStr">
        <is>
          <t>sal val</t>
        </is>
      </c>
      <c r="AK434" s="466" t="n">
        <v>2000</v>
      </c>
      <c r="AL434" s="513" t="n"/>
      <c r="AM434" s="512" t="n"/>
      <c r="AN434" s="446">
        <f>S434+U434+W434+Y434+AA434+AC434+AE434+AG434+AI434+AK434+AM434</f>
        <v/>
      </c>
    </row>
    <row r="435" ht="16.5" customHeight="1" thickBot="1">
      <c r="A435" s="504">
        <f>A434+1</f>
        <v/>
      </c>
      <c r="B435" s="505" t="n">
        <v>4328.2</v>
      </c>
      <c r="C435" s="519" t="n">
        <v>250</v>
      </c>
      <c r="D435" s="506" t="n">
        <v>8</v>
      </c>
      <c r="E435" s="505" t="n">
        <v>102.75</v>
      </c>
      <c r="F435" s="505" t="n">
        <v>296</v>
      </c>
      <c r="G435" s="446">
        <f>B435-C435-E435-F435</f>
        <v/>
      </c>
      <c r="H435" s="507" t="n">
        <v>1626.84</v>
      </c>
      <c r="I435" s="520" t="n">
        <v>2030.01</v>
      </c>
      <c r="J435" s="507" t="n"/>
      <c r="K435" s="507" t="n">
        <v>22.6</v>
      </c>
      <c r="L435" s="521" t="n">
        <v>1620</v>
      </c>
      <c r="M435" s="446" t="n"/>
      <c r="N435" s="508">
        <f>L435+I435+J435+C435+M435</f>
        <v/>
      </c>
      <c r="O435" s="508">
        <f>O434+N435-AN435</f>
        <v/>
      </c>
      <c r="P435" s="509">
        <f>I435*0.007</f>
        <v/>
      </c>
      <c r="Q435" s="510">
        <f>A435</f>
        <v/>
      </c>
      <c r="R435" s="511" t="n"/>
      <c r="S435" s="512" t="n"/>
      <c r="T435" s="513" t="n"/>
      <c r="U435" s="512" t="n"/>
      <c r="V435" s="511" t="n"/>
      <c r="W435" s="512" t="n"/>
      <c r="X435" s="513" t="n">
        <v>161138</v>
      </c>
      <c r="Y435" s="466" t="n">
        <v>569.4</v>
      </c>
      <c r="Z435" s="511" t="n"/>
      <c r="AA435" s="512" t="n"/>
      <c r="AB435" s="513" t="n">
        <v>161250</v>
      </c>
      <c r="AC435" s="466" t="n">
        <v>27</v>
      </c>
      <c r="AD435" s="511" t="n"/>
      <c r="AE435" s="512" t="n"/>
      <c r="AF435" s="513" t="n"/>
      <c r="AG435" s="512" t="n"/>
      <c r="AH435" s="511" t="n"/>
      <c r="AI435" s="512" t="n"/>
      <c r="AJ435" s="513" t="n"/>
      <c r="AK435" s="512" t="n"/>
      <c r="AL435" s="513" t="n">
        <v>161268</v>
      </c>
      <c r="AM435" s="466" t="n">
        <v>34.67</v>
      </c>
      <c r="AN435" s="446">
        <f>S435+U435+W435+Y435+AA435+AC435+AE435+AG435+AI435+AK435+AM435</f>
        <v/>
      </c>
    </row>
    <row r="436" ht="16.5" customHeight="1" thickBot="1">
      <c r="A436" s="504">
        <f>A435+1</f>
        <v/>
      </c>
      <c r="B436" s="505" t="n">
        <v>4181.62</v>
      </c>
      <c r="C436" s="519" t="n">
        <v>180</v>
      </c>
      <c r="D436" s="506" t="n">
        <v>6</v>
      </c>
      <c r="E436" s="505" t="n">
        <v>295.2</v>
      </c>
      <c r="F436" s="505" t="n">
        <v>106</v>
      </c>
      <c r="G436" s="446">
        <f>B436-C436-E436-F436</f>
        <v/>
      </c>
      <c r="H436" s="507" t="n">
        <v>1808.04</v>
      </c>
      <c r="I436" s="520" t="n">
        <v>1791.28</v>
      </c>
      <c r="J436" s="507" t="n"/>
      <c r="K436" s="507" t="n">
        <v>1.1</v>
      </c>
      <c r="L436" s="521" t="n">
        <v>1800</v>
      </c>
      <c r="M436" s="446" t="n"/>
      <c r="N436" s="508">
        <f>L436+I436+J436+C436+M436</f>
        <v/>
      </c>
      <c r="O436" s="508">
        <f>O435+N436-AN436</f>
        <v/>
      </c>
      <c r="P436" s="509">
        <f>I436*0.007</f>
        <v/>
      </c>
      <c r="Q436" s="510">
        <f>A436</f>
        <v/>
      </c>
      <c r="R436" s="511" t="n"/>
      <c r="S436" s="512" t="n"/>
      <c r="T436" s="513" t="n"/>
      <c r="U436" s="512" t="n"/>
      <c r="V436" s="511" t="n"/>
      <c r="W436" s="512" t="n"/>
      <c r="X436" s="513" t="n"/>
      <c r="Y436" s="512" t="n"/>
      <c r="Z436" s="511" t="n"/>
      <c r="AA436" s="512" t="n"/>
      <c r="AB436" s="513" t="n">
        <v>161250</v>
      </c>
      <c r="AC436" s="466" t="n">
        <v>216.8</v>
      </c>
      <c r="AD436" s="511" t="n"/>
      <c r="AE436" s="512" t="n"/>
      <c r="AF436" s="513" t="n"/>
      <c r="AG436" s="512" t="n"/>
      <c r="AH436" s="511" t="n"/>
      <c r="AI436" s="512" t="n"/>
      <c r="AJ436" s="513" t="n"/>
      <c r="AK436" s="512" t="n"/>
      <c r="AL436" s="513" t="n"/>
      <c r="AM436" s="512" t="n"/>
      <c r="AN436" s="446">
        <f>S436+U436+W436+Y436+AA436+AC436+AE436+AG436+AI436+AK436+AM436</f>
        <v/>
      </c>
    </row>
    <row r="437" ht="16.5" customHeight="1" thickBot="1">
      <c r="A437" s="504">
        <f>A436+1</f>
        <v/>
      </c>
      <c r="B437" s="505" t="n">
        <v>3085.7</v>
      </c>
      <c r="C437" s="519" t="n">
        <v>230</v>
      </c>
      <c r="D437" s="506" t="n">
        <v>5</v>
      </c>
      <c r="E437" s="505" t="n">
        <v>169.45</v>
      </c>
      <c r="F437" s="505" t="n">
        <v>123</v>
      </c>
      <c r="G437" s="446">
        <f>B437-C437-E437-F437</f>
        <v/>
      </c>
      <c r="H437" s="507" t="n">
        <v>1449.9</v>
      </c>
      <c r="I437" s="520" t="n">
        <v>1156</v>
      </c>
      <c r="J437" s="507" t="n"/>
      <c r="K437" s="507" t="n">
        <v>20.2</v>
      </c>
      <c r="L437" s="521" t="n">
        <v>1440</v>
      </c>
      <c r="M437" s="446" t="n"/>
      <c r="N437" s="508">
        <f>L437+I437+J437+C437+M437</f>
        <v/>
      </c>
      <c r="O437" s="508">
        <f>O436+N437-AN437</f>
        <v/>
      </c>
      <c r="P437" s="509">
        <f>I437*0.007</f>
        <v/>
      </c>
      <c r="Q437" s="510">
        <f>A437</f>
        <v/>
      </c>
      <c r="R437" s="511" t="n"/>
      <c r="S437" s="512" t="n"/>
      <c r="T437" s="513" t="n">
        <v>161022</v>
      </c>
      <c r="U437" s="466" t="n">
        <v>228.73</v>
      </c>
      <c r="V437" s="511" t="n"/>
      <c r="W437" s="512" t="n"/>
      <c r="X437" s="513" t="n"/>
      <c r="Y437" s="512" t="n"/>
      <c r="Z437" s="511" t="n"/>
      <c r="AA437" s="512" t="n"/>
      <c r="AB437" s="513" t="n">
        <v>161250</v>
      </c>
      <c r="AC437" s="466" t="n">
        <v>21</v>
      </c>
      <c r="AD437" s="511" t="n"/>
      <c r="AE437" s="512" t="n"/>
      <c r="AF437" s="513" t="n"/>
      <c r="AG437" s="512" t="n"/>
      <c r="AH437" s="511" t="n"/>
      <c r="AI437" s="512" t="n"/>
      <c r="AJ437" s="513" t="n"/>
      <c r="AK437" s="512" t="n"/>
      <c r="AL437" s="513" t="n"/>
      <c r="AM437" s="512" t="n"/>
      <c r="AN437" s="446">
        <f>S437+U437+W437+Y437+AA437+AC437+AE437+AG437+AI437+AK437+AM437</f>
        <v/>
      </c>
    </row>
    <row r="438" ht="16.5" customHeight="1" thickBot="1">
      <c r="A438" s="504">
        <f>A437+1</f>
        <v/>
      </c>
      <c r="B438" s="505" t="n">
        <v>3802.88</v>
      </c>
      <c r="C438" s="519" t="n">
        <v>280</v>
      </c>
      <c r="D438" s="506" t="n">
        <v>5</v>
      </c>
      <c r="E438" s="505" t="n">
        <v>123.6</v>
      </c>
      <c r="F438" s="505" t="n">
        <v>180</v>
      </c>
      <c r="G438" s="446">
        <f>B438-C438-E438-F438</f>
        <v/>
      </c>
      <c r="H438" s="507" t="n">
        <v>1645.85</v>
      </c>
      <c r="I438" s="520" t="n">
        <v>1563.93</v>
      </c>
      <c r="J438" s="507" t="n"/>
      <c r="K438" s="507" t="n">
        <v>9.5</v>
      </c>
      <c r="L438" s="521" t="n">
        <v>1670</v>
      </c>
      <c r="M438" s="446" t="n"/>
      <c r="N438" s="508">
        <f>L438+I438+J438+C438+M438</f>
        <v/>
      </c>
      <c r="O438" s="508">
        <f>O437+N438-AN438</f>
        <v/>
      </c>
      <c r="P438" s="509">
        <f>I438*0.007</f>
        <v/>
      </c>
      <c r="Q438" s="510">
        <f>A438</f>
        <v/>
      </c>
      <c r="R438" s="511" t="n"/>
      <c r="S438" s="512" t="n"/>
      <c r="T438" s="514" t="n">
        <v>161021</v>
      </c>
      <c r="U438" s="466" t="n">
        <v>35.6</v>
      </c>
      <c r="V438" s="511" t="n"/>
      <c r="W438" s="512" t="n"/>
      <c r="X438" s="511" t="n"/>
      <c r="Y438" s="512" t="n"/>
      <c r="Z438" s="511" t="n"/>
      <c r="AA438" s="512" t="n"/>
      <c r="AB438" s="511" t="n"/>
      <c r="AC438" s="466" t="n"/>
      <c r="AD438" s="511" t="n"/>
      <c r="AE438" s="512" t="n"/>
      <c r="AF438" s="511" t="n"/>
      <c r="AG438" s="512" t="n"/>
      <c r="AH438" s="511" t="n"/>
      <c r="AI438" s="512" t="n"/>
      <c r="AJ438" s="511" t="n"/>
      <c r="AK438" s="512" t="n"/>
      <c r="AL438" s="513" t="n"/>
      <c r="AM438" s="512" t="n"/>
      <c r="AN438" s="446">
        <f>S438+U438+W438+Y438+AA438+AC438+AE438+AG438+AI438+AK438+AM438</f>
        <v/>
      </c>
    </row>
    <row r="439" ht="16.5" customHeight="1" thickBot="1">
      <c r="A439" s="504">
        <f>A438+1</f>
        <v/>
      </c>
      <c r="B439" s="505" t="n">
        <v>3729.73</v>
      </c>
      <c r="C439" s="519" t="n">
        <v>340</v>
      </c>
      <c r="D439" s="506" t="n">
        <v>11</v>
      </c>
      <c r="E439" s="505" t="n">
        <v>167.05</v>
      </c>
      <c r="F439" s="505" t="n">
        <v>469</v>
      </c>
      <c r="G439" s="446">
        <f>B439-C439-E439-F439</f>
        <v/>
      </c>
      <c r="H439" s="507" t="n">
        <v>1207.47</v>
      </c>
      <c r="I439" s="520" t="n">
        <v>1534.91</v>
      </c>
      <c r="J439" s="507" t="n"/>
      <c r="K439" s="507" t="n">
        <v>11.3</v>
      </c>
      <c r="L439" s="521" t="n">
        <v>1200</v>
      </c>
      <c r="M439" s="521" t="n">
        <v>530</v>
      </c>
      <c r="N439" s="508">
        <f>L439+I439+J439+C439+M439</f>
        <v/>
      </c>
      <c r="O439" s="508">
        <f>O438+N439-AN439</f>
        <v/>
      </c>
      <c r="P439" s="509">
        <f>I439*0.007</f>
        <v/>
      </c>
      <c r="Q439" s="510">
        <f>A439</f>
        <v/>
      </c>
      <c r="R439" s="511" t="n"/>
      <c r="S439" s="512" t="n"/>
      <c r="T439" s="511" t="n"/>
      <c r="U439" s="466" t="n"/>
      <c r="V439" s="511" t="n">
        <v>161231</v>
      </c>
      <c r="W439" s="466" t="n">
        <v>467.07</v>
      </c>
      <c r="X439" s="511" t="n"/>
      <c r="Y439" s="512" t="n"/>
      <c r="Z439" s="511" t="n"/>
      <c r="AA439" s="512" t="n"/>
      <c r="AB439" s="511" t="inlineStr">
        <is>
          <t>com pt vt</t>
        </is>
      </c>
      <c r="AC439" s="466" t="n">
        <v>-134.4</v>
      </c>
      <c r="AD439" s="511" t="n">
        <v>161253</v>
      </c>
      <c r="AE439" s="466" t="n">
        <v>52.8</v>
      </c>
      <c r="AF439" s="511" t="n"/>
      <c r="AG439" s="512" t="n"/>
      <c r="AH439" s="511" t="n"/>
      <c r="AI439" s="512" t="n"/>
      <c r="AJ439" s="511" t="n"/>
      <c r="AK439" s="512" t="n"/>
      <c r="AL439" s="513" t="n"/>
      <c r="AM439" s="512" t="n"/>
      <c r="AN439" s="446">
        <f>S439+U439+W439+Y439+AA439+AC439+AE439+AG439+AI439+AK439+AM439</f>
        <v/>
      </c>
    </row>
    <row r="440" ht="16.5" customHeight="1" thickBot="1">
      <c r="A440" s="504">
        <f>A439+1</f>
        <v/>
      </c>
      <c r="B440" s="505" t="n">
        <v>4050.4</v>
      </c>
      <c r="C440" s="519" t="n">
        <v>500</v>
      </c>
      <c r="D440" s="506" t="n">
        <v>11</v>
      </c>
      <c r="E440" s="505" t="n">
        <v>155.6</v>
      </c>
      <c r="F440" s="505" t="n">
        <v>143</v>
      </c>
      <c r="G440" s="446">
        <f>B440-C440-E440-F440</f>
        <v/>
      </c>
      <c r="H440" s="507" t="n">
        <v>1666.07</v>
      </c>
      <c r="I440" s="520" t="n">
        <v>1536.43</v>
      </c>
      <c r="J440" s="507" t="n"/>
      <c r="K440" s="507" t="n">
        <v>49.3</v>
      </c>
      <c r="L440" s="521" t="n">
        <v>1660</v>
      </c>
      <c r="M440" s="446" t="n"/>
      <c r="N440" s="508">
        <f>L440+I440+J440+C440+M440</f>
        <v/>
      </c>
      <c r="O440" s="508">
        <f>O439+N440-AN440</f>
        <v/>
      </c>
      <c r="P440" s="509">
        <f>I440*0.007</f>
        <v/>
      </c>
      <c r="Q440" s="510">
        <f>A440</f>
        <v/>
      </c>
      <c r="R440" s="511" t="n">
        <v>161112</v>
      </c>
      <c r="S440" s="466" t="n">
        <v>1343.35</v>
      </c>
      <c r="T440" s="511" t="n"/>
      <c r="U440" s="466" t="n"/>
      <c r="V440" s="511" t="n">
        <v>161128</v>
      </c>
      <c r="W440" s="466" t="n">
        <v>187.45</v>
      </c>
      <c r="X440" s="511" t="n"/>
      <c r="Y440" s="512" t="n"/>
      <c r="Z440" s="511" t="n"/>
      <c r="AA440" s="512" t="n"/>
      <c r="AB440" s="511" t="n"/>
      <c r="AC440" s="512" t="n"/>
      <c r="AD440" s="511" t="n"/>
      <c r="AE440" s="512" t="n"/>
      <c r="AF440" s="511" t="n"/>
      <c r="AG440" s="512" t="n"/>
      <c r="AH440" s="511" t="n"/>
      <c r="AI440" s="512" t="n"/>
      <c r="AJ440" s="511" t="n"/>
      <c r="AK440" s="512" t="n"/>
      <c r="AL440" s="513" t="n"/>
      <c r="AM440" s="512" t="n"/>
      <c r="AN440" s="446">
        <f>S440+U440+W440+Y440+AA440+AC440+AE440+AG440+AI440+AK440+AM440</f>
        <v/>
      </c>
    </row>
    <row r="441" ht="16.5" customHeight="1" thickBot="1">
      <c r="A441" s="504">
        <f>A440+1</f>
        <v/>
      </c>
      <c r="B441" s="505" t="n">
        <v>4363.06</v>
      </c>
      <c r="C441" s="519" t="n">
        <v>360</v>
      </c>
      <c r="D441" s="506" t="n">
        <v>8</v>
      </c>
      <c r="E441" s="505" t="n">
        <v>122.9</v>
      </c>
      <c r="F441" s="505" t="n">
        <v>141</v>
      </c>
      <c r="G441" s="446">
        <f>B441-C441-E441-F441</f>
        <v/>
      </c>
      <c r="H441" s="507" t="n">
        <v>1429</v>
      </c>
      <c r="I441" s="520" t="n">
        <v>2116.86</v>
      </c>
      <c r="J441" s="520" t="n">
        <v>164</v>
      </c>
      <c r="K441" s="507" t="n">
        <v>29.3</v>
      </c>
      <c r="L441" s="521" t="n">
        <v>1440</v>
      </c>
      <c r="M441" s="446" t="n"/>
      <c r="N441" s="508">
        <f>L441+I441+J441+C441+M441</f>
        <v/>
      </c>
      <c r="O441" s="508">
        <f>O440+N441-AN441</f>
        <v/>
      </c>
      <c r="P441" s="509">
        <f>I441*0.007</f>
        <v/>
      </c>
      <c r="Q441" s="510">
        <f>A441</f>
        <v/>
      </c>
      <c r="R441" s="511" t="n"/>
      <c r="S441" s="466" t="n">
        <v>-47.62</v>
      </c>
      <c r="T441" s="511" t="n"/>
      <c r="U441" s="466" t="n"/>
      <c r="V441" s="511" t="n"/>
      <c r="W441" s="512" t="n"/>
      <c r="X441" s="511" t="n">
        <v>161134</v>
      </c>
      <c r="Y441" s="466" t="n">
        <v>2039.38</v>
      </c>
      <c r="Z441" s="511" t="n"/>
      <c r="AA441" s="512" t="n"/>
      <c r="AB441" s="511" t="inlineStr">
        <is>
          <t>monnaie</t>
        </is>
      </c>
      <c r="AC441" s="466" t="n">
        <v>750</v>
      </c>
      <c r="AD441" s="511" t="n"/>
      <c r="AE441" s="512" t="n"/>
      <c r="AF441" s="511" t="n"/>
      <c r="AG441" s="512" t="n"/>
      <c r="AH441" s="511" t="n"/>
      <c r="AI441" s="512" t="n"/>
      <c r="AJ441" s="511" t="n"/>
      <c r="AK441" s="512" t="n"/>
      <c r="AL441" s="513" t="n"/>
      <c r="AM441" s="512" t="n"/>
      <c r="AN441" s="446">
        <f>S441+U441+W441+Y441+AA441+AC441+AE441+AG441+AI441+AK441+AM441</f>
        <v/>
      </c>
    </row>
    <row r="442" ht="16.5" customHeight="1" thickBot="1">
      <c r="A442" s="504">
        <f>A441+1</f>
        <v/>
      </c>
      <c r="B442" s="505" t="n">
        <v>4324.06</v>
      </c>
      <c r="C442" s="519" t="n">
        <v>160</v>
      </c>
      <c r="D442" s="506" t="n">
        <v>4</v>
      </c>
      <c r="E442" s="505" t="n">
        <v>133.85</v>
      </c>
      <c r="F442" s="505" t="n">
        <v>123</v>
      </c>
      <c r="G442" s="446">
        <f>B442-C442-E442-F442</f>
        <v/>
      </c>
      <c r="H442" s="507" t="n">
        <v>1846.8</v>
      </c>
      <c r="I442" s="520" t="n">
        <v>2042.81</v>
      </c>
      <c r="J442" s="507" t="n"/>
      <c r="K442" s="507" t="n">
        <v>17.6</v>
      </c>
      <c r="L442" s="521" t="n">
        <v>1840</v>
      </c>
      <c r="M442" s="521" t="n">
        <v>300</v>
      </c>
      <c r="N442" s="508">
        <f>L442+I442+J442+C442+M442</f>
        <v/>
      </c>
      <c r="O442" s="508">
        <f>O441+N442-AN442</f>
        <v/>
      </c>
      <c r="P442" s="509">
        <f>I442*0.007</f>
        <v/>
      </c>
      <c r="Q442" s="510">
        <f>A442</f>
        <v/>
      </c>
      <c r="R442" s="511" t="n"/>
      <c r="S442" s="512" t="n"/>
      <c r="T442" s="511" t="n">
        <v>161025</v>
      </c>
      <c r="U442" s="466" t="n">
        <v>50.4</v>
      </c>
      <c r="V442" s="511" t="n"/>
      <c r="W442" s="512" t="n"/>
      <c r="X442" s="511" t="n">
        <v>161139</v>
      </c>
      <c r="Y442" s="466" t="n">
        <v>875.21</v>
      </c>
      <c r="Z442" s="511" t="n"/>
      <c r="AA442" s="512" t="n"/>
      <c r="AB442" s="511" t="n"/>
      <c r="AC442" s="512" t="n"/>
      <c r="AD442" s="511" t="n"/>
      <c r="AE442" s="512" t="n"/>
      <c r="AF442" s="511" t="n"/>
      <c r="AG442" s="512" t="n"/>
      <c r="AH442" s="511" t="n"/>
      <c r="AI442" s="512" t="n"/>
      <c r="AJ442" s="511" t="n"/>
      <c r="AK442" s="512" t="n"/>
      <c r="AL442" s="513" t="n"/>
      <c r="AM442" s="512" t="n"/>
      <c r="AN442" s="446">
        <f>S442+U442+W442+Y442+AA442+AC442+AE442+AG442+AI442+AK442+AM442</f>
        <v/>
      </c>
    </row>
    <row r="443" ht="16.5" customHeight="1" thickBot="1">
      <c r="A443" s="504">
        <f>A442+1</f>
        <v/>
      </c>
      <c r="B443" s="505" t="n">
        <v>4244.98</v>
      </c>
      <c r="C443" s="519" t="n">
        <v>130</v>
      </c>
      <c r="D443" s="506" t="n">
        <v>5</v>
      </c>
      <c r="E443" s="505" t="n">
        <v>290.9</v>
      </c>
      <c r="F443" s="505" t="n">
        <v>94</v>
      </c>
      <c r="G443" s="446">
        <f>B443-C443-E443-F443</f>
        <v/>
      </c>
      <c r="H443" s="507" t="n">
        <v>1848.32</v>
      </c>
      <c r="I443" s="520" t="n">
        <v>1822.06</v>
      </c>
      <c r="J443" s="520" t="n">
        <v>52.9</v>
      </c>
      <c r="K443" s="507" t="n">
        <v>6.8</v>
      </c>
      <c r="L443" s="521" t="n">
        <v>1840</v>
      </c>
      <c r="M443" s="446" t="n"/>
      <c r="N443" s="508">
        <f>L443+I443+J443+C443+M443</f>
        <v/>
      </c>
      <c r="O443" s="508">
        <f>O442+N443-AN443</f>
        <v/>
      </c>
      <c r="P443" s="509">
        <f>I443*0.007</f>
        <v/>
      </c>
      <c r="Q443" s="510">
        <f>A443</f>
        <v/>
      </c>
      <c r="R443" s="511" t="n"/>
      <c r="S443" s="512" t="n"/>
      <c r="T443" s="511" t="n">
        <v>161122</v>
      </c>
      <c r="U443" s="466" t="n">
        <v>28.01</v>
      </c>
      <c r="V443" s="511" t="n"/>
      <c r="W443" s="512" t="n"/>
      <c r="X443" s="511" t="n"/>
      <c r="Y443" s="512" t="n"/>
      <c r="Z443" s="511" t="n"/>
      <c r="AA443" s="512" t="n"/>
      <c r="AB443" s="511" t="inlineStr">
        <is>
          <t>ass prêt</t>
        </is>
      </c>
      <c r="AC443" s="466" t="n">
        <v>82.77</v>
      </c>
      <c r="AD443" s="511" t="n"/>
      <c r="AE443" s="512" t="n"/>
      <c r="AF443" s="511" t="n"/>
      <c r="AG443" s="512" t="n"/>
      <c r="AH443" s="511" t="n"/>
      <c r="AI443" s="512" t="n"/>
      <c r="AJ443" s="511" t="n"/>
      <c r="AK443" s="512" t="n"/>
      <c r="AL443" s="513" t="n"/>
      <c r="AM443" s="512" t="n"/>
      <c r="AN443" s="446">
        <f>S443+U443+W443+Y443+AA443+AC443+AE443+AG443+AI443+AK443+AM443</f>
        <v/>
      </c>
    </row>
    <row r="444" ht="16.5" customHeight="1" thickBot="1">
      <c r="A444" s="504">
        <f>A443+1</f>
        <v/>
      </c>
      <c r="B444" s="505" t="n">
        <v>2892.57</v>
      </c>
      <c r="C444" s="519" t="n">
        <v>350</v>
      </c>
      <c r="D444" s="506" t="n">
        <v>10</v>
      </c>
      <c r="E444" s="505" t="n">
        <v>449.8</v>
      </c>
      <c r="F444" s="505" t="n">
        <v>110</v>
      </c>
      <c r="G444" s="446">
        <f>B444-C444-E444-F444</f>
        <v/>
      </c>
      <c r="H444" s="507" t="n">
        <v>1042.39</v>
      </c>
      <c r="I444" s="520" t="n">
        <v>929.1799999999999</v>
      </c>
      <c r="J444" s="507" t="n"/>
      <c r="K444" s="507" t="n">
        <v>19.6</v>
      </c>
      <c r="L444" s="521" t="n">
        <v>1040</v>
      </c>
      <c r="M444" s="446" t="n"/>
      <c r="N444" s="508">
        <f>L444+I444+J444+C444+M444</f>
        <v/>
      </c>
      <c r="O444" s="508">
        <f>O443+N444-AN444</f>
        <v/>
      </c>
      <c r="P444" s="509">
        <f>I444*0.007</f>
        <v/>
      </c>
      <c r="Q444" s="510">
        <f>A444</f>
        <v/>
      </c>
      <c r="R444" s="511" t="n"/>
      <c r="S444" s="512" t="n"/>
      <c r="T444" s="511" t="n">
        <v>161123</v>
      </c>
      <c r="U444" s="466" t="n">
        <v>29.55</v>
      </c>
      <c r="V444" s="511" t="n"/>
      <c r="W444" s="512" t="n"/>
      <c r="X444" s="511" t="n"/>
      <c r="Y444" s="512" t="n"/>
      <c r="Z444" s="511" t="n"/>
      <c r="AA444" s="512" t="n"/>
      <c r="AB444" s="511" t="inlineStr">
        <is>
          <t>interet</t>
        </is>
      </c>
      <c r="AC444" s="466" t="n">
        <v>252.64</v>
      </c>
      <c r="AD444" s="511" t="n"/>
      <c r="AE444" s="512" t="n"/>
      <c r="AF444" s="511" t="n"/>
      <c r="AG444" s="512" t="n"/>
      <c r="AH444" s="511" t="n"/>
      <c r="AI444" s="512" t="n"/>
      <c r="AJ444" s="511" t="n">
        <v>170141</v>
      </c>
      <c r="AK444" s="466" t="n">
        <v>252.8</v>
      </c>
      <c r="AL444" s="513" t="n"/>
      <c r="AM444" s="512" t="n"/>
      <c r="AN444" s="446">
        <f>S444+U444+W444+Y444+AA444+AC444+AE444+AG444+AI444+AK444+AM444</f>
        <v/>
      </c>
    </row>
    <row r="445" ht="16.5" customHeight="1" thickBot="1">
      <c r="A445" s="504">
        <f>A444+1</f>
        <v/>
      </c>
      <c r="B445" s="505" t="n">
        <v>4295.33</v>
      </c>
      <c r="C445" s="519" t="n">
        <v>240</v>
      </c>
      <c r="D445" s="506" t="n">
        <v>8</v>
      </c>
      <c r="E445" s="505" t="n">
        <v>218.7</v>
      </c>
      <c r="F445" s="505" t="n">
        <v>340</v>
      </c>
      <c r="G445" s="446">
        <f>B445-C445-E445-F445</f>
        <v/>
      </c>
      <c r="H445" s="507" t="n">
        <v>2003.74</v>
      </c>
      <c r="I445" s="520" t="n">
        <v>1483.39</v>
      </c>
      <c r="J445" s="507" t="n"/>
      <c r="K445" s="507" t="n">
        <v>9.5</v>
      </c>
      <c r="L445" s="521" t="n">
        <v>1980</v>
      </c>
      <c r="M445" s="446" t="n"/>
      <c r="N445" s="508">
        <f>L445+I445+J445+C445+M445</f>
        <v/>
      </c>
      <c r="O445" s="508">
        <f>O444+N445-AN445</f>
        <v/>
      </c>
      <c r="P445" s="509">
        <f>I445*0.007</f>
        <v/>
      </c>
      <c r="Q445" s="510">
        <f>A445</f>
        <v/>
      </c>
      <c r="R445" s="511" t="n"/>
      <c r="S445" s="512" t="n"/>
      <c r="T445" s="511" t="n"/>
      <c r="U445" s="512" t="n"/>
      <c r="V445" s="511" t="n"/>
      <c r="W445" s="512" t="n"/>
      <c r="X445" s="511" t="n">
        <v>161236</v>
      </c>
      <c r="Y445" s="466" t="n">
        <v>-98.31</v>
      </c>
      <c r="Z445" s="511" t="n"/>
      <c r="AA445" s="512" t="n"/>
      <c r="AB445" s="511" t="inlineStr">
        <is>
          <t>prêt</t>
        </is>
      </c>
      <c r="AC445" s="466" t="n">
        <v>2499.32</v>
      </c>
      <c r="AD445" s="511" t="n"/>
      <c r="AE445" s="512" t="n"/>
      <c r="AF445" s="511" t="n">
        <v>161144</v>
      </c>
      <c r="AG445" s="466" t="n">
        <v>921.6</v>
      </c>
      <c r="AH445" s="511" t="n"/>
      <c r="AI445" s="512" t="n"/>
      <c r="AJ445" s="511" t="n"/>
      <c r="AK445" s="512" t="n"/>
      <c r="AL445" s="513" t="n"/>
      <c r="AM445" s="512" t="n"/>
      <c r="AN445" s="446">
        <f>S445+U445+W445+Y445+AA445+AC445+AE445+AG445+AI445+AK445+AM445</f>
        <v/>
      </c>
    </row>
    <row r="446" ht="16.5" customHeight="1" thickBot="1">
      <c r="A446" s="504">
        <f>A445+1</f>
        <v/>
      </c>
      <c r="B446" s="505" t="n">
        <v>3907.2</v>
      </c>
      <c r="C446" s="519" t="n">
        <v>160</v>
      </c>
      <c r="D446" s="506" t="n">
        <v>6</v>
      </c>
      <c r="E446" s="505" t="n">
        <v>142.65</v>
      </c>
      <c r="F446" s="505" t="n">
        <v>225</v>
      </c>
      <c r="G446" s="446">
        <f>B446-C446-E446-F446</f>
        <v/>
      </c>
      <c r="H446" s="507" t="n">
        <v>1619.29</v>
      </c>
      <c r="I446" s="520" t="n">
        <v>1741.46</v>
      </c>
      <c r="J446" s="507" t="n"/>
      <c r="K446" s="507" t="n">
        <v>18.8</v>
      </c>
      <c r="L446" s="521" t="n">
        <v>1640</v>
      </c>
      <c r="M446" s="446" t="n"/>
      <c r="N446" s="508">
        <f>L446+I446+J446+C446+M446</f>
        <v/>
      </c>
      <c r="O446" s="508">
        <f>O445+N446-AN446</f>
        <v/>
      </c>
      <c r="P446" s="509">
        <f>I446*0.007</f>
        <v/>
      </c>
      <c r="Q446" s="510">
        <f>A446</f>
        <v/>
      </c>
      <c r="R446" s="511" t="n"/>
      <c r="S446" s="512" t="n"/>
      <c r="T446" s="511" t="n"/>
      <c r="U446" s="512" t="n"/>
      <c r="V446" s="511" t="n">
        <v>161232</v>
      </c>
      <c r="W446" s="466" t="n">
        <v>631.65</v>
      </c>
      <c r="X446" s="511" t="n"/>
      <c r="Y446" s="512" t="n"/>
      <c r="Z446" s="511" t="n"/>
      <c r="AA446" s="512" t="n"/>
      <c r="AB446" s="511" t="n"/>
      <c r="AC446" s="512" t="n"/>
      <c r="AD446" s="511" t="n"/>
      <c r="AE446" s="512" t="n"/>
      <c r="AF446" s="511" t="n"/>
      <c r="AG446" s="512" t="n"/>
      <c r="AH446" s="511" t="n"/>
      <c r="AI446" s="512" t="n"/>
      <c r="AJ446" s="511" t="n"/>
      <c r="AK446" s="512" t="n"/>
      <c r="AL446" s="513" t="n"/>
      <c r="AM446" s="512" t="n"/>
      <c r="AN446" s="446">
        <f>S446+U446+W446+Y446+AA446+AC446+AE446+AG446+AI446+AK446+AM446</f>
        <v/>
      </c>
    </row>
    <row r="447" ht="16.5" customHeight="1" thickBot="1">
      <c r="A447" s="504">
        <f>A446+1</f>
        <v/>
      </c>
      <c r="B447" s="505" t="n">
        <v>4106.73</v>
      </c>
      <c r="C447" s="519" t="n">
        <v>340</v>
      </c>
      <c r="D447" s="506" t="n">
        <v>6</v>
      </c>
      <c r="E447" s="505" t="n">
        <v>73.90000000000001</v>
      </c>
      <c r="F447" s="505" t="n">
        <v>243</v>
      </c>
      <c r="G447" s="446">
        <f>B447-C447-E447-F447</f>
        <v/>
      </c>
      <c r="H447" s="507" t="n">
        <v>1598.93</v>
      </c>
      <c r="I447" s="520" t="n">
        <v>1841.4</v>
      </c>
      <c r="J447" s="507" t="n"/>
      <c r="K447" s="507" t="n">
        <v>9.5</v>
      </c>
      <c r="L447" s="521" t="n">
        <v>1590</v>
      </c>
      <c r="M447" s="521" t="n">
        <v>500</v>
      </c>
      <c r="N447" s="508">
        <f>L447+I447+J447+C447+M447</f>
        <v/>
      </c>
      <c r="O447" s="508">
        <f>O446+N447-AN447</f>
        <v/>
      </c>
      <c r="P447" s="509">
        <f>I447*0.007</f>
        <v/>
      </c>
      <c r="Q447" s="510">
        <f>A447</f>
        <v/>
      </c>
      <c r="R447" s="511" t="n">
        <v>161201</v>
      </c>
      <c r="S447" s="466" t="n">
        <v>1103.24</v>
      </c>
      <c r="T447" s="511" t="n"/>
      <c r="U447" s="512" t="n"/>
      <c r="V447" s="511" t="n"/>
      <c r="W447" s="512" t="n"/>
      <c r="X447" s="511" t="n"/>
      <c r="Y447" s="512" t="n"/>
      <c r="Z447" s="511" t="n">
        <v>161141</v>
      </c>
      <c r="AA447" s="466" t="n">
        <v>26875.94</v>
      </c>
      <c r="AB447" s="511" t="inlineStr">
        <is>
          <t>vers pmu</t>
        </is>
      </c>
      <c r="AC447" s="466" t="n">
        <v>-1040</v>
      </c>
      <c r="AD447" s="511" t="n"/>
      <c r="AE447" s="512" t="n"/>
      <c r="AF447" s="511" t="n">
        <v>161146</v>
      </c>
      <c r="AG447" s="466" t="n">
        <v>309.26</v>
      </c>
      <c r="AH447" s="511" t="n"/>
      <c r="AI447" s="512" t="n"/>
      <c r="AJ447" s="511" t="inlineStr">
        <is>
          <t>mutex</t>
        </is>
      </c>
      <c r="AK447" s="466" t="n">
        <v>93.55</v>
      </c>
      <c r="AL447" s="513" t="n"/>
      <c r="AM447" s="512" t="n"/>
      <c r="AN447" s="446">
        <f>S447+U447+W447+Y447+AA447+AC447+AE447+AG447+AI447+AK447+AM447</f>
        <v/>
      </c>
    </row>
    <row r="448" ht="16.5" customHeight="1" thickBot="1">
      <c r="A448" s="504">
        <f>A447+1</f>
        <v/>
      </c>
      <c r="B448" s="505" t="n">
        <v>3501.84</v>
      </c>
      <c r="C448" s="519" t="n">
        <v>410</v>
      </c>
      <c r="D448" s="506" t="n">
        <v>11</v>
      </c>
      <c r="E448" s="505" t="n">
        <v>148.6</v>
      </c>
      <c r="F448" s="505" t="n">
        <v>136</v>
      </c>
      <c r="G448" s="446">
        <f>B448-C448-E448-F448</f>
        <v/>
      </c>
      <c r="H448" s="507" t="n">
        <v>1323.95</v>
      </c>
      <c r="I448" s="520" t="n">
        <v>1452.89</v>
      </c>
      <c r="J448" s="507" t="n"/>
      <c r="K448" s="507" t="n">
        <v>30.4</v>
      </c>
      <c r="L448" s="521" t="n">
        <v>1330</v>
      </c>
      <c r="M448" s="446" t="n"/>
      <c r="N448" s="508">
        <f>L448+I448+J448+C448+M448</f>
        <v/>
      </c>
      <c r="O448" s="508">
        <f>O447+N448-AN448</f>
        <v/>
      </c>
      <c r="P448" s="509">
        <f>I448*0.007</f>
        <v/>
      </c>
      <c r="Q448" s="510">
        <f>A448</f>
        <v/>
      </c>
      <c r="R448" s="511" t="n"/>
      <c r="S448" s="466" t="n">
        <v>14.12</v>
      </c>
      <c r="T448" s="511" t="n"/>
      <c r="U448" s="512" t="n"/>
      <c r="V448" s="528" t="n"/>
      <c r="W448" s="512" t="n"/>
      <c r="X448" s="511" t="n">
        <v>161237</v>
      </c>
      <c r="Y448" s="466" t="n">
        <v>2268.27</v>
      </c>
      <c r="Z448" s="511" t="n"/>
      <c r="AA448" s="512" t="n"/>
      <c r="AB448" s="511" t="inlineStr">
        <is>
          <t>pmu</t>
        </is>
      </c>
      <c r="AC448" s="466" t="n">
        <v>1040</v>
      </c>
      <c r="AD448" s="511" t="n"/>
      <c r="AE448" s="512" t="n"/>
      <c r="AF448" s="511" t="n">
        <v>161147</v>
      </c>
      <c r="AG448" s="466" t="n">
        <v>838.48</v>
      </c>
      <c r="AH448" s="511" t="n"/>
      <c r="AI448" s="512" t="n"/>
      <c r="AJ448" s="511" t="inlineStr">
        <is>
          <t>ADREA</t>
        </is>
      </c>
      <c r="AK448" s="466" t="n">
        <v>60.71</v>
      </c>
      <c r="AL448" s="513" t="n"/>
      <c r="AM448" s="512" t="n"/>
      <c r="AN448" s="446">
        <f>S448+U448+W448+Y448+AA448+AC448+AE448+AG448+AI448+AK448+AM448</f>
        <v/>
      </c>
    </row>
    <row r="449" ht="16.5" customHeight="1" thickBot="1">
      <c r="A449" s="504">
        <f>A448+1</f>
        <v/>
      </c>
      <c r="B449" s="505" t="n">
        <v>4516.15</v>
      </c>
      <c r="C449" s="519" t="n">
        <v>120</v>
      </c>
      <c r="D449" s="506" t="n">
        <v>3</v>
      </c>
      <c r="E449" s="505" t="n">
        <v>111.1</v>
      </c>
      <c r="F449" s="505" t="n">
        <v>367</v>
      </c>
      <c r="G449" s="446">
        <f>B449-C449-E449-F449</f>
        <v/>
      </c>
      <c r="H449" s="507" t="n">
        <v>1752.5</v>
      </c>
      <c r="I449" s="520" t="n">
        <v>2139.95</v>
      </c>
      <c r="J449" s="507" t="n"/>
      <c r="K449" s="507" t="n">
        <v>25.6</v>
      </c>
      <c r="L449" s="521" t="n">
        <v>1750</v>
      </c>
      <c r="M449" s="446" t="n"/>
      <c r="N449" s="508">
        <f>L449+I449+J449+C449+M449</f>
        <v/>
      </c>
      <c r="O449" s="508">
        <f>O448+N449-AN449</f>
        <v/>
      </c>
      <c r="P449" s="509">
        <f>I449*0.007</f>
        <v/>
      </c>
      <c r="Q449" s="510">
        <f>A449</f>
        <v/>
      </c>
      <c r="R449" s="511" t="n"/>
      <c r="S449" s="512" t="n"/>
      <c r="T449" s="511" t="n"/>
      <c r="U449" s="512" t="n"/>
      <c r="V449" s="511" t="n"/>
      <c r="W449" s="512" t="n"/>
      <c r="X449" s="511" t="n">
        <v>161241</v>
      </c>
      <c r="Y449" s="466" t="n">
        <v>944.1</v>
      </c>
      <c r="Z449" s="511" t="n"/>
      <c r="AA449" s="512" t="n"/>
      <c r="AB449" s="511" t="inlineStr">
        <is>
          <t>monnaie</t>
        </is>
      </c>
      <c r="AC449" s="466" t="n">
        <v>700</v>
      </c>
      <c r="AD449" s="511" t="n"/>
      <c r="AE449" s="512" t="n"/>
      <c r="AF449" s="511" t="n"/>
      <c r="AG449" s="512" t="n"/>
      <c r="AH449" s="511" t="n"/>
      <c r="AI449" s="512" t="n"/>
      <c r="AJ449" s="511" t="n">
        <v>161265</v>
      </c>
      <c r="AK449" s="466" t="n">
        <v>657</v>
      </c>
      <c r="AL449" s="513" t="n"/>
      <c r="AM449" s="512" t="n"/>
      <c r="AN449" s="446">
        <f>S449+U449+W449+Y449+AA449+AC449+AE449+AG449+AI449+AK449+AM449</f>
        <v/>
      </c>
    </row>
    <row r="450" ht="16.5" customHeight="1" thickBot="1">
      <c r="A450" s="504">
        <f>A449+1</f>
        <v/>
      </c>
      <c r="B450" s="505" t="n">
        <v>4246.34</v>
      </c>
      <c r="C450" s="519" t="n">
        <v>390</v>
      </c>
      <c r="D450" s="506" t="n">
        <v>10</v>
      </c>
      <c r="E450" s="505" t="n">
        <v>219.85</v>
      </c>
      <c r="F450" s="505" t="n">
        <v>111</v>
      </c>
      <c r="G450" s="446">
        <f>B450-C450-E450-F450</f>
        <v/>
      </c>
      <c r="H450" s="507" t="n">
        <v>1785.26</v>
      </c>
      <c r="I450" s="520" t="n">
        <v>1724.13</v>
      </c>
      <c r="J450" s="507" t="n"/>
      <c r="K450" s="507" t="n">
        <v>16.1</v>
      </c>
      <c r="L450" s="521" t="n">
        <v>1780</v>
      </c>
      <c r="M450" s="446" t="n"/>
      <c r="N450" s="508">
        <f>L450+I450+J450+C450+M450</f>
        <v/>
      </c>
      <c r="O450" s="508">
        <f>O449+N450-AN450</f>
        <v/>
      </c>
      <c r="P450" s="509">
        <f>I450*0.007</f>
        <v/>
      </c>
      <c r="Q450" s="510">
        <f>A450</f>
        <v/>
      </c>
      <c r="R450" s="511" t="n"/>
      <c r="S450" s="512" t="n"/>
      <c r="T450" s="511" t="n"/>
      <c r="U450" s="512" t="n"/>
      <c r="V450" s="511" t="n"/>
      <c r="W450" s="512" t="n"/>
      <c r="X450" s="511" t="n"/>
      <c r="Y450" s="466" t="n">
        <v>944.1</v>
      </c>
      <c r="Z450" s="511" t="n"/>
      <c r="AA450" s="512" t="n"/>
      <c r="AB450" s="511" t="inlineStr">
        <is>
          <t>monnaie</t>
        </is>
      </c>
      <c r="AC450" s="466" t="n">
        <v>1070</v>
      </c>
      <c r="AD450" s="511" t="n"/>
      <c r="AE450" s="512" t="n"/>
      <c r="AF450" s="511" t="n"/>
      <c r="AG450" s="512" t="n"/>
      <c r="AH450" s="511" t="n"/>
      <c r="AI450" s="512" t="n"/>
      <c r="AJ450" s="511" t="n"/>
      <c r="AK450" s="512" t="n"/>
      <c r="AL450" s="513" t="n"/>
      <c r="AM450" s="512" t="n"/>
      <c r="AN450" s="446">
        <f>S450+U450+W450+Y450+AA450+AC450+AE450+AG450+AI450+AK450+AM450</f>
        <v/>
      </c>
    </row>
    <row r="451" ht="16.5" customHeight="1" thickBot="1">
      <c r="A451" s="504">
        <f>A450+1</f>
        <v/>
      </c>
      <c r="B451" s="505" t="n">
        <v>2546.67</v>
      </c>
      <c r="C451" s="519" t="n">
        <v>310</v>
      </c>
      <c r="D451" s="506" t="n">
        <v>7</v>
      </c>
      <c r="E451" s="505" t="n">
        <v>134.9</v>
      </c>
      <c r="F451" s="505" t="n">
        <v>54</v>
      </c>
      <c r="G451" s="446">
        <f>B451-C451-E451-F451</f>
        <v/>
      </c>
      <c r="H451" s="507" t="n">
        <v>1066.33</v>
      </c>
      <c r="I451" s="520" t="n">
        <v>985.14</v>
      </c>
      <c r="J451" s="507" t="n"/>
      <c r="K451" s="507" t="n">
        <v>4.7</v>
      </c>
      <c r="L451" s="521" t="n">
        <v>1060</v>
      </c>
      <c r="M451" s="446" t="n"/>
      <c r="N451" s="508">
        <f>L451+I451+J451+C451+M451</f>
        <v/>
      </c>
      <c r="O451" s="508">
        <f>O450+N451-AN451</f>
        <v/>
      </c>
      <c r="P451" s="509">
        <f>I451*0.007</f>
        <v/>
      </c>
      <c r="Q451" s="510">
        <f>A451</f>
        <v/>
      </c>
      <c r="R451" s="511" t="n"/>
      <c r="S451" s="512" t="n"/>
      <c r="T451" s="511" t="n">
        <v>161026</v>
      </c>
      <c r="U451" s="466" t="n">
        <v>522.6</v>
      </c>
      <c r="V451" s="511" t="n"/>
      <c r="W451" s="512" t="n"/>
      <c r="X451" s="511" t="n"/>
      <c r="Y451" s="466" t="n">
        <v>-944.1</v>
      </c>
      <c r="Z451" s="511" t="n"/>
      <c r="AA451" s="512" t="n"/>
      <c r="AB451" s="511" t="inlineStr">
        <is>
          <t>monnaie</t>
        </is>
      </c>
      <c r="AC451" s="466" t="n">
        <v>905</v>
      </c>
      <c r="AD451" s="511" t="n"/>
      <c r="AE451" s="512" t="n"/>
      <c r="AF451" s="511" t="n"/>
      <c r="AG451" s="512" t="n"/>
      <c r="AH451" s="511" t="n"/>
      <c r="AI451" s="512" t="n"/>
      <c r="AJ451" s="511" t="n"/>
      <c r="AK451" s="512" t="n"/>
      <c r="AL451" s="513" t="n"/>
      <c r="AM451" s="512" t="n"/>
      <c r="AN451" s="446">
        <f>S451+U451+W451+Y451+AA451+AC451+AE451+AG451+AI451+AK451+AM451</f>
        <v/>
      </c>
    </row>
    <row r="452" ht="16.5" customHeight="1" thickBot="1">
      <c r="A452" s="504">
        <f>A451+1</f>
        <v/>
      </c>
      <c r="B452" s="505" t="n">
        <v>4261.54</v>
      </c>
      <c r="C452" s="519" t="n">
        <v>130</v>
      </c>
      <c r="D452" s="506" t="n">
        <v>5</v>
      </c>
      <c r="E452" s="505" t="n">
        <v>222.1</v>
      </c>
      <c r="F452" s="505" t="n">
        <v>281</v>
      </c>
      <c r="G452" s="446">
        <f>B452-C452-E452-F452</f>
        <v/>
      </c>
      <c r="H452" s="507" t="n">
        <v>1718.23</v>
      </c>
      <c r="I452" s="520" t="n">
        <v>1896.71</v>
      </c>
      <c r="J452" s="507" t="n"/>
      <c r="K452" s="507" t="n">
        <v>13.5</v>
      </c>
      <c r="L452" s="521" t="n">
        <v>1730</v>
      </c>
      <c r="M452" s="446" t="n"/>
      <c r="N452" s="508">
        <f>L452+I452+J452+C452+M452</f>
        <v/>
      </c>
      <c r="O452" s="508">
        <f>O451+N452-AN452</f>
        <v/>
      </c>
      <c r="P452" s="509">
        <f>I452*0.007</f>
        <v/>
      </c>
      <c r="Q452" s="510">
        <f>A452</f>
        <v/>
      </c>
      <c r="R452" s="511" t="n"/>
      <c r="S452" s="512" t="n"/>
      <c r="T452" s="511" t="n"/>
      <c r="U452" s="466" t="n"/>
      <c r="V452" s="511" t="n"/>
      <c r="W452" s="512" t="n"/>
      <c r="X452" s="511" t="n"/>
      <c r="Y452" s="512" t="n"/>
      <c r="Z452" s="511" t="n"/>
      <c r="AA452" s="512" t="n"/>
      <c r="AB452" s="511" t="n"/>
      <c r="AC452" s="512" t="n"/>
      <c r="AD452" s="511" t="n"/>
      <c r="AE452" s="512" t="n"/>
      <c r="AF452" s="511" t="n"/>
      <c r="AG452" s="512" t="n"/>
      <c r="AH452" s="511" t="n"/>
      <c r="AI452" s="512" t="n"/>
      <c r="AJ452" s="511" t="n"/>
      <c r="AK452" s="512" t="n"/>
      <c r="AL452" s="513" t="n"/>
      <c r="AM452" s="512" t="n"/>
      <c r="AN452" s="446">
        <f>S452+U452+W452+Y452+AA452+AC452+AE452+AG452+AI452+AK452+AM452</f>
        <v/>
      </c>
    </row>
    <row r="453" ht="16.5" customHeight="1" thickBot="1">
      <c r="A453" s="504">
        <f>A452+1</f>
        <v/>
      </c>
      <c r="B453" s="505" t="n">
        <v>3110.12</v>
      </c>
      <c r="C453" s="519" t="n">
        <v>160</v>
      </c>
      <c r="D453" s="506" t="n">
        <v>5</v>
      </c>
      <c r="E453" s="505" t="n">
        <v>213.95</v>
      </c>
      <c r="F453" s="505" t="n">
        <v>84</v>
      </c>
      <c r="G453" s="446">
        <f>B453-C453-E453-F453</f>
        <v/>
      </c>
      <c r="H453" s="507" t="n">
        <v>1413.32</v>
      </c>
      <c r="I453" s="520" t="n">
        <v>1220.25</v>
      </c>
      <c r="J453" s="507" t="n"/>
      <c r="K453" s="507" t="n">
        <v>18.6</v>
      </c>
      <c r="L453" s="521" t="n">
        <v>1410</v>
      </c>
      <c r="M453" s="521" t="n">
        <v>280</v>
      </c>
      <c r="N453" s="508">
        <f>L453+I453+J453+C453+M453</f>
        <v/>
      </c>
      <c r="O453" s="508">
        <f>O452+N453-AN453</f>
        <v/>
      </c>
      <c r="P453" s="509">
        <f>I453*0.007</f>
        <v/>
      </c>
      <c r="Q453" s="510">
        <f>A453</f>
        <v/>
      </c>
      <c r="R453" s="511" t="n"/>
      <c r="S453" s="512" t="n"/>
      <c r="T453" s="513" t="n">
        <v>161221</v>
      </c>
      <c r="U453" s="466" t="n">
        <v>56.55</v>
      </c>
      <c r="V453" s="511" t="n">
        <v>161233</v>
      </c>
      <c r="W453" s="466" t="n">
        <v>671.05</v>
      </c>
      <c r="X453" s="513" t="n"/>
      <c r="Y453" s="512" t="n"/>
      <c r="Z453" s="511" t="n"/>
      <c r="AA453" s="512" t="n"/>
      <c r="AB453" s="513" t="n"/>
      <c r="AC453" s="512" t="n"/>
      <c r="AD453" s="511" t="n"/>
      <c r="AE453" s="512" t="n"/>
      <c r="AF453" s="513" t="n"/>
      <c r="AG453" s="512" t="n"/>
      <c r="AH453" s="511" t="n"/>
      <c r="AI453" s="512" t="n"/>
      <c r="AJ453" s="513" t="n"/>
      <c r="AK453" s="512" t="n"/>
      <c r="AL453" s="513" t="n"/>
      <c r="AM453" s="512" t="n"/>
      <c r="AN453" s="446">
        <f>S453+U453+W453+Y453+AA453+AC453+AE453+AG453+AI453+AK453+AM453</f>
        <v/>
      </c>
    </row>
    <row r="454" ht="16.5" customHeight="1" thickBot="1">
      <c r="A454" s="504">
        <f>A453+1</f>
        <v/>
      </c>
      <c r="B454" s="505" t="n">
        <v>4327.21</v>
      </c>
      <c r="C454" s="519" t="n">
        <v>320</v>
      </c>
      <c r="D454" s="506" t="n">
        <v>7</v>
      </c>
      <c r="E454" s="505" t="n">
        <v>69.90000000000001</v>
      </c>
      <c r="F454" s="505" t="n">
        <v>425</v>
      </c>
      <c r="G454" s="446">
        <f>B454-C454-E454-F454</f>
        <v/>
      </c>
      <c r="H454" s="507" t="n">
        <v>1678.21</v>
      </c>
      <c r="I454" s="520" t="n">
        <v>1830.5</v>
      </c>
      <c r="J454" s="507" t="n"/>
      <c r="K454" s="507" t="n">
        <v>3.6</v>
      </c>
      <c r="L454" s="521" t="n">
        <v>1670</v>
      </c>
      <c r="M454" s="446" t="n"/>
      <c r="N454" s="508">
        <f>L454+I454+J454+C454+M454</f>
        <v/>
      </c>
      <c r="O454" s="508">
        <f>O453+N454-AN454</f>
        <v/>
      </c>
      <c r="P454" s="509">
        <f>I454*0.007</f>
        <v/>
      </c>
      <c r="Q454" s="510">
        <f>A454</f>
        <v/>
      </c>
      <c r="R454" s="511" t="n">
        <v>161206</v>
      </c>
      <c r="S454" s="466" t="n">
        <v>1334.53</v>
      </c>
      <c r="T454" s="511" t="n">
        <v>161222</v>
      </c>
      <c r="U454" s="466" t="n">
        <v>98.5</v>
      </c>
      <c r="V454" s="511" t="n"/>
      <c r="W454" s="512" t="n"/>
      <c r="X454" s="511" t="n"/>
      <c r="Y454" s="512" t="n"/>
      <c r="Z454" s="511" t="n"/>
      <c r="AA454" s="512" t="n"/>
      <c r="AB454" s="511" t="n"/>
      <c r="AC454" s="512" t="n"/>
      <c r="AD454" s="511" t="n"/>
      <c r="AE454" s="512" t="n"/>
      <c r="AF454" s="511" t="n"/>
      <c r="AG454" s="512" t="n"/>
      <c r="AH454" s="511" t="n"/>
      <c r="AI454" s="512" t="n"/>
      <c r="AJ454" s="511" t="n"/>
      <c r="AK454" s="512" t="n"/>
      <c r="AL454" s="513" t="n"/>
      <c r="AM454" s="512" t="n"/>
      <c r="AN454" s="446">
        <f>S454+U454+W454+Y454+AA454+AC454+AE454+AG454+AI454+AK454+AM454</f>
        <v/>
      </c>
    </row>
    <row r="455" ht="16.5" customHeight="1" thickBot="1">
      <c r="A455" s="504">
        <f>A454+1</f>
        <v/>
      </c>
      <c r="B455" s="505" t="n">
        <v>3916.58</v>
      </c>
      <c r="C455" s="519" t="n">
        <v>150</v>
      </c>
      <c r="D455" s="506" t="n">
        <v>6</v>
      </c>
      <c r="E455" s="505" t="n">
        <v>154.3</v>
      </c>
      <c r="F455" s="505" t="n">
        <v>295</v>
      </c>
      <c r="G455" s="446">
        <f>B455-C455-E455-F455</f>
        <v/>
      </c>
      <c r="H455" s="507" t="n">
        <v>1272.43</v>
      </c>
      <c r="I455" s="520" t="n">
        <v>2007.46</v>
      </c>
      <c r="J455" s="507" t="n"/>
      <c r="K455" s="507" t="n">
        <v>37.39</v>
      </c>
      <c r="L455" s="521" t="n">
        <v>1290</v>
      </c>
      <c r="M455" s="446" t="n"/>
      <c r="N455" s="508">
        <f>L455+I455+J455+C455+M455</f>
        <v/>
      </c>
      <c r="O455" s="508">
        <f>O454+N455-AN455</f>
        <v/>
      </c>
      <c r="P455" s="509">
        <f>I455*0.007</f>
        <v/>
      </c>
      <c r="Q455" s="510">
        <f>A455</f>
        <v/>
      </c>
      <c r="R455" s="511" t="n">
        <v>161207</v>
      </c>
      <c r="S455" s="466" t="n">
        <v>112.2</v>
      </c>
      <c r="T455" s="511" t="n">
        <v>161224</v>
      </c>
      <c r="U455" s="466" t="n">
        <v>-90.66</v>
      </c>
      <c r="V455" s="511" t="n"/>
      <c r="W455" s="512" t="n"/>
      <c r="X455" s="511" t="n">
        <v>161238</v>
      </c>
      <c r="Y455" s="466" t="n">
        <v>1928.52</v>
      </c>
      <c r="Z455" s="511" t="n"/>
      <c r="AA455" s="512" t="n"/>
      <c r="AB455" s="511" t="n"/>
      <c r="AC455" s="512" t="n"/>
      <c r="AD455" s="511" t="n"/>
      <c r="AE455" s="512" t="n"/>
      <c r="AF455" s="511" t="n"/>
      <c r="AG455" s="512" t="n"/>
      <c r="AH455" s="511" t="n"/>
      <c r="AI455" s="512" t="n"/>
      <c r="AJ455" s="511" t="n"/>
      <c r="AK455" s="512" t="n"/>
      <c r="AL455" s="513" t="n"/>
      <c r="AM455" s="512" t="n"/>
      <c r="AN455" s="446">
        <f>S455+U455+W455+Y455+AA455+AC455+AE455+AG455+AI455+AK455+AM455</f>
        <v/>
      </c>
    </row>
    <row r="456" ht="16.5" customHeight="1" thickBot="1">
      <c r="A456" s="504">
        <f>A455+1</f>
        <v/>
      </c>
      <c r="B456" s="505" t="n">
        <v>4836.18</v>
      </c>
      <c r="C456" s="519" t="n">
        <v>570</v>
      </c>
      <c r="D456" s="506" t="n">
        <v>10</v>
      </c>
      <c r="E456" s="505" t="n">
        <v>128.55</v>
      </c>
      <c r="F456" s="505" t="n">
        <v>124</v>
      </c>
      <c r="G456" s="446">
        <f>B456-C456-E456-F456</f>
        <v/>
      </c>
      <c r="H456" s="507" t="n">
        <v>1653.68</v>
      </c>
      <c r="I456" s="520" t="n">
        <v>2270.95</v>
      </c>
      <c r="J456" s="507" t="n"/>
      <c r="K456" s="507" t="n">
        <v>89</v>
      </c>
      <c r="L456" s="538" t="n">
        <v>1650</v>
      </c>
      <c r="M456" s="521" t="n">
        <v>460</v>
      </c>
      <c r="N456" s="508">
        <f>L456+I456+J456+C456+M456</f>
        <v/>
      </c>
      <c r="O456" s="508">
        <f>O455+N456-AN456</f>
        <v/>
      </c>
      <c r="P456" s="509">
        <f>I456*0.007</f>
        <v/>
      </c>
      <c r="Q456" s="510">
        <f>A456</f>
        <v/>
      </c>
      <c r="R456" s="511" t="n"/>
      <c r="S456" s="512" t="n"/>
      <c r="T456" s="511" t="n">
        <v>161225</v>
      </c>
      <c r="U456" s="466" t="n">
        <v>-11.92</v>
      </c>
      <c r="V456" s="511" t="n"/>
      <c r="W456" s="512" t="n"/>
      <c r="X456" s="511" t="n">
        <v>161242</v>
      </c>
      <c r="Y456" s="466" t="n">
        <v>797.3</v>
      </c>
      <c r="Z456" s="511" t="n"/>
      <c r="AA456" s="512" t="n"/>
      <c r="AB456" s="511" t="inlineStr">
        <is>
          <t>vers pmu</t>
        </is>
      </c>
      <c r="AC456" s="466" t="n">
        <v>-1260</v>
      </c>
      <c r="AD456" s="511" t="n"/>
      <c r="AE456" s="512" t="n"/>
      <c r="AF456" s="511" t="n"/>
      <c r="AG456" s="512" t="n"/>
      <c r="AH456" s="511" t="n"/>
      <c r="AI456" s="512" t="n"/>
      <c r="AJ456" s="511" t="n"/>
      <c r="AK456" s="512" t="n"/>
      <c r="AL456" s="513" t="n"/>
      <c r="AM456" s="512" t="n"/>
      <c r="AN456" s="446">
        <f>S456+U456+W456+Y456+AA456+AC456+AE456+AG456+AI456+AK456+AM456</f>
        <v/>
      </c>
    </row>
    <row r="457" ht="16.5" customHeight="1" thickBot="1">
      <c r="A457" s="504">
        <f>A456+1</f>
        <v/>
      </c>
      <c r="B457" s="505" t="n">
        <v>5914.48</v>
      </c>
      <c r="C457" s="519" t="n">
        <v>330</v>
      </c>
      <c r="D457" s="506" t="n">
        <v>7</v>
      </c>
      <c r="E457" s="505" t="n">
        <v>86.09999999999999</v>
      </c>
      <c r="F457" s="505" t="n">
        <v>334</v>
      </c>
      <c r="G457" s="446">
        <f>B457-C457-E457-F457</f>
        <v/>
      </c>
      <c r="H457" s="507" t="n">
        <v>2703.45</v>
      </c>
      <c r="I457" s="520" t="n">
        <v>2436.63</v>
      </c>
      <c r="J457" s="507" t="n"/>
      <c r="K457" s="507" t="n">
        <v>24.3</v>
      </c>
      <c r="L457" s="538" t="n">
        <v>2700</v>
      </c>
      <c r="M457" s="446" t="n"/>
      <c r="N457" s="508">
        <f>L457+I457+J457+C457+M457</f>
        <v/>
      </c>
      <c r="O457" s="508">
        <f>O456+N457-AN457</f>
        <v/>
      </c>
      <c r="P457" s="509">
        <f>I457*0.007</f>
        <v/>
      </c>
      <c r="Q457" s="510">
        <f>A457</f>
        <v/>
      </c>
      <c r="R457" s="511" t="n"/>
      <c r="S457" s="512" t="n"/>
      <c r="T457" s="511" t="n"/>
      <c r="U457" s="512" t="n"/>
      <c r="V457" s="511" t="n"/>
      <c r="W457" s="512" t="n"/>
      <c r="X457" s="511" t="n"/>
      <c r="Y457" s="512" t="n"/>
      <c r="Z457" s="511" t="n"/>
      <c r="AA457" s="512" t="n"/>
      <c r="AB457" s="511" t="inlineStr">
        <is>
          <t>pmu</t>
        </is>
      </c>
      <c r="AC457" s="466" t="n">
        <v>1260</v>
      </c>
      <c r="AD457" s="511" t="n"/>
      <c r="AE457" s="512" t="n"/>
      <c r="AF457" s="511" t="n"/>
      <c r="AG457" s="512" t="n"/>
      <c r="AH457" s="511" t="n"/>
      <c r="AI457" s="512" t="n"/>
      <c r="AJ457" s="511" t="n"/>
      <c r="AK457" s="512" t="n"/>
      <c r="AL457" s="513" t="n"/>
      <c r="AM457" s="512" t="n"/>
      <c r="AN457" s="446">
        <f>S457+U457+W457+Y457+AA457+AC457+AE457+AG457+AI457+AK457+AM457</f>
        <v/>
      </c>
    </row>
    <row r="458" ht="16.5" customHeight="1" thickBot="1">
      <c r="A458" s="500">
        <f>A457+1</f>
        <v/>
      </c>
      <c r="B458" s="423" t="n"/>
      <c r="C458" s="423" t="n"/>
      <c r="D458" s="424" t="n"/>
      <c r="E458" s="423" t="n"/>
      <c r="F458" s="423" t="n"/>
      <c r="G458" s="427">
        <f>B458-C458-E458-F458</f>
        <v/>
      </c>
      <c r="H458" s="427" t="n"/>
      <c r="I458" s="427" t="n"/>
      <c r="J458" s="427" t="n"/>
      <c r="K458" s="427" t="n"/>
      <c r="L458" s="427" t="n"/>
      <c r="M458" s="427" t="n"/>
      <c r="N458" s="501">
        <f>L458+I458+J458+C458+M458</f>
        <v/>
      </c>
      <c r="O458" s="501">
        <f>O457+N458-AN458</f>
        <v/>
      </c>
      <c r="P458" s="502">
        <f>I458*0.007</f>
        <v/>
      </c>
      <c r="Q458" s="503">
        <f>A458</f>
        <v/>
      </c>
      <c r="R458" s="465" t="n"/>
      <c r="S458" s="468" t="n"/>
      <c r="T458" s="465" t="n"/>
      <c r="U458" s="468" t="n"/>
      <c r="V458" s="465" t="n"/>
      <c r="W458" s="468" t="n"/>
      <c r="X458" s="465" t="n"/>
      <c r="Y458" s="468" t="n"/>
      <c r="Z458" s="465" t="n"/>
      <c r="AA458" s="468" t="n"/>
      <c r="AB458" s="465" t="n"/>
      <c r="AC458" s="468" t="n"/>
      <c r="AD458" s="465" t="n"/>
      <c r="AE458" s="468" t="n"/>
      <c r="AF458" s="465" t="n"/>
      <c r="AG458" s="468" t="n"/>
      <c r="AH458" s="465" t="n"/>
      <c r="AI458" s="468" t="n"/>
      <c r="AJ458" s="465" t="n"/>
      <c r="AK458" s="468" t="n"/>
      <c r="AL458" s="467" t="n"/>
      <c r="AM458" s="468" t="n"/>
      <c r="AN458" s="427">
        <f>S458+U458+W458+Y458+AA458+AC458+AE458+AG458+AI458+AK458+AM458</f>
        <v/>
      </c>
    </row>
    <row r="459" ht="16.5" customHeight="1" thickBot="1">
      <c r="A459" s="504">
        <f>A458+1</f>
        <v/>
      </c>
      <c r="B459" s="505" t="n">
        <v>3904.58</v>
      </c>
      <c r="C459" s="519" t="n">
        <v>220</v>
      </c>
      <c r="D459" s="506" t="n">
        <v>8</v>
      </c>
      <c r="E459" s="505" t="n">
        <v>169.7</v>
      </c>
      <c r="F459" s="505" t="n">
        <v>637</v>
      </c>
      <c r="G459" s="446">
        <f>B459-C459-E459-F459</f>
        <v/>
      </c>
      <c r="H459" s="507" t="n">
        <v>1433.88</v>
      </c>
      <c r="I459" s="520" t="n">
        <v>1434.2</v>
      </c>
      <c r="J459" s="507" t="n"/>
      <c r="K459" s="507" t="n">
        <v>9.800000000000001</v>
      </c>
      <c r="L459" s="538" t="n">
        <v>1430</v>
      </c>
      <c r="M459" s="446" t="n"/>
      <c r="N459" s="508">
        <f>L459+I459+J459+C459+M459</f>
        <v/>
      </c>
      <c r="O459" s="508">
        <f>O458+N459-AN459</f>
        <v/>
      </c>
      <c r="P459" s="509">
        <f>I459*0.007</f>
        <v/>
      </c>
      <c r="Q459" s="510">
        <f>A459</f>
        <v/>
      </c>
      <c r="R459" s="511" t="n"/>
      <c r="S459" s="512" t="n"/>
      <c r="T459" s="511" t="n"/>
      <c r="U459" s="512" t="n"/>
      <c r="V459" s="511" t="n"/>
      <c r="W459" s="512" t="n"/>
      <c r="X459" s="511" t="inlineStr">
        <is>
          <t>161243A</t>
        </is>
      </c>
      <c r="Y459" s="466" t="n">
        <v>36</v>
      </c>
      <c r="Z459" s="511" t="n"/>
      <c r="AA459" s="512" t="n"/>
      <c r="AB459" s="511" t="n"/>
      <c r="AC459" s="512" t="n"/>
      <c r="AD459" s="511" t="n"/>
      <c r="AE459" s="512" t="n"/>
      <c r="AF459" s="511" t="n"/>
      <c r="AG459" s="512" t="n"/>
      <c r="AH459" s="511" t="n"/>
      <c r="AI459" s="512" t="n"/>
      <c r="AJ459" s="511" t="n"/>
      <c r="AK459" s="512" t="n"/>
      <c r="AL459" s="513" t="n"/>
      <c r="AM459" s="512" t="n"/>
      <c r="AN459" s="446">
        <f>S459+U459+W459+Y459+AA459+AC459+AE459+AG459+AI459+AK459+AM459</f>
        <v/>
      </c>
    </row>
    <row r="460" ht="16.5" customHeight="1" thickBot="1">
      <c r="A460" s="504">
        <f>A459+1</f>
        <v/>
      </c>
      <c r="B460" s="505" t="n">
        <v>3234.14</v>
      </c>
      <c r="C460" s="519" t="n">
        <v>520</v>
      </c>
      <c r="D460" s="506" t="n">
        <v>11</v>
      </c>
      <c r="E460" s="505" t="n">
        <v>182.8</v>
      </c>
      <c r="F460" s="505" t="n">
        <v>486</v>
      </c>
      <c r="G460" s="446">
        <f>B460-C460-E460-F460</f>
        <v/>
      </c>
      <c r="H460" s="507" t="n">
        <v>888.5</v>
      </c>
      <c r="I460" s="520" t="n">
        <v>1147.24</v>
      </c>
      <c r="J460" s="507" t="n"/>
      <c r="K460" s="507" t="n">
        <v>9.6</v>
      </c>
      <c r="L460" s="538" t="n">
        <v>900</v>
      </c>
      <c r="M460" s="446" t="n"/>
      <c r="N460" s="508">
        <f>L460+I460+J460+C460+M460</f>
        <v/>
      </c>
      <c r="O460" s="508">
        <f>O459+N460-AN460</f>
        <v/>
      </c>
      <c r="P460" s="509">
        <f>I460*0.007</f>
        <v/>
      </c>
      <c r="Q460" s="510">
        <f>A460</f>
        <v/>
      </c>
      <c r="R460" s="511" t="n"/>
      <c r="S460" s="512" t="n"/>
      <c r="T460" s="511" t="n"/>
      <c r="U460" s="512" t="n"/>
      <c r="V460" s="511" t="n">
        <v>161234</v>
      </c>
      <c r="W460" s="466" t="n">
        <v>373.67</v>
      </c>
      <c r="X460" s="511" t="inlineStr">
        <is>
          <t>161243B</t>
        </is>
      </c>
      <c r="Y460" s="466" t="n">
        <v>-110.09</v>
      </c>
      <c r="Z460" s="511" t="n"/>
      <c r="AA460" s="512" t="n"/>
      <c r="AB460" s="515" t="n"/>
      <c r="AC460" s="512" t="n"/>
      <c r="AD460" s="511" t="n"/>
      <c r="AE460" s="512" t="n"/>
      <c r="AF460" s="511" t="n"/>
      <c r="AG460" s="512" t="n"/>
      <c r="AH460" s="511" t="n"/>
      <c r="AI460" s="512" t="n"/>
      <c r="AJ460" s="511" t="n">
        <v>161267</v>
      </c>
      <c r="AK460" s="512" t="n">
        <v>0</v>
      </c>
      <c r="AL460" s="513" t="n"/>
      <c r="AM460" s="512" t="n"/>
      <c r="AN460" s="446">
        <f>S460+U460+W460+Y460+AA460+AC460+AE460+AG460+AI460+AK460+AM460</f>
        <v/>
      </c>
    </row>
    <row r="461" ht="16.5" customHeight="1" thickBot="1">
      <c r="A461" s="504">
        <f>A460+1</f>
        <v/>
      </c>
      <c r="B461" s="505" t="n">
        <v>3521.17</v>
      </c>
      <c r="C461" s="519" t="n">
        <v>270</v>
      </c>
      <c r="D461" s="506" t="n">
        <v>8</v>
      </c>
      <c r="E461" s="505" t="n">
        <v>199.2</v>
      </c>
      <c r="F461" s="505" t="n">
        <v>520</v>
      </c>
      <c r="G461" s="446">
        <f>B461-C461-E461-F461</f>
        <v/>
      </c>
      <c r="H461" s="507" t="n">
        <v>1127.65</v>
      </c>
      <c r="I461" s="520" t="n">
        <v>1388.33</v>
      </c>
      <c r="J461" s="507" t="n"/>
      <c r="K461" s="507" t="n">
        <v>16</v>
      </c>
      <c r="L461" s="538" t="n">
        <v>1120</v>
      </c>
      <c r="M461" s="446" t="n"/>
      <c r="N461" s="508">
        <f>L461+I461+J461+C461+M461</f>
        <v/>
      </c>
      <c r="O461" s="508">
        <f>O460+N461-AN461</f>
        <v/>
      </c>
      <c r="P461" s="509">
        <f>I461*0.007</f>
        <v/>
      </c>
      <c r="Q461" s="510">
        <f>A461</f>
        <v/>
      </c>
      <c r="R461" s="511" t="n">
        <v>161208</v>
      </c>
      <c r="S461" s="512" t="n">
        <v>1674.88</v>
      </c>
      <c r="T461" s="511" t="n"/>
      <c r="U461" s="512" t="n"/>
      <c r="V461" s="511" t="n"/>
      <c r="W461" s="512" t="n"/>
      <c r="X461" s="511" t="inlineStr">
        <is>
          <t>161243C</t>
        </is>
      </c>
      <c r="Y461" s="466" t="n">
        <v>12</v>
      </c>
      <c r="Z461" s="511" t="n">
        <v>161245</v>
      </c>
      <c r="AA461" s="466" t="n">
        <v>36282.35</v>
      </c>
      <c r="AB461" s="515" t="n"/>
      <c r="AC461" s="512" t="n"/>
      <c r="AD461" s="511" t="n"/>
      <c r="AE461" s="512" t="n"/>
      <c r="AF461" s="511" t="n"/>
      <c r="AG461" s="512" t="n"/>
      <c r="AH461" s="511" t="inlineStr">
        <is>
          <t>161153A</t>
        </is>
      </c>
      <c r="AI461" s="466" t="n">
        <v>-41.4</v>
      </c>
      <c r="AJ461" s="511" t="n">
        <v>161264</v>
      </c>
      <c r="AK461" s="466" t="n">
        <v>11.39</v>
      </c>
      <c r="AL461" s="513" t="n"/>
      <c r="AM461" s="512" t="n"/>
      <c r="AN461" s="446">
        <f>S461+U461+W461+Y461+AA461+AC461+AE461+AG461+AI461+AK461+AM461</f>
        <v/>
      </c>
    </row>
    <row r="462" ht="16.5" customHeight="1" thickBot="1">
      <c r="A462" s="504">
        <f>A461+1</f>
        <v/>
      </c>
      <c r="B462" s="505" t="n">
        <v>4377</v>
      </c>
      <c r="C462" s="519" t="n">
        <v>140</v>
      </c>
      <c r="D462" s="506" t="n">
        <v>3</v>
      </c>
      <c r="E462" s="505" t="n">
        <v>174.1</v>
      </c>
      <c r="F462" s="505" t="n">
        <v>559</v>
      </c>
      <c r="G462" s="446">
        <f>B462-C462-E462-F462</f>
        <v/>
      </c>
      <c r="H462" s="507" t="n">
        <v>1677.45</v>
      </c>
      <c r="I462" s="520" t="n">
        <v>1800.15</v>
      </c>
      <c r="J462" s="507" t="n"/>
      <c r="K462" s="507" t="n">
        <v>26.3</v>
      </c>
      <c r="L462" s="538" t="n">
        <v>1670</v>
      </c>
      <c r="M462" s="446" t="n"/>
      <c r="N462" s="508">
        <f>L462+I462+J462+C462+M462</f>
        <v/>
      </c>
      <c r="O462" s="508">
        <f>O461+N462-AN462</f>
        <v/>
      </c>
      <c r="P462" s="509">
        <f>I462*0.007</f>
        <v/>
      </c>
      <c r="Q462" s="510">
        <f>A462</f>
        <v/>
      </c>
      <c r="R462" s="511" t="n">
        <v>161203</v>
      </c>
      <c r="S462" s="512" t="n">
        <v>49.52</v>
      </c>
      <c r="T462" s="511" t="n"/>
      <c r="U462" s="512" t="n"/>
      <c r="V462" s="511" t="n"/>
      <c r="W462" s="512" t="n"/>
      <c r="X462" s="511" t="n">
        <v>161239</v>
      </c>
      <c r="Y462" s="466" t="n">
        <v>2322.31</v>
      </c>
      <c r="Z462" s="511" t="inlineStr">
        <is>
          <t>161145A</t>
        </is>
      </c>
      <c r="AA462" s="512" t="n">
        <v>0</v>
      </c>
      <c r="AB462" s="515" t="n"/>
      <c r="AC462" s="512" t="n"/>
      <c r="AD462" s="511" t="n"/>
      <c r="AE462" s="512" t="n"/>
      <c r="AF462" s="511" t="n"/>
      <c r="AG462" s="512" t="n"/>
      <c r="AH462" s="511" t="n"/>
      <c r="AI462" s="512" t="n"/>
      <c r="AJ462" s="511" t="n">
        <v>161266</v>
      </c>
      <c r="AK462" s="466" t="n">
        <v>1145.8</v>
      </c>
      <c r="AL462" s="513" t="n"/>
      <c r="AM462" s="512" t="n"/>
      <c r="AN462" s="446">
        <f>S462+U462+W462+Y462+AA462+AC462+AE462+AG462+AI462+AK462+AM462</f>
        <v/>
      </c>
    </row>
    <row r="463" ht="16.5" customHeight="1" thickBot="1">
      <c r="A463" s="504">
        <f>A462+1</f>
        <v/>
      </c>
      <c r="B463" s="505" t="n">
        <v>4703.4</v>
      </c>
      <c r="C463" s="519" t="n">
        <v>340</v>
      </c>
      <c r="D463" s="506" t="n">
        <v>8</v>
      </c>
      <c r="E463" s="505" t="n">
        <v>154.8</v>
      </c>
      <c r="F463" s="505" t="n">
        <v>314</v>
      </c>
      <c r="G463" s="446">
        <f>B463-C463-E463-F463</f>
        <v/>
      </c>
      <c r="H463" s="507" t="n">
        <v>1534.65</v>
      </c>
      <c r="I463" s="520" t="n">
        <v>2337.25</v>
      </c>
      <c r="J463" s="507" t="n"/>
      <c r="K463" s="507" t="n">
        <v>22.7</v>
      </c>
      <c r="L463" s="538" t="n">
        <v>1540</v>
      </c>
      <c r="M463" s="446" t="n"/>
      <c r="N463" s="508">
        <f>L463+I463+J463+C463+M463</f>
        <v/>
      </c>
      <c r="O463" s="508">
        <f>O462+N463-AN463</f>
        <v/>
      </c>
      <c r="P463" s="509">
        <f>I463*0.007</f>
        <v/>
      </c>
      <c r="Q463" s="510">
        <f>A463</f>
        <v/>
      </c>
      <c r="R463" s="511" t="n">
        <v>161209</v>
      </c>
      <c r="S463" s="512" t="n">
        <v>-1152</v>
      </c>
      <c r="T463" s="513" t="n">
        <v>161227</v>
      </c>
      <c r="U463" s="466" t="n">
        <v>167.45</v>
      </c>
      <c r="V463" s="511" t="n"/>
      <c r="W463" s="512" t="n"/>
      <c r="X463" s="513" t="n">
        <v>161243</v>
      </c>
      <c r="Y463" s="466" t="n">
        <v>732.2</v>
      </c>
      <c r="Z463" s="511" t="n"/>
      <c r="AA463" s="512" t="n"/>
      <c r="AB463" s="515" t="n"/>
      <c r="AC463" s="512" t="n"/>
      <c r="AD463" s="511" t="n"/>
      <c r="AE463" s="512" t="n"/>
      <c r="AF463" s="513" t="n">
        <v>161145</v>
      </c>
      <c r="AG463" s="466" t="n">
        <v>921.6</v>
      </c>
      <c r="AH463" s="516" t="n">
        <v>161152</v>
      </c>
      <c r="AI463" s="466" t="n">
        <v>530.16</v>
      </c>
      <c r="AJ463" s="513" t="n">
        <v>161269</v>
      </c>
      <c r="AK463" s="466" t="n">
        <v>482.1</v>
      </c>
      <c r="AL463" s="513" t="n"/>
      <c r="AM463" s="512" t="n"/>
      <c r="AN463" s="446">
        <f>S463+U463+W463+Y463+AA463+AC463+AE463+AG463+AI463+AK463+AM463</f>
        <v/>
      </c>
    </row>
    <row r="464" ht="16.5" customHeight="1" thickBot="1">
      <c r="A464" s="504">
        <f>A463+1</f>
        <v/>
      </c>
      <c r="B464" s="505" t="n">
        <v>5473.21</v>
      </c>
      <c r="C464" s="519" t="n">
        <v>250</v>
      </c>
      <c r="D464" s="506" t="n">
        <v>6</v>
      </c>
      <c r="E464" s="505" t="n">
        <v>129.1</v>
      </c>
      <c r="F464" s="505" t="n">
        <v>748</v>
      </c>
      <c r="G464" s="446">
        <f>B464-C464-E464-F464</f>
        <v/>
      </c>
      <c r="H464" s="507" t="n">
        <v>2078.45</v>
      </c>
      <c r="I464" s="520" t="n">
        <v>2644.96</v>
      </c>
      <c r="J464" s="507" t="n"/>
      <c r="K464" s="507" t="n">
        <v>14.6</v>
      </c>
      <c r="L464" s="538" t="n">
        <v>2080</v>
      </c>
      <c r="M464" s="446" t="n"/>
      <c r="N464" s="508">
        <f>L464+I464+J464+C464+M464</f>
        <v/>
      </c>
      <c r="O464" s="508">
        <f>O463+N464-AN464</f>
        <v/>
      </c>
      <c r="P464" s="509">
        <f>I464*0.007</f>
        <v/>
      </c>
      <c r="Q464" s="510">
        <f>A464</f>
        <v/>
      </c>
      <c r="R464" s="511" t="n">
        <v>161210</v>
      </c>
      <c r="S464" s="512" t="n">
        <v>1152</v>
      </c>
      <c r="T464" s="511" t="n">
        <v>161226</v>
      </c>
      <c r="U464" s="466" t="n">
        <v>35.69</v>
      </c>
      <c r="V464" s="511" t="n"/>
      <c r="W464" s="512" t="n"/>
      <c r="X464" s="511" t="n"/>
      <c r="Y464" s="512" t="n"/>
      <c r="Z464" s="511" t="n"/>
      <c r="AA464" s="512" t="n"/>
      <c r="AB464" s="511" t="n"/>
      <c r="AC464" s="512" t="n"/>
      <c r="AD464" s="511" t="n">
        <v>161252</v>
      </c>
      <c r="AE464" s="466" t="n">
        <v>37.79</v>
      </c>
      <c r="AF464" s="511" t="inlineStr">
        <is>
          <t>161257A</t>
        </is>
      </c>
      <c r="AG464" s="466" t="n">
        <v>3099.36</v>
      </c>
      <c r="AH464" s="511" t="n">
        <v>170145</v>
      </c>
      <c r="AI464" s="466" t="n">
        <v>768</v>
      </c>
      <c r="AJ464" s="511" t="n">
        <v>161270</v>
      </c>
      <c r="AK464" s="466" t="n">
        <v>29.4</v>
      </c>
      <c r="AL464" s="513" t="n"/>
      <c r="AM464" s="512" t="n"/>
      <c r="AN464" s="446">
        <f>S464+U464+W464+Y464+AA464+AC464+AE464+AG464+AI464+AK464+AM464</f>
        <v/>
      </c>
    </row>
    <row r="465" ht="15" customHeight="1">
      <c r="B465" s="460">
        <f>SUM(B434:B464)</f>
        <v/>
      </c>
      <c r="C465" s="460">
        <f>SUM(C434:C464)</f>
        <v/>
      </c>
      <c r="D465" s="517">
        <f>SUM(D434:D464)</f>
        <v/>
      </c>
      <c r="E465" s="460">
        <f>SUM(E434:E464)</f>
        <v/>
      </c>
      <c r="F465" s="460">
        <f>SUM(F434:F464)</f>
        <v/>
      </c>
      <c r="G465" s="460">
        <f>SUM(G434:G464)</f>
        <v/>
      </c>
      <c r="H465" s="460">
        <f>SUM(H434:H464)</f>
        <v/>
      </c>
      <c r="I465" s="460">
        <f>SUM(I434:I464)</f>
        <v/>
      </c>
      <c r="J465" s="460">
        <f>SUM(J434:J464)</f>
        <v/>
      </c>
      <c r="K465" s="460">
        <f>SUM(K434:K464)</f>
        <v/>
      </c>
      <c r="L465" s="460">
        <f>SUM(L434:L464)</f>
        <v/>
      </c>
      <c r="M465" s="460">
        <f>SUM(M434:M464)</f>
        <v/>
      </c>
      <c r="N465" s="460">
        <f>SUM(N434:N464)</f>
        <v/>
      </c>
      <c r="O465" s="460">
        <f>O464</f>
        <v/>
      </c>
      <c r="R465" s="460" t="n"/>
      <c r="S465" s="460">
        <f>SUM(S434:S464)</f>
        <v/>
      </c>
      <c r="T465" s="460" t="n"/>
      <c r="U465" s="460">
        <f>SUM(U434:U464)</f>
        <v/>
      </c>
      <c r="V465" s="460" t="n"/>
      <c r="W465" s="460">
        <f>SUM(W434:W464)</f>
        <v/>
      </c>
      <c r="X465" s="460" t="n"/>
      <c r="Y465" s="460">
        <f>SUM(Y434:Y464)</f>
        <v/>
      </c>
      <c r="Z465" s="460" t="n"/>
      <c r="AA465" s="460">
        <f>SUM(AA434:AA464)</f>
        <v/>
      </c>
      <c r="AB465" s="460" t="n"/>
      <c r="AC465" s="460">
        <f>SUM(AC434:AC464)</f>
        <v/>
      </c>
      <c r="AD465" s="460" t="n"/>
      <c r="AE465" s="460">
        <f>SUM(AE434:AE464)</f>
        <v/>
      </c>
      <c r="AG465" s="460">
        <f>SUM(AG434:AG464)</f>
        <v/>
      </c>
      <c r="AH465" s="460" t="n"/>
      <c r="AI465" s="460">
        <f>SUM(AI434:AI464)</f>
        <v/>
      </c>
      <c r="AJ465" s="460" t="n"/>
      <c r="AK465" s="460">
        <f>SUM(AK434:AK464)</f>
        <v/>
      </c>
      <c r="AL465" s="460" t="n"/>
      <c r="AM465" s="460">
        <f>SUM(AM434:AM464)</f>
        <v/>
      </c>
      <c r="AN465" s="460">
        <f>SUM(AN434:AN464)</f>
        <v/>
      </c>
    </row>
    <row r="466">
      <c r="B466" s="453">
        <f>B465+B427</f>
        <v/>
      </c>
      <c r="G466" s="453" t="n"/>
      <c r="O466" s="460" t="n"/>
    </row>
    <row r="467" ht="15" customHeight="1">
      <c r="A467" s="539" t="n"/>
      <c r="B467" s="399" t="inlineStr">
        <is>
          <t>Total Régul</t>
        </is>
      </c>
      <c r="C467" s="453">
        <f>H465-L465</f>
        <v/>
      </c>
      <c r="E467" s="399" t="inlineStr">
        <is>
          <t>Point Vert</t>
        </is>
      </c>
      <c r="F467" s="518">
        <f>D465</f>
        <v/>
      </c>
      <c r="H467" s="399" t="inlineStr">
        <is>
          <t>Frais Carte Bleue</t>
        </is>
      </c>
      <c r="J467" s="452">
        <f>I465*0.007</f>
        <v/>
      </c>
      <c r="R467" s="404" t="inlineStr">
        <is>
          <t>altadis</t>
        </is>
      </c>
      <c r="S467" s="400" t="n">
        <v>19548.93</v>
      </c>
      <c r="T467" s="404" t="n">
        <v>140236</v>
      </c>
      <c r="U467" s="400" t="inlineStr">
        <is>
          <t>31,03,15</t>
        </is>
      </c>
      <c r="Z467" s="487" t="n">
        <v>160240</v>
      </c>
      <c r="AA467" s="488" t="n">
        <v>17789.36</v>
      </c>
    </row>
    <row r="468">
      <c r="B468" s="399" t="inlineStr">
        <is>
          <t>Régul cumul</t>
        </is>
      </c>
      <c r="C468" s="453">
        <f>C467+C429</f>
        <v/>
      </c>
      <c r="Z468" s="487" t="n"/>
      <c r="AA468" s="488" t="inlineStr">
        <is>
          <t>credit stock</t>
        </is>
      </c>
    </row>
    <row r="469">
      <c r="Z469" s="487" t="n"/>
      <c r="AA469" s="489" t="n">
        <v>42825</v>
      </c>
    </row>
    <row r="474">
      <c r="AA474" s="490" t="n"/>
    </row>
  </sheetData>
  <mergeCells count="228">
    <mergeCell ref="A2:O2"/>
    <mergeCell ref="R2:Z2"/>
    <mergeCell ref="AA2:AE2"/>
    <mergeCell ref="AF2:AM2"/>
    <mergeCell ref="B3:G3"/>
    <mergeCell ref="H3:K3"/>
    <mergeCell ref="L3:N3"/>
    <mergeCell ref="R3:S3"/>
    <mergeCell ref="T3:U3"/>
    <mergeCell ref="V3:W3"/>
    <mergeCell ref="AJ3:AK3"/>
    <mergeCell ref="AL3:AM3"/>
    <mergeCell ref="C4:D4"/>
    <mergeCell ref="A41:O41"/>
    <mergeCell ref="R41:Z41"/>
    <mergeCell ref="AA41:AE41"/>
    <mergeCell ref="AF41:AJ41"/>
    <mergeCell ref="X3:Y3"/>
    <mergeCell ref="Z3:AA3"/>
    <mergeCell ref="AB3:AC3"/>
    <mergeCell ref="AD3:AE3"/>
    <mergeCell ref="AF3:AG3"/>
    <mergeCell ref="AH3:AI3"/>
    <mergeCell ref="AJ42:AK42"/>
    <mergeCell ref="AL42:AM42"/>
    <mergeCell ref="C43:D43"/>
    <mergeCell ref="A80:O80"/>
    <mergeCell ref="R80:Z80"/>
    <mergeCell ref="AA80:AE80"/>
    <mergeCell ref="AF80:AJ80"/>
    <mergeCell ref="X42:Y42"/>
    <mergeCell ref="Z42:AA42"/>
    <mergeCell ref="AB42:AC42"/>
    <mergeCell ref="AD42:AE42"/>
    <mergeCell ref="AF42:AG42"/>
    <mergeCell ref="AH42:AI42"/>
    <mergeCell ref="B42:G42"/>
    <mergeCell ref="H42:K42"/>
    <mergeCell ref="L42:N42"/>
    <mergeCell ref="R42:S42"/>
    <mergeCell ref="T42:U42"/>
    <mergeCell ref="V42:W42"/>
    <mergeCell ref="AJ81:AK81"/>
    <mergeCell ref="AL81:AM81"/>
    <mergeCell ref="C82:D82"/>
    <mergeCell ref="A119:O119"/>
    <mergeCell ref="R119:Z119"/>
    <mergeCell ref="AA119:AE119"/>
    <mergeCell ref="AF119:AJ119"/>
    <mergeCell ref="X81:Y81"/>
    <mergeCell ref="Z81:AA81"/>
    <mergeCell ref="AB81:AC81"/>
    <mergeCell ref="AD81:AE81"/>
    <mergeCell ref="AF81:AG81"/>
    <mergeCell ref="AH81:AI81"/>
    <mergeCell ref="B81:G81"/>
    <mergeCell ref="H81:K81"/>
    <mergeCell ref="L81:N81"/>
    <mergeCell ref="R81:S81"/>
    <mergeCell ref="T81:U81"/>
    <mergeCell ref="V81:W81"/>
    <mergeCell ref="AJ120:AK120"/>
    <mergeCell ref="AL120:AM120"/>
    <mergeCell ref="C121:D121"/>
    <mergeCell ref="A158:O158"/>
    <mergeCell ref="R158:Z158"/>
    <mergeCell ref="AA158:AE158"/>
    <mergeCell ref="AF158:AJ158"/>
    <mergeCell ref="X120:Y120"/>
    <mergeCell ref="Z120:AA120"/>
    <mergeCell ref="AB120:AC120"/>
    <mergeCell ref="AD120:AE120"/>
    <mergeCell ref="AF120:AG120"/>
    <mergeCell ref="AH120:AI120"/>
    <mergeCell ref="B120:G120"/>
    <mergeCell ref="H120:K120"/>
    <mergeCell ref="L120:N120"/>
    <mergeCell ref="R120:S120"/>
    <mergeCell ref="T120:U120"/>
    <mergeCell ref="V120:W120"/>
    <mergeCell ref="AJ159:AK159"/>
    <mergeCell ref="AL159:AM159"/>
    <mergeCell ref="C160:D160"/>
    <mergeCell ref="A197:O197"/>
    <mergeCell ref="R197:Z197"/>
    <mergeCell ref="AA197:AE197"/>
    <mergeCell ref="AF197:AJ197"/>
    <mergeCell ref="X159:Y159"/>
    <mergeCell ref="Z159:AA159"/>
    <mergeCell ref="AB159:AC159"/>
    <mergeCell ref="AD159:AE159"/>
    <mergeCell ref="AF159:AG159"/>
    <mergeCell ref="AH159:AI159"/>
    <mergeCell ref="B159:G159"/>
    <mergeCell ref="H159:K159"/>
    <mergeCell ref="L159:N159"/>
    <mergeCell ref="R159:S159"/>
    <mergeCell ref="T159:U159"/>
    <mergeCell ref="V159:W159"/>
    <mergeCell ref="AJ198:AK198"/>
    <mergeCell ref="AL198:AM198"/>
    <mergeCell ref="C199:D199"/>
    <mergeCell ref="A236:O236"/>
    <mergeCell ref="R236:Z236"/>
    <mergeCell ref="AA236:AE236"/>
    <mergeCell ref="AF236:AJ236"/>
    <mergeCell ref="X198:Y198"/>
    <mergeCell ref="Z198:AA198"/>
    <mergeCell ref="AB198:AC198"/>
    <mergeCell ref="AD198:AE198"/>
    <mergeCell ref="AF198:AG198"/>
    <mergeCell ref="AH198:AI198"/>
    <mergeCell ref="B198:G198"/>
    <mergeCell ref="H198:K198"/>
    <mergeCell ref="L198:N198"/>
    <mergeCell ref="R198:S198"/>
    <mergeCell ref="T198:U198"/>
    <mergeCell ref="V198:W198"/>
    <mergeCell ref="AJ237:AK237"/>
    <mergeCell ref="AL237:AM237"/>
    <mergeCell ref="C238:D238"/>
    <mergeCell ref="A275:O275"/>
    <mergeCell ref="R275:Z275"/>
    <mergeCell ref="AA275:AE275"/>
    <mergeCell ref="AF275:AJ275"/>
    <mergeCell ref="X237:Y237"/>
    <mergeCell ref="Z237:AA237"/>
    <mergeCell ref="AB237:AC237"/>
    <mergeCell ref="AD237:AE237"/>
    <mergeCell ref="AF237:AG237"/>
    <mergeCell ref="AH237:AI237"/>
    <mergeCell ref="B237:G237"/>
    <mergeCell ref="H237:K237"/>
    <mergeCell ref="L237:N237"/>
    <mergeCell ref="R237:S237"/>
    <mergeCell ref="T237:U237"/>
    <mergeCell ref="V237:W237"/>
    <mergeCell ref="AJ276:AK276"/>
    <mergeCell ref="AL276:AM276"/>
    <mergeCell ref="C277:D277"/>
    <mergeCell ref="A314:O314"/>
    <mergeCell ref="R314:Z314"/>
    <mergeCell ref="AA314:AE314"/>
    <mergeCell ref="AF314:AJ314"/>
    <mergeCell ref="X276:Y276"/>
    <mergeCell ref="Z276:AA276"/>
    <mergeCell ref="AB276:AC276"/>
    <mergeCell ref="AD276:AE276"/>
    <mergeCell ref="AF276:AG276"/>
    <mergeCell ref="AH276:AI276"/>
    <mergeCell ref="B276:G276"/>
    <mergeCell ref="H276:K276"/>
    <mergeCell ref="L276:N276"/>
    <mergeCell ref="R276:S276"/>
    <mergeCell ref="T276:U276"/>
    <mergeCell ref="V276:W276"/>
    <mergeCell ref="AJ315:AK315"/>
    <mergeCell ref="AL315:AM315"/>
    <mergeCell ref="C316:D316"/>
    <mergeCell ref="A353:O353"/>
    <mergeCell ref="R353:Z353"/>
    <mergeCell ref="AA353:AE353"/>
    <mergeCell ref="AF353:AJ353"/>
    <mergeCell ref="X315:Y315"/>
    <mergeCell ref="Z315:AA315"/>
    <mergeCell ref="AB315:AC315"/>
    <mergeCell ref="AD315:AE315"/>
    <mergeCell ref="AF315:AG315"/>
    <mergeCell ref="AH315:AI315"/>
    <mergeCell ref="B315:G315"/>
    <mergeCell ref="H315:K315"/>
    <mergeCell ref="L315:N315"/>
    <mergeCell ref="R315:S315"/>
    <mergeCell ref="T315:U315"/>
    <mergeCell ref="V315:W315"/>
    <mergeCell ref="AJ354:AK354"/>
    <mergeCell ref="AL354:AM354"/>
    <mergeCell ref="C355:D355"/>
    <mergeCell ref="A392:O392"/>
    <mergeCell ref="R392:Z392"/>
    <mergeCell ref="AA392:AE392"/>
    <mergeCell ref="AF392:AJ392"/>
    <mergeCell ref="X354:Y354"/>
    <mergeCell ref="Z354:AA354"/>
    <mergeCell ref="AB354:AC354"/>
    <mergeCell ref="AD354:AE354"/>
    <mergeCell ref="AF354:AG354"/>
    <mergeCell ref="AH354:AI354"/>
    <mergeCell ref="B354:G354"/>
    <mergeCell ref="H354:K354"/>
    <mergeCell ref="L354:N354"/>
    <mergeCell ref="R354:S354"/>
    <mergeCell ref="T354:U354"/>
    <mergeCell ref="V354:W354"/>
    <mergeCell ref="AJ393:AK393"/>
    <mergeCell ref="AL393:AM393"/>
    <mergeCell ref="C394:D394"/>
    <mergeCell ref="A431:O431"/>
    <mergeCell ref="R431:Z431"/>
    <mergeCell ref="AA431:AE431"/>
    <mergeCell ref="AF431:AJ431"/>
    <mergeCell ref="X393:Y393"/>
    <mergeCell ref="Z393:AA393"/>
    <mergeCell ref="AB393:AC393"/>
    <mergeCell ref="AD393:AE393"/>
    <mergeCell ref="AF393:AG393"/>
    <mergeCell ref="AH393:AI393"/>
    <mergeCell ref="B393:G393"/>
    <mergeCell ref="H393:K393"/>
    <mergeCell ref="L393:N393"/>
    <mergeCell ref="R393:S393"/>
    <mergeCell ref="T393:U393"/>
    <mergeCell ref="V393:W393"/>
    <mergeCell ref="AJ432:AK432"/>
    <mergeCell ref="AL432:AM432"/>
    <mergeCell ref="C433:D433"/>
    <mergeCell ref="X432:Y432"/>
    <mergeCell ref="Z432:AA432"/>
    <mergeCell ref="AB432:AC432"/>
    <mergeCell ref="AD432:AE432"/>
    <mergeCell ref="AF432:AG432"/>
    <mergeCell ref="AH432:AI432"/>
    <mergeCell ref="B432:G432"/>
    <mergeCell ref="H432:K432"/>
    <mergeCell ref="L432:N432"/>
    <mergeCell ref="R432:S432"/>
    <mergeCell ref="T432:U432"/>
    <mergeCell ref="V432:W432"/>
  </mergeCells>
  <pageMargins left="0.7000000000000001" right="0.7000000000000001" top="1.143700787401575" bottom="1.143700787401575" header="0.7500000000000001" footer="0.7500000000000001"/>
  <pageSetup orientation="portrait" paperSize="0" fitToHeight="0" fitToWidth="0" horizontalDpi="0" verticalDpi="0" copies="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474"/>
  <sheetViews>
    <sheetView workbookViewId="0">
      <selection activeCell="A1" sqref="A1"/>
    </sheetView>
  </sheetViews>
  <sheetFormatPr baseColWidth="10" defaultRowHeight="15.75"/>
  <cols>
    <col width="39.28515625" customWidth="1" style="491" min="1" max="1"/>
    <col width="16" customWidth="1" style="399" min="2" max="2"/>
    <col width="16.28515625" customWidth="1" style="399" min="3" max="3"/>
    <col width="6.5703125" customWidth="1" style="400" min="4" max="4"/>
    <col width="13.42578125" customWidth="1" style="399" min="5" max="5"/>
    <col width="13.5703125" customWidth="1" style="399" min="6" max="6"/>
    <col width="17.7109375" customWidth="1" style="399" min="7" max="7"/>
    <col width="15.28515625" customWidth="1" style="399" min="8" max="8"/>
    <col width="16.140625" customWidth="1" style="399" min="9" max="9"/>
    <col width="14.28515625" customWidth="1" style="399" min="10" max="10"/>
    <col width="16.28515625" customWidth="1" style="399" min="11" max="11"/>
    <col width="16" customWidth="1" style="399" min="12" max="12"/>
    <col width="13.85546875" customWidth="1" style="399" min="13" max="13"/>
    <col width="16.85546875" customWidth="1" style="399" min="14" max="14"/>
    <col width="20.140625" customWidth="1" style="399" min="15" max="15"/>
    <col width="13.7109375" customWidth="1" style="452" min="16" max="16"/>
    <col width="38.42578125" customWidth="1" style="492" min="17" max="17"/>
    <col width="11.7109375" customWidth="1" style="403" min="18" max="18"/>
    <col width="15.140625" customWidth="1" style="400" min="19" max="19"/>
    <col width="11.7109375" customWidth="1" style="404" min="20" max="20"/>
    <col width="14.140625" customWidth="1" style="400" min="21" max="21"/>
    <col width="11.7109375" customWidth="1" style="404" min="22" max="22"/>
    <col width="14.140625" customWidth="1" style="400" min="23" max="23"/>
    <col width="11.7109375" customWidth="1" style="404" min="24" max="24"/>
    <col width="14.85546875" customWidth="1" style="400" min="25" max="25"/>
    <col width="11.7109375" customWidth="1" style="404" min="26" max="26"/>
    <col width="16" customWidth="1" style="400" min="27" max="27"/>
    <col width="12.140625" customWidth="1" style="404" min="28" max="28"/>
    <col width="15.7109375" customWidth="1" style="400" min="29" max="29"/>
    <col width="11.7109375" customWidth="1" style="404" min="30" max="30"/>
    <col width="13.5703125" customWidth="1" style="400" min="31" max="31"/>
    <col width="11.7109375" customWidth="1" style="399" min="32" max="32"/>
    <col width="13.42578125" customWidth="1" style="399" min="33" max="33"/>
    <col width="11.7109375" customWidth="1" style="404" min="34" max="34"/>
    <col width="13.140625" customWidth="1" style="399" min="35" max="35"/>
    <col width="11.7109375" customWidth="1" style="404" min="36" max="36"/>
    <col width="15" customWidth="1" style="399" min="37" max="37"/>
    <col width="11.7109375" customWidth="1" style="399" min="38" max="38"/>
    <col width="15.7109375" customWidth="1" style="399" min="39" max="39"/>
    <col width="16.140625" customWidth="1" style="399" min="40" max="40"/>
    <col width="12.140625" customWidth="1" style="399" min="41" max="64"/>
    <col width="12.140625" customWidth="1" style="1" min="65" max="254"/>
    <col width="3" customWidth="1" style="1" min="255" max="255"/>
    <col width="3.140625" customWidth="1" style="1" min="256" max="256"/>
    <col width="12.5703125" customWidth="1" style="1" min="257" max="257"/>
    <col width="10.5703125" customWidth="1" style="1" min="258" max="258"/>
    <col width="4.42578125" customWidth="1" style="1" min="259" max="259"/>
    <col width="10" customWidth="1" style="1" min="260" max="260"/>
    <col width="9.42578125" customWidth="1" style="1" min="261" max="261"/>
    <col width="12.140625" customWidth="1" style="1" min="262" max="265"/>
    <col width="14.5703125" customWidth="1" style="1" min="266" max="266"/>
    <col width="13.85546875" customWidth="1" style="1" min="267" max="268"/>
    <col width="10.28515625" customWidth="1" style="1" min="269" max="269"/>
    <col width="13.7109375" customWidth="1" style="1" min="270" max="271"/>
    <col width="3.140625" customWidth="1" style="1" min="272" max="272"/>
    <col width="3.85546875" customWidth="1" style="1" min="273" max="273"/>
    <col width="11.7109375" customWidth="1" style="1" min="274" max="282"/>
    <col width="13.5703125" customWidth="1" style="1" min="283" max="283"/>
    <col width="11.7109375" customWidth="1" style="1" min="284" max="284"/>
    <col width="11.140625" customWidth="1" style="1" min="285" max="285"/>
    <col width="11.7109375" customWidth="1" style="1" min="286" max="286"/>
    <col width="13.5703125" customWidth="1" style="1" min="287" max="287"/>
    <col width="11.7109375" customWidth="1" style="1" min="288" max="294"/>
    <col width="12.140625" customWidth="1" style="1" min="295" max="510"/>
    <col width="3" customWidth="1" style="1" min="511" max="511"/>
    <col width="3.140625" customWidth="1" style="1" min="512" max="512"/>
    <col width="12.5703125" customWidth="1" style="1" min="513" max="513"/>
    <col width="10.5703125" customWidth="1" style="1" min="514" max="514"/>
    <col width="4.42578125" customWidth="1" style="1" min="515" max="515"/>
    <col width="10" customWidth="1" style="1" min="516" max="516"/>
    <col width="9.42578125" customWidth="1" style="1" min="517" max="517"/>
    <col width="12.140625" customWidth="1" style="1" min="518" max="521"/>
    <col width="14.5703125" customWidth="1" style="1" min="522" max="522"/>
    <col width="13.85546875" customWidth="1" style="1" min="523" max="524"/>
    <col width="10.28515625" customWidth="1" style="1" min="525" max="525"/>
    <col width="13.7109375" customWidth="1" style="1" min="526" max="527"/>
    <col width="3.140625" customWidth="1" style="1" min="528" max="528"/>
    <col width="3.85546875" customWidth="1" style="1" min="529" max="529"/>
    <col width="11.7109375" customWidth="1" style="1" min="530" max="538"/>
    <col width="13.5703125" customWidth="1" style="1" min="539" max="539"/>
    <col width="11.7109375" customWidth="1" style="1" min="540" max="540"/>
    <col width="11.140625" customWidth="1" style="1" min="541" max="541"/>
    <col width="11.7109375" customWidth="1" style="1" min="542" max="542"/>
    <col width="13.5703125" customWidth="1" style="1" min="543" max="543"/>
    <col width="11.7109375" customWidth="1" style="1" min="544" max="550"/>
    <col width="12.140625" customWidth="1" style="1" min="551" max="766"/>
    <col width="3" customWidth="1" style="1" min="767" max="767"/>
    <col width="3.140625" customWidth="1" style="1" min="768" max="768"/>
    <col width="12.5703125" customWidth="1" style="1" min="769" max="769"/>
    <col width="10.5703125" customWidth="1" style="1" min="770" max="770"/>
    <col width="4.42578125" customWidth="1" style="1" min="771" max="771"/>
    <col width="10" customWidth="1" style="1" min="772" max="772"/>
    <col width="9.42578125" customWidth="1" style="1" min="773" max="773"/>
    <col width="12.140625" customWidth="1" style="1" min="774" max="777"/>
    <col width="14.5703125" customWidth="1" style="1" min="778" max="778"/>
    <col width="13.85546875" customWidth="1" style="1" min="779" max="780"/>
    <col width="10.28515625" customWidth="1" style="1" min="781" max="781"/>
    <col width="13.7109375" customWidth="1" style="1" min="782" max="783"/>
    <col width="3.140625" customWidth="1" style="1" min="784" max="784"/>
    <col width="3.85546875" customWidth="1" style="1" min="785" max="785"/>
    <col width="11.7109375" customWidth="1" style="1" min="786" max="794"/>
    <col width="13.5703125" customWidth="1" style="1" min="795" max="795"/>
    <col width="11.7109375" customWidth="1" style="1" min="796" max="796"/>
    <col width="11.140625" customWidth="1" style="1" min="797" max="797"/>
    <col width="11.7109375" customWidth="1" style="1" min="798" max="798"/>
    <col width="13.5703125" customWidth="1" style="1" min="799" max="799"/>
    <col width="11.7109375" customWidth="1" style="1" min="800" max="806"/>
    <col width="12.140625" customWidth="1" style="1" min="807" max="1022"/>
    <col width="3" customWidth="1" style="1" min="1023" max="1023"/>
    <col width="3.140625" customWidth="1" style="1" min="1024" max="1024"/>
    <col width="11.42578125" customWidth="1" min="1025" max="1025"/>
  </cols>
  <sheetData>
    <row r="1">
      <c r="G1" s="462" t="n"/>
    </row>
    <row r="2" ht="16.5" customHeight="1" thickBot="1">
      <c r="A2" s="359" t="inlineStr">
        <is>
          <t>JANVIER 2017</t>
        </is>
      </c>
      <c r="H2" s="364">
        <f>A2</f>
        <v/>
      </c>
      <c r="I2" s="363" t="n"/>
      <c r="J2" s="363" t="n"/>
      <c r="K2" s="363" t="n"/>
      <c r="L2" s="363" t="n"/>
      <c r="M2" s="363" t="n"/>
      <c r="N2" s="363" t="n"/>
      <c r="R2" s="364">
        <f>A2</f>
        <v/>
      </c>
      <c r="S2" s="363" t="n"/>
      <c r="T2" s="363" t="n"/>
      <c r="U2" s="363" t="n"/>
      <c r="V2" s="363" t="n"/>
      <c r="W2" s="363" t="n"/>
      <c r="X2" s="363" t="n"/>
      <c r="Y2" s="364">
        <f>A2</f>
        <v/>
      </c>
      <c r="Z2" s="363" t="n"/>
      <c r="AA2" s="363" t="n"/>
      <c r="AB2" s="363" t="n"/>
      <c r="AC2" s="363" t="n"/>
      <c r="AD2" s="363" t="n"/>
      <c r="AE2" s="363" t="n"/>
      <c r="AF2" s="364">
        <f>A2</f>
        <v/>
      </c>
      <c r="AG2" s="363" t="n"/>
      <c r="AH2" s="363" t="n"/>
      <c r="AI2" s="363" t="n"/>
      <c r="AJ2" s="363" t="n"/>
      <c r="AK2" s="363" t="n"/>
      <c r="AL2" s="363" t="n"/>
    </row>
    <row r="3" ht="16.5" customHeight="1" thickBot="1">
      <c r="A3" s="12" t="n"/>
      <c r="B3" s="369" t="inlineStr">
        <is>
          <t>Chiffre d'affaire</t>
        </is>
      </c>
      <c r="C3" s="357" t="n"/>
      <c r="D3" s="357" t="n"/>
      <c r="E3" s="357" t="n"/>
      <c r="F3" s="357" t="n"/>
      <c r="G3" s="370" t="n"/>
      <c r="H3" s="369" t="inlineStr">
        <is>
          <t>Encaissement</t>
        </is>
      </c>
      <c r="I3" s="357" t="n"/>
      <c r="J3" s="357" t="n"/>
      <c r="K3" s="370" t="n"/>
      <c r="L3" s="369" t="inlineStr">
        <is>
          <t>Banque</t>
        </is>
      </c>
      <c r="M3" s="357" t="n"/>
      <c r="N3" s="370" t="n"/>
      <c r="O3" s="496" t="inlineStr">
        <is>
          <t>Solde</t>
        </is>
      </c>
      <c r="P3" s="497" t="inlineStr">
        <is>
          <t>Frais CB</t>
        </is>
      </c>
      <c r="Q3" s="13" t="inlineStr">
        <is>
          <t>Date</t>
        </is>
      </c>
      <c r="R3" s="407" t="inlineStr">
        <is>
          <t>Agedi</t>
        </is>
      </c>
      <c r="S3" s="366" t="n"/>
      <c r="T3" s="408" t="inlineStr">
        <is>
          <t>Saf</t>
        </is>
      </c>
      <c r="U3" s="366" t="n"/>
      <c r="V3" s="408" t="inlineStr">
        <is>
          <t>Midi Libre</t>
        </is>
      </c>
      <c r="W3" s="366" t="n"/>
      <c r="X3" s="408" t="inlineStr">
        <is>
          <t>Loto</t>
        </is>
      </c>
      <c r="Y3" s="366" t="n"/>
      <c r="Z3" s="408" t="inlineStr">
        <is>
          <t>Altadis</t>
        </is>
      </c>
      <c r="AA3" s="366" t="n"/>
      <c r="AB3" s="408" t="inlineStr">
        <is>
          <t>Crédit agricole</t>
        </is>
      </c>
      <c r="AC3" s="366" t="n"/>
      <c r="AD3" s="408" t="inlineStr">
        <is>
          <t>charges locatives</t>
        </is>
      </c>
      <c r="AE3" s="366" t="n"/>
      <c r="AF3" s="408" t="inlineStr">
        <is>
          <t>Poste TCN TF PVA</t>
        </is>
      </c>
      <c r="AG3" s="366" t="n"/>
      <c r="AH3" s="408" t="inlineStr">
        <is>
          <t>GSA/NVX FR</t>
        </is>
      </c>
      <c r="AI3" s="366" t="n"/>
      <c r="AJ3" s="409" t="inlineStr">
        <is>
          <t>Charge</t>
        </is>
      </c>
      <c r="AK3" s="354" t="n"/>
      <c r="AL3" s="410" t="inlineStr">
        <is>
          <t>Divers</t>
        </is>
      </c>
      <c r="AM3" s="354" t="n"/>
      <c r="AN3" s="411" t="inlineStr">
        <is>
          <t>Total</t>
        </is>
      </c>
    </row>
    <row r="4" ht="16.5" customHeight="1" thickBot="1">
      <c r="A4" s="14" t="n"/>
      <c r="B4" s="3" t="inlineStr">
        <is>
          <t>CA BRUT</t>
        </is>
      </c>
      <c r="C4" s="371" t="inlineStr">
        <is>
          <t>POINT VERT</t>
        </is>
      </c>
      <c r="D4" s="356" t="n"/>
      <c r="E4" s="4" t="inlineStr">
        <is>
          <t>LOTO</t>
        </is>
      </c>
      <c r="F4" s="4" t="inlineStr">
        <is>
          <t>JEUX</t>
        </is>
      </c>
      <c r="G4" s="7" t="inlineStr">
        <is>
          <t>CA NET</t>
        </is>
      </c>
      <c r="H4" s="3" t="inlineStr">
        <is>
          <t>Espèce</t>
        </is>
      </c>
      <c r="I4" s="4" t="inlineStr">
        <is>
          <t>Carte Bleue</t>
        </is>
      </c>
      <c r="J4" s="4" t="inlineStr">
        <is>
          <t>Chèque</t>
        </is>
      </c>
      <c r="K4" s="7" t="inlineStr">
        <is>
          <t>Compte client</t>
        </is>
      </c>
      <c r="L4" s="3" t="inlineStr">
        <is>
          <t>Dépôt Banque</t>
        </is>
      </c>
      <c r="M4" s="8" t="inlineStr">
        <is>
          <t>Monnaie</t>
        </is>
      </c>
      <c r="N4" s="7" t="inlineStr">
        <is>
          <t>CREDIT</t>
        </is>
      </c>
      <c r="O4" s="498">
        <f>'2016'!O465</f>
        <v/>
      </c>
      <c r="Q4" s="499" t="n"/>
      <c r="R4" s="414" t="inlineStr">
        <is>
          <t>N°</t>
        </is>
      </c>
      <c r="S4" s="415" t="n"/>
      <c r="T4" s="416" t="inlineStr">
        <is>
          <t>N°</t>
        </is>
      </c>
      <c r="U4" s="415" t="n"/>
      <c r="V4" s="416" t="inlineStr">
        <is>
          <t>N°</t>
        </is>
      </c>
      <c r="W4" s="417" t="n"/>
      <c r="X4" s="416" t="inlineStr">
        <is>
          <t>N°</t>
        </is>
      </c>
      <c r="Y4" s="417" t="n"/>
      <c r="Z4" s="416" t="inlineStr">
        <is>
          <t>N°</t>
        </is>
      </c>
      <c r="AA4" s="417" t="n"/>
      <c r="AB4" s="416" t="inlineStr">
        <is>
          <t>N°</t>
        </is>
      </c>
      <c r="AC4" s="417" t="n"/>
      <c r="AD4" s="416" t="inlineStr">
        <is>
          <t>N°</t>
        </is>
      </c>
      <c r="AE4" s="417" t="n"/>
      <c r="AF4" s="419" t="inlineStr">
        <is>
          <t>N°</t>
        </is>
      </c>
      <c r="AG4" s="415" t="n"/>
      <c r="AH4" s="416" t="inlineStr">
        <is>
          <t>N°</t>
        </is>
      </c>
      <c r="AI4" s="415" t="n"/>
      <c r="AJ4" s="416" t="inlineStr">
        <is>
          <t>N°</t>
        </is>
      </c>
      <c r="AK4" s="415" t="n"/>
      <c r="AL4" s="416" t="inlineStr">
        <is>
          <t>N°</t>
        </is>
      </c>
      <c r="AM4" s="415" t="n"/>
      <c r="AN4" s="420" t="n"/>
    </row>
    <row r="5" ht="16.5" customHeight="1" thickBot="1">
      <c r="A5" s="500" t="n">
        <v>42736</v>
      </c>
      <c r="B5" s="423" t="n"/>
      <c r="C5" s="423" t="n"/>
      <c r="D5" s="424" t="n"/>
      <c r="E5" s="423" t="n"/>
      <c r="F5" s="423" t="n"/>
      <c r="G5" s="427">
        <f>B5-C5-E5-F5</f>
        <v/>
      </c>
      <c r="H5" s="422" t="n"/>
      <c r="I5" s="422" t="n"/>
      <c r="J5" s="422" t="n"/>
      <c r="K5" s="422" t="n"/>
      <c r="L5" s="427" t="n"/>
      <c r="M5" s="427" t="n"/>
      <c r="N5" s="501">
        <f>L5+I5+J5+C5</f>
        <v/>
      </c>
      <c r="O5" s="501">
        <f>O4+N5-AN5</f>
        <v/>
      </c>
      <c r="P5" s="502" t="n"/>
      <c r="Q5" s="503">
        <f>A5</f>
        <v/>
      </c>
      <c r="R5" s="465" t="n"/>
      <c r="S5" s="468" t="n"/>
      <c r="T5" s="467" t="n"/>
      <c r="U5" s="468" t="n"/>
      <c r="V5" s="467" t="n"/>
      <c r="W5" s="468" t="n"/>
      <c r="X5" s="467" t="n"/>
      <c r="Y5" s="468" t="n"/>
      <c r="Z5" s="467" t="n"/>
      <c r="AA5" s="468" t="n"/>
      <c r="AB5" s="467" t="n"/>
      <c r="AC5" s="468" t="n"/>
      <c r="AD5" s="467" t="n"/>
      <c r="AE5" s="468" t="n"/>
      <c r="AF5" s="469" t="n"/>
      <c r="AG5" s="468" t="n"/>
      <c r="AH5" s="467" t="n"/>
      <c r="AI5" s="468" t="n"/>
      <c r="AJ5" s="467" t="n"/>
      <c r="AK5" s="468" t="n"/>
      <c r="AL5" s="467" t="n"/>
      <c r="AM5" s="468" t="n"/>
      <c r="AN5" s="427">
        <f>S5+U5+W5+Y31+AA5+AC5+AE5+AG5+AI5+AK5+AM5</f>
        <v/>
      </c>
    </row>
    <row r="6" ht="16.5" customHeight="1" thickBot="1">
      <c r="A6" s="504">
        <f>A5+1</f>
        <v/>
      </c>
      <c r="B6" s="540" t="n">
        <v>5470.04</v>
      </c>
      <c r="C6" s="519" t="n">
        <v>290</v>
      </c>
      <c r="D6" s="541" t="n">
        <v>8</v>
      </c>
      <c r="E6" s="540" t="n">
        <v>387.9</v>
      </c>
      <c r="F6" s="540" t="n">
        <v>177</v>
      </c>
      <c r="G6" s="542">
        <f>B6-C6-E6-F6</f>
        <v/>
      </c>
      <c r="H6" s="543" t="n">
        <v>1689.7</v>
      </c>
      <c r="I6" s="520" t="n">
        <v>2917.34</v>
      </c>
      <c r="J6" s="543" t="n"/>
      <c r="K6" s="543" t="n">
        <v>8.1</v>
      </c>
      <c r="L6" s="520" t="n">
        <v>1700</v>
      </c>
      <c r="M6" s="544" t="n"/>
      <c r="N6" s="508">
        <f>L6+I6+J6+C6+M6</f>
        <v/>
      </c>
      <c r="O6" s="508">
        <f>O5+N6-AN6</f>
        <v/>
      </c>
      <c r="P6" s="509">
        <f>I6*0.004</f>
        <v/>
      </c>
      <c r="Q6" s="510">
        <f>A6</f>
        <v/>
      </c>
      <c r="R6" s="545" t="n"/>
      <c r="S6" s="546" t="n"/>
      <c r="T6" s="547" t="n">
        <v>161114</v>
      </c>
      <c r="U6" s="466" t="n">
        <v>387</v>
      </c>
      <c r="V6" s="545" t="n"/>
      <c r="W6" s="546" t="n"/>
      <c r="X6" s="547" t="n"/>
      <c r="Y6" s="546" t="n"/>
      <c r="Z6" s="545" t="n"/>
      <c r="AA6" s="546" t="n"/>
      <c r="AB6" s="547" t="inlineStr">
        <is>
          <t>dat</t>
        </is>
      </c>
      <c r="AC6" s="466" t="n">
        <v>1500</v>
      </c>
      <c r="AD6" s="545" t="n">
        <v>170137</v>
      </c>
      <c r="AE6" s="466" t="n">
        <v>978.26</v>
      </c>
      <c r="AF6" s="547" t="n"/>
      <c r="AG6" s="546" t="n"/>
      <c r="AH6" s="545" t="n"/>
      <c r="AI6" s="546" t="n"/>
      <c r="AJ6" s="547" t="inlineStr">
        <is>
          <t>sal val</t>
        </is>
      </c>
      <c r="AK6" s="466" t="n">
        <v>2000</v>
      </c>
      <c r="AL6" s="547" t="n"/>
      <c r="AM6" s="546" t="n"/>
      <c r="AN6" s="446">
        <f>S6+U6+W6+Y6+AA6+AC6+AE6+AG6+AI6+AK6+AM6</f>
        <v/>
      </c>
    </row>
    <row r="7" ht="16.5" customHeight="1" thickBot="1">
      <c r="A7" s="504">
        <f>A6+1</f>
        <v/>
      </c>
      <c r="B7" s="540" t="n">
        <v>3882.52</v>
      </c>
      <c r="C7" s="519" t="n">
        <v>200</v>
      </c>
      <c r="D7" s="541" t="n">
        <v>6</v>
      </c>
      <c r="E7" s="540" t="n">
        <v>139.85</v>
      </c>
      <c r="F7" s="540" t="n">
        <v>179</v>
      </c>
      <c r="G7" s="542">
        <f>B7-C7-E7-F7</f>
        <v/>
      </c>
      <c r="H7" s="543" t="n">
        <v>1731.13</v>
      </c>
      <c r="I7" s="520" t="n">
        <v>1615.24</v>
      </c>
      <c r="J7" s="543" t="n"/>
      <c r="K7" s="543" t="n">
        <v>17.3</v>
      </c>
      <c r="L7" s="520" t="n">
        <v>1730</v>
      </c>
      <c r="M7" s="520" t="n">
        <v>490</v>
      </c>
      <c r="N7" s="508">
        <f>L7+I7+J7+C7+M7</f>
        <v/>
      </c>
      <c r="O7" s="508">
        <f>O6+N7-AN7</f>
        <v/>
      </c>
      <c r="P7" s="509">
        <f>I7*0.004</f>
        <v/>
      </c>
      <c r="Q7" s="510">
        <f>A7</f>
        <v/>
      </c>
      <c r="R7" s="545" t="n"/>
      <c r="S7" s="546" t="n"/>
      <c r="T7" s="547" t="n">
        <v>161228</v>
      </c>
      <c r="U7" s="466" t="n">
        <v>-3.75</v>
      </c>
      <c r="V7" s="545" t="n">
        <v>161235</v>
      </c>
      <c r="W7" s="466" t="n">
        <v>402.05</v>
      </c>
      <c r="X7" s="547" t="n"/>
      <c r="Y7" s="546" t="n"/>
      <c r="Z7" s="545" t="n"/>
      <c r="AA7" s="546" t="n"/>
      <c r="AB7" s="547" t="inlineStr">
        <is>
          <t>PMU</t>
        </is>
      </c>
      <c r="AC7" s="466" t="n">
        <v>-1000</v>
      </c>
      <c r="AD7" s="545" t="n"/>
      <c r="AE7" s="546" t="n"/>
      <c r="AF7" s="547" t="n"/>
      <c r="AG7" s="546" t="n"/>
      <c r="AH7" s="511" t="n">
        <v>161153</v>
      </c>
      <c r="AI7" s="466" t="n">
        <v>407.02</v>
      </c>
      <c r="AJ7" s="547" t="n"/>
      <c r="AK7" s="546" t="n"/>
      <c r="AL7" s="547" t="n"/>
      <c r="AM7" s="546" t="n"/>
      <c r="AN7" s="446">
        <f>S7+U7+W7+Y7+AA7+AC7+AE7+AG7+AI7+AK7+AM7</f>
        <v/>
      </c>
    </row>
    <row r="8" ht="16.5" customHeight="1" thickBot="1">
      <c r="A8" s="504">
        <f>A7+1</f>
        <v/>
      </c>
      <c r="B8" s="540" t="n">
        <v>4179.84</v>
      </c>
      <c r="C8" s="519" t="n">
        <v>240</v>
      </c>
      <c r="D8" s="541" t="n">
        <v>7</v>
      </c>
      <c r="E8" s="540" t="n">
        <v>114.2</v>
      </c>
      <c r="F8" s="540" t="n">
        <v>116</v>
      </c>
      <c r="G8" s="542">
        <f>B8-C8-E8-F8</f>
        <v/>
      </c>
      <c r="H8" s="543" t="n">
        <v>1876.64</v>
      </c>
      <c r="I8" s="520" t="n">
        <v>1811.39</v>
      </c>
      <c r="J8" s="543" t="n">
        <v>20.4</v>
      </c>
      <c r="K8" s="543" t="n">
        <v>33.4</v>
      </c>
      <c r="L8" s="520" t="n">
        <v>1870</v>
      </c>
      <c r="M8" s="544" t="n"/>
      <c r="N8" s="508">
        <f>L8+I8+J8+C8+M8</f>
        <v/>
      </c>
      <c r="O8" s="508">
        <f>O7+N8-AN8</f>
        <v/>
      </c>
      <c r="P8" s="509">
        <f>I8*0.004</f>
        <v/>
      </c>
      <c r="Q8" s="510">
        <f>A8</f>
        <v/>
      </c>
      <c r="R8" s="545" t="n">
        <v>161211</v>
      </c>
      <c r="S8" s="466" t="n">
        <v>1342.81</v>
      </c>
      <c r="T8" s="547" t="n"/>
      <c r="U8" s="546" t="n"/>
      <c r="V8" s="545" t="n"/>
      <c r="W8" s="546" t="n"/>
      <c r="X8" s="547" t="n"/>
      <c r="Y8" s="546" t="n"/>
      <c r="Z8" s="545" t="n"/>
      <c r="AA8" s="546" t="n"/>
      <c r="AB8" s="547" t="inlineStr">
        <is>
          <t>Com p vt</t>
        </is>
      </c>
      <c r="AC8" s="466" t="n">
        <v>-152.6</v>
      </c>
      <c r="AD8" s="545" t="n"/>
      <c r="AE8" s="546" t="n"/>
      <c r="AF8" s="547" t="n"/>
      <c r="AG8" s="546" t="n"/>
      <c r="AH8" s="545" t="n">
        <v>161260</v>
      </c>
      <c r="AI8" s="466" t="n">
        <v>-50.51</v>
      </c>
      <c r="AJ8" s="547" t="n"/>
      <c r="AK8" s="546" t="n"/>
      <c r="AL8" s="547" t="n"/>
      <c r="AM8" s="546" t="n"/>
      <c r="AN8" s="446">
        <f>S8+U8+W8+Y8+AA8+AC8+AE8+AG8+AI8+AK8+AM8</f>
        <v/>
      </c>
    </row>
    <row r="9" ht="16.5" customHeight="1" thickBot="1">
      <c r="A9" s="504">
        <f>A8+1</f>
        <v/>
      </c>
      <c r="B9" s="540" t="n">
        <v>3541.73</v>
      </c>
      <c r="C9" s="519" t="n">
        <v>260</v>
      </c>
      <c r="D9" s="541" t="n">
        <v>9</v>
      </c>
      <c r="E9" s="540" t="n">
        <v>421.7</v>
      </c>
      <c r="F9" s="540" t="n">
        <v>232</v>
      </c>
      <c r="G9" s="542">
        <f>B9-C9-E9-F9</f>
        <v/>
      </c>
      <c r="H9" s="543" t="n">
        <v>916.84</v>
      </c>
      <c r="I9" s="520" t="n">
        <v>1670.69</v>
      </c>
      <c r="J9" s="543" t="n"/>
      <c r="K9" s="543" t="n">
        <v>40.5</v>
      </c>
      <c r="L9" s="520" t="n">
        <v>920</v>
      </c>
      <c r="M9" s="544" t="n"/>
      <c r="N9" s="508">
        <f>L9+I9+J9+C9+M9</f>
        <v/>
      </c>
      <c r="O9" s="508">
        <f>O8+N9-AN9</f>
        <v/>
      </c>
      <c r="P9" s="509">
        <f>I9*0.004</f>
        <v/>
      </c>
      <c r="Q9" s="510">
        <f>A9</f>
        <v/>
      </c>
      <c r="R9" s="545" t="n"/>
      <c r="S9" s="466" t="n">
        <v>-117.31</v>
      </c>
      <c r="T9" s="548" t="n"/>
      <c r="U9" s="546" t="n"/>
      <c r="V9" s="545" t="n"/>
      <c r="W9" s="546" t="n"/>
      <c r="X9" s="545" t="n">
        <v>161040</v>
      </c>
      <c r="Y9" s="466" t="n">
        <v>2255.18</v>
      </c>
      <c r="Z9" s="545" t="n"/>
      <c r="AA9" s="546" t="n"/>
      <c r="AB9" s="545" t="n">
        <v>170136</v>
      </c>
      <c r="AC9" s="466" t="n">
        <v>27</v>
      </c>
      <c r="AD9" s="545" t="n">
        <v>170141</v>
      </c>
      <c r="AE9" s="466" t="n">
        <v>-328.48</v>
      </c>
      <c r="AF9" s="545" t="n"/>
      <c r="AG9" s="546" t="n"/>
      <c r="AH9" s="545" t="n">
        <v>161261</v>
      </c>
      <c r="AI9" s="466" t="n">
        <v>-27.3</v>
      </c>
      <c r="AJ9" s="545" t="inlineStr">
        <is>
          <t>mutex</t>
        </is>
      </c>
      <c r="AK9" s="466" t="n">
        <v>99.17</v>
      </c>
      <c r="AL9" s="547" t="n"/>
      <c r="AM9" s="546" t="n"/>
      <c r="AN9" s="446">
        <f>S9+U9+W9+Y9+AA9+AC9+AE9+AG9+AI9+AK9+AM9</f>
        <v/>
      </c>
    </row>
    <row r="10" ht="16.5" customHeight="1" thickBot="1">
      <c r="A10" s="504">
        <f>A9+1</f>
        <v/>
      </c>
      <c r="B10" s="540" t="n">
        <v>4385.35</v>
      </c>
      <c r="C10" s="519" t="n">
        <v>340</v>
      </c>
      <c r="D10" s="541" t="n">
        <v>8</v>
      </c>
      <c r="E10" s="540" t="n">
        <v>259.4</v>
      </c>
      <c r="F10" s="540" t="n">
        <v>200</v>
      </c>
      <c r="G10" s="542">
        <f>B10-C10-E10-F10</f>
        <v/>
      </c>
      <c r="H10" s="543" t="n">
        <v>1639.74</v>
      </c>
      <c r="I10" s="520" t="n">
        <v>1916.01</v>
      </c>
      <c r="J10" s="543" t="n"/>
      <c r="K10" s="543" t="n">
        <v>30.2</v>
      </c>
      <c r="L10" s="520" t="n">
        <v>1630</v>
      </c>
      <c r="M10" s="544" t="n"/>
      <c r="N10" s="508">
        <f>L10+I10+J10+C10+M10</f>
        <v/>
      </c>
      <c r="O10" s="508">
        <f>O9+N10-AN10</f>
        <v/>
      </c>
      <c r="P10" s="509">
        <f>I10*0.004</f>
        <v/>
      </c>
      <c r="Q10" s="510">
        <f>A10</f>
        <v/>
      </c>
      <c r="R10" s="545" t="n"/>
      <c r="S10" s="546" t="n"/>
      <c r="T10" s="545" t="n"/>
      <c r="U10" s="546" t="n"/>
      <c r="V10" s="545" t="n"/>
      <c r="W10" s="546" t="n"/>
      <c r="X10" s="545" t="n">
        <v>161044</v>
      </c>
      <c r="Y10" s="466" t="n">
        <v>1567.96</v>
      </c>
      <c r="Z10" s="545" t="n"/>
      <c r="AA10" s="546" t="n"/>
      <c r="AB10" s="545" t="n">
        <v>170136</v>
      </c>
      <c r="AC10" s="466" t="n">
        <v>236.14</v>
      </c>
      <c r="AD10" s="545" t="n"/>
      <c r="AE10" s="546" t="n"/>
      <c r="AF10" s="545" t="n"/>
      <c r="AG10" s="546" t="n"/>
      <c r="AH10" s="545" t="n">
        <v>170146</v>
      </c>
      <c r="AI10" s="466" t="n">
        <v>-2.29</v>
      </c>
      <c r="AJ10" s="545" t="n"/>
      <c r="AK10" s="546" t="n"/>
      <c r="AL10" s="547" t="n"/>
      <c r="AM10" s="546" t="n"/>
      <c r="AN10" s="446">
        <f>S10+U10+W10+Y10+AA10+AC10+AE10+AG10+AI10+AK10+AM10</f>
        <v/>
      </c>
    </row>
    <row r="11" ht="16.5" customHeight="1" thickBot="1">
      <c r="A11" s="504">
        <f>A10+1</f>
        <v/>
      </c>
      <c r="B11" s="540" t="n">
        <v>4338.69</v>
      </c>
      <c r="C11" s="519" t="n">
        <v>420</v>
      </c>
      <c r="D11" s="541" t="n">
        <v>7</v>
      </c>
      <c r="E11" s="540" t="n">
        <v>156.4</v>
      </c>
      <c r="F11" s="540" t="n">
        <v>338</v>
      </c>
      <c r="G11" s="542">
        <f>B11-C11-E11-F11</f>
        <v/>
      </c>
      <c r="H11" s="543" t="n">
        <v>1377.85</v>
      </c>
      <c r="I11" s="520" t="n">
        <v>2012.35</v>
      </c>
      <c r="J11" s="543" t="n"/>
      <c r="K11" s="543" t="n">
        <v>34.09</v>
      </c>
      <c r="L11" s="520" t="n">
        <v>1370</v>
      </c>
      <c r="M11" s="544" t="n"/>
      <c r="N11" s="508">
        <f>L11+I11+J11+C11+M11</f>
        <v/>
      </c>
      <c r="O11" s="508">
        <f>O10+N11-AN11</f>
        <v/>
      </c>
      <c r="P11" s="509">
        <f>I11*0.004</f>
        <v/>
      </c>
      <c r="Q11" s="510">
        <f>A11</f>
        <v/>
      </c>
      <c r="R11" s="545" t="n"/>
      <c r="S11" s="546" t="n"/>
      <c r="T11" s="545" t="n"/>
      <c r="U11" s="546" t="n"/>
      <c r="V11" s="545" t="n"/>
      <c r="W11" s="546" t="n"/>
      <c r="X11" s="545" t="n"/>
      <c r="Y11" s="546" t="n"/>
      <c r="Z11" s="545" t="n"/>
      <c r="AA11" s="546" t="n"/>
      <c r="AB11" s="545" t="n">
        <v>170136</v>
      </c>
      <c r="AC11" s="466" t="n">
        <v>3.9</v>
      </c>
      <c r="AD11" s="545" t="n"/>
      <c r="AE11" s="546" t="n"/>
      <c r="AF11" s="545" t="n"/>
      <c r="AG11" s="546" t="n"/>
      <c r="AH11" s="545" t="n">
        <v>170147</v>
      </c>
      <c r="AI11" s="466" t="n">
        <v>-57.4</v>
      </c>
      <c r="AJ11" s="545" t="n"/>
      <c r="AK11" s="546" t="n"/>
      <c r="AL11" s="547" t="n"/>
      <c r="AM11" s="546" t="n"/>
      <c r="AN11" s="446">
        <f>S11+U11+W11+Y11+AA11+AC11+AE11+AG11+AI11+AK11+AM11</f>
        <v/>
      </c>
    </row>
    <row r="12" ht="16.5" customHeight="1" thickBot="1">
      <c r="A12" s="504">
        <f>A11+1</f>
        <v/>
      </c>
      <c r="B12" s="540" t="n">
        <v>2681.9</v>
      </c>
      <c r="C12" s="519" t="n">
        <v>220</v>
      </c>
      <c r="D12" s="541" t="n">
        <v>5</v>
      </c>
      <c r="E12" s="540" t="n">
        <v>163.8</v>
      </c>
      <c r="F12" s="540" t="n">
        <v>323</v>
      </c>
      <c r="G12" s="542">
        <f>B12-C12-E12-F12</f>
        <v/>
      </c>
      <c r="H12" s="543" t="n">
        <v>982.67</v>
      </c>
      <c r="I12" s="520" t="n">
        <v>1002.23</v>
      </c>
      <c r="J12" s="543" t="n"/>
      <c r="K12" s="543" t="n">
        <v>5.2</v>
      </c>
      <c r="L12" s="520" t="n">
        <v>980</v>
      </c>
      <c r="M12" s="544" t="n"/>
      <c r="N12" s="508">
        <f>L12+I12+J12+C12+M12</f>
        <v/>
      </c>
      <c r="O12" s="508">
        <f>O11+N12-AN12</f>
        <v/>
      </c>
      <c r="P12" s="509">
        <f>I12*0.004</f>
        <v/>
      </c>
      <c r="Q12" s="510">
        <f>A12</f>
        <v/>
      </c>
      <c r="R12" s="545" t="n"/>
      <c r="S12" s="546" t="n"/>
      <c r="T12" s="545" t="n"/>
      <c r="U12" s="546" t="n"/>
      <c r="V12" s="545" t="n"/>
      <c r="W12" s="546" t="n"/>
      <c r="X12" s="545" t="n"/>
      <c r="Y12" s="546" t="n"/>
      <c r="Z12" s="545" t="n"/>
      <c r="AA12" s="546" t="n"/>
      <c r="AB12" s="545" t="n">
        <v>170136</v>
      </c>
      <c r="AC12" s="466" t="n">
        <v>21</v>
      </c>
      <c r="AD12" s="545" t="n"/>
      <c r="AE12" s="546" t="n"/>
      <c r="AF12" s="545" t="n"/>
      <c r="AG12" s="546" t="n"/>
      <c r="AH12" s="545" t="n"/>
      <c r="AI12" s="546" t="n"/>
      <c r="AJ12" s="545" t="n"/>
      <c r="AK12" s="546" t="n"/>
      <c r="AL12" s="547" t="n"/>
      <c r="AM12" s="546" t="n"/>
      <c r="AN12" s="446">
        <f>S12+U12+W12+Y12+AA12+AC12+AE12+AG12+AI12+AK12+AM12</f>
        <v/>
      </c>
    </row>
    <row r="13" ht="16.5" customHeight="1" thickBot="1">
      <c r="A13" s="504">
        <f>A12+1</f>
        <v/>
      </c>
      <c r="B13" s="540" t="n">
        <v>3890.9</v>
      </c>
      <c r="C13" s="519" t="n">
        <v>340</v>
      </c>
      <c r="D13" s="541" t="n">
        <v>11</v>
      </c>
      <c r="E13" s="540" t="n">
        <v>126.3</v>
      </c>
      <c r="F13" s="540" t="n">
        <v>359</v>
      </c>
      <c r="G13" s="542">
        <f>B13-C13-E13-F13</f>
        <v/>
      </c>
      <c r="H13" s="543" t="n">
        <v>1787.65</v>
      </c>
      <c r="I13" s="520" t="n">
        <v>1263.85</v>
      </c>
      <c r="J13" s="543" t="n"/>
      <c r="K13" s="543" t="n">
        <v>14.1</v>
      </c>
      <c r="L13" s="520" t="n">
        <v>1810</v>
      </c>
      <c r="M13" s="544" t="n"/>
      <c r="N13" s="508">
        <f>L13+I13+J13+C13+M13</f>
        <v/>
      </c>
      <c r="O13" s="508">
        <f>O12+N13-AN13</f>
        <v/>
      </c>
      <c r="P13" s="509">
        <f>I13*0.004</f>
        <v/>
      </c>
      <c r="Q13" s="510">
        <f>A13</f>
        <v/>
      </c>
      <c r="R13" s="545" t="n"/>
      <c r="S13" s="546" t="n"/>
      <c r="T13" s="545" t="n"/>
      <c r="U13" s="546" t="n"/>
      <c r="V13" s="545" t="n"/>
      <c r="W13" s="546" t="n"/>
      <c r="X13" s="545" t="n"/>
      <c r="Y13" s="546" t="n"/>
      <c r="Z13" s="545" t="n"/>
      <c r="AA13" s="546" t="n"/>
      <c r="AB13" s="545" t="n"/>
      <c r="AC13" s="546" t="n"/>
      <c r="AD13" s="545" t="n"/>
      <c r="AE13" s="546" t="n"/>
      <c r="AF13" s="545" t="n"/>
      <c r="AG13" s="546" t="n"/>
      <c r="AH13" s="545" t="n"/>
      <c r="AI13" s="546" t="n"/>
      <c r="AJ13" s="545" t="n"/>
      <c r="AK13" s="546" t="n"/>
      <c r="AL13" s="547" t="n"/>
      <c r="AM13" s="546" t="n"/>
      <c r="AN13" s="446">
        <f>S13+U13+W13+Y13+AA13+AC13+AE13+AG13+AI13+AK13+AM13</f>
        <v/>
      </c>
    </row>
    <row r="14" ht="16.5" customHeight="1" thickBot="1">
      <c r="A14" s="504">
        <f>A13+1</f>
        <v/>
      </c>
      <c r="B14" s="540" t="n">
        <v>3520.68</v>
      </c>
      <c r="C14" s="519" t="n">
        <v>130</v>
      </c>
      <c r="D14" s="541" t="n">
        <v>5</v>
      </c>
      <c r="E14" s="540" t="n">
        <v>178.1</v>
      </c>
      <c r="F14" s="540" t="n">
        <v>245</v>
      </c>
      <c r="G14" s="542">
        <f>B14-C14-E14-F14</f>
        <v/>
      </c>
      <c r="H14" s="543" t="n">
        <v>1699.4</v>
      </c>
      <c r="I14" s="520" t="n">
        <v>1248.58</v>
      </c>
      <c r="J14" s="543" t="n"/>
      <c r="K14" s="543" t="n">
        <v>19.6</v>
      </c>
      <c r="L14" s="520" t="n">
        <v>1690</v>
      </c>
      <c r="M14" s="520" t="n">
        <v>560</v>
      </c>
      <c r="N14" s="508">
        <f>L14+I14+J14+C14+M14</f>
        <v/>
      </c>
      <c r="O14" s="508">
        <f>O13+N14-AN14</f>
        <v/>
      </c>
      <c r="P14" s="509">
        <f>I14*0.004</f>
        <v/>
      </c>
      <c r="Q14" s="510">
        <f>A14</f>
        <v/>
      </c>
      <c r="R14" s="545" t="n"/>
      <c r="S14" s="546" t="n"/>
      <c r="T14" s="545" t="n">
        <v>161229</v>
      </c>
      <c r="U14" s="466" t="n">
        <v>23.75</v>
      </c>
      <c r="V14" s="545" t="n">
        <v>170125</v>
      </c>
      <c r="W14" s="466" t="n">
        <v>817.4299999999999</v>
      </c>
      <c r="X14" s="545" t="n"/>
      <c r="Y14" s="546" t="n"/>
      <c r="Z14" s="545" t="n"/>
      <c r="AA14" s="546" t="n"/>
      <c r="AB14" s="545" t="inlineStr">
        <is>
          <t>PMU</t>
        </is>
      </c>
      <c r="AC14" s="466" t="n">
        <v>1000</v>
      </c>
      <c r="AD14" s="545" t="n"/>
      <c r="AE14" s="546" t="n"/>
      <c r="AF14" s="545" t="n">
        <v>161254</v>
      </c>
      <c r="AG14" s="466" t="n">
        <v>799</v>
      </c>
      <c r="AH14" s="545" t="n">
        <v>170149</v>
      </c>
      <c r="AI14" s="466" t="n">
        <v>89.97</v>
      </c>
      <c r="AJ14" s="545" t="n"/>
      <c r="AK14" s="546" t="n"/>
      <c r="AL14" s="547" t="n"/>
      <c r="AM14" s="466" t="n">
        <v>50</v>
      </c>
      <c r="AN14" s="446">
        <f>S14+U14+W14+Y14+AA14+AC14+AE14+AG14+AI14+AK14+AM14</f>
        <v/>
      </c>
    </row>
    <row r="15" ht="16.5" customHeight="1" thickBot="1">
      <c r="A15" s="504">
        <f>A14+1</f>
        <v/>
      </c>
      <c r="B15" s="540" t="n">
        <v>3725.74</v>
      </c>
      <c r="C15" s="519" t="n">
        <v>570</v>
      </c>
      <c r="D15" s="541" t="n">
        <v>10</v>
      </c>
      <c r="E15" s="540" t="n">
        <v>148.6</v>
      </c>
      <c r="F15" s="540" t="n">
        <v>208</v>
      </c>
      <c r="G15" s="542">
        <f>B15-C15-E15-F15</f>
        <v/>
      </c>
      <c r="H15" s="543" t="n">
        <v>1172.96</v>
      </c>
      <c r="I15" s="520" t="n">
        <v>1578.18</v>
      </c>
      <c r="J15" s="520" t="n">
        <v>338.2</v>
      </c>
      <c r="K15" s="543" t="n">
        <v>17.4</v>
      </c>
      <c r="L15" s="520" t="n">
        <v>1170</v>
      </c>
      <c r="M15" s="544" t="n"/>
      <c r="N15" s="508">
        <f>L15+I15+J15+C15+M15</f>
        <v/>
      </c>
      <c r="O15" s="508">
        <f>O14+N15-AN15</f>
        <v/>
      </c>
      <c r="P15" s="509">
        <f>I15*0.004</f>
        <v/>
      </c>
      <c r="Q15" s="510">
        <f>A15</f>
        <v/>
      </c>
      <c r="R15" s="545" t="n">
        <v>161213</v>
      </c>
      <c r="S15" s="466" t="n">
        <v>824.79</v>
      </c>
      <c r="T15" s="545" t="n">
        <v>161230</v>
      </c>
      <c r="U15" s="466" t="n">
        <v>364.44</v>
      </c>
      <c r="V15" s="545" t="n"/>
      <c r="W15" s="546" t="n"/>
      <c r="X15" s="545" t="n"/>
      <c r="Y15" s="546" t="n"/>
      <c r="Z15" s="545" t="n">
        <v>161247</v>
      </c>
      <c r="AA15" s="466" t="n">
        <v>31135.05</v>
      </c>
      <c r="AB15" s="545" t="inlineStr">
        <is>
          <t>PMU</t>
        </is>
      </c>
      <c r="AC15" s="466" t="n">
        <v>1440</v>
      </c>
      <c r="AD15" s="545" t="n"/>
      <c r="AE15" s="546" t="n"/>
      <c r="AF15" s="545" t="n">
        <v>161255</v>
      </c>
      <c r="AG15" s="466" t="n">
        <v>465.3</v>
      </c>
      <c r="AH15" s="545" t="n"/>
      <c r="AI15" s="546" t="n"/>
      <c r="AJ15" s="545" t="n"/>
      <c r="AK15" s="546" t="n"/>
      <c r="AL15" s="547" t="n"/>
      <c r="AM15" s="546" t="n"/>
      <c r="AN15" s="446">
        <f>S15+U15+W15+Y15+AA15+AC15+AE15+AG15+AI15+AK15+AM15</f>
        <v/>
      </c>
    </row>
    <row r="16" ht="16.5" customHeight="1" thickBot="1">
      <c r="A16" s="504">
        <f>A15+1</f>
        <v/>
      </c>
      <c r="B16" s="540" t="n">
        <v>4186.6</v>
      </c>
      <c r="C16" s="519" t="n">
        <v>230</v>
      </c>
      <c r="D16" s="541" t="n">
        <v>5</v>
      </c>
      <c r="E16" s="540" t="n">
        <v>121.75</v>
      </c>
      <c r="F16" s="540" t="n">
        <v>64</v>
      </c>
      <c r="G16" s="542">
        <f>B16-C16-E16-F16</f>
        <v/>
      </c>
      <c r="H16" s="543" t="n">
        <v>2000.3</v>
      </c>
      <c r="I16" s="520" t="n">
        <v>1738.75</v>
      </c>
      <c r="J16" s="543" t="n"/>
      <c r="K16" s="543" t="n">
        <v>31.8</v>
      </c>
      <c r="L16" s="520" t="n">
        <v>2020</v>
      </c>
      <c r="M16" s="544" t="n"/>
      <c r="N16" s="508">
        <f>L16+I16+J16+C16+M16</f>
        <v/>
      </c>
      <c r="O16" s="508">
        <f>O15+N16-AN16</f>
        <v/>
      </c>
      <c r="P16" s="509">
        <f>I16*0.004</f>
        <v/>
      </c>
      <c r="Q16" s="510">
        <f>A16</f>
        <v/>
      </c>
      <c r="R16" s="545" t="n"/>
      <c r="S16" s="466" t="n">
        <v>85.72</v>
      </c>
      <c r="T16" s="545" t="n"/>
      <c r="U16" s="546" t="n"/>
      <c r="V16" s="545" t="n"/>
      <c r="W16" s="546" t="n"/>
      <c r="X16" s="545" t="n">
        <v>170132</v>
      </c>
      <c r="Y16" s="466" t="n">
        <v>1761.57</v>
      </c>
      <c r="Z16" s="545" t="n"/>
      <c r="AA16" s="546" t="n"/>
      <c r="AB16" s="545" t="inlineStr">
        <is>
          <t>ass prêt</t>
        </is>
      </c>
      <c r="AC16" s="466" t="n">
        <v>81.8</v>
      </c>
      <c r="AD16" s="545" t="n"/>
      <c r="AE16" s="546" t="n"/>
      <c r="AF16" s="545" t="n"/>
      <c r="AG16" s="546" t="n"/>
      <c r="AH16" s="545" t="inlineStr">
        <is>
          <t>170149A</t>
        </is>
      </c>
      <c r="AI16" s="466" t="n">
        <v>298.08</v>
      </c>
      <c r="AJ16" s="545" t="n"/>
      <c r="AK16" s="546" t="n"/>
      <c r="AL16" s="547" t="n"/>
      <c r="AM16" s="546" t="n"/>
      <c r="AN16" s="446">
        <f>S16+U16+W16+Y16+AA16+AC16+AE16+AG16+AI16+AK16+AM16</f>
        <v/>
      </c>
    </row>
    <row r="17" ht="16.5" customHeight="1" thickBot="1">
      <c r="A17" s="504">
        <f>A16+1</f>
        <v/>
      </c>
      <c r="B17" s="540" t="n">
        <v>6289.25</v>
      </c>
      <c r="C17" s="519" t="n">
        <v>240</v>
      </c>
      <c r="D17" s="541" t="n">
        <v>7</v>
      </c>
      <c r="E17" s="540" t="n">
        <v>225.4</v>
      </c>
      <c r="F17" s="540" t="n">
        <v>238</v>
      </c>
      <c r="G17" s="542">
        <f>B17-C17-E17-F17</f>
        <v/>
      </c>
      <c r="H17" s="543" t="n">
        <v>2772.73</v>
      </c>
      <c r="I17" s="520" t="n">
        <v>2760.82</v>
      </c>
      <c r="J17" s="543" t="n"/>
      <c r="K17" s="543" t="n">
        <v>52.3</v>
      </c>
      <c r="L17" s="520" t="n">
        <v>2770</v>
      </c>
      <c r="M17" s="520" t="n">
        <v>280</v>
      </c>
      <c r="N17" s="508">
        <f>L17+I17+J17+C17+M17</f>
        <v/>
      </c>
      <c r="O17" s="508">
        <f>O16+N17-AN17</f>
        <v/>
      </c>
      <c r="P17" s="509">
        <f>I17*0.004</f>
        <v/>
      </c>
      <c r="Q17" s="510">
        <f>A17</f>
        <v/>
      </c>
      <c r="R17" s="545" t="n"/>
      <c r="S17" s="546" t="n"/>
      <c r="T17" s="545" t="n"/>
      <c r="U17" s="546" t="n"/>
      <c r="V17" s="545" t="n"/>
      <c r="W17" s="546" t="n"/>
      <c r="X17" s="545" t="n">
        <v>170134</v>
      </c>
      <c r="Y17" s="466" t="n">
        <v>-143</v>
      </c>
      <c r="Z17" s="545" t="n"/>
      <c r="AA17" s="546" t="n"/>
      <c r="AB17" s="545" t="inlineStr">
        <is>
          <t>int prêt</t>
        </is>
      </c>
      <c r="AC17" s="466" t="n">
        <v>249.7</v>
      </c>
      <c r="AD17" s="545" t="n"/>
      <c r="AE17" s="546" t="n"/>
      <c r="AF17" s="545" t="n"/>
      <c r="AG17" s="546" t="n"/>
      <c r="AH17" s="545" t="n"/>
      <c r="AI17" s="546" t="n"/>
      <c r="AJ17" s="545" t="n">
        <v>170153</v>
      </c>
      <c r="AK17" s="466" t="n">
        <v>1330.75</v>
      </c>
      <c r="AL17" s="547" t="n"/>
      <c r="AM17" s="546" t="n"/>
      <c r="AN17" s="446">
        <f>S17+U17+W17+Y17+AA17+AC17+AE17+AG17+AI17+AK17+AM17</f>
        <v/>
      </c>
    </row>
    <row r="18" ht="16.5" customHeight="1" thickBot="1">
      <c r="A18" s="504">
        <f>A17+1</f>
        <v/>
      </c>
      <c r="B18" s="540" t="n">
        <v>4349.45</v>
      </c>
      <c r="C18" s="519" t="n">
        <v>220</v>
      </c>
      <c r="D18" s="541" t="n">
        <v>6</v>
      </c>
      <c r="E18" s="540" t="n">
        <v>185.1</v>
      </c>
      <c r="F18" s="540" t="n">
        <v>221</v>
      </c>
      <c r="G18" s="542">
        <f>B18-C18-E18-F18</f>
        <v/>
      </c>
      <c r="H18" s="543" t="n">
        <v>1735.82</v>
      </c>
      <c r="I18" s="520" t="n">
        <v>1985.33</v>
      </c>
      <c r="J18" s="543" t="n"/>
      <c r="K18" s="543" t="n">
        <v>2.2</v>
      </c>
      <c r="L18" s="520" t="n">
        <v>1730</v>
      </c>
      <c r="M18" s="544" t="n"/>
      <c r="N18" s="508">
        <f>L18+I18+J18+C18+M18</f>
        <v/>
      </c>
      <c r="O18" s="508">
        <f>O17+N18-AN18</f>
        <v/>
      </c>
      <c r="P18" s="509">
        <f>I18*0.004</f>
        <v/>
      </c>
      <c r="Q18" s="510">
        <f>A18</f>
        <v/>
      </c>
      <c r="R18" s="545" t="n"/>
      <c r="S18" s="546" t="n"/>
      <c r="T18" s="545" t="n"/>
      <c r="U18" s="546" t="n"/>
      <c r="V18" s="545" t="n"/>
      <c r="W18" s="546" t="n"/>
      <c r="X18" s="545" t="n"/>
      <c r="Y18" s="546" t="n"/>
      <c r="Z18" s="545" t="n"/>
      <c r="AA18" s="546" t="n"/>
      <c r="AB18" s="545" t="inlineStr">
        <is>
          <t>prêt</t>
        </is>
      </c>
      <c r="AC18" s="466" t="n">
        <v>2502.26</v>
      </c>
      <c r="AD18" s="545" t="n"/>
      <c r="AE18" s="546" t="n"/>
      <c r="AF18" s="545" t="n"/>
      <c r="AG18" s="546" t="n"/>
      <c r="AH18" s="545" t="n"/>
      <c r="AI18" s="546" t="n"/>
      <c r="AJ18" s="545" t="n">
        <v>170154</v>
      </c>
      <c r="AK18" s="466" t="n">
        <v>1050</v>
      </c>
      <c r="AL18" s="547" t="n"/>
      <c r="AM18" s="546" t="n"/>
      <c r="AN18" s="446">
        <f>S18+U18+W18+Y18+AA18+AC18+AE18+AG18+AI18+AK18+AM18</f>
        <v/>
      </c>
    </row>
    <row r="19" ht="16.5" customHeight="1" thickBot="1">
      <c r="A19" s="504">
        <f>A18+1</f>
        <v/>
      </c>
      <c r="B19" s="540" t="n">
        <v>2475.31</v>
      </c>
      <c r="C19" s="519" t="n">
        <v>270</v>
      </c>
      <c r="D19" s="541" t="n">
        <v>6</v>
      </c>
      <c r="E19" s="540" t="n">
        <v>177.3</v>
      </c>
      <c r="F19" s="540" t="n">
        <v>74</v>
      </c>
      <c r="G19" s="542">
        <f>B19-C19-E19-F19</f>
        <v/>
      </c>
      <c r="H19" s="543" t="n">
        <v>1051.45</v>
      </c>
      <c r="I19" s="520" t="n">
        <v>892.0599999999999</v>
      </c>
      <c r="J19" s="543" t="n"/>
      <c r="K19" s="543" t="n">
        <v>18.9</v>
      </c>
      <c r="L19" s="520" t="n">
        <v>1050</v>
      </c>
      <c r="M19" s="544" t="n"/>
      <c r="N19" s="508">
        <f>L19+I19+J19+C19+M19</f>
        <v/>
      </c>
      <c r="O19" s="508">
        <f>O18+N19-AN19</f>
        <v/>
      </c>
      <c r="P19" s="509">
        <f>I19*0.004</f>
        <v/>
      </c>
      <c r="Q19" s="510">
        <f>A19</f>
        <v/>
      </c>
      <c r="R19" s="545" t="n"/>
      <c r="S19" s="546" t="n"/>
      <c r="T19" s="545" t="n"/>
      <c r="U19" s="546" t="n"/>
      <c r="V19" s="545" t="n"/>
      <c r="W19" s="546" t="n"/>
      <c r="X19" s="545" t="n"/>
      <c r="Y19" s="546" t="n"/>
      <c r="Z19" s="545" t="n"/>
      <c r="AA19" s="546" t="n"/>
      <c r="AB19" s="545" t="n"/>
      <c r="AC19" s="546" t="n"/>
      <c r="AD19" s="545" t="n"/>
      <c r="AE19" s="546" t="n"/>
      <c r="AF19" s="545" t="n"/>
      <c r="AG19" s="546" t="n"/>
      <c r="AH19" s="545" t="n"/>
      <c r="AI19" s="546" t="n"/>
      <c r="AJ19" s="545" t="n">
        <v>170155</v>
      </c>
      <c r="AK19" s="466" t="n">
        <v>430</v>
      </c>
      <c r="AL19" s="547" t="n"/>
      <c r="AM19" s="546" t="n"/>
      <c r="AN19" s="446">
        <f>S19+U19+W19+Y19+AA19+AC19+AE19+AG19+AI19+AK19+AM19</f>
        <v/>
      </c>
    </row>
    <row r="20" ht="16.5" customHeight="1" thickBot="1">
      <c r="A20" s="504">
        <f>A19+1</f>
        <v/>
      </c>
      <c r="B20" s="540" t="n">
        <v>4276.91</v>
      </c>
      <c r="C20" s="519" t="n">
        <v>290</v>
      </c>
      <c r="D20" s="541" t="n">
        <v>11</v>
      </c>
      <c r="E20" s="540" t="n">
        <v>231.5</v>
      </c>
      <c r="F20" s="540" t="n">
        <v>105</v>
      </c>
      <c r="G20" s="542">
        <f>B20-C20-E20-F20</f>
        <v/>
      </c>
      <c r="H20" s="543" t="n">
        <v>1485.21</v>
      </c>
      <c r="I20" s="520" t="n">
        <v>2141.6</v>
      </c>
      <c r="J20" s="543" t="n"/>
      <c r="K20" s="543" t="n">
        <v>23.6</v>
      </c>
      <c r="L20" s="520" t="n">
        <v>1480</v>
      </c>
      <c r="M20" s="544" t="n"/>
      <c r="N20" s="508">
        <f>L20+I20+J20+C20+M20</f>
        <v/>
      </c>
      <c r="O20" s="508">
        <f>O19+N20-AN20</f>
        <v/>
      </c>
      <c r="P20" s="509">
        <f>I20*0.004</f>
        <v/>
      </c>
      <c r="Q20" s="510">
        <f>A20</f>
        <v/>
      </c>
      <c r="R20" s="545" t="n"/>
      <c r="S20" s="546" t="n"/>
      <c r="T20" s="545" t="n"/>
      <c r="U20" s="546" t="n"/>
      <c r="V20" s="545" t="n"/>
      <c r="W20" s="546" t="n"/>
      <c r="X20" s="545" t="n"/>
      <c r="Y20" s="546" t="n"/>
      <c r="Z20" s="545" t="n"/>
      <c r="AA20" s="546" t="n"/>
      <c r="AB20" s="545" t="n"/>
      <c r="AC20" s="546" t="n"/>
      <c r="AD20" s="545" t="n"/>
      <c r="AE20" s="546" t="n"/>
      <c r="AF20" s="545" t="n">
        <v>161256</v>
      </c>
      <c r="AG20" s="466" t="n">
        <v>921.6</v>
      </c>
      <c r="AH20" s="545" t="n"/>
      <c r="AI20" s="546" t="n"/>
      <c r="AJ20" s="545" t="inlineStr">
        <is>
          <t>ADREA</t>
        </is>
      </c>
      <c r="AK20" s="466" t="n">
        <v>63.91</v>
      </c>
      <c r="AL20" s="547" t="n"/>
      <c r="AM20" s="546" t="n"/>
      <c r="AN20" s="446">
        <f>S20+U20+W20+Y20+AA20+AC20+AE20+AG20+AI20+AK20+AM20</f>
        <v/>
      </c>
    </row>
    <row r="21" ht="16.5" customHeight="1" thickBot="1">
      <c r="A21" s="504">
        <f>A20+1</f>
        <v/>
      </c>
      <c r="B21" s="540" t="n">
        <v>3171.84</v>
      </c>
      <c r="C21" s="519" t="n">
        <v>200</v>
      </c>
      <c r="D21" s="541" t="n">
        <v>7</v>
      </c>
      <c r="E21" s="540" t="n">
        <v>212.1</v>
      </c>
      <c r="F21" s="540" t="n">
        <v>133</v>
      </c>
      <c r="G21" s="542">
        <f>B21-C21-E21-F21</f>
        <v/>
      </c>
      <c r="H21" s="543" t="n">
        <v>1105.63</v>
      </c>
      <c r="I21" s="520" t="n">
        <v>1509.71</v>
      </c>
      <c r="J21" s="543" t="n"/>
      <c r="K21" s="543" t="n">
        <v>11.4</v>
      </c>
      <c r="L21" s="520" t="n">
        <v>1120</v>
      </c>
      <c r="M21" s="544" t="n"/>
      <c r="N21" s="508">
        <f>L21+I21+J21+C21+M21</f>
        <v/>
      </c>
      <c r="O21" s="508">
        <f>O20+N21-AN21</f>
        <v/>
      </c>
      <c r="P21" s="509">
        <f>I21*0.004</f>
        <v/>
      </c>
      <c r="Q21" s="510">
        <f>A21</f>
        <v/>
      </c>
      <c r="R21" s="545" t="n"/>
      <c r="S21" s="546" t="n"/>
      <c r="T21" s="545" t="n">
        <v>161117</v>
      </c>
      <c r="U21" s="466" t="n">
        <v>443.73</v>
      </c>
      <c r="V21" s="545" t="n">
        <v>170126</v>
      </c>
      <c r="W21" s="466" t="n">
        <v>646.29</v>
      </c>
      <c r="X21" s="545" t="n"/>
      <c r="Y21" s="546" t="n"/>
      <c r="Z21" s="545" t="n"/>
      <c r="AA21" s="546" t="n"/>
      <c r="AB21" s="545" t="n"/>
      <c r="AC21" s="546" t="n"/>
      <c r="AD21" s="545" t="n"/>
      <c r="AE21" s="546" t="n"/>
      <c r="AF21" s="545" t="n"/>
      <c r="AG21" s="546" t="n"/>
      <c r="AH21" s="545" t="n"/>
      <c r="AI21" s="546" t="n"/>
      <c r="AJ21" s="545" t="n"/>
      <c r="AK21" s="546" t="n"/>
      <c r="AL21" s="547" t="n"/>
      <c r="AM21" s="546" t="n"/>
      <c r="AN21" s="446">
        <f>S21+U21+W21+Y21+AA21+AC21+AE21+AG21+AI21+AK21+AM21</f>
        <v/>
      </c>
    </row>
    <row r="22" ht="16.5" customHeight="1" thickBot="1">
      <c r="A22" s="504">
        <f>A21+1</f>
        <v/>
      </c>
      <c r="B22" s="540" t="n">
        <v>3831.73</v>
      </c>
      <c r="C22" s="519" t="n">
        <v>480</v>
      </c>
      <c r="D22" s="541" t="n">
        <v>8</v>
      </c>
      <c r="E22" s="540" t="n">
        <v>220.8</v>
      </c>
      <c r="F22" s="540" t="n">
        <v>209</v>
      </c>
      <c r="G22" s="542">
        <f>B22-C22-E22-F22</f>
        <v/>
      </c>
      <c r="H22" s="543" t="n">
        <v>1381.68</v>
      </c>
      <c r="I22" s="520" t="n">
        <v>1459.46</v>
      </c>
      <c r="J22" s="520" t="n">
        <v>38.1</v>
      </c>
      <c r="K22" s="543" t="n">
        <v>42.69</v>
      </c>
      <c r="L22" s="520" t="n">
        <v>1380</v>
      </c>
      <c r="M22" s="544" t="n"/>
      <c r="N22" s="508">
        <f>L22+I22+J22+C22+M22</f>
        <v/>
      </c>
      <c r="O22" s="508">
        <f>O21+N22-AN22</f>
        <v/>
      </c>
      <c r="P22" s="509">
        <f>I22*0.004</f>
        <v/>
      </c>
      <c r="Q22" s="510">
        <f>A22</f>
        <v/>
      </c>
      <c r="R22" s="545" t="n">
        <v>170101</v>
      </c>
      <c r="S22" s="466" t="n">
        <v>902.8</v>
      </c>
      <c r="T22" s="545" t="n"/>
      <c r="U22" s="466" t="n"/>
      <c r="V22" s="545" t="n"/>
      <c r="W22" s="546" t="n"/>
      <c r="X22" s="545" t="n"/>
      <c r="Y22" s="546" t="n"/>
      <c r="Z22" s="545" t="n"/>
      <c r="AA22" s="546" t="n"/>
      <c r="AB22" s="545" t="n"/>
      <c r="AC22" s="546" t="n"/>
      <c r="AD22" s="545" t="n">
        <v>170140</v>
      </c>
      <c r="AE22" s="466" t="n">
        <v>52.8</v>
      </c>
      <c r="AF22" s="545" t="n"/>
      <c r="AG22" s="546" t="n"/>
      <c r="AH22" s="545" t="n"/>
      <c r="AI22" s="546" t="n"/>
      <c r="AJ22" s="545" t="n"/>
      <c r="AK22" s="546" t="n"/>
      <c r="AL22" s="547" t="n"/>
      <c r="AM22" s="546" t="n"/>
      <c r="AN22" s="446">
        <f>S22+U22+W22+Y22+AA22+AC22+AE22+AG22+AI22+AK22+AM22</f>
        <v/>
      </c>
    </row>
    <row r="23" ht="16.5" customHeight="1" thickBot="1">
      <c r="A23" s="504">
        <f>A22+1</f>
        <v/>
      </c>
      <c r="B23" s="540" t="n">
        <v>3819.05</v>
      </c>
      <c r="C23" s="519" t="n">
        <v>460</v>
      </c>
      <c r="D23" s="541" t="n">
        <v>12</v>
      </c>
      <c r="E23" s="540" t="n">
        <v>137.2</v>
      </c>
      <c r="F23" s="540" t="n">
        <v>96</v>
      </c>
      <c r="G23" s="542">
        <f>B23-C23-E23-F23</f>
        <v/>
      </c>
      <c r="H23" s="543" t="n">
        <v>1200.48</v>
      </c>
      <c r="I23" s="520" t="n">
        <v>1906.57</v>
      </c>
      <c r="J23" s="543" t="n"/>
      <c r="K23" s="543" t="n">
        <v>18.8</v>
      </c>
      <c r="L23" s="520" t="n">
        <v>1200</v>
      </c>
      <c r="M23" s="544" t="n"/>
      <c r="N23" s="508">
        <f>L23+I23+J23+C23+M23</f>
        <v/>
      </c>
      <c r="O23" s="508">
        <f>O22+N23-AN23</f>
        <v/>
      </c>
      <c r="P23" s="509">
        <f>I23*0.004</f>
        <v/>
      </c>
      <c r="Q23" s="510">
        <f>A23</f>
        <v/>
      </c>
      <c r="R23" s="545" t="n"/>
      <c r="S23" s="466" t="n">
        <v>-15.09</v>
      </c>
      <c r="T23" s="545" t="n"/>
      <c r="U23" s="466" t="n"/>
      <c r="V23" s="545" t="n"/>
      <c r="W23" s="546" t="n"/>
      <c r="X23" s="545" t="n">
        <v>170133</v>
      </c>
      <c r="Y23" s="466" t="n">
        <v>4157.23</v>
      </c>
      <c r="Z23" s="545" t="n"/>
      <c r="AA23" s="546" t="n"/>
      <c r="AB23" s="545" t="inlineStr">
        <is>
          <t>monnaie</t>
        </is>
      </c>
      <c r="AC23" s="466" t="n">
        <v>500</v>
      </c>
      <c r="AD23" s="545" t="n"/>
      <c r="AE23" s="546" t="n"/>
      <c r="AF23" s="545" t="n"/>
      <c r="AG23" s="546" t="n"/>
      <c r="AH23" s="545" t="n"/>
      <c r="AI23" s="546" t="n"/>
      <c r="AJ23" s="545" t="n"/>
      <c r="AK23" s="546" t="n"/>
      <c r="AL23" s="547" t="n"/>
      <c r="AM23" s="546" t="n"/>
      <c r="AN23" s="446">
        <f>S23+U23+W23+Y23+AA23+AC23+AE23+AG23+AI23+AK23+AM23</f>
        <v/>
      </c>
    </row>
    <row r="24" ht="16.5" customHeight="1" thickBot="1">
      <c r="A24" s="504">
        <f>A23+1</f>
        <v/>
      </c>
      <c r="B24" s="540" t="n">
        <v>4370.89</v>
      </c>
      <c r="C24" s="519" t="n">
        <v>270</v>
      </c>
      <c r="D24" s="541" t="n">
        <v>10</v>
      </c>
      <c r="E24" s="540" t="n">
        <v>376.1</v>
      </c>
      <c r="F24" s="540" t="n">
        <v>138</v>
      </c>
      <c r="G24" s="542">
        <f>B24-C24-E24-F24</f>
        <v/>
      </c>
      <c r="H24" s="543" t="n">
        <v>1675.21</v>
      </c>
      <c r="I24" s="520" t="n">
        <v>1873.98</v>
      </c>
      <c r="J24" s="520" t="n">
        <v>20.4</v>
      </c>
      <c r="K24" s="543" t="n">
        <v>17.2</v>
      </c>
      <c r="L24" s="520" t="n">
        <v>1670</v>
      </c>
      <c r="M24" s="520" t="n">
        <v>420</v>
      </c>
      <c r="N24" s="508">
        <f>L24+I24+J24+C24+M24</f>
        <v/>
      </c>
      <c r="O24" s="508">
        <f>O23+N24-AN24</f>
        <v/>
      </c>
      <c r="P24" s="509">
        <f>I24*0.004</f>
        <v/>
      </c>
      <c r="Q24" s="510">
        <f>A24</f>
        <v/>
      </c>
      <c r="R24" s="545" t="n"/>
      <c r="S24" s="546" t="n"/>
      <c r="T24" s="547" t="n">
        <v>170115</v>
      </c>
      <c r="U24" s="466" t="n">
        <v>140.11</v>
      </c>
      <c r="V24" s="545" t="n"/>
      <c r="W24" s="546" t="n"/>
      <c r="X24" s="547" t="n">
        <v>170135</v>
      </c>
      <c r="Y24" s="466" t="n">
        <v>1719.4</v>
      </c>
      <c r="Z24" s="545" t="n"/>
      <c r="AA24" s="546" t="n"/>
      <c r="AB24" s="547" t="n"/>
      <c r="AC24" s="546" t="n"/>
      <c r="AD24" s="545" t="n"/>
      <c r="AE24" s="546" t="n"/>
      <c r="AF24" s="547" t="n"/>
      <c r="AG24" s="546" t="n"/>
      <c r="AH24" s="545" t="n">
        <v>170148</v>
      </c>
      <c r="AI24" s="466" t="n">
        <v>-20.94</v>
      </c>
      <c r="AJ24" s="547" t="n"/>
      <c r="AK24" s="546" t="n"/>
      <c r="AL24" s="547" t="n"/>
      <c r="AM24" s="546" t="n"/>
      <c r="AN24" s="446">
        <f>S24+U24+W24+Y24+AA24+AC24+AE24+AG24+AI24+AK24+AM24</f>
        <v/>
      </c>
    </row>
    <row r="25" ht="16.5" customHeight="1" thickBot="1">
      <c r="A25" s="504">
        <f>A24+1</f>
        <v/>
      </c>
      <c r="B25" s="540" t="n">
        <v>3767.25</v>
      </c>
      <c r="C25" s="519" t="n">
        <v>110</v>
      </c>
      <c r="D25" s="541" t="n">
        <v>4</v>
      </c>
      <c r="E25" s="540" t="n">
        <v>89</v>
      </c>
      <c r="F25" s="540" t="n">
        <v>115</v>
      </c>
      <c r="G25" s="542">
        <f>B25-C25-E25-F25</f>
        <v/>
      </c>
      <c r="H25" s="543" t="n">
        <v>1713.05</v>
      </c>
      <c r="I25" s="520" t="n">
        <v>1722</v>
      </c>
      <c r="J25" s="543" t="n"/>
      <c r="K25" s="543" t="n">
        <v>18.2</v>
      </c>
      <c r="L25" s="520" t="n">
        <v>1730</v>
      </c>
      <c r="M25" s="544" t="n"/>
      <c r="N25" s="508">
        <f>L25+I25+J25+C25+M25</f>
        <v/>
      </c>
      <c r="O25" s="508">
        <f>O24+N25-AN25</f>
        <v/>
      </c>
      <c r="P25" s="509">
        <f>I25*0.004</f>
        <v/>
      </c>
      <c r="Q25" s="510">
        <f>A25</f>
        <v/>
      </c>
      <c r="R25" s="545" t="n"/>
      <c r="S25" s="546" t="n"/>
      <c r="T25" s="545" t="n">
        <v>170116</v>
      </c>
      <c r="U25" s="466" t="n">
        <v>319.95</v>
      </c>
      <c r="V25" s="545" t="n"/>
      <c r="W25" s="546" t="n"/>
      <c r="X25" s="545" t="n"/>
      <c r="Y25" s="546" t="n"/>
      <c r="Z25" s="545" t="n"/>
      <c r="AA25" s="546" t="n"/>
      <c r="AB25" s="545" t="n"/>
      <c r="AC25" s="546" t="n"/>
      <c r="AD25" s="545" t="n"/>
      <c r="AE25" s="546" t="n"/>
      <c r="AF25" s="545" t="n"/>
      <c r="AG25" s="546" t="n"/>
      <c r="AH25" s="545" t="n"/>
      <c r="AI25" s="546" t="n"/>
      <c r="AJ25" s="545" t="n"/>
      <c r="AK25" s="546" t="n"/>
      <c r="AL25" s="547" t="n"/>
      <c r="AM25" s="546" t="n"/>
      <c r="AN25" s="446">
        <f>S25+U25+W25+Y25+AA25+AC25+AE25+AG25+AI25+AK25+AM25</f>
        <v/>
      </c>
    </row>
    <row r="26" ht="16.5" customHeight="1" thickBot="1">
      <c r="A26" s="504">
        <f>A25+1</f>
        <v/>
      </c>
      <c r="B26" s="540" t="n">
        <v>2690.73</v>
      </c>
      <c r="C26" s="519" t="n">
        <v>160</v>
      </c>
      <c r="D26" s="541" t="n">
        <v>6</v>
      </c>
      <c r="E26" s="540" t="n">
        <v>248.35</v>
      </c>
      <c r="F26" s="540" t="n">
        <v>121</v>
      </c>
      <c r="G26" s="542">
        <f>B26-C26-E26-F26</f>
        <v/>
      </c>
      <c r="H26" s="543" t="n">
        <v>1148.42</v>
      </c>
      <c r="I26" s="520" t="n">
        <v>1013.06</v>
      </c>
      <c r="J26" s="543" t="n"/>
      <c r="K26" s="543" t="n">
        <v>8.300000000000001</v>
      </c>
      <c r="L26" s="520" t="n">
        <v>1140</v>
      </c>
      <c r="M26" s="544" t="n"/>
      <c r="N26" s="508">
        <f>L26+I26+J26+C26+M26</f>
        <v/>
      </c>
      <c r="O26" s="508">
        <f>O25+N26-AN26</f>
        <v/>
      </c>
      <c r="P26" s="509">
        <f>I26*0.004</f>
        <v/>
      </c>
      <c r="Q26" s="510">
        <f>A26</f>
        <v/>
      </c>
      <c r="R26" s="545" t="n"/>
      <c r="S26" s="546" t="n"/>
      <c r="T26" s="545" t="n"/>
      <c r="U26" s="546" t="n"/>
      <c r="V26" s="545" t="n"/>
      <c r="W26" s="546" t="n"/>
      <c r="X26" s="545" t="n"/>
      <c r="Y26" s="546" t="n"/>
      <c r="Z26" s="545" t="n"/>
      <c r="AA26" s="546" t="n"/>
      <c r="AB26" s="545" t="n"/>
      <c r="AC26" s="546" t="n"/>
      <c r="AD26" s="545" t="n"/>
      <c r="AE26" s="546" t="n"/>
      <c r="AF26" s="545" t="n"/>
      <c r="AG26" s="546" t="n"/>
      <c r="AH26" s="545" t="n"/>
      <c r="AI26" s="546" t="n"/>
      <c r="AJ26" s="545" t="n"/>
      <c r="AK26" s="546" t="n"/>
      <c r="AL26" s="547" t="n"/>
      <c r="AM26" s="546" t="n"/>
      <c r="AN26" s="446">
        <f>S26+U26+W26+Y26+AA26+AC26+AE26+AG26+AI26+AK26+AM26</f>
        <v/>
      </c>
    </row>
    <row r="27" ht="16.5" customHeight="1" thickBot="1">
      <c r="A27" s="504">
        <f>A26+1</f>
        <v/>
      </c>
      <c r="B27" s="540" t="n">
        <v>3669.55</v>
      </c>
      <c r="C27" s="519" t="n">
        <v>150</v>
      </c>
      <c r="D27" s="541" t="n">
        <v>6</v>
      </c>
      <c r="E27" s="540" t="n">
        <v>363.45</v>
      </c>
      <c r="F27" s="540" t="n">
        <v>218</v>
      </c>
      <c r="G27" s="542">
        <f>B27-C27-E27-F27</f>
        <v/>
      </c>
      <c r="H27" s="543" t="n">
        <v>1533.55</v>
      </c>
      <c r="I27" s="520" t="n">
        <v>1388.65</v>
      </c>
      <c r="J27" s="543" t="n"/>
      <c r="K27" s="543" t="n">
        <v>16.1</v>
      </c>
      <c r="L27" s="520" t="n">
        <v>1530</v>
      </c>
      <c r="M27" s="544" t="n"/>
      <c r="N27" s="508">
        <f>L27+I27+J27+C27+M27</f>
        <v/>
      </c>
      <c r="O27" s="508">
        <f>O26+N27-AN27</f>
        <v/>
      </c>
      <c r="P27" s="509">
        <f>I27*0.004</f>
        <v/>
      </c>
      <c r="Q27" s="510">
        <f>A27</f>
        <v/>
      </c>
      <c r="R27" s="545" t="n"/>
      <c r="S27" s="546" t="n"/>
      <c r="T27" s="545" t="n"/>
      <c r="U27" s="546" t="n"/>
      <c r="V27" s="545" t="n"/>
      <c r="W27" s="546" t="n"/>
      <c r="X27" s="545" t="n"/>
      <c r="Y27" s="546" t="n"/>
      <c r="Z27" s="545" t="n"/>
      <c r="AA27" s="546" t="n"/>
      <c r="AB27" s="545" t="n"/>
      <c r="AC27" s="546" t="n"/>
      <c r="AD27" s="545" t="n"/>
      <c r="AE27" s="546" t="n"/>
      <c r="AF27" s="545" t="n"/>
      <c r="AG27" s="546" t="n"/>
      <c r="AH27" s="545" t="n"/>
      <c r="AI27" s="546" t="n"/>
      <c r="AJ27" s="545" t="n"/>
      <c r="AK27" s="546" t="n"/>
      <c r="AL27" s="547" t="n"/>
      <c r="AM27" s="546" t="n"/>
      <c r="AN27" s="446">
        <f>S27+U27+W27+Y27+AA27+AC27+AE27+AG27+AI27+AK27+AM27</f>
        <v/>
      </c>
    </row>
    <row r="28" ht="16.5" customHeight="1" thickBot="1">
      <c r="A28" s="504">
        <f>A27+1</f>
        <v/>
      </c>
      <c r="B28" s="540" t="n">
        <v>3076.46</v>
      </c>
      <c r="C28" s="519" t="n">
        <v>260</v>
      </c>
      <c r="D28" s="541" t="n">
        <v>4</v>
      </c>
      <c r="E28" s="540" t="n">
        <v>231.2</v>
      </c>
      <c r="F28" s="540" t="n">
        <v>64</v>
      </c>
      <c r="G28" s="542">
        <f>B28-C28-E28-F28</f>
        <v/>
      </c>
      <c r="H28" s="543" t="n">
        <v>1189</v>
      </c>
      <c r="I28" s="520" t="n">
        <v>1313.46</v>
      </c>
      <c r="J28" s="543" t="n"/>
      <c r="K28" s="543" t="n">
        <v>18.8</v>
      </c>
      <c r="L28" s="520" t="n">
        <v>1180</v>
      </c>
      <c r="M28" s="520" t="n">
        <v>330</v>
      </c>
      <c r="N28" s="508">
        <f>L28+I28+J28+C28+M28</f>
        <v/>
      </c>
      <c r="O28" s="508">
        <f>O27+N28-AN28</f>
        <v/>
      </c>
      <c r="P28" s="509">
        <f>I28*0.004</f>
        <v/>
      </c>
      <c r="Q28" s="510">
        <f>A28</f>
        <v/>
      </c>
      <c r="R28" s="545" t="n"/>
      <c r="S28" s="546" t="n"/>
      <c r="T28" s="545" t="n"/>
      <c r="U28" s="546" t="n"/>
      <c r="V28" s="545" t="n">
        <v>170127</v>
      </c>
      <c r="W28" s="466" t="n">
        <v>642.85</v>
      </c>
      <c r="X28" s="545" t="inlineStr">
        <is>
          <t>170135C</t>
        </is>
      </c>
      <c r="Y28" s="466" t="n">
        <v>3281.43</v>
      </c>
      <c r="Z28" s="545" t="n"/>
      <c r="AA28" s="546" t="n"/>
      <c r="AB28" s="545" t="inlineStr">
        <is>
          <t>PMU</t>
        </is>
      </c>
      <c r="AC28" s="466" t="n">
        <v>-1440</v>
      </c>
      <c r="AD28" s="545" t="n"/>
      <c r="AE28" s="546" t="n"/>
      <c r="AF28" s="545" t="n">
        <v>170144</v>
      </c>
      <c r="AG28" s="466" t="n">
        <v>5.1</v>
      </c>
      <c r="AH28" s="545" t="n"/>
      <c r="AI28" s="546" t="n"/>
      <c r="AJ28" s="545" t="n"/>
      <c r="AK28" s="546" t="n"/>
      <c r="AL28" s="547" t="n"/>
      <c r="AM28" s="546" t="n"/>
      <c r="AN28" s="446">
        <f>S28+U28+W28+Y28+AA28+AC28+AE28+AG28+AI28+AK28+AM28</f>
        <v/>
      </c>
    </row>
    <row r="29" ht="16.5" customHeight="1" thickBot="1">
      <c r="A29" s="504">
        <f>A28+1</f>
        <v/>
      </c>
      <c r="B29" s="540" t="n">
        <v>3712.13</v>
      </c>
      <c r="C29" s="519" t="n">
        <v>410</v>
      </c>
      <c r="D29" s="541" t="n">
        <v>9</v>
      </c>
      <c r="E29" s="540" t="n">
        <v>101.95</v>
      </c>
      <c r="F29" s="540" t="n">
        <v>384</v>
      </c>
      <c r="G29" s="542">
        <f>B29-C29-E29-F29</f>
        <v/>
      </c>
      <c r="H29" s="543" t="n">
        <v>1146.69</v>
      </c>
      <c r="I29" s="520" t="n">
        <v>1658.39</v>
      </c>
      <c r="J29" s="543" t="n"/>
      <c r="K29" s="543" t="n">
        <v>11.1</v>
      </c>
      <c r="L29" s="520" t="n">
        <v>1140</v>
      </c>
      <c r="M29" s="544" t="n"/>
      <c r="N29" s="508">
        <f>L29+I29+J29+C29+M29</f>
        <v/>
      </c>
      <c r="O29" s="508">
        <f>O28+N29-AN29</f>
        <v/>
      </c>
      <c r="P29" s="509">
        <f>I29*0.004</f>
        <v/>
      </c>
      <c r="Q29" s="510">
        <f>A29</f>
        <v/>
      </c>
      <c r="R29" s="545" t="n">
        <v>170103</v>
      </c>
      <c r="S29" s="466" t="n">
        <v>1517.96</v>
      </c>
      <c r="T29" s="545" t="n"/>
      <c r="U29" s="546" t="n"/>
      <c r="V29" s="545" t="n"/>
      <c r="W29" s="546" t="n"/>
      <c r="X29" s="545" t="inlineStr">
        <is>
          <t>170135E</t>
        </is>
      </c>
      <c r="Y29" s="466" t="n">
        <v>931.6</v>
      </c>
      <c r="Z29" s="545" t="n"/>
      <c r="AA29" s="546" t="n"/>
      <c r="AB29" s="545" t="n"/>
      <c r="AC29" s="546" t="n"/>
      <c r="AD29" s="545" t="n"/>
      <c r="AE29" s="546" t="n"/>
      <c r="AF29" s="545" t="n"/>
      <c r="AG29" s="546" t="n"/>
      <c r="AH29" s="545" t="n"/>
      <c r="AI29" s="546" t="n"/>
      <c r="AJ29" s="545" t="n"/>
      <c r="AK29" s="546" t="n"/>
      <c r="AL29" s="547" t="n"/>
      <c r="AM29" s="546" t="n"/>
      <c r="AN29" s="446">
        <f>S29+U29+W29+Y29+AA29+AC29+AE29+AG29+AI29+AK29+AM29</f>
        <v/>
      </c>
    </row>
    <row r="30" ht="16.5" customHeight="1" thickBot="1">
      <c r="A30" s="504">
        <f>A29+1</f>
        <v/>
      </c>
      <c r="B30" s="540" t="n">
        <v>3551.63</v>
      </c>
      <c r="C30" s="519" t="n">
        <v>120</v>
      </c>
      <c r="D30" s="541" t="n">
        <v>4</v>
      </c>
      <c r="E30" s="540" t="n">
        <v>210.4</v>
      </c>
      <c r="F30" s="540" t="n">
        <v>56</v>
      </c>
      <c r="G30" s="542">
        <f>B30-C30-E30-F30</f>
        <v/>
      </c>
      <c r="H30" s="543" t="n">
        <v>1486.22</v>
      </c>
      <c r="I30" s="520" t="n">
        <v>1624.01</v>
      </c>
      <c r="J30" s="520" t="n">
        <v>27.4</v>
      </c>
      <c r="K30" s="543" t="n">
        <v>27.6</v>
      </c>
      <c r="L30" s="520" t="n">
        <v>1500</v>
      </c>
      <c r="M30" s="544" t="n"/>
      <c r="N30" s="508">
        <f>L30+I30+J30+C30+M30</f>
        <v/>
      </c>
      <c r="O30" s="508">
        <f>O29+N30-AN30</f>
        <v/>
      </c>
      <c r="P30" s="509">
        <f>I30*0.004</f>
        <v/>
      </c>
      <c r="Q30" s="510">
        <f>A30</f>
        <v/>
      </c>
      <c r="R30" s="545" t="n"/>
      <c r="S30" s="466" t="n">
        <v>-34.3</v>
      </c>
      <c r="T30" s="545" t="n">
        <v>170121</v>
      </c>
      <c r="U30" s="466" t="n">
        <v>364.44</v>
      </c>
      <c r="V30" s="545" t="n"/>
      <c r="W30" s="546" t="n"/>
      <c r="X30" s="545" t="n"/>
      <c r="Y30" s="546" t="n"/>
      <c r="Z30" s="545" t="n">
        <v>170130</v>
      </c>
      <c r="AA30" s="466" t="n">
        <v>23764.33</v>
      </c>
      <c r="AB30" s="545" t="inlineStr">
        <is>
          <t>monnaie</t>
        </is>
      </c>
      <c r="AC30" s="466" t="n">
        <v>780</v>
      </c>
      <c r="AD30" s="545" t="n"/>
      <c r="AE30" s="546" t="n"/>
      <c r="AF30" s="545" t="n"/>
      <c r="AG30" s="546" t="n"/>
      <c r="AH30" s="545" t="n"/>
      <c r="AI30" s="546" t="n"/>
      <c r="AJ30" s="545" t="n">
        <v>170152</v>
      </c>
      <c r="AK30" s="466" t="n">
        <v>420</v>
      </c>
      <c r="AL30" s="547" t="n"/>
      <c r="AM30" s="546" t="n"/>
      <c r="AN30" s="446">
        <f>S30+U30+W30+Y30+AA30+AC30+AE30+AG30+AI30+AK30+AM30</f>
        <v/>
      </c>
    </row>
    <row r="31" ht="16.5" customHeight="1" thickBot="1">
      <c r="A31" s="504">
        <f>A30+1</f>
        <v/>
      </c>
      <c r="B31" s="540" t="n">
        <v>4505.29</v>
      </c>
      <c r="C31" s="519" t="n">
        <v>360</v>
      </c>
      <c r="D31" s="541" t="n">
        <v>8</v>
      </c>
      <c r="E31" s="540" t="n">
        <v>212.7</v>
      </c>
      <c r="F31" s="540" t="n">
        <v>357</v>
      </c>
      <c r="G31" s="542">
        <f>B31-C31-E31-F31</f>
        <v/>
      </c>
      <c r="H31" s="543" t="n">
        <v>1815.3</v>
      </c>
      <c r="I31" s="520" t="n">
        <v>1738.19</v>
      </c>
      <c r="J31" s="543" t="n"/>
      <c r="K31" s="543" t="n">
        <v>22.1</v>
      </c>
      <c r="L31" s="520" t="n">
        <v>1810</v>
      </c>
      <c r="M31" s="544" t="n"/>
      <c r="N31" s="508">
        <f>L31+I31+J31+C31+M31</f>
        <v/>
      </c>
      <c r="O31" s="508">
        <f>O30+N31-AN31</f>
        <v/>
      </c>
      <c r="P31" s="509">
        <f>I31*0.004</f>
        <v/>
      </c>
      <c r="Q31" s="510">
        <f>A31</f>
        <v/>
      </c>
      <c r="R31" s="545" t="n">
        <v>170104</v>
      </c>
      <c r="S31" s="466" t="n">
        <v>-1224</v>
      </c>
      <c r="T31" s="545" t="n">
        <v>170120</v>
      </c>
      <c r="U31" s="466" t="n">
        <v>111.31</v>
      </c>
      <c r="V31" s="545" t="n"/>
      <c r="W31" s="546" t="n"/>
      <c r="X31" s="545" t="n"/>
      <c r="Y31" s="546" t="n"/>
      <c r="Z31" s="545" t="n">
        <v>161248</v>
      </c>
      <c r="AA31" s="466" t="n">
        <v>66.95999999999999</v>
      </c>
      <c r="AB31" s="547" t="n"/>
      <c r="AC31" s="546" t="n"/>
      <c r="AD31" s="545" t="n"/>
      <c r="AE31" s="546" t="n"/>
      <c r="AF31" s="545" t="n"/>
      <c r="AG31" s="546" t="n"/>
      <c r="AH31" s="545" t="n"/>
      <c r="AI31" s="546" t="n"/>
      <c r="AJ31" s="545" t="n"/>
      <c r="AK31" s="546" t="n"/>
      <c r="AL31" s="547" t="n"/>
      <c r="AM31" s="546" t="n"/>
      <c r="AN31" s="446">
        <f>S31+U31+W31+Y31+AA31+AC31+AE31+AG31+AI31+AK31+AM31</f>
        <v/>
      </c>
    </row>
    <row r="32" ht="16.5" customHeight="1" thickBot="1">
      <c r="A32" s="504">
        <f>A31+1</f>
        <v/>
      </c>
      <c r="B32" s="540" t="n">
        <v>4710.31</v>
      </c>
      <c r="C32" s="519" t="n">
        <v>370</v>
      </c>
      <c r="D32" s="541" t="n">
        <v>10</v>
      </c>
      <c r="E32" s="540" t="n">
        <v>87</v>
      </c>
      <c r="F32" s="540" t="n">
        <v>93</v>
      </c>
      <c r="G32" s="542">
        <f>B32-C32-E32-F32</f>
        <v/>
      </c>
      <c r="H32" s="543" t="n">
        <v>1810.4</v>
      </c>
      <c r="I32" s="549" t="n">
        <v>2327.71</v>
      </c>
      <c r="J32" s="543" t="n"/>
      <c r="K32" s="543" t="n">
        <v>22.2</v>
      </c>
      <c r="L32" s="520" t="n">
        <v>1810</v>
      </c>
      <c r="M32" s="544" t="n"/>
      <c r="N32" s="508">
        <f>L32+I32+J32+C32+M32</f>
        <v/>
      </c>
      <c r="O32" s="508">
        <f>O31+N32-AN32</f>
        <v/>
      </c>
      <c r="P32" s="509">
        <f>I32*0.004</f>
        <v/>
      </c>
      <c r="Q32" s="510">
        <f>A32</f>
        <v/>
      </c>
      <c r="R32" s="545" t="n">
        <v>170105</v>
      </c>
      <c r="S32" s="466" t="n">
        <v>1224</v>
      </c>
      <c r="T32" s="545" t="n">
        <v>170118</v>
      </c>
      <c r="U32" s="466" t="n">
        <v>9.85</v>
      </c>
      <c r="V32" s="545" t="n"/>
      <c r="W32" s="546" t="n"/>
      <c r="X32" s="545" t="n"/>
      <c r="Y32" s="546" t="n"/>
      <c r="Z32" s="545" t="n">
        <v>161246</v>
      </c>
      <c r="AA32" s="466" t="n">
        <v>133.92</v>
      </c>
      <c r="AB32" s="547" t="n"/>
      <c r="AC32" s="546" t="n"/>
      <c r="AD32" s="545" t="n"/>
      <c r="AE32" s="546" t="n"/>
      <c r="AF32" s="545" t="n"/>
      <c r="AG32" s="546" t="n"/>
      <c r="AH32" s="545" t="n"/>
      <c r="AI32" s="546" t="n"/>
      <c r="AJ32" s="545" t="n">
        <v>170158</v>
      </c>
      <c r="AK32" s="466" t="n">
        <v>375.98</v>
      </c>
      <c r="AL32" s="547" t="n"/>
      <c r="AM32" s="546" t="n"/>
      <c r="AN32" s="446">
        <f>S32+U32+W32+Y32+AA32+AC32+AE32+AG32+AI32+AK32+AM32</f>
        <v/>
      </c>
    </row>
    <row r="33" ht="16.5" customHeight="1" thickBot="1">
      <c r="A33" s="504">
        <f>A32+1</f>
        <v/>
      </c>
      <c r="B33" s="540" t="n">
        <v>2592.73</v>
      </c>
      <c r="C33" s="519" t="n">
        <v>180</v>
      </c>
      <c r="D33" s="541" t="n">
        <v>4</v>
      </c>
      <c r="E33" s="540" t="n">
        <v>119.4</v>
      </c>
      <c r="F33" s="540" t="n">
        <v>88</v>
      </c>
      <c r="G33" s="542">
        <f>B33-C33-E33-F33</f>
        <v/>
      </c>
      <c r="H33" s="543" t="n">
        <v>1028.81</v>
      </c>
      <c r="I33" s="520" t="n">
        <v>1172.52</v>
      </c>
      <c r="J33" s="543" t="n"/>
      <c r="K33" s="543" t="n">
        <v>12.4</v>
      </c>
      <c r="L33" s="520" t="n">
        <v>1020</v>
      </c>
      <c r="M33" s="544" t="n"/>
      <c r="N33" s="508">
        <f>L33+I33+J33+C33+M33</f>
        <v/>
      </c>
      <c r="O33" s="508">
        <f>O32+N33-AN33</f>
        <v/>
      </c>
      <c r="P33" s="509">
        <f>I33*0.004</f>
        <v/>
      </c>
      <c r="Q33" s="510">
        <f>A33</f>
        <v/>
      </c>
      <c r="R33" s="545" t="n"/>
      <c r="S33" s="546" t="n"/>
      <c r="T33" s="545" t="n">
        <v>161120</v>
      </c>
      <c r="U33" s="466" t="n">
        <v>545.1900000000001</v>
      </c>
      <c r="V33" s="545" t="n"/>
      <c r="W33" s="546" t="n"/>
      <c r="X33" s="545" t="n"/>
      <c r="Y33" s="546" t="n"/>
      <c r="Z33" s="545" t="n"/>
      <c r="AA33" s="546" t="n"/>
      <c r="AB33" s="547" t="n"/>
      <c r="AC33" s="546" t="n"/>
      <c r="AD33" s="545" t="n"/>
      <c r="AE33" s="546" t="n"/>
      <c r="AF33" s="545" t="n"/>
      <c r="AG33" s="546" t="n"/>
      <c r="AH33" s="545" t="n"/>
      <c r="AI33" s="546" t="n"/>
      <c r="AJ33" s="545" t="n">
        <v>170159</v>
      </c>
      <c r="AK33" s="466" t="n">
        <v>28.5</v>
      </c>
      <c r="AL33" s="547" t="n"/>
      <c r="AM33" s="546" t="n"/>
      <c r="AN33" s="446">
        <f>S33+U33+W33+Y33+AA33+AC33+AE33+AG33+AI33+AK33+AM33</f>
        <v/>
      </c>
    </row>
    <row r="34" ht="16.5" customHeight="1" thickBot="1">
      <c r="A34" s="504">
        <f>A33+1</f>
        <v/>
      </c>
      <c r="B34" s="540" t="n">
        <v>3773.73</v>
      </c>
      <c r="C34" s="519" t="n">
        <v>380</v>
      </c>
      <c r="D34" s="541" t="n">
        <v>9</v>
      </c>
      <c r="E34" s="540" t="n">
        <v>386.8</v>
      </c>
      <c r="F34" s="540" t="n">
        <v>122</v>
      </c>
      <c r="G34" s="542">
        <f>B34-C34-E34-F34</f>
        <v/>
      </c>
      <c r="H34" s="543" t="n">
        <v>1311.22</v>
      </c>
      <c r="I34" s="520" t="n">
        <v>1557.61</v>
      </c>
      <c r="J34" s="543" t="n"/>
      <c r="K34" s="543" t="n">
        <v>16.1</v>
      </c>
      <c r="L34" s="520" t="n">
        <v>1340</v>
      </c>
      <c r="M34" s="544" t="n"/>
      <c r="N34" s="508">
        <f>L34+I34+J34+C34+M34</f>
        <v/>
      </c>
      <c r="O34" s="508">
        <f>O33+N34-AN34</f>
        <v/>
      </c>
      <c r="P34" s="509">
        <f>I34*0.004</f>
        <v/>
      </c>
      <c r="Q34" s="510">
        <f>A34</f>
        <v/>
      </c>
      <c r="R34" s="545" t="n"/>
      <c r="S34" s="546" t="n">
        <v>0</v>
      </c>
      <c r="T34" s="547" t="n">
        <v>161121</v>
      </c>
      <c r="U34" s="466" t="n">
        <v>0</v>
      </c>
      <c r="V34" s="545" t="n">
        <v>170129</v>
      </c>
      <c r="W34" s="466" t="n">
        <v>130.55</v>
      </c>
      <c r="X34" s="547" t="inlineStr">
        <is>
          <t>170135A</t>
        </is>
      </c>
      <c r="Y34" s="466" t="n">
        <v>-112.83</v>
      </c>
      <c r="Z34" s="545" t="n">
        <v>161245</v>
      </c>
      <c r="AA34" s="546" t="n">
        <v>0</v>
      </c>
      <c r="AB34" s="547" t="n"/>
      <c r="AC34" s="546" t="n"/>
      <c r="AD34" s="545" t="n">
        <v>140138</v>
      </c>
      <c r="AE34" s="546" t="n">
        <v>141.68</v>
      </c>
      <c r="AF34" s="547" t="n">
        <v>161257</v>
      </c>
      <c r="AG34" s="466" t="n">
        <v>921.6</v>
      </c>
      <c r="AH34" s="547" t="n"/>
      <c r="AI34" s="546" t="n"/>
      <c r="AJ34" s="547" t="n">
        <v>170156</v>
      </c>
      <c r="AK34" s="466" t="n">
        <v>1151.53</v>
      </c>
      <c r="AL34" s="547" t="n"/>
      <c r="AM34" s="546" t="n"/>
      <c r="AN34" s="446">
        <f>S34+U34+W34+Y34+AA34+AC34+AE34+AG34+AI34+AK34+AM34</f>
        <v/>
      </c>
    </row>
    <row r="35" ht="16.5" customHeight="1" thickBot="1">
      <c r="A35" s="504">
        <f>A34+1</f>
        <v/>
      </c>
      <c r="B35" s="540" t="n">
        <v>4093.13</v>
      </c>
      <c r="C35" s="519" t="n">
        <v>390</v>
      </c>
      <c r="D35" s="541" t="n">
        <v>12</v>
      </c>
      <c r="E35" s="540" t="n">
        <v>99.5</v>
      </c>
      <c r="F35" s="540" t="n">
        <v>114</v>
      </c>
      <c r="G35" s="542">
        <f>B35-C35-E35-F35</f>
        <v/>
      </c>
      <c r="H35" s="543" t="n">
        <v>1415.03</v>
      </c>
      <c r="I35" s="520" t="n">
        <v>2057.4</v>
      </c>
      <c r="J35" s="543" t="n"/>
      <c r="K35" s="543" t="n">
        <v>17.2</v>
      </c>
      <c r="L35" s="520" t="n">
        <v>1410</v>
      </c>
      <c r="M35" s="520" t="n">
        <v>270</v>
      </c>
      <c r="N35" s="508">
        <f>L35+I35+J35+C35+M35</f>
        <v/>
      </c>
      <c r="O35" s="508">
        <f>O34+N35-AN35</f>
        <v/>
      </c>
      <c r="P35" s="509">
        <f>I35*0.004</f>
        <v/>
      </c>
      <c r="Q35" s="510">
        <f>A35</f>
        <v/>
      </c>
      <c r="R35" s="545" t="n"/>
      <c r="S35" s="546" t="n"/>
      <c r="T35" s="545" t="n">
        <v>161219</v>
      </c>
      <c r="U35" s="466" t="n">
        <v>43.92</v>
      </c>
      <c r="V35" s="545" t="n">
        <v>170128</v>
      </c>
      <c r="W35" s="466" t="n">
        <v>635.8</v>
      </c>
      <c r="X35" s="545" t="inlineStr">
        <is>
          <t>170135B</t>
        </is>
      </c>
      <c r="Y35" s="466" t="n">
        <v>12</v>
      </c>
      <c r="Z35" s="545" t="n"/>
      <c r="AA35" s="546" t="n"/>
      <c r="AB35" s="545" t="inlineStr">
        <is>
          <t>170136A</t>
        </is>
      </c>
      <c r="AC35" s="466" t="n">
        <v>-0.31</v>
      </c>
      <c r="AD35" s="545" t="n">
        <v>170139</v>
      </c>
      <c r="AE35" s="466" t="n">
        <v>37.79</v>
      </c>
      <c r="AF35" s="545" t="n">
        <v>170142</v>
      </c>
      <c r="AG35" s="466" t="n">
        <v>4078.57</v>
      </c>
      <c r="AH35" s="545" t="n">
        <v>161258</v>
      </c>
      <c r="AI35" s="466" t="n">
        <v>-71.64</v>
      </c>
      <c r="AJ35" s="545" t="n">
        <v>170157</v>
      </c>
      <c r="AK35" s="546" t="n">
        <v>0</v>
      </c>
      <c r="AL35" s="547" t="n"/>
      <c r="AM35" s="546" t="n"/>
      <c r="AN35" s="446">
        <f>S35+U35+W35+Y35+AA35+AC35+AE35+AG35+AI35+AK35+AM35</f>
        <v/>
      </c>
    </row>
    <row r="36" ht="15" customHeight="1">
      <c r="B36" s="460">
        <f>SUM(B5:B35)</f>
        <v/>
      </c>
      <c r="C36" s="460">
        <f>SUM(C5:C35)</f>
        <v/>
      </c>
      <c r="D36" s="517">
        <f>SUM(D5:D35)</f>
        <v/>
      </c>
      <c r="E36" s="460">
        <f>SUM(E5:E35)</f>
        <v/>
      </c>
      <c r="F36" s="460">
        <f>SUM(F5:F35)</f>
        <v/>
      </c>
      <c r="G36" s="460">
        <f>SUM(G5:G35)</f>
        <v/>
      </c>
      <c r="H36" s="460">
        <f>SUM(H5:H35)</f>
        <v/>
      </c>
      <c r="I36" s="460">
        <f>SUM(I5:I35)</f>
        <v/>
      </c>
      <c r="J36" s="460">
        <f>SUM(J5:J35)</f>
        <v/>
      </c>
      <c r="K36" s="460">
        <f>SUM(K5:K35)</f>
        <v/>
      </c>
      <c r="L36" s="460">
        <f>SUM(L5:L35)</f>
        <v/>
      </c>
      <c r="M36" s="460">
        <f>SUM(M5:M35)</f>
        <v/>
      </c>
      <c r="N36" s="460">
        <f>SUM(N5:N35)</f>
        <v/>
      </c>
      <c r="O36" s="460">
        <f>O35</f>
        <v/>
      </c>
      <c r="P36" s="460">
        <f>SUM(P5:P35)</f>
        <v/>
      </c>
      <c r="R36" s="460" t="n"/>
      <c r="S36" s="460">
        <f>SUM(S5:S35)</f>
        <v/>
      </c>
      <c r="T36" s="460" t="n"/>
      <c r="U36" s="460">
        <f>SUM(U5:U35)</f>
        <v/>
      </c>
      <c r="V36" s="460" t="n"/>
      <c r="W36" s="460">
        <f>SUM(W5:W35)</f>
        <v/>
      </c>
      <c r="X36" s="460" t="n"/>
      <c r="Y36" s="460">
        <f>SUM(Y6:Y34)</f>
        <v/>
      </c>
      <c r="Z36" s="460" t="n"/>
      <c r="AA36" s="460">
        <f>SUM(AA5:AA35)</f>
        <v/>
      </c>
      <c r="AB36" s="460" t="n"/>
      <c r="AC36" s="460">
        <f>SUM(AC5:AC35)</f>
        <v/>
      </c>
      <c r="AD36" s="460" t="n"/>
      <c r="AE36" s="460">
        <f>SUM(AE5:AE35)</f>
        <v/>
      </c>
      <c r="AG36" s="460">
        <f>SUM(AG5:AG35)</f>
        <v/>
      </c>
      <c r="AH36" s="460" t="n"/>
      <c r="AI36" s="460">
        <f>SUM(AI5:AI35)</f>
        <v/>
      </c>
      <c r="AJ36" s="460" t="n"/>
      <c r="AK36" s="460">
        <f>SUM(AK5:AK35)</f>
        <v/>
      </c>
      <c r="AL36" s="460" t="n"/>
      <c r="AM36" s="460">
        <f>SUM(AM5:AM35)</f>
        <v/>
      </c>
      <c r="AN36" s="460">
        <f>SUM(AN5:AN35)</f>
        <v/>
      </c>
    </row>
    <row r="37">
      <c r="B37" s="460" t="n">
        <v>0</v>
      </c>
      <c r="G37" s="453" t="n"/>
      <c r="O37" s="460" t="n"/>
    </row>
    <row r="38">
      <c r="B38" s="399" t="inlineStr">
        <is>
          <t>Total Régul</t>
        </is>
      </c>
      <c r="C38" s="453" t="n"/>
      <c r="E38" s="399" t="inlineStr">
        <is>
          <t>Point Vert</t>
        </is>
      </c>
      <c r="F38" s="518">
        <f>D36</f>
        <v/>
      </c>
      <c r="H38" s="399" t="inlineStr">
        <is>
          <t>Frais Carte Bleue</t>
        </is>
      </c>
      <c r="J38" s="452">
        <f>I36*0.007</f>
        <v/>
      </c>
    </row>
    <row r="39">
      <c r="C39" s="453" t="n"/>
      <c r="AJ39" s="404" t="inlineStr">
        <is>
          <t xml:space="preserve">                                                                                  </t>
        </is>
      </c>
    </row>
    <row r="41" ht="16.5" customHeight="1" thickBot="1">
      <c r="A41" s="359" t="inlineStr">
        <is>
          <t>FEVRIER 2017</t>
        </is>
      </c>
      <c r="H41" s="364">
        <f>A41</f>
        <v/>
      </c>
      <c r="I41" s="363" t="n"/>
      <c r="J41" s="363" t="n"/>
      <c r="K41" s="363" t="n"/>
      <c r="L41" s="363" t="n"/>
      <c r="M41" s="363" t="n"/>
      <c r="N41" s="363" t="n"/>
      <c r="R41" s="364">
        <f>A41</f>
        <v/>
      </c>
      <c r="S41" s="363" t="n"/>
      <c r="T41" s="363" t="n"/>
      <c r="U41" s="363" t="n"/>
      <c r="V41" s="363" t="n"/>
      <c r="W41" s="363" t="n"/>
      <c r="X41" s="363" t="n"/>
      <c r="Y41" s="364">
        <f>A41</f>
        <v/>
      </c>
      <c r="Z41" s="363" t="n"/>
      <c r="AA41" s="363" t="n"/>
      <c r="AB41" s="363" t="n"/>
      <c r="AC41" s="363" t="n"/>
      <c r="AD41" s="363" t="n"/>
      <c r="AE41" s="363" t="n"/>
      <c r="AF41" s="364">
        <f>A41</f>
        <v/>
      </c>
      <c r="AG41" s="363" t="n"/>
      <c r="AH41" s="363" t="n"/>
      <c r="AI41" s="363" t="n"/>
      <c r="AJ41" s="363" t="n"/>
      <c r="AK41" s="363" t="n"/>
      <c r="AL41" s="363" t="n"/>
    </row>
    <row r="42" ht="16.5" customHeight="1" thickBot="1">
      <c r="A42" s="12" t="n"/>
      <c r="B42" s="369" t="inlineStr">
        <is>
          <t>Chiffre d'affaire</t>
        </is>
      </c>
      <c r="C42" s="357" t="n"/>
      <c r="D42" s="357" t="n"/>
      <c r="E42" s="357" t="n"/>
      <c r="F42" s="357" t="n"/>
      <c r="G42" s="370" t="n"/>
      <c r="H42" s="369" t="inlineStr">
        <is>
          <t>Encaissement</t>
        </is>
      </c>
      <c r="I42" s="357" t="n"/>
      <c r="J42" s="357" t="n"/>
      <c r="K42" s="370" t="n"/>
      <c r="L42" s="369" t="inlineStr">
        <is>
          <t>Banque</t>
        </is>
      </c>
      <c r="M42" s="357" t="n"/>
      <c r="N42" s="370" t="n"/>
      <c r="O42" s="496" t="inlineStr">
        <is>
          <t>Solde</t>
        </is>
      </c>
      <c r="P42" s="497" t="n"/>
      <c r="Q42" s="13" t="n"/>
      <c r="R42" s="407">
        <f>R3</f>
        <v/>
      </c>
      <c r="S42" s="366" t="n"/>
      <c r="T42" s="408">
        <f>T3</f>
        <v/>
      </c>
      <c r="U42" s="366" t="n"/>
      <c r="V42" s="408">
        <f>V3</f>
        <v/>
      </c>
      <c r="W42" s="366" t="n"/>
      <c r="X42" s="408">
        <f>X3</f>
        <v/>
      </c>
      <c r="Y42" s="366" t="n"/>
      <c r="Z42" s="408">
        <f>Z3</f>
        <v/>
      </c>
      <c r="AA42" s="366" t="n"/>
      <c r="AB42" s="408">
        <f>AB3</f>
        <v/>
      </c>
      <c r="AC42" s="366" t="n"/>
      <c r="AD42" s="408" t="inlineStr">
        <is>
          <t>charges locatives</t>
        </is>
      </c>
      <c r="AE42" s="366" t="n"/>
      <c r="AF42" s="408">
        <f>AF3</f>
        <v/>
      </c>
      <c r="AG42" s="366" t="n"/>
      <c r="AH42" s="408">
        <f>AH3</f>
        <v/>
      </c>
      <c r="AI42" s="366" t="n"/>
      <c r="AJ42" s="408">
        <f>AJ3</f>
        <v/>
      </c>
      <c r="AK42" s="366" t="n"/>
      <c r="AL42" s="409">
        <f>AL3</f>
        <v/>
      </c>
      <c r="AM42" s="354" t="n"/>
      <c r="AN42" s="411" t="inlineStr">
        <is>
          <t>Total</t>
        </is>
      </c>
    </row>
    <row r="43" ht="16.5" customHeight="1" thickBot="1">
      <c r="A43" s="14" t="n"/>
      <c r="B43" s="3" t="inlineStr">
        <is>
          <t>CA BRUT</t>
        </is>
      </c>
      <c r="C43" s="371" t="inlineStr">
        <is>
          <t>POINT VERT</t>
        </is>
      </c>
      <c r="D43" s="356" t="n"/>
      <c r="E43" s="4" t="inlineStr">
        <is>
          <t>LOTO</t>
        </is>
      </c>
      <c r="F43" s="4" t="inlineStr">
        <is>
          <t>JEUX</t>
        </is>
      </c>
      <c r="G43" s="7" t="inlineStr">
        <is>
          <t>CA NET</t>
        </is>
      </c>
      <c r="H43" s="3" t="inlineStr">
        <is>
          <t>Espèce</t>
        </is>
      </c>
      <c r="I43" s="4" t="inlineStr">
        <is>
          <t>Carte Bleue</t>
        </is>
      </c>
      <c r="J43" s="4" t="inlineStr">
        <is>
          <t>Chèque</t>
        </is>
      </c>
      <c r="K43" s="7" t="inlineStr">
        <is>
          <t>Compte client</t>
        </is>
      </c>
      <c r="L43" s="3" t="inlineStr">
        <is>
          <t>Dépôt Banque</t>
        </is>
      </c>
      <c r="M43" s="8" t="inlineStr">
        <is>
          <t>Monnaie</t>
        </is>
      </c>
      <c r="N43" s="7" t="inlineStr">
        <is>
          <t>CREDIT</t>
        </is>
      </c>
      <c r="O43" s="498">
        <f>O35</f>
        <v/>
      </c>
      <c r="Q43" s="499" t="n"/>
      <c r="R43" s="414" t="inlineStr">
        <is>
          <t>N°</t>
        </is>
      </c>
      <c r="S43" s="415" t="n"/>
      <c r="T43" s="416" t="inlineStr">
        <is>
          <t>N°</t>
        </is>
      </c>
      <c r="U43" s="417" t="n"/>
      <c r="V43" s="416" t="inlineStr">
        <is>
          <t>N°</t>
        </is>
      </c>
      <c r="W43" s="417" t="n"/>
      <c r="X43" s="416" t="inlineStr">
        <is>
          <t>N°</t>
        </is>
      </c>
      <c r="Y43" s="417" t="n"/>
      <c r="Z43" s="416" t="inlineStr">
        <is>
          <t>N°</t>
        </is>
      </c>
      <c r="AA43" s="417" t="n"/>
      <c r="AB43" s="416" t="inlineStr">
        <is>
          <t>N°</t>
        </is>
      </c>
      <c r="AC43" s="417" t="n"/>
      <c r="AD43" s="416" t="inlineStr">
        <is>
          <t>N°</t>
        </is>
      </c>
      <c r="AE43" s="417" t="n"/>
      <c r="AF43" s="419" t="inlineStr">
        <is>
          <t>N°</t>
        </is>
      </c>
      <c r="AG43" s="415" t="n"/>
      <c r="AH43" s="416" t="inlineStr">
        <is>
          <t>N°</t>
        </is>
      </c>
      <c r="AI43" s="415" t="n"/>
      <c r="AJ43" s="416" t="inlineStr">
        <is>
          <t>N°</t>
        </is>
      </c>
      <c r="AK43" s="415" t="n"/>
      <c r="AL43" s="416" t="inlineStr">
        <is>
          <t>N°</t>
        </is>
      </c>
      <c r="AM43" s="415" t="n"/>
      <c r="AN43" s="420" t="n"/>
    </row>
    <row r="44" ht="16.5" customHeight="1" thickBot="1">
      <c r="A44" s="504">
        <f>A35+1</f>
        <v/>
      </c>
      <c r="B44" s="540" t="n">
        <v>4791.86</v>
      </c>
      <c r="C44" s="519" t="n">
        <v>560</v>
      </c>
      <c r="D44" s="541" t="n">
        <v>15</v>
      </c>
      <c r="E44" s="540" t="n">
        <v>64.2</v>
      </c>
      <c r="F44" s="540" t="n">
        <v>451</v>
      </c>
      <c r="G44" s="542">
        <f>B44-C44-E44-F44</f>
        <v/>
      </c>
      <c r="H44" s="543" t="n">
        <v>1680.82</v>
      </c>
      <c r="I44" s="520" t="n">
        <v>2444.94</v>
      </c>
      <c r="J44" s="543" t="n"/>
      <c r="K44" s="543" t="n">
        <v>47.6</v>
      </c>
      <c r="L44" s="520" t="n">
        <v>1700</v>
      </c>
      <c r="M44" s="544" t="n"/>
      <c r="N44" s="508">
        <f>L44+I44+J44+C44+M44</f>
        <v/>
      </c>
      <c r="O44" s="508">
        <f>O36</f>
        <v/>
      </c>
      <c r="P44" s="509">
        <f>I44*0.004</f>
        <v/>
      </c>
      <c r="Q44" s="510">
        <f>A44</f>
        <v/>
      </c>
      <c r="R44" s="545" t="n">
        <v>170107</v>
      </c>
      <c r="S44" s="466" t="n">
        <v>879.75</v>
      </c>
      <c r="T44" s="547" t="n"/>
      <c r="U44" s="546" t="n"/>
      <c r="V44" s="547" t="n"/>
      <c r="W44" s="546" t="n"/>
      <c r="X44" s="547" t="n"/>
      <c r="Y44" s="546" t="n"/>
      <c r="Z44" s="547" t="n"/>
      <c r="AA44" s="546" t="n"/>
      <c r="AB44" s="547" t="inlineStr">
        <is>
          <t>DAT</t>
        </is>
      </c>
      <c r="AC44" s="466" t="n">
        <v>1500</v>
      </c>
      <c r="AD44" s="547" t="n">
        <v>170137</v>
      </c>
      <c r="AE44" s="466" t="n">
        <v>978.26</v>
      </c>
      <c r="AF44" s="550" t="n"/>
      <c r="AG44" s="546" t="n"/>
      <c r="AH44" s="547" t="n">
        <v>161259</v>
      </c>
      <c r="AI44" s="466" t="n">
        <v>173.16</v>
      </c>
      <c r="AJ44" s="547" t="inlineStr">
        <is>
          <t>sal val</t>
        </is>
      </c>
      <c r="AK44" s="466" t="n">
        <v>2000</v>
      </c>
      <c r="AL44" s="547" t="n"/>
      <c r="AM44" s="546" t="n"/>
      <c r="AN44" s="446">
        <f>S44+U44+W44+Y44+AA44+AC44+AE44+AG44+AI44+AK44+AM44</f>
        <v/>
      </c>
    </row>
    <row r="45" ht="16.5" customHeight="1" thickBot="1">
      <c r="A45" s="504">
        <f>A44+1</f>
        <v/>
      </c>
      <c r="B45" s="540" t="n">
        <v>4726.61</v>
      </c>
      <c r="C45" s="519" t="n">
        <v>340</v>
      </c>
      <c r="D45" s="541" t="n">
        <v>10</v>
      </c>
      <c r="E45" s="540" t="n">
        <v>159.8</v>
      </c>
      <c r="F45" s="540" t="n">
        <v>276</v>
      </c>
      <c r="G45" s="542">
        <f>B45-C45-E45-F45</f>
        <v/>
      </c>
      <c r="H45" s="543" t="n">
        <v>1494.83</v>
      </c>
      <c r="I45" s="520" t="n">
        <v>2438.78</v>
      </c>
      <c r="J45" s="543" t="n"/>
      <c r="K45" s="543" t="n">
        <v>17.2</v>
      </c>
      <c r="L45" s="520" t="n">
        <v>1500</v>
      </c>
      <c r="M45" s="544" t="n"/>
      <c r="N45" s="508">
        <f>L45+I45+J45+C45+M45</f>
        <v/>
      </c>
      <c r="O45" s="508">
        <f>O44+N45-AN45</f>
        <v/>
      </c>
      <c r="P45" s="509">
        <f>I45*0.004</f>
        <v/>
      </c>
      <c r="Q45" s="510">
        <f>A45</f>
        <v/>
      </c>
      <c r="R45" s="545" t="n"/>
      <c r="S45" s="466" t="n">
        <v>-89.12</v>
      </c>
      <c r="T45" s="547" t="n"/>
      <c r="U45" s="546" t="n"/>
      <c r="V45" s="545" t="n"/>
      <c r="W45" s="546" t="n"/>
      <c r="X45" s="547" t="inlineStr">
        <is>
          <t>170135D</t>
        </is>
      </c>
      <c r="Y45" s="466" t="n">
        <v>2220.44</v>
      </c>
      <c r="Z45" s="545" t="n"/>
      <c r="AA45" s="546" t="n"/>
      <c r="AB45" s="547" t="inlineStr">
        <is>
          <t>DAT</t>
        </is>
      </c>
      <c r="AC45" s="466" t="n">
        <v>-1500</v>
      </c>
      <c r="AD45" s="545" t="n"/>
      <c r="AE45" s="546" t="n"/>
      <c r="AF45" s="547" t="n"/>
      <c r="AG45" s="546" t="n"/>
      <c r="AH45" s="545" t="n"/>
      <c r="AI45" s="546" t="n"/>
      <c r="AJ45" s="547" t="n"/>
      <c r="AK45" s="546" t="n"/>
      <c r="AL45" s="547" t="n"/>
      <c r="AM45" s="546" t="n"/>
      <c r="AN45" s="446">
        <f>S45+U45+W45+Y45+AA45+AC45+AE45+AG45+AI45+AK45+AM45</f>
        <v/>
      </c>
    </row>
    <row r="46" ht="16.5" customHeight="1" thickBot="1">
      <c r="A46" s="504">
        <f>A45+1</f>
        <v/>
      </c>
      <c r="B46" s="540" t="n">
        <v>3669.46</v>
      </c>
      <c r="C46" s="519" t="n">
        <v>290</v>
      </c>
      <c r="D46" s="541" t="n">
        <v>9</v>
      </c>
      <c r="E46" s="540" t="n">
        <v>295.65</v>
      </c>
      <c r="F46" s="540" t="n">
        <v>117</v>
      </c>
      <c r="G46" s="542">
        <f>B46-C46-E46-F46</f>
        <v/>
      </c>
      <c r="H46" s="543" t="n">
        <v>1417.06</v>
      </c>
      <c r="I46" s="520" t="n">
        <v>1532.55</v>
      </c>
      <c r="J46" s="543" t="n"/>
      <c r="K46" s="543" t="n">
        <v>17.2</v>
      </c>
      <c r="L46" s="520" t="n">
        <v>1410</v>
      </c>
      <c r="M46" s="544" t="n"/>
      <c r="N46" s="508">
        <f>L46+I46+J46+C46+M46</f>
        <v/>
      </c>
      <c r="O46" s="508">
        <f>O45+N46-AN46</f>
        <v/>
      </c>
      <c r="P46" s="509">
        <f>I46*0.004</f>
        <v/>
      </c>
      <c r="Q46" s="510">
        <f>A46</f>
        <v/>
      </c>
      <c r="R46" s="545" t="n"/>
      <c r="S46" s="546" t="n"/>
      <c r="T46" s="547" t="n"/>
      <c r="U46" s="546" t="n"/>
      <c r="V46" s="545" t="n"/>
      <c r="W46" s="546" t="n"/>
      <c r="X46" s="547" t="inlineStr">
        <is>
          <t>170135F</t>
        </is>
      </c>
      <c r="Y46" s="466" t="n">
        <v>304.2</v>
      </c>
      <c r="Z46" s="545" t="n"/>
      <c r="AA46" s="546" t="n"/>
      <c r="AB46" s="547" t="n">
        <v>170243</v>
      </c>
      <c r="AC46" s="466" t="n">
        <v>1.4</v>
      </c>
      <c r="AD46" s="545" t="n"/>
      <c r="AE46" s="546" t="n"/>
      <c r="AF46" s="547" t="n"/>
      <c r="AG46" s="546" t="n"/>
      <c r="AH46" s="545" t="n"/>
      <c r="AI46" s="546" t="n"/>
      <c r="AJ46" s="547" t="n"/>
      <c r="AK46" s="546" t="n"/>
      <c r="AL46" s="547" t="n"/>
      <c r="AM46" s="546" t="n"/>
      <c r="AN46" s="446">
        <f>S46+U46+W46+Y46+AA46+AC46+AE46+AG46+AI46+AK46+AM46</f>
        <v/>
      </c>
    </row>
    <row r="47" ht="16.5" customHeight="1" thickBot="1">
      <c r="A47" s="504">
        <f>A46+1</f>
        <v/>
      </c>
      <c r="B47" s="540" t="n">
        <v>4539.81</v>
      </c>
      <c r="C47" s="519" t="n">
        <v>350</v>
      </c>
      <c r="D47" s="541" t="n">
        <v>10</v>
      </c>
      <c r="E47" s="540" t="n">
        <v>80.2</v>
      </c>
      <c r="F47" s="540" t="n">
        <v>116</v>
      </c>
      <c r="G47" s="542">
        <f>B47-C47-E47-F47</f>
        <v/>
      </c>
      <c r="H47" s="543" t="n">
        <v>1800.69</v>
      </c>
      <c r="I47" s="520" t="n">
        <v>2244.1</v>
      </c>
      <c r="J47" s="543" t="n"/>
      <c r="K47" s="543" t="n">
        <v>61.74</v>
      </c>
      <c r="L47" s="520" t="n">
        <v>1800</v>
      </c>
      <c r="M47" s="544" t="n"/>
      <c r="N47" s="508">
        <f>L47+I47+J47+C47+M47</f>
        <v/>
      </c>
      <c r="O47" s="508">
        <f>O46+N47-AN47</f>
        <v/>
      </c>
      <c r="P47" s="509">
        <f>I47*0.004</f>
        <v/>
      </c>
      <c r="Q47" s="510">
        <f>A47</f>
        <v/>
      </c>
      <c r="R47" s="545" t="n"/>
      <c r="S47" s="546" t="n"/>
      <c r="T47" s="547" t="n"/>
      <c r="U47" s="546" t="n"/>
      <c r="V47" s="545" t="n"/>
      <c r="W47" s="546" t="n"/>
      <c r="X47" s="547" t="n"/>
      <c r="Y47" s="546" t="n"/>
      <c r="Z47" s="545" t="n"/>
      <c r="AA47" s="546" t="n"/>
      <c r="AB47" s="547" t="n">
        <v>170243</v>
      </c>
      <c r="AC47" s="466" t="n">
        <v>27</v>
      </c>
      <c r="AD47" s="545" t="n"/>
      <c r="AE47" s="546" t="n"/>
      <c r="AF47" s="547" t="n"/>
      <c r="AG47" s="546" t="n"/>
      <c r="AH47" s="545" t="n"/>
      <c r="AI47" s="546" t="n"/>
      <c r="AJ47" s="547" t="n"/>
      <c r="AK47" s="546" t="n"/>
      <c r="AL47" s="547" t="n"/>
      <c r="AM47" s="546" t="n"/>
      <c r="AN47" s="446">
        <f>S47+U47+W47+Y47+AA47+AC47+AE47+AG47+AI47+AK47+AM47</f>
        <v/>
      </c>
    </row>
    <row r="48" ht="16.5" customHeight="1" thickBot="1">
      <c r="A48" s="504">
        <f>A47+1</f>
        <v/>
      </c>
      <c r="B48" s="540" t="n">
        <v>2257.29</v>
      </c>
      <c r="C48" s="519" t="n">
        <v>200</v>
      </c>
      <c r="D48" s="541" t="n">
        <v>5</v>
      </c>
      <c r="E48" s="540" t="n">
        <v>356.5</v>
      </c>
      <c r="F48" s="540" t="n">
        <v>209</v>
      </c>
      <c r="G48" s="542">
        <f>B48-C48-E48-F48</f>
        <v/>
      </c>
      <c r="H48" s="543" t="n">
        <v>767.79</v>
      </c>
      <c r="I48" s="520" t="n">
        <v>720.6</v>
      </c>
      <c r="J48" s="543" t="n"/>
      <c r="K48" s="543" t="n">
        <v>3.4</v>
      </c>
      <c r="L48" s="520" t="n">
        <v>760</v>
      </c>
      <c r="M48" s="544" t="n"/>
      <c r="N48" s="508">
        <f>L48+I48+J48+C48+M48</f>
        <v/>
      </c>
      <c r="O48" s="508">
        <f>O47+N48-AN48</f>
        <v/>
      </c>
      <c r="P48" s="509">
        <f>I48*0.004</f>
        <v/>
      </c>
      <c r="Q48" s="510">
        <f>A48</f>
        <v/>
      </c>
      <c r="R48" s="545" t="n"/>
      <c r="S48" s="546" t="n"/>
      <c r="T48" s="547" t="n"/>
      <c r="U48" s="546" t="n"/>
      <c r="V48" s="545" t="n"/>
      <c r="W48" s="546" t="n"/>
      <c r="X48" s="545" t="n"/>
      <c r="Y48" s="546" t="n"/>
      <c r="Z48" s="545" t="n"/>
      <c r="AA48" s="546" t="n"/>
      <c r="AB48" s="547" t="n">
        <v>170243</v>
      </c>
      <c r="AC48" s="466" t="n">
        <v>231.85</v>
      </c>
      <c r="AD48" s="545" t="n"/>
      <c r="AE48" s="546" t="n"/>
      <c r="AF48" s="545" t="n"/>
      <c r="AG48" s="546" t="n"/>
      <c r="AH48" s="545" t="n"/>
      <c r="AI48" s="546" t="n"/>
      <c r="AJ48" s="545" t="n"/>
      <c r="AK48" s="546" t="n"/>
      <c r="AL48" s="547" t="n"/>
      <c r="AM48" s="546" t="n"/>
      <c r="AN48" s="446">
        <f>S48+U48+W48+Y48+AA48+AC48+AE48+AG48+AI48+AK48+AM48</f>
        <v/>
      </c>
    </row>
    <row r="49" ht="16.5" customHeight="1" thickBot="1">
      <c r="A49" s="504">
        <f>A48+1</f>
        <v/>
      </c>
      <c r="B49" s="540" t="n">
        <v>3557.22</v>
      </c>
      <c r="C49" s="519" t="n">
        <v>130</v>
      </c>
      <c r="D49" s="541" t="n">
        <v>4</v>
      </c>
      <c r="E49" s="540" t="n">
        <v>219.05</v>
      </c>
      <c r="F49" s="540" t="n">
        <v>113</v>
      </c>
      <c r="G49" s="542">
        <f>B49-C49-E49-F49</f>
        <v/>
      </c>
      <c r="H49" s="543" t="n">
        <v>1893.23</v>
      </c>
      <c r="I49" s="520" t="n">
        <v>1237.04</v>
      </c>
      <c r="J49" s="543" t="n"/>
      <c r="K49" s="543" t="n">
        <v>14.9</v>
      </c>
      <c r="L49" s="520" t="n">
        <v>1890</v>
      </c>
      <c r="M49" s="544" t="n"/>
      <c r="N49" s="508">
        <f>L49+I49+J49+C49+M49</f>
        <v/>
      </c>
      <c r="O49" s="508">
        <f>O48+N49-AN49</f>
        <v/>
      </c>
      <c r="P49" s="509">
        <f>I49*0.004</f>
        <v/>
      </c>
      <c r="Q49" s="510">
        <f>A49</f>
        <v/>
      </c>
      <c r="R49" s="545" t="n"/>
      <c r="S49" s="546" t="n"/>
      <c r="T49" s="545" t="n"/>
      <c r="U49" s="546" t="n"/>
      <c r="V49" s="545" t="n"/>
      <c r="W49" s="546" t="n"/>
      <c r="X49" s="545" t="n"/>
      <c r="Y49" s="546" t="n"/>
      <c r="Z49" s="545" t="n">
        <v>170241</v>
      </c>
      <c r="AA49" s="466" t="n">
        <v>-117.73</v>
      </c>
      <c r="AB49" s="547" t="n">
        <v>170243</v>
      </c>
      <c r="AC49" s="466" t="n">
        <v>69</v>
      </c>
      <c r="AD49" s="545" t="n"/>
      <c r="AE49" s="546" t="n"/>
      <c r="AF49" s="545" t="n"/>
      <c r="AG49" s="546" t="n"/>
      <c r="AH49" s="545" t="n"/>
      <c r="AI49" s="546" t="n"/>
      <c r="AJ49" s="545" t="n">
        <v>170257</v>
      </c>
      <c r="AK49" s="466" t="n">
        <v>3585</v>
      </c>
      <c r="AL49" s="547" t="n"/>
      <c r="AM49" s="546" t="n"/>
      <c r="AN49" s="446">
        <f>S49+U49+W49+Y49+AA49+AC49+AE49+AG49+AI49+AK49+AM49</f>
        <v/>
      </c>
    </row>
    <row r="50" ht="16.5" customHeight="1" thickBot="1">
      <c r="A50" s="504">
        <f>A49+1</f>
        <v/>
      </c>
      <c r="B50" s="540" t="n">
        <v>3602.91</v>
      </c>
      <c r="C50" s="519" t="n">
        <v>140</v>
      </c>
      <c r="D50" s="541" t="n">
        <v>3</v>
      </c>
      <c r="E50" s="540" t="n">
        <v>127.8</v>
      </c>
      <c r="F50" s="540" t="n">
        <v>172</v>
      </c>
      <c r="G50" s="542">
        <f>B50-C50-E50-F50</f>
        <v/>
      </c>
      <c r="H50" s="543" t="n">
        <v>1632.75</v>
      </c>
      <c r="I50" s="520" t="n">
        <v>1500.76</v>
      </c>
      <c r="J50" s="543" t="n"/>
      <c r="K50" s="543" t="n">
        <v>29.6</v>
      </c>
      <c r="L50" s="520" t="n">
        <v>1650</v>
      </c>
      <c r="M50" s="544" t="n"/>
      <c r="N50" s="508">
        <f>L50+I50+J50+C50+M50</f>
        <v/>
      </c>
      <c r="O50" s="508">
        <f>O49+N50-AN50</f>
        <v/>
      </c>
      <c r="P50" s="509">
        <f>I50*0.004</f>
        <v/>
      </c>
      <c r="Q50" s="510">
        <f>A50</f>
        <v/>
      </c>
      <c r="R50" s="545" t="n"/>
      <c r="S50" s="546" t="n"/>
      <c r="T50" s="545" t="n"/>
      <c r="U50" s="546" t="n"/>
      <c r="V50" s="545" t="n">
        <v>170227</v>
      </c>
      <c r="W50" s="466" t="n">
        <v>508.35</v>
      </c>
      <c r="X50" s="545" t="n"/>
      <c r="Y50" s="546" t="n"/>
      <c r="Z50" s="545" t="n"/>
      <c r="AA50" s="466" t="n"/>
      <c r="AB50" s="545" t="n"/>
      <c r="AC50" s="546" t="n"/>
      <c r="AD50" s="545" t="n"/>
      <c r="AE50" s="546" t="n"/>
      <c r="AF50" s="545" t="n"/>
      <c r="AG50" s="546" t="n"/>
      <c r="AH50" s="545" t="n"/>
      <c r="AI50" s="546" t="n"/>
      <c r="AJ50" s="545" t="n">
        <v>170258</v>
      </c>
      <c r="AK50" s="466" t="n">
        <v>204</v>
      </c>
      <c r="AL50" s="547" t="n"/>
      <c r="AM50" s="546" t="n"/>
      <c r="AN50" s="446">
        <f>S50+U50+W50+Y50+AA50+AC50+AE50+AG50+AI50+AK50+AM50</f>
        <v/>
      </c>
    </row>
    <row r="51" ht="16.5" customHeight="1" thickBot="1">
      <c r="A51" s="504">
        <f>A50+1</f>
        <v/>
      </c>
      <c r="B51" s="540" t="n">
        <v>3310.38</v>
      </c>
      <c r="C51" s="519" t="n">
        <v>560</v>
      </c>
      <c r="D51" s="541" t="n">
        <v>14</v>
      </c>
      <c r="E51" s="540" t="n">
        <v>187.8</v>
      </c>
      <c r="F51" s="540" t="n">
        <v>285</v>
      </c>
      <c r="G51" s="542">
        <f>B51-C51-E51-F51</f>
        <v/>
      </c>
      <c r="H51" s="543" t="n">
        <v>992.12</v>
      </c>
      <c r="I51" s="520" t="n">
        <v>1275.46</v>
      </c>
      <c r="J51" s="543" t="n"/>
      <c r="K51" s="543" t="n">
        <v>10</v>
      </c>
      <c r="L51" s="520" t="n">
        <v>990</v>
      </c>
      <c r="M51" s="544" t="n"/>
      <c r="N51" s="508">
        <f>L51+I51+J51+C51+M51</f>
        <v/>
      </c>
      <c r="O51" s="508">
        <f>O50+N51-AN51</f>
        <v/>
      </c>
      <c r="P51" s="509">
        <f>I51*0.004</f>
        <v/>
      </c>
      <c r="Q51" s="510">
        <f>A51</f>
        <v/>
      </c>
      <c r="R51" s="545" t="n">
        <v>170110</v>
      </c>
      <c r="S51" s="466" t="n">
        <v>1475.02</v>
      </c>
      <c r="T51" s="545" t="n">
        <v>161220</v>
      </c>
      <c r="U51" s="466" t="n">
        <v>26.76</v>
      </c>
      <c r="V51" s="545" t="n"/>
      <c r="W51" s="546" t="n"/>
      <c r="X51" s="545" t="n"/>
      <c r="Y51" s="546" t="n"/>
      <c r="Z51" s="545" t="n">
        <v>170131</v>
      </c>
      <c r="AA51" s="466" t="n">
        <v>25275.45</v>
      </c>
      <c r="AB51" s="545" t="inlineStr">
        <is>
          <t>PMU</t>
        </is>
      </c>
      <c r="AC51" s="466" t="n">
        <v>-1220</v>
      </c>
      <c r="AD51" s="545" t="n"/>
      <c r="AE51" s="546" t="n"/>
      <c r="AF51" s="545" t="n"/>
      <c r="AG51" s="546" t="n"/>
      <c r="AH51" s="545" t="n"/>
      <c r="AI51" s="546" t="n"/>
      <c r="AJ51" s="545" t="n"/>
      <c r="AK51" s="546" t="n"/>
      <c r="AL51" s="547" t="n"/>
      <c r="AM51" s="546" t="n"/>
      <c r="AN51" s="446">
        <f>S51+U51+W51+Y51+AA51+AC51+AE51+AG51+AI51+AK51+AM51</f>
        <v/>
      </c>
    </row>
    <row r="52" ht="16.5" customHeight="1" thickBot="1">
      <c r="A52" s="504">
        <f>A51+1</f>
        <v/>
      </c>
      <c r="B52" s="540" t="n">
        <v>3433.09</v>
      </c>
      <c r="C52" s="519" t="n">
        <v>320</v>
      </c>
      <c r="D52" s="541" t="n">
        <v>9</v>
      </c>
      <c r="E52" s="540" t="n">
        <v>139.1</v>
      </c>
      <c r="F52" s="540" t="n">
        <v>177</v>
      </c>
      <c r="G52" s="542">
        <f>B52-C52-E52-F52</f>
        <v/>
      </c>
      <c r="H52" s="543" t="n">
        <v>1371.52</v>
      </c>
      <c r="I52" s="520" t="n">
        <v>1393.67</v>
      </c>
      <c r="J52" s="543" t="n"/>
      <c r="K52" s="543" t="n">
        <v>31.8</v>
      </c>
      <c r="L52" s="520" t="n">
        <v>1370</v>
      </c>
      <c r="M52" s="520" t="n">
        <v>630</v>
      </c>
      <c r="N52" s="508">
        <f>L52+I52+J52+C52+M52</f>
        <v/>
      </c>
      <c r="O52" s="508">
        <f>O51+N52-AN52</f>
        <v/>
      </c>
      <c r="P52" s="509">
        <f>I52*0.004</f>
        <v/>
      </c>
      <c r="Q52" s="510">
        <f>A52</f>
        <v/>
      </c>
      <c r="R52" s="545" t="n"/>
      <c r="S52" s="466" t="n">
        <v>53.49</v>
      </c>
      <c r="T52" s="545" t="n">
        <v>170217</v>
      </c>
      <c r="U52" s="466" t="n">
        <v>-36.26</v>
      </c>
      <c r="V52" s="545" t="n"/>
      <c r="W52" s="546" t="n"/>
      <c r="X52" s="545" t="n">
        <v>170234</v>
      </c>
      <c r="Y52" s="466" t="n">
        <v>1670.18</v>
      </c>
      <c r="Z52" s="545" t="n"/>
      <c r="AA52" s="546" t="n"/>
      <c r="AB52" s="545" t="inlineStr">
        <is>
          <t>pmu</t>
        </is>
      </c>
      <c r="AC52" s="466" t="n">
        <v>1220</v>
      </c>
      <c r="AD52" s="545" t="n"/>
      <c r="AE52" s="546" t="n"/>
      <c r="AF52" s="545" t="n"/>
      <c r="AG52" s="546" t="n"/>
      <c r="AH52" s="545" t="n"/>
      <c r="AI52" s="546" t="n"/>
      <c r="AJ52" s="545" t="n"/>
      <c r="AK52" s="546" t="n"/>
      <c r="AL52" s="547" t="n"/>
      <c r="AM52" s="546" t="n"/>
      <c r="AN52" s="446">
        <f>S52+U52+W52+Y52+AA52+AC52+AE52+AG52+AI52+AK52+AM52</f>
        <v/>
      </c>
    </row>
    <row r="53" ht="16.5" customHeight="1" thickBot="1">
      <c r="A53" s="504">
        <f>A52+1</f>
        <v/>
      </c>
      <c r="B53" s="540" t="n">
        <v>4306.98</v>
      </c>
      <c r="C53" s="519" t="n">
        <v>190</v>
      </c>
      <c r="D53" s="541" t="n">
        <v>6</v>
      </c>
      <c r="E53" s="540" t="n">
        <v>101.6</v>
      </c>
      <c r="F53" s="540" t="n">
        <v>315</v>
      </c>
      <c r="G53" s="542">
        <f>B53-C53-E53-F53</f>
        <v/>
      </c>
      <c r="H53" s="543" t="n">
        <v>1561.94</v>
      </c>
      <c r="I53" s="520" t="n">
        <v>2122.34</v>
      </c>
      <c r="J53" s="543" t="n"/>
      <c r="K53" s="543" t="n">
        <v>16.1</v>
      </c>
      <c r="L53" s="520" t="n">
        <v>1570</v>
      </c>
      <c r="M53" s="544" t="n"/>
      <c r="N53" s="508">
        <f>L53+I53+J53+C53+M53</f>
        <v/>
      </c>
      <c r="O53" s="508">
        <f>O52+N53-AN53</f>
        <v/>
      </c>
      <c r="P53" s="509">
        <f>I53*0.004</f>
        <v/>
      </c>
      <c r="Q53" s="510">
        <f>A53</f>
        <v/>
      </c>
      <c r="R53" s="545" t="n"/>
      <c r="S53" s="546" t="n"/>
      <c r="T53" s="545" t="n">
        <v>170123</v>
      </c>
      <c r="U53" s="466" t="n">
        <v>254.9</v>
      </c>
      <c r="V53" s="545" t="n"/>
      <c r="W53" s="546" t="n"/>
      <c r="X53" s="545" t="n">
        <v>170236</v>
      </c>
      <c r="Y53" s="466" t="n">
        <v>443.6</v>
      </c>
      <c r="Z53" s="545" t="n"/>
      <c r="AA53" s="546" t="n"/>
      <c r="AB53" s="545" t="inlineStr">
        <is>
          <t>com pt vt</t>
        </is>
      </c>
      <c r="AC53" s="466" t="n">
        <v>-152.6</v>
      </c>
      <c r="AD53" s="545" t="n"/>
      <c r="AE53" s="546" t="n"/>
      <c r="AF53" s="545" t="inlineStr">
        <is>
          <t>170144A</t>
        </is>
      </c>
      <c r="AG53" s="466" t="n">
        <v>699.36</v>
      </c>
      <c r="AH53" s="545" t="n"/>
      <c r="AI53" s="546" t="n"/>
      <c r="AJ53" s="545" t="n"/>
      <c r="AK53" s="546" t="n"/>
      <c r="AL53" s="547" t="n"/>
      <c r="AM53" s="546" t="n"/>
      <c r="AN53" s="446">
        <f>S53+U53+W53+Y53+AA53+AC53+AE53+AG53+AI53+AK53+AM53</f>
        <v/>
      </c>
    </row>
    <row r="54" ht="16.5" customHeight="1" thickBot="1">
      <c r="A54" s="504">
        <f>A53+1</f>
        <v/>
      </c>
      <c r="B54" s="540" t="n">
        <v>3762.69</v>
      </c>
      <c r="C54" s="519" t="n">
        <v>340</v>
      </c>
      <c r="D54" s="541" t="n">
        <v>9</v>
      </c>
      <c r="E54" s="540" t="n">
        <v>480.1</v>
      </c>
      <c r="F54" s="540" t="n">
        <v>201</v>
      </c>
      <c r="G54" s="542">
        <f>B54-C54-E54-F54</f>
        <v/>
      </c>
      <c r="H54" s="543" t="n">
        <v>1831.69</v>
      </c>
      <c r="I54" s="520" t="n">
        <v>898.91</v>
      </c>
      <c r="J54" s="543" t="n"/>
      <c r="K54" s="543" t="n">
        <v>11</v>
      </c>
      <c r="L54" s="520" t="n">
        <v>1830</v>
      </c>
      <c r="M54" s="544" t="n"/>
      <c r="N54" s="508">
        <f>L54+I54+J54+C54+M54</f>
        <v/>
      </c>
      <c r="O54" s="508">
        <f>O53+N54-AN54</f>
        <v/>
      </c>
      <c r="P54" s="509">
        <f>I54*0.004</f>
        <v/>
      </c>
      <c r="Q54" s="510">
        <f>A54</f>
        <v/>
      </c>
      <c r="R54" s="545" t="n"/>
      <c r="S54" s="546" t="n"/>
      <c r="T54" s="545" t="n">
        <v>170124</v>
      </c>
      <c r="U54" s="466" t="n">
        <v>51.93</v>
      </c>
      <c r="V54" s="545" t="n"/>
      <c r="W54" s="546" t="n"/>
      <c r="X54" s="545" t="n"/>
      <c r="Y54" s="546" t="n"/>
      <c r="Z54" s="545" t="n"/>
      <c r="AA54" s="546" t="n"/>
      <c r="AB54" s="545" t="n"/>
      <c r="AC54" s="546" t="n"/>
      <c r="AD54" s="545" t="n"/>
      <c r="AE54" s="546" t="n"/>
      <c r="AF54" s="545" t="inlineStr">
        <is>
          <t>170143B</t>
        </is>
      </c>
      <c r="AG54" s="466" t="n">
        <v>808.4</v>
      </c>
      <c r="AH54" s="545" t="n"/>
      <c r="AI54" s="546" t="n"/>
      <c r="AJ54" s="545" t="n"/>
      <c r="AK54" s="546" t="n"/>
      <c r="AL54" s="547" t="n"/>
      <c r="AM54" s="546" t="n"/>
      <c r="AN54" s="446">
        <f>S54+U54+W54+Y54+AA54+AC54+AE54+AG54+AI54+AK54+AM54</f>
        <v/>
      </c>
    </row>
    <row r="55" ht="16.5" customHeight="1" thickBot="1">
      <c r="A55" s="504">
        <f>A54+1</f>
        <v/>
      </c>
      <c r="B55" s="540" t="n">
        <v>2658.24</v>
      </c>
      <c r="C55" s="519" t="n">
        <v>320</v>
      </c>
      <c r="D55" s="541" t="n">
        <v>8</v>
      </c>
      <c r="E55" s="540" t="n">
        <v>315.45</v>
      </c>
      <c r="F55" s="540" t="n">
        <v>49</v>
      </c>
      <c r="G55" s="542">
        <f>B55-C55-E55-F55</f>
        <v/>
      </c>
      <c r="H55" s="543" t="n">
        <v>1035.91</v>
      </c>
      <c r="I55" s="520" t="n">
        <v>936.28</v>
      </c>
      <c r="J55" s="543" t="n"/>
      <c r="K55" s="543" t="n">
        <v>1.6</v>
      </c>
      <c r="L55" s="520" t="n">
        <v>1030</v>
      </c>
      <c r="M55" s="544" t="n"/>
      <c r="N55" s="508">
        <f>L55+I55+J55+C55+M55</f>
        <v/>
      </c>
      <c r="O55" s="508">
        <f>O54+N55-AN55</f>
        <v/>
      </c>
      <c r="P55" s="509">
        <f>I55*0.004</f>
        <v/>
      </c>
      <c r="Q55" s="510">
        <f>A55</f>
        <v/>
      </c>
      <c r="R55" s="545" t="n"/>
      <c r="S55" s="546" t="n"/>
      <c r="T55" s="545" t="n">
        <v>161223</v>
      </c>
      <c r="U55" s="466" t="n">
        <v>693.8200000000001</v>
      </c>
      <c r="V55" s="545" t="n"/>
      <c r="W55" s="546" t="n"/>
      <c r="X55" s="545" t="n"/>
      <c r="Y55" s="546" t="n"/>
      <c r="Z55" s="545" t="n"/>
      <c r="AA55" s="546" t="n"/>
      <c r="AB55" s="545" t="inlineStr">
        <is>
          <t>ass prêt</t>
        </is>
      </c>
      <c r="AC55" s="466" t="n">
        <v>80.84</v>
      </c>
      <c r="AD55" s="545" t="n"/>
      <c r="AE55" s="546" t="n"/>
      <c r="AF55" s="545" t="n"/>
      <c r="AG55" s="546" t="n"/>
      <c r="AH55" s="545" t="n"/>
      <c r="AI55" s="546" t="n"/>
      <c r="AJ55" s="545" t="n"/>
      <c r="AK55" s="546" t="n"/>
      <c r="AL55" s="547" t="n"/>
      <c r="AM55" s="546" t="n"/>
      <c r="AN55" s="446">
        <f>S55+U55+W55+Y55+AA55+AC55+AE55+AG55+AI55+AK55+AM55</f>
        <v/>
      </c>
    </row>
    <row r="56" ht="16.5" customHeight="1" thickBot="1">
      <c r="A56" s="504">
        <f>A55+1</f>
        <v/>
      </c>
      <c r="B56" s="540" t="n">
        <v>4428.45</v>
      </c>
      <c r="C56" s="519" t="n">
        <v>220</v>
      </c>
      <c r="D56" s="541" t="n">
        <v>8</v>
      </c>
      <c r="E56" s="540" t="n">
        <v>404.4</v>
      </c>
      <c r="F56" s="540" t="n">
        <v>141</v>
      </c>
      <c r="G56" s="542">
        <f>B56-C56-E56-F56</f>
        <v/>
      </c>
      <c r="H56" s="543" t="n">
        <v>1691.21</v>
      </c>
      <c r="I56" s="520" t="n">
        <v>1988.39</v>
      </c>
      <c r="J56" s="543" t="n"/>
      <c r="K56" s="543" t="n">
        <v>39.45</v>
      </c>
      <c r="L56" s="520" t="n">
        <v>1690</v>
      </c>
      <c r="M56" s="544" t="n"/>
      <c r="N56" s="508">
        <f>L56+I56+J56+C56+M56</f>
        <v/>
      </c>
      <c r="O56" s="508">
        <f>O55+N56-AN56</f>
        <v/>
      </c>
      <c r="P56" s="509">
        <f>I56*0.004</f>
        <v/>
      </c>
      <c r="Q56" s="510">
        <f>A56</f>
        <v/>
      </c>
      <c r="R56" s="545" t="n"/>
      <c r="S56" s="546" t="n"/>
      <c r="T56" s="545" t="n"/>
      <c r="U56" s="546" t="n"/>
      <c r="V56" s="545" t="n"/>
      <c r="W56" s="546" t="n"/>
      <c r="X56" s="545" t="n"/>
      <c r="Y56" s="546" t="n"/>
      <c r="Z56" s="545" t="n"/>
      <c r="AA56" s="546" t="n"/>
      <c r="AB56" s="545" t="inlineStr">
        <is>
          <t>prêt</t>
        </is>
      </c>
      <c r="AC56" s="466" t="n">
        <v>2505.2</v>
      </c>
      <c r="AD56" s="545" t="n"/>
      <c r="AE56" s="546" t="n"/>
      <c r="AF56" s="545" t="n"/>
      <c r="AG56" s="546" t="n"/>
      <c r="AH56" s="545" t="n"/>
      <c r="AI56" s="546" t="n"/>
      <c r="AJ56" s="545" t="n"/>
      <c r="AK56" s="546" t="n"/>
      <c r="AL56" s="547" t="n"/>
      <c r="AM56" s="546" t="n"/>
      <c r="AN56" s="446">
        <f>S56+U56+W56+Y56+AA56+AC56+AE56+AG56+AI56+AK56+AM56</f>
        <v/>
      </c>
    </row>
    <row r="57" ht="16.5" customHeight="1" thickBot="1">
      <c r="A57" s="504">
        <f>A56+1</f>
        <v/>
      </c>
      <c r="B57" s="540" t="n">
        <v>3689.11</v>
      </c>
      <c r="C57" s="519" t="n">
        <v>110</v>
      </c>
      <c r="D57" s="541" t="n">
        <v>3</v>
      </c>
      <c r="E57" s="540" t="n">
        <v>162.5</v>
      </c>
      <c r="F57" s="540" t="n">
        <v>106</v>
      </c>
      <c r="G57" s="542">
        <f>B57-C57-E57-F57</f>
        <v/>
      </c>
      <c r="H57" s="543" t="n">
        <v>1650.47</v>
      </c>
      <c r="I57" s="520" t="n">
        <v>1643.54</v>
      </c>
      <c r="J57" s="543" t="n"/>
      <c r="K57" s="543" t="n">
        <v>16.6</v>
      </c>
      <c r="L57" s="520" t="n">
        <v>1650</v>
      </c>
      <c r="M57" s="544" t="n"/>
      <c r="N57" s="508">
        <f>L57+I57+J57+C57+M57</f>
        <v/>
      </c>
      <c r="O57" s="508">
        <f>O56+N57-AN57</f>
        <v/>
      </c>
      <c r="P57" s="509">
        <f>I57*0.004</f>
        <v/>
      </c>
      <c r="Q57" s="510">
        <f>A57</f>
        <v/>
      </c>
      <c r="R57" s="545" t="n"/>
      <c r="S57" s="546" t="n"/>
      <c r="T57" s="545" t="n"/>
      <c r="U57" s="546" t="n"/>
      <c r="V57" s="545" t="n">
        <v>170228</v>
      </c>
      <c r="W57" s="466" t="n">
        <v>642.25</v>
      </c>
      <c r="X57" s="545" t="n"/>
      <c r="Y57" s="546" t="n"/>
      <c r="Z57" s="545" t="n"/>
      <c r="AA57" s="546" t="n"/>
      <c r="AB57" s="545" t="inlineStr">
        <is>
          <t>interet</t>
        </is>
      </c>
      <c r="AC57" s="466" t="n">
        <v>246.76</v>
      </c>
      <c r="AD57" s="545" t="n"/>
      <c r="AE57" s="546" t="n"/>
      <c r="AF57" s="545" t="n"/>
      <c r="AG57" s="546" t="n"/>
      <c r="AH57" s="545" t="n"/>
      <c r="AI57" s="546" t="n"/>
      <c r="AJ57" s="545" t="inlineStr">
        <is>
          <t>mutex</t>
        </is>
      </c>
      <c r="AK57" s="466" t="n">
        <v>99.17</v>
      </c>
      <c r="AL57" s="547" t="n"/>
      <c r="AM57" s="546" t="n"/>
      <c r="AN57" s="446">
        <f>S57+U57+W57+Y57+AA57+AC57+AE57+AG57+AI57+AK57+AM57</f>
        <v/>
      </c>
    </row>
    <row r="58" ht="16.5" customHeight="1" thickBot="1">
      <c r="A58" s="504">
        <f>A57+1</f>
        <v/>
      </c>
      <c r="B58" s="540" t="n">
        <v>3584.6</v>
      </c>
      <c r="C58" s="519" t="n">
        <v>100</v>
      </c>
      <c r="D58" s="541" t="n">
        <v>4</v>
      </c>
      <c r="E58" s="540" t="n">
        <v>307.3</v>
      </c>
      <c r="F58" s="540" t="n">
        <v>63</v>
      </c>
      <c r="G58" s="542">
        <f>B58-C58-E58-F58</f>
        <v/>
      </c>
      <c r="H58" s="543" t="n">
        <v>1466.98</v>
      </c>
      <c r="I58" s="520" t="n">
        <v>1632.22</v>
      </c>
      <c r="J58" s="520" t="n">
        <v>12.5</v>
      </c>
      <c r="K58" s="543" t="n">
        <v>2.6</v>
      </c>
      <c r="L58" s="520" t="n">
        <v>1460</v>
      </c>
      <c r="M58" s="544" t="n"/>
      <c r="N58" s="508">
        <f>L58+I58+J58+C58+M58</f>
        <v/>
      </c>
      <c r="O58" s="508">
        <f>O57+N58-AN58</f>
        <v/>
      </c>
      <c r="P58" s="509">
        <f>I58*0.004</f>
        <v/>
      </c>
      <c r="Q58" s="510">
        <f>A58</f>
        <v/>
      </c>
      <c r="R58" s="545" t="n">
        <v>170201</v>
      </c>
      <c r="S58" s="466" t="n">
        <v>881.1900000000001</v>
      </c>
      <c r="T58" s="545" t="n"/>
      <c r="U58" s="546" t="n"/>
      <c r="V58" s="545" t="n"/>
      <c r="W58" s="546" t="n"/>
      <c r="X58" s="545" t="n"/>
      <c r="Y58" s="546" t="n"/>
      <c r="Z58" s="545" t="n"/>
      <c r="AA58" s="546" t="n"/>
      <c r="AB58" s="545" t="n"/>
      <c r="AC58" s="546" t="n"/>
      <c r="AD58" s="545" t="n"/>
      <c r="AE58" s="546" t="n"/>
      <c r="AF58" s="545" t="n"/>
      <c r="AG58" s="546" t="n"/>
      <c r="AH58" s="545" t="n"/>
      <c r="AI58" s="546" t="n"/>
      <c r="AJ58" s="545" t="inlineStr">
        <is>
          <t>adrea</t>
        </is>
      </c>
      <c r="AK58" s="466" t="n">
        <v>63.91</v>
      </c>
      <c r="AL58" s="547" t="n"/>
      <c r="AM58" s="546" t="n"/>
      <c r="AN58" s="446">
        <f>S58+U58+W58+Y58+AA58+AC58+AE58+AG58+AI58+AK58+AM58</f>
        <v/>
      </c>
    </row>
    <row r="59" ht="16.5" customHeight="1" thickBot="1">
      <c r="A59" s="504">
        <f>A58+1</f>
        <v/>
      </c>
      <c r="B59" s="540" t="n">
        <v>4071.66</v>
      </c>
      <c r="C59" s="519" t="n">
        <v>400</v>
      </c>
      <c r="D59" s="541" t="n">
        <v>8</v>
      </c>
      <c r="E59" s="540" t="n">
        <v>495.95</v>
      </c>
      <c r="F59" s="540" t="n">
        <v>113</v>
      </c>
      <c r="G59" s="542">
        <f>B59-C59-E59-F59</f>
        <v/>
      </c>
      <c r="H59" s="543" t="n">
        <v>1226.48</v>
      </c>
      <c r="I59" s="520" t="n">
        <v>1656.13</v>
      </c>
      <c r="J59" s="520" t="n">
        <v>146</v>
      </c>
      <c r="K59" s="543" t="n">
        <v>34.1</v>
      </c>
      <c r="L59" s="520" t="n">
        <v>1220</v>
      </c>
      <c r="M59" s="544" t="n"/>
      <c r="N59" s="508">
        <f>L59+I59+J59+C59+M59</f>
        <v/>
      </c>
      <c r="O59" s="508">
        <f>O58+N59-AN59</f>
        <v/>
      </c>
      <c r="P59" s="509">
        <f>I59*0.004</f>
        <v/>
      </c>
      <c r="Q59" s="510">
        <f>A59</f>
        <v/>
      </c>
      <c r="R59" s="545" t="n"/>
      <c r="S59" s="466" t="n">
        <v>-38.89</v>
      </c>
      <c r="T59" s="545" t="n"/>
      <c r="U59" s="546" t="n"/>
      <c r="V59" s="545" t="n"/>
      <c r="W59" s="546" t="n"/>
      <c r="X59" s="545" t="n">
        <v>170235</v>
      </c>
      <c r="Y59" s="466" t="n">
        <v>2113.58</v>
      </c>
      <c r="Z59" s="545" t="n"/>
      <c r="AA59" s="546" t="n"/>
      <c r="AB59" s="545" t="inlineStr">
        <is>
          <t>dat</t>
        </is>
      </c>
      <c r="AC59" s="466" t="n">
        <v>1500.31</v>
      </c>
      <c r="AD59" s="545" t="n"/>
      <c r="AE59" s="546" t="n"/>
      <c r="AF59" s="545" t="n"/>
      <c r="AG59" s="546" t="n"/>
      <c r="AH59" s="545" t="n">
        <v>161262</v>
      </c>
      <c r="AI59" s="466" t="n">
        <v>453.6</v>
      </c>
      <c r="AJ59" s="545" t="n"/>
      <c r="AK59" s="546" t="n"/>
      <c r="AL59" s="547" t="n"/>
      <c r="AM59" s="546" t="n"/>
      <c r="AN59" s="446">
        <f>S59+U59+W59+Y59+AA59+AC59+AE59+AG59+AI59+AK59+AM59</f>
        <v/>
      </c>
    </row>
    <row r="60" ht="16.5" customHeight="1" thickBot="1">
      <c r="A60" s="504">
        <f>A59+1</f>
        <v/>
      </c>
      <c r="B60" s="540" t="n">
        <v>4045.89</v>
      </c>
      <c r="C60" s="519" t="n">
        <v>230</v>
      </c>
      <c r="D60" s="541" t="n">
        <v>5</v>
      </c>
      <c r="E60" s="540" t="n">
        <v>234.7</v>
      </c>
      <c r="F60" s="540" t="n">
        <v>160</v>
      </c>
      <c r="G60" s="542">
        <f>B60-C60-E60-F60</f>
        <v/>
      </c>
      <c r="H60" s="543" t="n">
        <v>1963.1</v>
      </c>
      <c r="I60" s="520" t="n">
        <v>1454.39</v>
      </c>
      <c r="J60" s="543" t="n"/>
      <c r="K60" s="543" t="n">
        <v>3.7</v>
      </c>
      <c r="L60" s="520" t="n">
        <v>1960</v>
      </c>
      <c r="M60" s="544" t="n"/>
      <c r="N60" s="508">
        <f>L60+I60+J60+C60+M60</f>
        <v/>
      </c>
      <c r="O60" s="508">
        <f>O59+N60-AN60</f>
        <v/>
      </c>
      <c r="P60" s="509">
        <f>I60*0.004</f>
        <v/>
      </c>
      <c r="Q60" s="510">
        <f>A60</f>
        <v/>
      </c>
      <c r="R60" s="545" t="n"/>
      <c r="S60" s="546" t="n"/>
      <c r="T60" s="545" t="n"/>
      <c r="U60" s="546" t="n"/>
      <c r="V60" s="545" t="n"/>
      <c r="W60" s="546" t="n"/>
      <c r="X60" s="545" t="n">
        <v>170237</v>
      </c>
      <c r="Y60" s="466" t="n">
        <v>821</v>
      </c>
      <c r="Z60" s="545" t="n"/>
      <c r="AA60" s="546" t="n"/>
      <c r="AB60" s="545" t="n"/>
      <c r="AC60" s="546" t="n"/>
      <c r="AD60" s="545" t="n"/>
      <c r="AE60" s="546" t="n"/>
      <c r="AF60" s="545" t="n"/>
      <c r="AG60" s="546" t="n"/>
      <c r="AH60" s="545" t="n">
        <v>161263</v>
      </c>
      <c r="AI60" s="466" t="n">
        <v>92.16</v>
      </c>
      <c r="AJ60" s="545" t="n"/>
      <c r="AK60" s="546" t="n"/>
      <c r="AL60" s="547" t="n"/>
      <c r="AM60" s="546" t="n"/>
      <c r="AN60" s="446">
        <f>S60+U60+W60+Y60+AA60+AC60+AE60+AG60+AI60+AK60+AM60</f>
        <v/>
      </c>
    </row>
    <row r="61" ht="16.5" customHeight="1" thickBot="1">
      <c r="A61" s="504">
        <f>A60+1</f>
        <v/>
      </c>
      <c r="B61" s="540" t="n">
        <v>4321.48</v>
      </c>
      <c r="C61" s="519" t="n">
        <v>440</v>
      </c>
      <c r="D61" s="541" t="n">
        <v>9</v>
      </c>
      <c r="E61" s="540" t="n">
        <v>231.95</v>
      </c>
      <c r="F61" s="540" t="n">
        <v>288</v>
      </c>
      <c r="G61" s="542">
        <f>B61-C61-E61-F61</f>
        <v/>
      </c>
      <c r="H61" s="543" t="n">
        <v>1551.55</v>
      </c>
      <c r="I61" s="520" t="n">
        <v>1791.28</v>
      </c>
      <c r="J61" s="543" t="n"/>
      <c r="K61" s="543" t="n">
        <v>18.7</v>
      </c>
      <c r="L61" s="520" t="n">
        <v>1550</v>
      </c>
      <c r="M61" s="544" t="n"/>
      <c r="N61" s="508">
        <f>L61+I61+J61+C61+M61</f>
        <v/>
      </c>
      <c r="O61" s="508">
        <f>O60+N61-AN61</f>
        <v/>
      </c>
      <c r="P61" s="509">
        <f>I61*0.004</f>
        <v/>
      </c>
      <c r="Q61" s="510">
        <f>A61</f>
        <v/>
      </c>
      <c r="R61" s="545" t="n"/>
      <c r="S61" s="546" t="n"/>
      <c r="T61" s="545" t="n"/>
      <c r="U61" s="546" t="n"/>
      <c r="V61" s="545" t="n"/>
      <c r="W61" s="546" t="n"/>
      <c r="X61" s="545" t="n"/>
      <c r="Y61" s="546" t="n"/>
      <c r="Z61" s="545" t="n"/>
      <c r="AA61" s="546" t="n"/>
      <c r="AB61" s="545" t="n"/>
      <c r="AC61" s="466" t="n"/>
      <c r="AD61" s="545" t="n">
        <v>170245</v>
      </c>
      <c r="AE61" s="466" t="n">
        <v>52.8</v>
      </c>
      <c r="AF61" s="545" t="n"/>
      <c r="AG61" s="546" t="n"/>
      <c r="AH61" s="545" t="n"/>
      <c r="AI61" s="546" t="n"/>
      <c r="AJ61" s="545" t="n"/>
      <c r="AK61" s="546" t="n"/>
      <c r="AL61" s="547" t="n"/>
      <c r="AM61" s="546" t="n"/>
      <c r="AN61" s="446">
        <f>S61+U61+W61+Y61+AA61+AC61+AE61+AG61+AI61+AK61+AM61</f>
        <v/>
      </c>
    </row>
    <row r="62" ht="16.5" customHeight="1" thickBot="1">
      <c r="A62" s="504">
        <f>A61+1</f>
        <v/>
      </c>
      <c r="B62" s="540" t="n">
        <v>2160.48</v>
      </c>
      <c r="C62" s="519" t="n">
        <v>180</v>
      </c>
      <c r="D62" s="541" t="n">
        <v>7</v>
      </c>
      <c r="E62" s="540" t="n">
        <v>532.2</v>
      </c>
      <c r="F62" s="540" t="n">
        <v>59</v>
      </c>
      <c r="G62" s="542">
        <f>B62-C62-E62-F62</f>
        <v/>
      </c>
      <c r="H62" s="543" t="n">
        <v>767.95</v>
      </c>
      <c r="I62" s="520" t="n">
        <v>634.24</v>
      </c>
      <c r="J62" s="543" t="n"/>
      <c r="K62" s="543" t="n">
        <v>7.19</v>
      </c>
      <c r="L62" s="520" t="n">
        <v>790</v>
      </c>
      <c r="M62" s="544" t="n"/>
      <c r="N62" s="508">
        <f>L62+I62+J62+C62+M62</f>
        <v/>
      </c>
      <c r="O62" s="508">
        <f>O61+N62-AN62</f>
        <v/>
      </c>
      <c r="P62" s="509">
        <f>I62*0.004</f>
        <v/>
      </c>
      <c r="Q62" s="510">
        <f>A62</f>
        <v/>
      </c>
      <c r="R62" s="545" t="n"/>
      <c r="S62" s="546" t="n"/>
      <c r="T62" s="545" t="n"/>
      <c r="U62" s="546" t="n"/>
      <c r="V62" s="545" t="n"/>
      <c r="W62" s="546" t="n"/>
      <c r="X62" s="545" t="n"/>
      <c r="Y62" s="546" t="n"/>
      <c r="Z62" s="545" t="n"/>
      <c r="AA62" s="546" t="n"/>
      <c r="AB62" s="545" t="inlineStr">
        <is>
          <t>monnaie</t>
        </is>
      </c>
      <c r="AC62" s="466" t="n">
        <v>950</v>
      </c>
      <c r="AD62" s="545" t="n"/>
      <c r="AE62" s="546" t="n"/>
      <c r="AF62" s="545" t="n"/>
      <c r="AG62" s="546" t="n"/>
      <c r="AH62" s="545" t="n"/>
      <c r="AI62" s="546" t="n"/>
      <c r="AJ62" s="545" t="n"/>
      <c r="AK62" s="546" t="n"/>
      <c r="AL62" s="547" t="n"/>
      <c r="AM62" s="546" t="n"/>
      <c r="AN62" s="446">
        <f>S62+U62+W62+Y62+AA62+AC62+AE62+AG62+AI62+AK62+AM62</f>
        <v/>
      </c>
    </row>
    <row r="63" ht="16.5" customHeight="1" thickBot="1">
      <c r="A63" s="504">
        <f>A62+1</f>
        <v/>
      </c>
      <c r="B63" s="540" t="n">
        <v>4060.14</v>
      </c>
      <c r="C63" s="519" t="n">
        <v>200</v>
      </c>
      <c r="D63" s="541" t="n">
        <v>6</v>
      </c>
      <c r="E63" s="540" t="n">
        <v>240.35</v>
      </c>
      <c r="F63" s="540" t="n">
        <v>140</v>
      </c>
      <c r="G63" s="542">
        <f>B63-C63-E63-F63</f>
        <v/>
      </c>
      <c r="H63" s="543" t="n">
        <v>2052.33</v>
      </c>
      <c r="I63" s="520" t="n">
        <v>1410.86</v>
      </c>
      <c r="J63" s="543" t="n"/>
      <c r="K63" s="543" t="n">
        <v>16.6</v>
      </c>
      <c r="L63" s="520" t="n">
        <v>2050</v>
      </c>
      <c r="M63" s="544" t="n"/>
      <c r="N63" s="508">
        <f>L63+I63+J63+C63+M63</f>
        <v/>
      </c>
      <c r="O63" s="508">
        <f>O62+N63-AN63</f>
        <v/>
      </c>
      <c r="P63" s="509">
        <f>I63*0.004</f>
        <v/>
      </c>
      <c r="Q63" s="510">
        <f>A63</f>
        <v/>
      </c>
      <c r="R63" s="545" t="n"/>
      <c r="S63" s="546" t="n"/>
      <c r="T63" s="547" t="n">
        <v>170219</v>
      </c>
      <c r="U63" s="466" t="n">
        <v>460.19</v>
      </c>
      <c r="V63" s="545" t="n"/>
      <c r="W63" s="546" t="n"/>
      <c r="X63" s="547" t="n"/>
      <c r="Y63" s="546" t="n"/>
      <c r="Z63" s="545" t="n"/>
      <c r="AA63" s="546" t="n"/>
      <c r="AB63" s="547" t="n"/>
      <c r="AC63" s="546" t="n"/>
      <c r="AD63" s="545" t="n"/>
      <c r="AE63" s="546" t="n"/>
      <c r="AF63" s="547" t="n"/>
      <c r="AG63" s="546" t="n"/>
      <c r="AH63" s="545" t="n"/>
      <c r="AI63" s="546" t="n"/>
      <c r="AJ63" s="547" t="n"/>
      <c r="AK63" s="546" t="n"/>
      <c r="AL63" s="547" t="n"/>
      <c r="AM63" s="546" t="n"/>
      <c r="AN63" s="446">
        <f>S63+U63+W63+Y63+AA63+AC63+AE63+AG63+AI63+AK63+AM63</f>
        <v/>
      </c>
    </row>
    <row r="64" ht="16.5" customHeight="1" thickBot="1">
      <c r="A64" s="504">
        <f>A63+1</f>
        <v/>
      </c>
      <c r="B64" s="540" t="n">
        <v>3471.17</v>
      </c>
      <c r="C64" s="519" t="n">
        <v>300</v>
      </c>
      <c r="D64" s="541" t="n">
        <v>7</v>
      </c>
      <c r="E64" s="540" t="n">
        <v>77.90000000000001</v>
      </c>
      <c r="F64" s="540" t="n">
        <v>89</v>
      </c>
      <c r="G64" s="542">
        <f>B64-C64-E64-F64</f>
        <v/>
      </c>
      <c r="H64" s="543" t="n">
        <v>1510.83</v>
      </c>
      <c r="I64" s="520" t="n">
        <v>1478.79</v>
      </c>
      <c r="J64" s="543" t="n"/>
      <c r="K64" s="543" t="n">
        <v>14.65</v>
      </c>
      <c r="L64" s="520" t="n">
        <v>1510</v>
      </c>
      <c r="M64" s="520" t="n">
        <v>740</v>
      </c>
      <c r="N64" s="508">
        <f>L64+I64+J64+C64+M64</f>
        <v/>
      </c>
      <c r="O64" s="508">
        <f>O63+N64-AN64</f>
        <v/>
      </c>
      <c r="P64" s="509">
        <f>I64*0.004</f>
        <v/>
      </c>
      <c r="Q64" s="510">
        <f>A64</f>
        <v/>
      </c>
      <c r="R64" s="545" t="n"/>
      <c r="S64" s="546" t="n"/>
      <c r="T64" s="545" t="n">
        <v>170220</v>
      </c>
      <c r="U64" s="466" t="n">
        <v>43.57</v>
      </c>
      <c r="V64" s="545" t="n">
        <v>170229</v>
      </c>
      <c r="W64" s="466" t="n">
        <v>632.96</v>
      </c>
      <c r="X64" s="545" t="n"/>
      <c r="Y64" s="546" t="n"/>
      <c r="Z64" s="545" t="n">
        <v>170242</v>
      </c>
      <c r="AA64" s="466" t="n">
        <v>-353.18</v>
      </c>
      <c r="AB64" s="545" t="n"/>
      <c r="AC64" s="546" t="n"/>
      <c r="AD64" s="545" t="n"/>
      <c r="AE64" s="546" t="n"/>
      <c r="AF64" s="545" t="n"/>
      <c r="AG64" s="546" t="n"/>
      <c r="AH64" s="545" t="n"/>
      <c r="AI64" s="546" t="n"/>
      <c r="AJ64" s="545" t="n">
        <v>170254</v>
      </c>
      <c r="AK64" s="466" t="n">
        <v>-420</v>
      </c>
      <c r="AL64" s="547" t="n"/>
      <c r="AM64" s="546" t="n"/>
      <c r="AN64" s="446">
        <f>S64+U64+W64+Y64+AA64+AC64+AE64+AG64+AI64+AK64+AM64</f>
        <v/>
      </c>
    </row>
    <row r="65" ht="16.5" customHeight="1" thickBot="1">
      <c r="A65" s="504">
        <f>A64+1</f>
        <v/>
      </c>
      <c r="B65" s="540" t="n">
        <v>3700.67</v>
      </c>
      <c r="C65" s="519" t="n">
        <v>490</v>
      </c>
      <c r="D65" s="541" t="n">
        <v>14</v>
      </c>
      <c r="E65" s="540" t="n">
        <v>215.7</v>
      </c>
      <c r="F65" s="540" t="n">
        <v>220</v>
      </c>
      <c r="G65" s="542">
        <f>B65-C65-E65-F65</f>
        <v/>
      </c>
      <c r="H65" s="543" t="n">
        <v>1307.82</v>
      </c>
      <c r="I65" s="520" t="n">
        <v>1442.95</v>
      </c>
      <c r="J65" s="543" t="n"/>
      <c r="K65" s="543" t="n">
        <v>24.2</v>
      </c>
      <c r="L65" s="520" t="n">
        <v>1300</v>
      </c>
      <c r="M65" s="544" t="n"/>
      <c r="N65" s="508">
        <f>L65+I65+J65+C65+M65</f>
        <v/>
      </c>
      <c r="O65" s="508">
        <f>O64+N65-AN65</f>
        <v/>
      </c>
      <c r="P65" s="509">
        <f>I65*0.004</f>
        <v/>
      </c>
      <c r="Q65" s="510">
        <f>A65</f>
        <v/>
      </c>
      <c r="R65" s="545" t="n">
        <v>170207</v>
      </c>
      <c r="S65" s="466" t="n">
        <v>2126.44</v>
      </c>
      <c r="T65" s="545" t="n"/>
      <c r="U65" s="546" t="n"/>
      <c r="V65" s="545" t="n"/>
      <c r="W65" s="546" t="n"/>
      <c r="X65" s="545" t="n"/>
      <c r="Y65" s="546" t="n"/>
      <c r="Z65" s="545" t="n">
        <v>160240</v>
      </c>
      <c r="AA65" s="466" t="n">
        <v>17789.36</v>
      </c>
      <c r="AB65" s="545" t="n"/>
      <c r="AC65" s="546" t="n"/>
      <c r="AD65" s="545" t="n"/>
      <c r="AE65" s="546" t="n"/>
      <c r="AF65" s="545" t="n">
        <v>170143</v>
      </c>
      <c r="AG65" s="466" t="n">
        <v>979.2</v>
      </c>
      <c r="AH65" s="545" t="n"/>
      <c r="AI65" s="546" t="n"/>
      <c r="AJ65" s="545" t="n"/>
      <c r="AK65" s="546" t="n"/>
      <c r="AL65" s="547" t="n"/>
      <c r="AM65" s="546" t="n"/>
      <c r="AN65" s="446">
        <f>S65+U65+W65+Y65+AA65+AC65+AE65+AG65+AI65+AK65+AM65</f>
        <v/>
      </c>
    </row>
    <row r="66" ht="16.5" customHeight="1" thickBot="1">
      <c r="A66" s="504">
        <f>A65+1</f>
        <v/>
      </c>
      <c r="B66" s="540" t="n">
        <v>4300.55</v>
      </c>
      <c r="C66" s="519" t="n">
        <v>330</v>
      </c>
      <c r="D66" s="541" t="n">
        <v>5</v>
      </c>
      <c r="E66" s="540" t="n">
        <v>472.9</v>
      </c>
      <c r="F66" s="540" t="n">
        <v>86</v>
      </c>
      <c r="G66" s="542">
        <f>B66-C66-E66-F66</f>
        <v/>
      </c>
      <c r="H66" s="543" t="n">
        <v>1199.88</v>
      </c>
      <c r="I66" s="520" t="n">
        <v>2174.87</v>
      </c>
      <c r="J66" s="543" t="n"/>
      <c r="K66" s="543" t="n">
        <v>36.9</v>
      </c>
      <c r="L66" s="520" t="n">
        <v>1210</v>
      </c>
      <c r="M66" s="544" t="n"/>
      <c r="N66" s="508">
        <f>L66+I66+J66+C66+M66</f>
        <v/>
      </c>
      <c r="O66" s="508">
        <f>O65+N66-AN66</f>
        <v/>
      </c>
      <c r="P66" s="509">
        <f>I66*0.004</f>
        <v/>
      </c>
      <c r="Q66" s="510">
        <f>A66</f>
        <v/>
      </c>
      <c r="R66" s="545" t="n"/>
      <c r="S66" s="466" t="n">
        <v>59.19</v>
      </c>
      <c r="T66" s="545" t="n">
        <v>170226</v>
      </c>
      <c r="U66" s="466" t="n">
        <v>-215.39</v>
      </c>
      <c r="V66" s="545" t="n"/>
      <c r="W66" s="546" t="n"/>
      <c r="X66" s="545" t="inlineStr">
        <is>
          <t>170235A</t>
        </is>
      </c>
      <c r="Y66" s="466" t="n">
        <v>1436.24</v>
      </c>
      <c r="Z66" s="545" t="n">
        <v>170239</v>
      </c>
      <c r="AA66" s="466" t="n">
        <v>11344.92</v>
      </c>
      <c r="AB66" s="545" t="n"/>
      <c r="AC66" s="546" t="n"/>
      <c r="AD66" s="545" t="n"/>
      <c r="AE66" s="546" t="n"/>
      <c r="AF66" s="545" t="n"/>
      <c r="AG66" s="546" t="n"/>
      <c r="AH66" s="545" t="n"/>
      <c r="AI66" s="546" t="n"/>
      <c r="AJ66" s="545" t="n"/>
      <c r="AK66" s="546" t="n"/>
      <c r="AL66" s="547" t="n"/>
      <c r="AM66" s="546" t="n"/>
      <c r="AN66" s="446">
        <f>S66+U66+W66+Y66+AA66+AC66+AE66+AG66+AI66+AK66+AM66</f>
        <v/>
      </c>
    </row>
    <row r="67" ht="16.5" customHeight="1" thickBot="1">
      <c r="A67" s="504">
        <f>A66+1</f>
        <v/>
      </c>
      <c r="B67" s="540" t="n">
        <v>4409.49</v>
      </c>
      <c r="C67" s="519" t="n">
        <v>320</v>
      </c>
      <c r="D67" s="541" t="n">
        <v>7</v>
      </c>
      <c r="E67" s="540" t="n">
        <v>311.1</v>
      </c>
      <c r="F67" s="540" t="n">
        <v>50</v>
      </c>
      <c r="G67" s="542">
        <f>B67-C67-E67-F67</f>
        <v/>
      </c>
      <c r="H67" s="543" t="n">
        <v>2137.75</v>
      </c>
      <c r="I67" s="520" t="n">
        <v>1573.44</v>
      </c>
      <c r="J67" s="543" t="n"/>
      <c r="K67" s="543" t="n">
        <v>17.2</v>
      </c>
      <c r="L67" s="520" t="n">
        <v>2130</v>
      </c>
      <c r="M67" s="544" t="n"/>
      <c r="N67" s="508">
        <f>L67+I67+J67+C67+M67</f>
        <v/>
      </c>
      <c r="O67" s="508">
        <f>O66+N67-AN67</f>
        <v/>
      </c>
      <c r="P67" s="509">
        <f>I67*0.004</f>
        <v/>
      </c>
      <c r="Q67" s="510">
        <f>A67</f>
        <v/>
      </c>
      <c r="R67" s="545" t="n"/>
      <c r="S67" s="546" t="n"/>
      <c r="T67" s="545" t="n"/>
      <c r="U67" s="546" t="n"/>
      <c r="V67" s="545" t="n"/>
      <c r="W67" s="546" t="n"/>
      <c r="X67" s="545" t="inlineStr">
        <is>
          <t>170235B</t>
        </is>
      </c>
      <c r="Y67" s="466" t="n">
        <v>1203</v>
      </c>
      <c r="Z67" s="545" t="n"/>
      <c r="AA67" s="546" t="n"/>
      <c r="AB67" s="545" t="n"/>
      <c r="AC67" s="546" t="n"/>
      <c r="AD67" s="545" t="n"/>
      <c r="AE67" s="546" t="n"/>
      <c r="AF67" s="545" t="n"/>
      <c r="AG67" s="546" t="n"/>
      <c r="AH67" s="545" t="n"/>
      <c r="AI67" s="546" t="n"/>
      <c r="AJ67" s="545" t="n"/>
      <c r="AK67" s="546" t="n"/>
      <c r="AL67" s="547" t="n"/>
      <c r="AM67" s="546" t="n"/>
      <c r="AN67" s="446">
        <f>S67+U67+W67+Y67+AA67+AC67+AE67+AG67+AI67+AK67+AM67</f>
        <v/>
      </c>
    </row>
    <row r="68" ht="16.5" customHeight="1" thickBot="1">
      <c r="A68" s="504">
        <f>A67+1</f>
        <v/>
      </c>
      <c r="B68" s="540" t="n">
        <v>4154.94</v>
      </c>
      <c r="C68" s="519" t="n">
        <v>410</v>
      </c>
      <c r="D68" s="541" t="n">
        <v>10</v>
      </c>
      <c r="E68" s="540" t="n">
        <v>357.05</v>
      </c>
      <c r="F68" s="540" t="n">
        <v>156</v>
      </c>
      <c r="G68" s="542">
        <f>B68-C68-E68-F68</f>
        <v/>
      </c>
      <c r="H68" s="543" t="n">
        <v>1546.5</v>
      </c>
      <c r="I68" s="520" t="n">
        <v>1662.69</v>
      </c>
      <c r="J68" s="543" t="n"/>
      <c r="K68" s="543" t="n">
        <v>22.7</v>
      </c>
      <c r="L68" s="520" t="n">
        <v>1540</v>
      </c>
      <c r="M68" s="544" t="n"/>
      <c r="N68" s="508">
        <f>L68+I68+J68+C68+M68</f>
        <v/>
      </c>
      <c r="O68" s="508">
        <f>O67+N68-AN68</f>
        <v/>
      </c>
      <c r="P68" s="509">
        <f>I68*0.004</f>
        <v/>
      </c>
      <c r="Q68" s="510">
        <f>A68</f>
        <v/>
      </c>
      <c r="R68" s="545" t="n"/>
      <c r="S68" s="546" t="n"/>
      <c r="T68" s="545" t="n"/>
      <c r="U68" s="546" t="n"/>
      <c r="V68" s="545" t="n"/>
      <c r="W68" s="546" t="n"/>
      <c r="X68" s="545" t="n"/>
      <c r="Y68" s="546" t="n"/>
      <c r="Z68" s="545" t="n"/>
      <c r="AA68" s="546" t="n"/>
      <c r="AB68" s="545" t="n"/>
      <c r="AC68" s="546" t="n"/>
      <c r="AD68" s="545" t="n"/>
      <c r="AE68" s="546" t="n"/>
      <c r="AF68" s="545" t="n"/>
      <c r="AG68" s="546" t="n"/>
      <c r="AH68" s="545" t="n"/>
      <c r="AI68" s="546" t="n"/>
      <c r="AJ68" s="545" t="n">
        <v>170264</v>
      </c>
      <c r="AK68" s="466" t="n">
        <v>34.2</v>
      </c>
      <c r="AL68" s="547" t="n"/>
      <c r="AM68" s="546" t="n"/>
      <c r="AN68" s="446">
        <f>S68+U68+W68+Y68+AA68+AC68+AE68+AG68+AI68+AK68+AM68</f>
        <v/>
      </c>
    </row>
    <row r="69" ht="16.5" customHeight="1" thickBot="1">
      <c r="A69" s="504">
        <f>A68+1</f>
        <v/>
      </c>
      <c r="B69" s="540" t="n">
        <v>2755.89</v>
      </c>
      <c r="C69" s="519" t="n">
        <v>150</v>
      </c>
      <c r="D69" s="541" t="n">
        <v>5</v>
      </c>
      <c r="E69" s="540" t="n">
        <v>187.65</v>
      </c>
      <c r="F69" s="540" t="n">
        <v>57</v>
      </c>
      <c r="G69" s="542">
        <f>B69-C69-E69-F69</f>
        <v/>
      </c>
      <c r="H69" s="543" t="n">
        <v>1326.11</v>
      </c>
      <c r="I69" s="520" t="n">
        <v>1038.83</v>
      </c>
      <c r="J69" s="543" t="n"/>
      <c r="K69" s="543" t="n">
        <v>3.6</v>
      </c>
      <c r="L69" s="520" t="n">
        <v>1340</v>
      </c>
      <c r="M69" s="544" t="n"/>
      <c r="N69" s="508">
        <f>L69+I69+J69+C69+M69</f>
        <v/>
      </c>
      <c r="O69" s="508">
        <f>O68+N69-AN69</f>
        <v/>
      </c>
      <c r="P69" s="509">
        <f>I69*0.004</f>
        <v/>
      </c>
      <c r="Q69" s="510">
        <f>A69</f>
        <v/>
      </c>
      <c r="R69" s="545" t="n"/>
      <c r="S69" s="546" t="n"/>
      <c r="T69" s="545" t="n"/>
      <c r="U69" s="546" t="n"/>
      <c r="V69" s="545" t="n"/>
      <c r="W69" s="546" t="n"/>
      <c r="X69" s="545" t="n"/>
      <c r="Y69" s="546" t="n"/>
      <c r="Z69" s="545" t="n"/>
      <c r="AA69" s="546" t="n"/>
      <c r="AB69" s="545" t="n"/>
      <c r="AC69" s="546" t="n"/>
      <c r="AD69" s="545" t="n"/>
      <c r="AE69" s="546" t="n"/>
      <c r="AF69" s="545" t="n"/>
      <c r="AG69" s="546" t="n"/>
      <c r="AH69" s="545" t="n">
        <v>170150</v>
      </c>
      <c r="AI69" s="466" t="n">
        <v>514.8</v>
      </c>
      <c r="AJ69" s="545" t="n">
        <v>170265</v>
      </c>
      <c r="AK69" s="466" t="n">
        <v>375.98</v>
      </c>
      <c r="AL69" s="547" t="n"/>
      <c r="AM69" s="546" t="n"/>
      <c r="AN69" s="446">
        <f>S69+U69+W69+Y69+AA69+AC69+AE69+AG69+AI69+AK69+AM69</f>
        <v/>
      </c>
    </row>
    <row r="70" ht="16.5" customHeight="1" thickBot="1">
      <c r="A70" s="504">
        <f>A69+1</f>
        <v/>
      </c>
      <c r="B70" s="540" t="n">
        <v>4099.12</v>
      </c>
      <c r="C70" s="519" t="n">
        <v>180</v>
      </c>
      <c r="D70" s="541" t="n">
        <v>6</v>
      </c>
      <c r="E70" s="540" t="n">
        <v>302.6</v>
      </c>
      <c r="F70" s="540" t="n">
        <v>104</v>
      </c>
      <c r="G70" s="542">
        <f>B70-C70-E70-F70</f>
        <v/>
      </c>
      <c r="H70" s="543" t="n">
        <v>1801.62</v>
      </c>
      <c r="I70" s="520" t="n">
        <v>1672.3</v>
      </c>
      <c r="J70" s="543" t="n"/>
      <c r="K70" s="543" t="n">
        <v>38.6</v>
      </c>
      <c r="L70" s="520" t="n">
        <v>1800</v>
      </c>
      <c r="M70" s="544" t="n"/>
      <c r="N70" s="508">
        <f>L70+I70+J70+C70+M70</f>
        <v/>
      </c>
      <c r="O70" s="508">
        <f>O69+N70-AN70</f>
        <v/>
      </c>
      <c r="P70" s="509">
        <f>I70*0.004</f>
        <v/>
      </c>
      <c r="Q70" s="510">
        <f>A70</f>
        <v/>
      </c>
      <c r="R70" s="545" t="n"/>
      <c r="S70" s="546" t="n"/>
      <c r="T70" s="545" t="n"/>
      <c r="U70" s="546" t="n"/>
      <c r="V70" s="545" t="n"/>
      <c r="W70" s="546" t="n"/>
      <c r="X70" s="545" t="n"/>
      <c r="Y70" s="546" t="n"/>
      <c r="Z70" s="545" t="n"/>
      <c r="AA70" s="546" t="n"/>
      <c r="AB70" s="547" t="n"/>
      <c r="AC70" s="546" t="n"/>
      <c r="AD70" s="545" t="n"/>
      <c r="AE70" s="546" t="n"/>
      <c r="AF70" s="545" t="n"/>
      <c r="AG70" s="546" t="n"/>
      <c r="AH70" s="545" t="n"/>
      <c r="AI70" s="546" t="n"/>
      <c r="AJ70" s="545" t="n">
        <v>170259</v>
      </c>
      <c r="AK70" s="466" t="n">
        <v>333.86</v>
      </c>
      <c r="AL70" s="547" t="n"/>
      <c r="AM70" s="546" t="n"/>
      <c r="AN70" s="446">
        <f>S70+U70+W70+Y70+AA70+AC70+AE70+AG70+AI70+AK70+AM70</f>
        <v/>
      </c>
    </row>
    <row r="71" ht="16.5" customHeight="1" thickBot="1">
      <c r="A71" s="504">
        <f>A70+1</f>
        <v/>
      </c>
      <c r="B71" s="540" t="n">
        <v>5698.89</v>
      </c>
      <c r="C71" s="519" t="n">
        <v>20</v>
      </c>
      <c r="D71" s="541" t="n">
        <v>1</v>
      </c>
      <c r="E71" s="540" t="n">
        <v>283.2</v>
      </c>
      <c r="F71" s="540" t="n">
        <v>130</v>
      </c>
      <c r="G71" s="542">
        <f>B71-C71-E71-F71</f>
        <v/>
      </c>
      <c r="H71" s="543" t="n">
        <v>1773.06</v>
      </c>
      <c r="I71" s="520" t="n">
        <v>3482.83</v>
      </c>
      <c r="J71" s="543" t="n"/>
      <c r="K71" s="543" t="n">
        <v>9.800000000000001</v>
      </c>
      <c r="L71" s="520" t="n">
        <v>1780</v>
      </c>
      <c r="M71" s="520" t="n">
        <v>480</v>
      </c>
      <c r="N71" s="508">
        <f>L71+I71+J71+C71+M71</f>
        <v/>
      </c>
      <c r="O71" s="508">
        <f>O70+N71-AN71</f>
        <v/>
      </c>
      <c r="P71" s="509">
        <f>I71*0.004</f>
        <v/>
      </c>
      <c r="Q71" s="510">
        <f>A71</f>
        <v/>
      </c>
      <c r="R71" s="545" t="n"/>
      <c r="S71" s="546" t="n"/>
      <c r="T71" s="545" t="n">
        <v>170221</v>
      </c>
      <c r="U71" s="466" t="n">
        <v>177.29</v>
      </c>
      <c r="V71" s="545" t="n">
        <v>170230</v>
      </c>
      <c r="W71" s="466" t="n">
        <v>641.3</v>
      </c>
      <c r="X71" s="545" t="inlineStr">
        <is>
          <t>170235C</t>
        </is>
      </c>
      <c r="Y71" s="466" t="n">
        <v>2006.21</v>
      </c>
      <c r="Z71" s="545" t="inlineStr">
        <is>
          <t>170131A</t>
        </is>
      </c>
      <c r="AA71" s="546" t="n">
        <v>0</v>
      </c>
      <c r="AB71" s="547" t="inlineStr">
        <is>
          <t>PMU</t>
        </is>
      </c>
      <c r="AC71" s="466" t="n">
        <v>-1320</v>
      </c>
      <c r="AD71" s="545" t="n">
        <v>170244</v>
      </c>
      <c r="AE71" s="466" t="n">
        <v>37.79</v>
      </c>
      <c r="AF71" s="545" t="inlineStr">
        <is>
          <t>170249A</t>
        </is>
      </c>
      <c r="AG71" s="466" t="n">
        <v>3488.05</v>
      </c>
      <c r="AH71" s="545" t="n"/>
      <c r="AI71" s="546" t="n"/>
      <c r="AJ71" s="545" t="n">
        <v>170260</v>
      </c>
      <c r="AK71" s="466" t="n">
        <v>62.56</v>
      </c>
      <c r="AL71" s="547" t="n"/>
      <c r="AM71" s="546" t="n"/>
      <c r="AN71" s="446">
        <f>S71+U71+W71+Y71+AA71+AC71+AE71+AG71+AI71+AK71+AM71</f>
        <v/>
      </c>
    </row>
    <row r="72" ht="16.5" customHeight="1" thickBot="1">
      <c r="A72" s="504" t="n"/>
      <c r="B72" s="540" t="n"/>
      <c r="C72" s="540" t="n"/>
      <c r="D72" s="541" t="n"/>
      <c r="E72" s="540" t="n"/>
      <c r="F72" s="540" t="n"/>
      <c r="G72" s="542">
        <f>B72-C72-E72-F72</f>
        <v/>
      </c>
      <c r="H72" s="543" t="n"/>
      <c r="I72" s="543" t="n"/>
      <c r="J72" s="543" t="n"/>
      <c r="K72" s="543" t="n"/>
      <c r="L72" s="544" t="n"/>
      <c r="M72" s="544" t="n"/>
      <c r="N72" s="508" t="n"/>
      <c r="O72" s="508" t="n"/>
      <c r="P72" s="509" t="n"/>
      <c r="Q72" s="510" t="n"/>
      <c r="R72" s="545" t="n"/>
      <c r="S72" s="546" t="n"/>
      <c r="T72" s="545" t="n"/>
      <c r="U72" s="546" t="n"/>
      <c r="V72" s="545" t="n"/>
      <c r="W72" s="546" t="n"/>
      <c r="X72" s="545" t="inlineStr">
        <is>
          <t>170235D</t>
        </is>
      </c>
      <c r="Y72" s="466" t="n">
        <v>766.2</v>
      </c>
      <c r="Z72" s="545" t="n"/>
      <c r="AA72" s="546" t="n"/>
      <c r="AB72" s="547" t="n"/>
      <c r="AC72" s="546" t="n"/>
      <c r="AD72" s="545" t="n"/>
      <c r="AE72" s="546" t="n"/>
      <c r="AF72" s="545" t="n"/>
      <c r="AG72" s="546" t="n"/>
      <c r="AH72" s="545" t="n"/>
      <c r="AI72" s="546" t="n"/>
      <c r="AJ72" s="547" t="n">
        <v>170262</v>
      </c>
      <c r="AK72" s="466" t="n">
        <v>0</v>
      </c>
      <c r="AL72" s="547" t="n"/>
      <c r="AM72" s="546" t="n"/>
      <c r="AN72" s="446">
        <f>S72+U72+W72+Y72+AA72+AC72+AE72+AG72+AI72+AK72+AM72</f>
        <v/>
      </c>
    </row>
    <row r="73" ht="16.5" customHeight="1" thickBot="1">
      <c r="A73" s="523" t="n"/>
      <c r="B73" s="540" t="n"/>
      <c r="C73" s="540" t="n"/>
      <c r="D73" s="541" t="n"/>
      <c r="E73" s="540" t="n"/>
      <c r="F73" s="540" t="n"/>
      <c r="G73" s="542">
        <f>B73-C73-E73-F73</f>
        <v/>
      </c>
      <c r="H73" s="543" t="n"/>
      <c r="I73" s="543" t="n"/>
      <c r="J73" s="543" t="n"/>
      <c r="K73" s="543" t="n"/>
      <c r="L73" s="544" t="n"/>
      <c r="M73" s="544" t="n"/>
      <c r="N73" s="508" t="n"/>
      <c r="O73" s="508" t="n"/>
      <c r="P73" s="509" t="n"/>
      <c r="Q73" s="510" t="n"/>
      <c r="R73" s="545" t="n"/>
      <c r="S73" s="546" t="n"/>
      <c r="T73" s="547" t="n"/>
      <c r="U73" s="546" t="n"/>
      <c r="V73" s="545" t="n"/>
      <c r="W73" s="546" t="n"/>
      <c r="X73" s="547" t="n"/>
      <c r="Y73" s="546" t="n"/>
      <c r="Z73" s="545" t="n"/>
      <c r="AA73" s="546" t="n"/>
      <c r="AB73" s="547" t="n"/>
      <c r="AC73" s="546" t="n"/>
      <c r="AD73" s="545" t="n"/>
      <c r="AE73" s="546" t="n"/>
      <c r="AF73" s="547" t="n"/>
      <c r="AG73" s="546" t="n"/>
      <c r="AH73" s="547" t="n"/>
      <c r="AI73" s="546" t="n"/>
      <c r="AJ73" s="545" t="n">
        <v>170263</v>
      </c>
      <c r="AK73" s="466" t="n">
        <v>1151.53</v>
      </c>
      <c r="AL73" s="547" t="n"/>
      <c r="AM73" s="546" t="n"/>
      <c r="AN73" s="446">
        <f>S73+U73+W73+Y73+AA73+AC73+AE73+AG73+AI73+AK73+AM73</f>
        <v/>
      </c>
    </row>
    <row r="74" ht="16.5" customHeight="1" thickBot="1">
      <c r="A74" s="524" t="n"/>
      <c r="B74" s="540" t="n"/>
      <c r="C74" s="540" t="n"/>
      <c r="D74" s="541" t="n"/>
      <c r="E74" s="540" t="n"/>
      <c r="F74" s="540" t="n"/>
      <c r="G74" s="542" t="n"/>
      <c r="H74" s="543" t="n"/>
      <c r="I74" s="543" t="n"/>
      <c r="J74" s="543" t="n"/>
      <c r="K74" s="543" t="n"/>
      <c r="L74" s="544" t="n"/>
      <c r="M74" s="544" t="n"/>
      <c r="N74" s="508" t="n"/>
      <c r="O74" s="508" t="n"/>
      <c r="P74" s="509" t="n"/>
      <c r="Q74" s="510" t="n"/>
      <c r="R74" s="545" t="n"/>
      <c r="S74" s="546" t="n"/>
      <c r="T74" s="545" t="n"/>
      <c r="U74" s="546" t="n"/>
      <c r="V74" s="545" t="n"/>
      <c r="W74" s="546" t="n"/>
      <c r="X74" s="545" t="n"/>
      <c r="Y74" s="546" t="n"/>
      <c r="Z74" s="545" t="n"/>
      <c r="AA74" s="546" t="n"/>
      <c r="AB74" s="545" t="n"/>
      <c r="AC74" s="546" t="n"/>
      <c r="AD74" s="545" t="n"/>
      <c r="AE74" s="546" t="n"/>
      <c r="AF74" s="545" t="n"/>
      <c r="AG74" s="546" t="n"/>
      <c r="AH74" s="545" t="n">
        <v>170151</v>
      </c>
      <c r="AI74" s="466" t="n">
        <v>-36.36</v>
      </c>
      <c r="AJ74" s="545" t="n"/>
      <c r="AK74" s="546" t="n"/>
      <c r="AL74" s="547" t="n"/>
      <c r="AM74" s="546" t="n"/>
      <c r="AN74" s="446">
        <f>S74+U74+W74+Y74+AA74+AC74+AE74+AG74+AI74+AK74+AM74</f>
        <v/>
      </c>
    </row>
    <row r="75" ht="15" customHeight="1">
      <c r="B75" s="529">
        <f>SUM(B44:B74)</f>
        <v/>
      </c>
      <c r="C75" s="529">
        <f>SUM(C44:C74)</f>
        <v/>
      </c>
      <c r="D75" s="530">
        <f>SUM(D44:D74)</f>
        <v/>
      </c>
      <c r="E75" s="529">
        <f>SUM(E44:E74)</f>
        <v/>
      </c>
      <c r="F75" s="529">
        <f>SUM(F44:F74)</f>
        <v/>
      </c>
      <c r="G75" s="529">
        <f>SUM(G44:G74)</f>
        <v/>
      </c>
      <c r="H75" s="529">
        <f>SUM(H44:H74)</f>
        <v/>
      </c>
      <c r="I75" s="529">
        <f>SUM(I44:I74)</f>
        <v/>
      </c>
      <c r="J75" s="529">
        <f>SUM(J44:J74)</f>
        <v/>
      </c>
      <c r="K75" s="529">
        <f>SUM(K44:K74)</f>
        <v/>
      </c>
      <c r="L75" s="460">
        <f>SUM(L44:L74)</f>
        <v/>
      </c>
      <c r="M75" s="460">
        <f>SUM(M44:M74)</f>
        <v/>
      </c>
      <c r="N75" s="460">
        <f>SUM(N44:N74)</f>
        <v/>
      </c>
      <c r="O75" s="460">
        <f>O71</f>
        <v/>
      </c>
      <c r="R75" s="460" t="n"/>
      <c r="S75" s="460">
        <f>SUM(S44:S74)</f>
        <v/>
      </c>
      <c r="T75" s="460" t="n"/>
      <c r="U75" s="460">
        <f>SUM(U44:U74)</f>
        <v/>
      </c>
      <c r="V75" s="460" t="n"/>
      <c r="W75" s="460">
        <f>SUM(W44:W74)</f>
        <v/>
      </c>
      <c r="X75" s="460" t="n"/>
      <c r="Y75" s="460">
        <f>SUM(Y44:Y74)</f>
        <v/>
      </c>
      <c r="Z75" s="460" t="n"/>
      <c r="AA75" s="460">
        <f>SUM(AA44:AA74)</f>
        <v/>
      </c>
      <c r="AB75" s="460" t="n"/>
      <c r="AC75" s="460">
        <f>SUM(AC44:AC74)</f>
        <v/>
      </c>
      <c r="AD75" s="460" t="n"/>
      <c r="AE75" s="460">
        <f>SUM(AE44:AE74)</f>
        <v/>
      </c>
      <c r="AG75" s="460">
        <f>SUM(AG44:AG74)</f>
        <v/>
      </c>
      <c r="AH75" s="460" t="n"/>
      <c r="AI75" s="460">
        <f>SUM(AI44:AI74)</f>
        <v/>
      </c>
      <c r="AJ75" s="460" t="n"/>
      <c r="AK75" s="460">
        <f>SUM(AK44:AK74)</f>
        <v/>
      </c>
      <c r="AL75" s="460" t="n"/>
      <c r="AM75" s="460">
        <f>SUM(AM44:AM74)</f>
        <v/>
      </c>
      <c r="AN75" s="460">
        <f>SUM(AN44:AN74)</f>
        <v/>
      </c>
    </row>
    <row r="76">
      <c r="B76" s="453">
        <f>B36+B75</f>
        <v/>
      </c>
      <c r="G76" s="453" t="n"/>
      <c r="O76" s="460" t="n"/>
    </row>
    <row r="77">
      <c r="B77" s="399" t="inlineStr">
        <is>
          <t>Total Régul</t>
        </is>
      </c>
      <c r="C77" s="453">
        <f>H75-L75</f>
        <v/>
      </c>
      <c r="E77" s="399" t="inlineStr">
        <is>
          <t>Point Vert</t>
        </is>
      </c>
      <c r="F77" s="518">
        <f>D75</f>
        <v/>
      </c>
      <c r="H77" s="399" t="inlineStr">
        <is>
          <t>Frais Carte Bleue</t>
        </is>
      </c>
      <c r="J77" s="452">
        <f>I75*0.007</f>
        <v/>
      </c>
    </row>
    <row r="78">
      <c r="B78" s="399" t="inlineStr">
        <is>
          <t>Régul cumul</t>
        </is>
      </c>
      <c r="C78" s="453">
        <f>C77+C38</f>
        <v/>
      </c>
    </row>
    <row r="80" ht="16.5" customHeight="1" thickBot="1">
      <c r="A80" s="359" t="inlineStr">
        <is>
          <t>MARS 2017</t>
        </is>
      </c>
      <c r="H80" s="364">
        <f>A80</f>
        <v/>
      </c>
      <c r="I80" s="363" t="n"/>
      <c r="J80" s="363" t="n"/>
      <c r="K80" s="363" t="n"/>
      <c r="L80" s="363" t="n"/>
      <c r="M80" s="363" t="n"/>
      <c r="N80" s="363" t="n"/>
      <c r="R80" s="364">
        <f>A80</f>
        <v/>
      </c>
      <c r="S80" s="363" t="n"/>
      <c r="T80" s="363" t="n"/>
      <c r="U80" s="363" t="n"/>
      <c r="V80" s="363" t="n"/>
      <c r="W80" s="363" t="n"/>
      <c r="X80" s="363" t="n"/>
      <c r="Y80" s="364">
        <f>A80</f>
        <v/>
      </c>
      <c r="Z80" s="363" t="n"/>
      <c r="AA80" s="363" t="n"/>
      <c r="AB80" s="363" t="n"/>
      <c r="AC80" s="363" t="n"/>
      <c r="AD80" s="363" t="n"/>
      <c r="AE80" s="363" t="n"/>
      <c r="AF80" s="364">
        <f>A80</f>
        <v/>
      </c>
      <c r="AG80" s="363" t="n"/>
      <c r="AH80" s="363" t="n"/>
      <c r="AI80" s="363" t="n"/>
      <c r="AJ80" s="363" t="n"/>
      <c r="AK80" s="363" t="n"/>
      <c r="AL80" s="363" t="n"/>
    </row>
    <row r="81" ht="16.5" customHeight="1" thickBot="1">
      <c r="A81" s="12" t="n"/>
      <c r="B81" s="369" t="inlineStr">
        <is>
          <t>Chiffre d'affaire</t>
        </is>
      </c>
      <c r="C81" s="357" t="n"/>
      <c r="D81" s="357" t="n"/>
      <c r="E81" s="357" t="n"/>
      <c r="F81" s="357" t="n"/>
      <c r="G81" s="370" t="n"/>
      <c r="H81" s="369" t="inlineStr">
        <is>
          <t>Encaissement</t>
        </is>
      </c>
      <c r="I81" s="357" t="n"/>
      <c r="J81" s="357" t="n"/>
      <c r="K81" s="370" t="n"/>
      <c r="L81" s="369" t="inlineStr">
        <is>
          <t>Banque</t>
        </is>
      </c>
      <c r="M81" s="357" t="n"/>
      <c r="N81" s="370" t="n"/>
      <c r="O81" s="496" t="inlineStr">
        <is>
          <t>Solde</t>
        </is>
      </c>
      <c r="P81" s="497" t="n"/>
      <c r="Q81" s="13" t="n"/>
      <c r="R81" s="407">
        <f>R3</f>
        <v/>
      </c>
      <c r="S81" s="366" t="n"/>
      <c r="T81" s="408">
        <f>T3</f>
        <v/>
      </c>
      <c r="U81" s="366" t="n"/>
      <c r="V81" s="408">
        <f>V3</f>
        <v/>
      </c>
      <c r="W81" s="366" t="n"/>
      <c r="X81" s="408">
        <f>X3</f>
        <v/>
      </c>
      <c r="Y81" s="366" t="n"/>
      <c r="Z81" s="408">
        <f>Z3</f>
        <v/>
      </c>
      <c r="AA81" s="366" t="n"/>
      <c r="AB81" s="408">
        <f>AB3</f>
        <v/>
      </c>
      <c r="AC81" s="366" t="n"/>
      <c r="AD81" s="408">
        <f>AD3</f>
        <v/>
      </c>
      <c r="AE81" s="366" t="n"/>
      <c r="AF81" s="408">
        <f>AF3</f>
        <v/>
      </c>
      <c r="AG81" s="366" t="n"/>
      <c r="AH81" s="408">
        <f>AH3</f>
        <v/>
      </c>
      <c r="AI81" s="366" t="n"/>
      <c r="AJ81" s="408">
        <f>AJ3</f>
        <v/>
      </c>
      <c r="AK81" s="366" t="n"/>
      <c r="AL81" s="409">
        <f>AL3</f>
        <v/>
      </c>
      <c r="AM81" s="354" t="n"/>
      <c r="AN81" s="411" t="inlineStr">
        <is>
          <t>Total</t>
        </is>
      </c>
    </row>
    <row r="82" ht="16.5" customHeight="1" thickBot="1">
      <c r="A82" s="14" t="n"/>
      <c r="B82" s="3" t="inlineStr">
        <is>
          <t>CA BRUT</t>
        </is>
      </c>
      <c r="C82" s="371" t="inlineStr">
        <is>
          <t>POINT VERT</t>
        </is>
      </c>
      <c r="D82" s="356" t="n"/>
      <c r="E82" s="4" t="inlineStr">
        <is>
          <t>LOTO</t>
        </is>
      </c>
      <c r="F82" s="4" t="inlineStr">
        <is>
          <t>JEUX</t>
        </is>
      </c>
      <c r="G82" s="7" t="inlineStr">
        <is>
          <t>CA NET</t>
        </is>
      </c>
      <c r="H82" s="3" t="inlineStr">
        <is>
          <t>Espèce</t>
        </is>
      </c>
      <c r="I82" s="4" t="inlineStr">
        <is>
          <t>Carte Bleue</t>
        </is>
      </c>
      <c r="J82" s="4" t="inlineStr">
        <is>
          <t>Chèque</t>
        </is>
      </c>
      <c r="K82" s="7" t="inlineStr">
        <is>
          <t>Compte client</t>
        </is>
      </c>
      <c r="L82" s="3" t="inlineStr">
        <is>
          <t>Dépôt Banque</t>
        </is>
      </c>
      <c r="M82" s="8" t="inlineStr">
        <is>
          <t>Monnaie</t>
        </is>
      </c>
      <c r="N82" s="7" t="inlineStr">
        <is>
          <t>CREDIT</t>
        </is>
      </c>
      <c r="O82" s="498">
        <f>O75</f>
        <v/>
      </c>
      <c r="Q82" s="499" t="n"/>
      <c r="R82" s="414" t="inlineStr">
        <is>
          <t>N°</t>
        </is>
      </c>
      <c r="S82" s="415" t="n"/>
      <c r="T82" s="416" t="inlineStr">
        <is>
          <t>N°</t>
        </is>
      </c>
      <c r="U82" s="417" t="n"/>
      <c r="V82" s="416" t="inlineStr">
        <is>
          <t>N°</t>
        </is>
      </c>
      <c r="W82" s="417" t="n"/>
      <c r="X82" s="416" t="inlineStr">
        <is>
          <t>N°</t>
        </is>
      </c>
      <c r="Y82" s="417" t="n"/>
      <c r="Z82" s="416" t="inlineStr">
        <is>
          <t>N°</t>
        </is>
      </c>
      <c r="AA82" s="417" t="n"/>
      <c r="AB82" s="416" t="inlineStr">
        <is>
          <t>N°</t>
        </is>
      </c>
      <c r="AC82" s="417" t="n"/>
      <c r="AD82" s="416" t="inlineStr">
        <is>
          <t>N°</t>
        </is>
      </c>
      <c r="AE82" s="417" t="n"/>
      <c r="AF82" s="419" t="inlineStr">
        <is>
          <t>N°</t>
        </is>
      </c>
      <c r="AG82" s="415" t="n"/>
      <c r="AH82" s="416" t="inlineStr">
        <is>
          <t>N°</t>
        </is>
      </c>
      <c r="AI82" s="415" t="n"/>
      <c r="AJ82" s="416" t="inlineStr">
        <is>
          <t>N°</t>
        </is>
      </c>
      <c r="AK82" s="415" t="n"/>
      <c r="AL82" s="416" t="inlineStr">
        <is>
          <t>N°</t>
        </is>
      </c>
      <c r="AM82" s="415" t="n"/>
      <c r="AN82" s="420" t="n"/>
    </row>
    <row r="83" ht="16.5" customHeight="1" thickBot="1">
      <c r="A83" s="504" t="n">
        <v>42795</v>
      </c>
      <c r="B83" s="540" t="n">
        <v>4791.63</v>
      </c>
      <c r="C83" s="519" t="n">
        <v>390</v>
      </c>
      <c r="D83" s="541" t="n">
        <v>11</v>
      </c>
      <c r="E83" s="540" t="n">
        <v>144.4</v>
      </c>
      <c r="F83" s="540" t="n">
        <v>301</v>
      </c>
      <c r="G83" s="542">
        <f>B83-C83-E83-F83</f>
        <v/>
      </c>
      <c r="H83" s="543" t="n">
        <v>2233.45</v>
      </c>
      <c r="I83" s="520" t="n">
        <v>1717.09</v>
      </c>
      <c r="J83" s="543" t="n"/>
      <c r="K83" s="543" t="n">
        <v>5.69</v>
      </c>
      <c r="L83" s="520" t="n">
        <v>2230</v>
      </c>
      <c r="M83" s="544" t="n"/>
      <c r="N83" s="508">
        <f>L83+I83+J83+C83+M83</f>
        <v/>
      </c>
      <c r="O83" s="508">
        <f>O82+N83-AN83</f>
        <v/>
      </c>
      <c r="P83" s="509">
        <f>I83*0.004</f>
        <v/>
      </c>
      <c r="Q83" s="510">
        <f>A83</f>
        <v/>
      </c>
      <c r="R83" s="545" t="n">
        <v>170209</v>
      </c>
      <c r="S83" s="466" t="n">
        <v>1976.09</v>
      </c>
      <c r="T83" s="547" t="n"/>
      <c r="U83" s="546" t="n"/>
      <c r="V83" s="547" t="n"/>
      <c r="W83" s="546" t="n"/>
      <c r="X83" s="545" t="n"/>
      <c r="Y83" s="546" t="n"/>
      <c r="Z83" s="547" t="n"/>
      <c r="AA83" s="546" t="n"/>
      <c r="AB83" s="547" t="inlineStr">
        <is>
          <t>DAT</t>
        </is>
      </c>
      <c r="AC83" s="466" t="n">
        <v>-1500</v>
      </c>
      <c r="AD83" s="547" t="n">
        <v>170137</v>
      </c>
      <c r="AE83" s="466" t="n">
        <v>978.26</v>
      </c>
      <c r="AF83" s="550" t="n"/>
      <c r="AG83" s="546" t="n"/>
      <c r="AH83" s="547" t="n"/>
      <c r="AI83" s="546" t="n"/>
      <c r="AJ83" s="547" t="inlineStr">
        <is>
          <t>sal val</t>
        </is>
      </c>
      <c r="AK83" s="466" t="n">
        <v>2000</v>
      </c>
      <c r="AL83" s="547" t="n"/>
      <c r="AM83" s="546" t="n"/>
      <c r="AN83" s="446">
        <f>S83+U83+W83+Y83+AA83+AC83+AE83+AG83+AI83+AK83+AM83</f>
        <v/>
      </c>
    </row>
    <row r="84" ht="16.5" customHeight="1" thickBot="1">
      <c r="A84" s="504">
        <f>A83+1</f>
        <v/>
      </c>
      <c r="B84" s="540" t="n">
        <v>4186.52</v>
      </c>
      <c r="C84" s="519" t="n">
        <v>120</v>
      </c>
      <c r="D84" s="541" t="n">
        <v>5</v>
      </c>
      <c r="E84" s="540" t="n">
        <v>94.2</v>
      </c>
      <c r="F84" s="540" t="n">
        <v>164</v>
      </c>
      <c r="G84" s="542">
        <f>B84-C84-E84-F84</f>
        <v/>
      </c>
      <c r="H84" s="543" t="n">
        <v>1521.42</v>
      </c>
      <c r="I84" s="520" t="n">
        <v>2697.78</v>
      </c>
      <c r="J84" s="543" t="n"/>
      <c r="K84" s="543" t="n">
        <v>90.59999999999999</v>
      </c>
      <c r="L84" s="520" t="n">
        <v>1520</v>
      </c>
      <c r="M84" s="544" t="n"/>
      <c r="N84" s="508">
        <f>L84+I84+J84+C84+M84</f>
        <v/>
      </c>
      <c r="O84" s="508">
        <f>O83+N84-AN84</f>
        <v/>
      </c>
      <c r="P84" s="509">
        <f>I84*0.004</f>
        <v/>
      </c>
      <c r="Q84" s="510">
        <f>A84</f>
        <v/>
      </c>
      <c r="R84" s="545" t="n"/>
      <c r="S84" s="466" t="n">
        <v>59.82</v>
      </c>
      <c r="T84" s="547" t="n"/>
      <c r="U84" s="546" t="n"/>
      <c r="V84" s="545" t="n"/>
      <c r="W84" s="546" t="n"/>
      <c r="X84" s="545" t="n"/>
      <c r="Y84" s="546" t="n"/>
      <c r="Z84" s="545" t="n"/>
      <c r="AA84" s="546" t="n"/>
      <c r="AB84" s="547" t="n">
        <v>170342</v>
      </c>
      <c r="AC84" s="466" t="n">
        <v>1.4</v>
      </c>
      <c r="AD84" s="545" t="n"/>
      <c r="AE84" s="546" t="n"/>
      <c r="AF84" s="547" t="n"/>
      <c r="AG84" s="546" t="n"/>
      <c r="AH84" s="547" t="n">
        <v>170352</v>
      </c>
      <c r="AI84" s="466" t="n">
        <v>52.91</v>
      </c>
      <c r="AJ84" s="547" t="n"/>
      <c r="AK84" s="466" t="n"/>
      <c r="AL84" s="547" t="n"/>
      <c r="AM84" s="546" t="n"/>
      <c r="AN84" s="446">
        <f>S84+U84+W84+Y84+AA84+AC84+AE84+AG84+AI84+AK84+AM84</f>
        <v/>
      </c>
    </row>
    <row r="85" ht="16.5" customHeight="1" thickBot="1">
      <c r="A85" s="504">
        <f>A84+1</f>
        <v/>
      </c>
      <c r="B85" s="540" t="n">
        <v>3985.55</v>
      </c>
      <c r="C85" s="519" t="n">
        <v>270</v>
      </c>
      <c r="D85" s="541" t="n">
        <v>10</v>
      </c>
      <c r="E85" s="540" t="n">
        <v>88.7</v>
      </c>
      <c r="F85" s="540" t="n">
        <v>44</v>
      </c>
      <c r="G85" s="542">
        <f>B85-C85-E85-F85</f>
        <v/>
      </c>
      <c r="H85" s="543" t="n">
        <v>1932.3</v>
      </c>
      <c r="I85" s="520" t="n">
        <v>1646.85</v>
      </c>
      <c r="J85" s="543" t="n"/>
      <c r="K85" s="543" t="n">
        <v>3.7</v>
      </c>
      <c r="L85" s="520" t="n">
        <v>1930</v>
      </c>
      <c r="M85" s="544" t="n"/>
      <c r="N85" s="508">
        <f>L85+I85+J85+C85+M85</f>
        <v/>
      </c>
      <c r="O85" s="508">
        <f>O84+N85-AN85</f>
        <v/>
      </c>
      <c r="P85" s="509">
        <f>I85*0.004</f>
        <v/>
      </c>
      <c r="Q85" s="510">
        <f>A85</f>
        <v/>
      </c>
      <c r="R85" s="545" t="n">
        <v>170211</v>
      </c>
      <c r="S85" s="466" t="n">
        <v>-954</v>
      </c>
      <c r="T85" s="547" t="n"/>
      <c r="U85" s="546" t="n"/>
      <c r="V85" s="545" t="n"/>
      <c r="W85" s="546" t="n"/>
      <c r="X85" s="547" t="n"/>
      <c r="Y85" s="546" t="n"/>
      <c r="Z85" s="545" t="n"/>
      <c r="AA85" s="546" t="n"/>
      <c r="AB85" s="547" t="n">
        <v>170342</v>
      </c>
      <c r="AC85" s="466" t="n">
        <v>27</v>
      </c>
      <c r="AD85" s="545" t="n"/>
      <c r="AE85" s="546" t="n"/>
      <c r="AF85" s="547" t="n"/>
      <c r="AG85" s="546" t="n"/>
      <c r="AH85" s="545" t="n"/>
      <c r="AI85" s="546" t="n"/>
      <c r="AJ85" s="547" t="n">
        <v>170255</v>
      </c>
      <c r="AK85" s="466" t="n">
        <v>271.2</v>
      </c>
      <c r="AL85" s="547" t="n"/>
      <c r="AM85" s="546" t="n"/>
      <c r="AN85" s="446">
        <f>S85+U85+W85+Y85+AA85+AC85+AE85+AG85+AI85+AK85+AM85</f>
        <v/>
      </c>
    </row>
    <row r="86" ht="16.5" customHeight="1" thickBot="1">
      <c r="A86" s="504">
        <f>A85+1</f>
        <v/>
      </c>
      <c r="B86" s="540" t="n">
        <v>4429.22</v>
      </c>
      <c r="C86" s="519" t="n">
        <v>170</v>
      </c>
      <c r="D86" s="541" t="n">
        <v>6</v>
      </c>
      <c r="E86" s="540" t="n">
        <v>248.1</v>
      </c>
      <c r="F86" s="540" t="n">
        <v>265</v>
      </c>
      <c r="G86" s="542">
        <f>B86-C86-E86-F86</f>
        <v/>
      </c>
      <c r="H86" s="543" t="n">
        <v>1763.13</v>
      </c>
      <c r="I86" s="520" t="n">
        <v>1982.99</v>
      </c>
      <c r="J86" s="543" t="n"/>
      <c r="K86" s="543" t="n"/>
      <c r="L86" s="520" t="n">
        <v>1760</v>
      </c>
      <c r="M86" s="544" t="n"/>
      <c r="N86" s="508">
        <f>L86+I86+J86+C86+M86</f>
        <v/>
      </c>
      <c r="O86" s="508">
        <f>O85+N86-AN86</f>
        <v/>
      </c>
      <c r="P86" s="509">
        <f>I86*0.004</f>
        <v/>
      </c>
      <c r="Q86" s="510">
        <f>A86</f>
        <v/>
      </c>
      <c r="R86" s="545" t="n">
        <v>170212</v>
      </c>
      <c r="S86" s="466" t="n">
        <v>954</v>
      </c>
      <c r="T86" s="547" t="n"/>
      <c r="U86" s="546" t="n"/>
      <c r="V86" s="545" t="n"/>
      <c r="W86" s="546" t="n"/>
      <c r="X86" s="547" t="n"/>
      <c r="Y86" s="546" t="n"/>
      <c r="Z86" s="545" t="n"/>
      <c r="AA86" s="546" t="n"/>
      <c r="AB86" s="547" t="n">
        <v>170342</v>
      </c>
      <c r="AC86" s="466" t="n">
        <v>-27</v>
      </c>
      <c r="AD86" s="545" t="n"/>
      <c r="AE86" s="546" t="n"/>
      <c r="AF86" s="547" t="n"/>
      <c r="AG86" s="546" t="n"/>
      <c r="AH86" s="545" t="n"/>
      <c r="AI86" s="546" t="n"/>
      <c r="AJ86" s="547" t="n">
        <v>170256</v>
      </c>
      <c r="AK86" s="466" t="n">
        <v>-151.2</v>
      </c>
      <c r="AL86" s="547" t="n"/>
      <c r="AM86" s="546" t="n"/>
      <c r="AN86" s="446">
        <f>S86+U86+W86+Y86+AA86+AC86+AE86+AG86+AI86+AK86+AM86</f>
        <v/>
      </c>
    </row>
    <row r="87" ht="16.5" customHeight="1" thickBot="1">
      <c r="A87" s="504">
        <f>A86+1</f>
        <v/>
      </c>
      <c r="B87" s="540" t="n">
        <v>3025.86</v>
      </c>
      <c r="C87" s="519" t="n">
        <v>140</v>
      </c>
      <c r="D87" s="541" t="n">
        <v>5</v>
      </c>
      <c r="E87" s="540" t="n">
        <v>233.5</v>
      </c>
      <c r="F87" s="540" t="n">
        <v>177</v>
      </c>
      <c r="G87" s="542">
        <f>B87-C87-E87-F87</f>
        <v/>
      </c>
      <c r="H87" s="543" t="n">
        <v>1163.4</v>
      </c>
      <c r="I87" s="520" t="n">
        <v>1317.46</v>
      </c>
      <c r="J87" s="543" t="n"/>
      <c r="K87" s="543" t="n">
        <v>2.9</v>
      </c>
      <c r="L87" s="520" t="n">
        <v>1160</v>
      </c>
      <c r="M87" s="544" t="n"/>
      <c r="N87" s="508">
        <f>L87+I87+J87+C87+M87</f>
        <v/>
      </c>
      <c r="O87" s="508">
        <f>O86+N87-AN87</f>
        <v/>
      </c>
      <c r="P87" s="509">
        <f>I87*0.004</f>
        <v/>
      </c>
      <c r="Q87" s="510">
        <f>A87</f>
        <v/>
      </c>
      <c r="R87" s="545" t="n"/>
      <c r="S87" s="546" t="n"/>
      <c r="T87" s="547" t="n"/>
      <c r="U87" s="546" t="n"/>
      <c r="V87" s="545" t="n"/>
      <c r="W87" s="546" t="n"/>
      <c r="X87" s="545" t="n"/>
      <c r="Y87" s="546" t="n"/>
      <c r="Z87" s="545" t="n"/>
      <c r="AA87" s="546" t="n"/>
      <c r="AB87" s="547" t="n">
        <v>170342</v>
      </c>
      <c r="AC87" s="466" t="n">
        <v>-27</v>
      </c>
      <c r="AD87" s="545" t="n"/>
      <c r="AE87" s="546" t="n"/>
      <c r="AF87" s="545" t="n"/>
      <c r="AG87" s="546" t="n"/>
      <c r="AH87" s="545" t="n"/>
      <c r="AI87" s="546" t="n"/>
      <c r="AJ87" s="545" t="n"/>
      <c r="AK87" s="546" t="n"/>
      <c r="AL87" s="547" t="n"/>
      <c r="AM87" s="546" t="n"/>
      <c r="AN87" s="446">
        <f>S87+U87+W87+Y87+AA87+AC87+AE87+AG87+AI87+AK87+AM87</f>
        <v/>
      </c>
    </row>
    <row r="88" ht="16.5" customHeight="1" thickBot="1">
      <c r="A88" s="504">
        <f>A87+1</f>
        <v/>
      </c>
      <c r="B88" s="540" t="n">
        <v>5071.36</v>
      </c>
      <c r="C88" s="519" t="n">
        <v>390</v>
      </c>
      <c r="D88" s="541" t="n">
        <v>11</v>
      </c>
      <c r="E88" s="540" t="n">
        <v>303.25</v>
      </c>
      <c r="F88" s="540" t="n">
        <v>295</v>
      </c>
      <c r="G88" s="542">
        <f>B88-C88-E88-F88</f>
        <v/>
      </c>
      <c r="H88" s="543" t="n">
        <v>1675.71</v>
      </c>
      <c r="I88" s="520" t="n">
        <v>2361.6</v>
      </c>
      <c r="J88" s="520" t="n">
        <v>32.4</v>
      </c>
      <c r="K88" s="543" t="n">
        <v>13.4</v>
      </c>
      <c r="L88" s="520" t="n">
        <v>1670</v>
      </c>
      <c r="M88" s="544" t="n"/>
      <c r="N88" s="508">
        <f>L88+I88+J88+C88+M88</f>
        <v/>
      </c>
      <c r="O88" s="508">
        <f>O87+N88-AN88</f>
        <v/>
      </c>
      <c r="P88" s="509">
        <f>I88*0.004</f>
        <v/>
      </c>
      <c r="Q88" s="510">
        <f>A88</f>
        <v/>
      </c>
      <c r="R88" s="545" t="n"/>
      <c r="S88" s="546" t="n"/>
      <c r="T88" s="545" t="n"/>
      <c r="U88" s="546" t="n"/>
      <c r="V88" s="545" t="n">
        <v>170325</v>
      </c>
      <c r="W88" s="466" t="n">
        <v>527.95</v>
      </c>
      <c r="X88" s="545" t="n"/>
      <c r="Y88" s="546" t="n"/>
      <c r="Z88" s="545" t="n"/>
      <c r="AA88" s="546" t="n"/>
      <c r="AB88" s="547" t="n">
        <v>170342</v>
      </c>
      <c r="AC88" s="466" t="n">
        <v>-27</v>
      </c>
      <c r="AD88" s="545" t="n"/>
      <c r="AE88" s="546" t="n"/>
      <c r="AF88" s="545" t="n"/>
      <c r="AG88" s="546" t="n"/>
      <c r="AH88" s="545" t="n"/>
      <c r="AI88" s="546" t="n"/>
      <c r="AJ88" s="545" t="n"/>
      <c r="AK88" s="546" t="n"/>
      <c r="AL88" s="547" t="n"/>
      <c r="AM88" s="546" t="n"/>
      <c r="AN88" s="446">
        <f>S88+U88+W88+Y88+AA88+AC88+AE88+AG88+AI88+AK88+AM88</f>
        <v/>
      </c>
    </row>
    <row r="89" ht="16.5" customHeight="1" thickBot="1">
      <c r="A89" s="504">
        <f>A88+1</f>
        <v/>
      </c>
      <c r="B89" s="540" t="n">
        <v>3920.68</v>
      </c>
      <c r="C89" s="519" t="n">
        <v>280</v>
      </c>
      <c r="D89" s="541" t="n">
        <v>6</v>
      </c>
      <c r="E89" s="540" t="n">
        <v>306.7</v>
      </c>
      <c r="F89" s="540" t="n">
        <v>141</v>
      </c>
      <c r="G89" s="542">
        <f>B89-C89-E89-F89</f>
        <v/>
      </c>
      <c r="H89" s="543" t="n">
        <v>1451.94</v>
      </c>
      <c r="I89" s="520" t="n">
        <v>1721.29</v>
      </c>
      <c r="J89" s="520" t="n"/>
      <c r="K89" s="543" t="n">
        <v>19.75</v>
      </c>
      <c r="L89" s="520" t="n">
        <v>1470</v>
      </c>
      <c r="M89" s="544" t="n"/>
      <c r="N89" s="508">
        <f>L89+I89+J89+C89+M89</f>
        <v/>
      </c>
      <c r="O89" s="508">
        <f>O88+N89-AN89</f>
        <v/>
      </c>
      <c r="P89" s="509">
        <f>I89*0.004</f>
        <v/>
      </c>
      <c r="Q89" s="510">
        <f>A89</f>
        <v/>
      </c>
      <c r="R89" s="545" t="n"/>
      <c r="S89" s="546" t="n"/>
      <c r="T89" s="545" t="n"/>
      <c r="U89" s="546" t="n"/>
      <c r="V89" s="545" t="n">
        <v>170231</v>
      </c>
      <c r="W89" s="466" t="n">
        <v>138.12</v>
      </c>
      <c r="X89" s="545" t="n"/>
      <c r="Y89" s="546" t="n"/>
      <c r="Z89" s="545" t="n"/>
      <c r="AA89" s="546" t="n"/>
      <c r="AB89" s="547" t="n">
        <v>170342</v>
      </c>
      <c r="AC89" s="466" t="n">
        <v>69</v>
      </c>
      <c r="AD89" s="545" t="n">
        <v>170344</v>
      </c>
      <c r="AE89" s="466" t="n">
        <v>52.8</v>
      </c>
      <c r="AF89" s="545" t="n"/>
      <c r="AG89" s="546" t="n"/>
      <c r="AH89" s="545" t="n"/>
      <c r="AI89" s="546" t="n"/>
      <c r="AJ89" s="545" t="n"/>
      <c r="AK89" s="546" t="n"/>
      <c r="AL89" s="547" t="n"/>
      <c r="AM89" s="546" t="n"/>
      <c r="AN89" s="446">
        <f>S89+U89+W89+Y89+AA89+AC89+AE89+AG89+AI89+AK89+AM89</f>
        <v/>
      </c>
    </row>
    <row r="90" ht="16.5" customHeight="1" thickBot="1">
      <c r="A90" s="504">
        <f>A89+1</f>
        <v/>
      </c>
      <c r="B90" s="540" t="n">
        <v>3851.08</v>
      </c>
      <c r="C90" s="519" t="n">
        <v>360</v>
      </c>
      <c r="D90" s="541" t="n">
        <v>10</v>
      </c>
      <c r="E90" s="540" t="n">
        <v>270.8</v>
      </c>
      <c r="F90" s="540" t="n">
        <v>101</v>
      </c>
      <c r="G90" s="542">
        <f>B90-C90-E90-F90</f>
        <v/>
      </c>
      <c r="H90" s="543" t="n">
        <v>1532.88</v>
      </c>
      <c r="I90" s="520" t="n">
        <v>1555.5</v>
      </c>
      <c r="J90" s="520" t="n">
        <v>28.7</v>
      </c>
      <c r="K90" s="543" t="n">
        <v>2.2</v>
      </c>
      <c r="L90" s="520" t="n">
        <v>1530</v>
      </c>
      <c r="M90" s="544" t="n"/>
      <c r="N90" s="508">
        <f>L90+I90+J90+C90+M90</f>
        <v/>
      </c>
      <c r="O90" s="508">
        <f>O89+N90-AN90</f>
        <v/>
      </c>
      <c r="P90" s="509">
        <f>I90*0.004</f>
        <v/>
      </c>
      <c r="Q90" s="510">
        <f>A90</f>
        <v/>
      </c>
      <c r="R90" s="545" t="n">
        <v>170213</v>
      </c>
      <c r="S90" s="466" t="n">
        <v>1025.65</v>
      </c>
      <c r="T90" s="545" t="n"/>
      <c r="U90" s="546" t="n"/>
      <c r="V90" s="545" t="n"/>
      <c r="W90" s="546" t="n"/>
      <c r="X90" s="545" t="n"/>
      <c r="Y90" s="546" t="n"/>
      <c r="Z90" s="545" t="n">
        <v>170240</v>
      </c>
      <c r="AA90" s="466" t="n">
        <v>32211.94</v>
      </c>
      <c r="AB90" s="547" t="n">
        <v>170342</v>
      </c>
      <c r="AC90" s="466" t="n">
        <v>198.46</v>
      </c>
      <c r="AD90" s="545" t="n"/>
      <c r="AE90" s="546" t="n"/>
      <c r="AF90" s="545" t="n">
        <v>170246</v>
      </c>
      <c r="AG90" s="466" t="n">
        <v>979.2</v>
      </c>
      <c r="AH90" s="545" t="n"/>
      <c r="AI90" s="546" t="n"/>
      <c r="AJ90" s="545" t="n"/>
      <c r="AK90" s="546" t="n"/>
      <c r="AL90" s="547" t="n"/>
      <c r="AM90" s="546" t="n"/>
      <c r="AN90" s="446">
        <f>S90+U90+W90+Y90+AA90+AC90+AE90+AG90+AI90+AK90+AM90</f>
        <v/>
      </c>
    </row>
    <row r="91" ht="16.5" customHeight="1" thickBot="1">
      <c r="A91" s="504">
        <f>A90+1</f>
        <v/>
      </c>
      <c r="B91" s="540" t="n">
        <v>3984.7</v>
      </c>
      <c r="C91" s="519" t="n">
        <v>180</v>
      </c>
      <c r="D91" s="541" t="n">
        <v>7</v>
      </c>
      <c r="E91" s="540" t="n">
        <v>302.5</v>
      </c>
      <c r="F91" s="540" t="n">
        <v>292</v>
      </c>
      <c r="G91" s="542">
        <f>B91-C91-E91-F91</f>
        <v/>
      </c>
      <c r="H91" s="543" t="n">
        <v>1187.71</v>
      </c>
      <c r="I91" s="520" t="n">
        <v>2009.69</v>
      </c>
      <c r="J91" s="543" t="n"/>
      <c r="K91" s="543" t="n">
        <v>12.8</v>
      </c>
      <c r="L91" s="520" t="n">
        <v>1180</v>
      </c>
      <c r="M91" s="544" t="n"/>
      <c r="N91" s="508">
        <f>L91+I91+J91+C91+M91</f>
        <v/>
      </c>
      <c r="O91" s="508">
        <f>O90+N91-AN91</f>
        <v/>
      </c>
      <c r="P91" s="509">
        <f>I91*0.004</f>
        <v/>
      </c>
      <c r="Q91" s="510">
        <f>A91</f>
        <v/>
      </c>
      <c r="R91" s="545" t="n"/>
      <c r="S91" s="466" t="n">
        <v>669.6900000000001</v>
      </c>
      <c r="T91" s="545" t="n"/>
      <c r="U91" s="546" t="n"/>
      <c r="V91" s="545" t="n"/>
      <c r="W91" s="546" t="n"/>
      <c r="X91" s="545" t="n">
        <v>170332</v>
      </c>
      <c r="Y91" s="466" t="n">
        <v>1979.58</v>
      </c>
      <c r="Z91" s="545" t="n">
        <v>170640</v>
      </c>
      <c r="AA91" s="466" t="n">
        <v>21</v>
      </c>
      <c r="AB91" s="545" t="n"/>
      <c r="AC91" s="546" t="n"/>
      <c r="AD91" s="545" t="n"/>
      <c r="AE91" s="546" t="n"/>
      <c r="AF91" s="545" t="n"/>
      <c r="AG91" s="546" t="n"/>
      <c r="AH91" s="545" t="n"/>
      <c r="AI91" s="546" t="n"/>
      <c r="AJ91" s="545" t="n"/>
      <c r="AK91" s="546" t="n"/>
      <c r="AL91" s="547" t="n"/>
      <c r="AM91" s="546" t="n"/>
      <c r="AN91" s="446">
        <f>S91+U91+W91+Y91+AA91+AC91+AE91+AG91+AI91+AK91+AM91</f>
        <v/>
      </c>
    </row>
    <row r="92" ht="16.5" customHeight="1" thickBot="1">
      <c r="A92" s="504">
        <f>A91+1</f>
        <v/>
      </c>
      <c r="B92" s="540" t="n">
        <v>4883.87</v>
      </c>
      <c r="C92" s="519" t="n">
        <v>200</v>
      </c>
      <c r="D92" s="541" t="n">
        <v>6</v>
      </c>
      <c r="E92" s="540" t="n">
        <v>126.2</v>
      </c>
      <c r="F92" s="540" t="n">
        <v>166</v>
      </c>
      <c r="G92" s="542">
        <f>B92-C92-E92-F92</f>
        <v/>
      </c>
      <c r="H92" s="543" t="n">
        <v>2040.78</v>
      </c>
      <c r="I92" s="520" t="n">
        <v>2306.54</v>
      </c>
      <c r="J92" s="520" t="n">
        <v>20.4</v>
      </c>
      <c r="K92" s="543" t="n">
        <v>23.95</v>
      </c>
      <c r="L92" s="520" t="n">
        <v>2040</v>
      </c>
      <c r="M92" s="544" t="n"/>
      <c r="N92" s="508">
        <f>L92+I92+J92+C92+M92</f>
        <v/>
      </c>
      <c r="O92" s="508">
        <f>O91+N92-AN92</f>
        <v/>
      </c>
      <c r="P92" s="509">
        <f>I92*0.004</f>
        <v/>
      </c>
      <c r="Q92" s="510">
        <f>A92</f>
        <v/>
      </c>
      <c r="R92" s="545" t="n"/>
      <c r="S92" s="546" t="n"/>
      <c r="T92" s="545" t="n">
        <v>170223</v>
      </c>
      <c r="U92" s="466" t="n">
        <v>98.5</v>
      </c>
      <c r="V92" s="545" t="n"/>
      <c r="W92" s="546" t="n"/>
      <c r="X92" s="545" t="n">
        <v>170336</v>
      </c>
      <c r="Y92" s="466" t="n">
        <v>-47.4</v>
      </c>
      <c r="Z92" s="545" t="n">
        <v>170641</v>
      </c>
      <c r="AA92" s="466" t="n">
        <v>430</v>
      </c>
      <c r="AB92" s="545" t="inlineStr">
        <is>
          <t>MONNAIE</t>
        </is>
      </c>
      <c r="AC92" s="466" t="n">
        <v>695</v>
      </c>
      <c r="AD92" s="545" t="n"/>
      <c r="AE92" s="546" t="n"/>
      <c r="AF92" s="545" t="n">
        <v>170248</v>
      </c>
      <c r="AG92" s="466" t="n">
        <v>976.66</v>
      </c>
      <c r="AH92" s="545" t="n"/>
      <c r="AI92" s="546" t="n"/>
      <c r="AJ92" s="545" t="n"/>
      <c r="AK92" s="546" t="n"/>
      <c r="AL92" s="547" t="n"/>
      <c r="AM92" s="546" t="n"/>
      <c r="AN92" s="446">
        <f>S92+U92+W92+Y92+AA92+AC92+AE92+AG92+AI92+AK92+AM92</f>
        <v/>
      </c>
    </row>
    <row r="93" ht="16.5" customHeight="1" thickBot="1">
      <c r="A93" s="504">
        <f>A92+1</f>
        <v/>
      </c>
      <c r="B93" s="540" t="n">
        <v>4198.79</v>
      </c>
      <c r="C93" s="519" t="n">
        <v>420</v>
      </c>
      <c r="D93" s="541" t="n">
        <v>11</v>
      </c>
      <c r="E93" s="540" t="n">
        <v>100.1</v>
      </c>
      <c r="F93" s="540" t="n">
        <v>152</v>
      </c>
      <c r="G93" s="542">
        <f>B93-C93-E93-F93</f>
        <v/>
      </c>
      <c r="H93" s="543" t="n">
        <v>1852.7</v>
      </c>
      <c r="I93" s="520" t="n">
        <v>1636.79</v>
      </c>
      <c r="J93" s="543" t="n"/>
      <c r="K93" s="543" t="n">
        <v>37.2</v>
      </c>
      <c r="L93" s="520" t="n">
        <v>1850</v>
      </c>
      <c r="M93" s="544" t="n"/>
      <c r="N93" s="508">
        <f>L93+I93+J93+C93+M93</f>
        <v/>
      </c>
      <c r="O93" s="508">
        <f>O92+N93-AN93</f>
        <v/>
      </c>
      <c r="P93" s="509">
        <f>I93*0.004</f>
        <v/>
      </c>
      <c r="Q93" s="510">
        <f>A93</f>
        <v/>
      </c>
      <c r="R93" s="545" t="n">
        <v>170315</v>
      </c>
      <c r="S93" s="466" t="n">
        <v>47.15</v>
      </c>
      <c r="T93" s="545" t="n">
        <v>180224</v>
      </c>
      <c r="U93" s="466" t="n">
        <v>67.3</v>
      </c>
      <c r="V93" s="545" t="n"/>
      <c r="W93" s="546" t="n"/>
      <c r="X93" s="545" t="n"/>
      <c r="Y93" s="546" t="n"/>
      <c r="Z93" s="545" t="n"/>
      <c r="AA93" s="546" t="n"/>
      <c r="AB93" s="545" t="inlineStr">
        <is>
          <t>DAT INT</t>
        </is>
      </c>
      <c r="AC93" s="466" t="n">
        <v>0.31</v>
      </c>
      <c r="AD93" s="545" t="n"/>
      <c r="AE93" s="546" t="n"/>
      <c r="AF93" s="545" t="n">
        <v>170249</v>
      </c>
      <c r="AG93" s="466" t="n">
        <v>317.72</v>
      </c>
      <c r="AH93" s="545" t="n"/>
      <c r="AI93" s="546" t="n"/>
      <c r="AJ93" s="545" t="n"/>
      <c r="AK93" s="546" t="n"/>
      <c r="AL93" s="547" t="n"/>
      <c r="AM93" s="546" t="n"/>
      <c r="AN93" s="446">
        <f>S93+U93+W93+Y93+AA93+AC93+AE93+AG93+AI93+AK93+AM93</f>
        <v/>
      </c>
    </row>
    <row r="94" ht="16.5" customHeight="1" thickBot="1">
      <c r="A94" s="504">
        <f>A93+1</f>
        <v/>
      </c>
      <c r="B94" s="540" t="n">
        <v>2833.93</v>
      </c>
      <c r="C94" s="519" t="n">
        <v>390</v>
      </c>
      <c r="D94" s="541" t="n">
        <v>8</v>
      </c>
      <c r="E94" s="540" t="n">
        <v>263.15</v>
      </c>
      <c r="F94" s="540" t="n">
        <v>58</v>
      </c>
      <c r="G94" s="542">
        <f>B94-C94-E94-F94</f>
        <v/>
      </c>
      <c r="H94" s="543" t="n">
        <v>1189.29</v>
      </c>
      <c r="I94" s="520" t="n">
        <v>930.99</v>
      </c>
      <c r="J94" s="543" t="n"/>
      <c r="K94" s="543" t="n">
        <v>10.9</v>
      </c>
      <c r="L94" s="520" t="n">
        <v>1200</v>
      </c>
      <c r="M94" s="544" t="n"/>
      <c r="N94" s="508">
        <f>L94+I94+J94+C94+M94</f>
        <v/>
      </c>
      <c r="O94" s="508">
        <f>O93+N94-AN94</f>
        <v/>
      </c>
      <c r="P94" s="509">
        <f>I94*0.004</f>
        <v/>
      </c>
      <c r="Q94" s="510">
        <f>A94</f>
        <v/>
      </c>
      <c r="R94" s="545" t="n"/>
      <c r="S94" s="546" t="n"/>
      <c r="T94" s="545" t="n">
        <v>170117</v>
      </c>
      <c r="U94" s="466" t="n">
        <v>397.4</v>
      </c>
      <c r="V94" s="545" t="n"/>
      <c r="W94" s="546" t="n"/>
      <c r="X94" s="545" t="n"/>
      <c r="Y94" s="546" t="n"/>
      <c r="Z94" s="545" t="n"/>
      <c r="AA94" s="546" t="n"/>
      <c r="AB94" s="545" t="inlineStr">
        <is>
          <t>dat</t>
        </is>
      </c>
      <c r="AC94" s="466" t="n">
        <v>1500.31</v>
      </c>
      <c r="AD94" s="545" t="n"/>
      <c r="AE94" s="546" t="n"/>
      <c r="AF94" s="545" t="n"/>
      <c r="AG94" s="546" t="n"/>
      <c r="AH94" s="545" t="n"/>
      <c r="AI94" s="546" t="n"/>
      <c r="AJ94" s="545" t="n"/>
      <c r="AK94" s="546" t="n"/>
      <c r="AL94" s="547" t="n"/>
      <c r="AM94" s="546" t="n"/>
      <c r="AN94" s="446">
        <f>S94+U94+W94+Y94+AA94+AC94+AE94+AG94+AI94+AK94+AM94</f>
        <v/>
      </c>
    </row>
    <row r="95" ht="16.5" customHeight="1" thickBot="1">
      <c r="A95" s="504">
        <f>A94+1</f>
        <v/>
      </c>
      <c r="B95" s="540" t="n">
        <v>4436.98</v>
      </c>
      <c r="C95" s="519" t="n">
        <v>190</v>
      </c>
      <c r="D95" s="541" t="n">
        <v>8</v>
      </c>
      <c r="E95" s="540" t="n">
        <v>239.3</v>
      </c>
      <c r="F95" s="540" t="n">
        <v>79</v>
      </c>
      <c r="G95" s="542">
        <f>B95-C95-E95-F95</f>
        <v/>
      </c>
      <c r="H95" s="543" t="n">
        <v>2072.18</v>
      </c>
      <c r="I95" s="520" t="n">
        <v>1834.75</v>
      </c>
      <c r="J95" s="543" t="n"/>
      <c r="K95" s="543" t="n">
        <v>21.75</v>
      </c>
      <c r="L95" s="520" t="n">
        <v>2070</v>
      </c>
      <c r="M95" s="544" t="n"/>
      <c r="N95" s="508">
        <f>L95+I95+J95+C95+M95</f>
        <v/>
      </c>
      <c r="O95" s="508">
        <f>O94+N95-AN95</f>
        <v/>
      </c>
      <c r="P95" s="509">
        <f>I95*0.004</f>
        <v/>
      </c>
      <c r="Q95" s="510">
        <f>A95</f>
        <v/>
      </c>
      <c r="R95" s="545" t="n"/>
      <c r="S95" s="546" t="n"/>
      <c r="T95" s="545" t="n">
        <v>170119</v>
      </c>
      <c r="U95" s="466" t="n">
        <v>18.18</v>
      </c>
      <c r="V95" s="545" t="n"/>
      <c r="W95" s="546" t="n"/>
      <c r="X95" s="545" t="n"/>
      <c r="Y95" s="546" t="n"/>
      <c r="Z95" s="545" t="n"/>
      <c r="AA95" s="546" t="n"/>
      <c r="AB95" s="545" t="inlineStr">
        <is>
          <t>dat</t>
        </is>
      </c>
      <c r="AC95" s="466" t="n">
        <v>1500</v>
      </c>
      <c r="AD95" s="545" t="n"/>
      <c r="AE95" s="546" t="n"/>
      <c r="AF95" s="545" t="n"/>
      <c r="AG95" s="546" t="n"/>
      <c r="AH95" s="545" t="n"/>
      <c r="AI95" s="546" t="n"/>
      <c r="AJ95" s="545" t="n"/>
      <c r="AK95" s="546" t="n"/>
      <c r="AL95" s="547" t="n"/>
      <c r="AM95" s="546" t="n"/>
      <c r="AN95" s="446">
        <f>S95+U95+W95+Y95+AA95+AC95+AE95+AG95+AI95+AK95+AM95</f>
        <v/>
      </c>
    </row>
    <row r="96" ht="16.5" customHeight="1" thickBot="1">
      <c r="A96" s="504">
        <f>A95+1</f>
        <v/>
      </c>
      <c r="B96" s="540" t="n">
        <v>3965.59</v>
      </c>
      <c r="C96" s="519" t="n">
        <v>280</v>
      </c>
      <c r="D96" s="541" t="n">
        <v>8</v>
      </c>
      <c r="E96" s="540" t="n">
        <v>136.65</v>
      </c>
      <c r="F96" s="540" t="n">
        <v>225</v>
      </c>
      <c r="G96" s="542">
        <f>B96-C96-E96-F96</f>
        <v/>
      </c>
      <c r="H96" s="543" t="n">
        <v>1929.61</v>
      </c>
      <c r="I96" s="520" t="n">
        <v>1376.63</v>
      </c>
      <c r="J96" s="543" t="n"/>
      <c r="K96" s="543" t="n">
        <v>17.7</v>
      </c>
      <c r="L96" s="520" t="n">
        <v>1920</v>
      </c>
      <c r="M96" s="520" t="n">
        <v>1040</v>
      </c>
      <c r="N96" s="508">
        <f>L96+I96+J96+C96+M96</f>
        <v/>
      </c>
      <c r="O96" s="508">
        <f>O95+N96-AN96</f>
        <v/>
      </c>
      <c r="P96" s="509">
        <f>I96*0.004</f>
        <v/>
      </c>
      <c r="Q96" s="510">
        <f>A96</f>
        <v/>
      </c>
      <c r="R96" s="545" t="n"/>
      <c r="S96" s="546" t="n"/>
      <c r="T96" s="545" t="n">
        <v>170319</v>
      </c>
      <c r="U96" s="466" t="n">
        <v>-36.26</v>
      </c>
      <c r="V96" s="545" t="n">
        <v>170326</v>
      </c>
      <c r="W96" s="466" t="n">
        <v>672.1799999999999</v>
      </c>
      <c r="X96" s="545" t="n"/>
      <c r="Y96" s="546" t="n"/>
      <c r="Z96" s="545" t="n"/>
      <c r="AA96" s="546" t="n"/>
      <c r="AB96" s="545" t="inlineStr">
        <is>
          <t>MONNAIE</t>
        </is>
      </c>
      <c r="AC96" s="466" t="n">
        <v>1490</v>
      </c>
      <c r="AD96" s="545" t="n"/>
      <c r="AE96" s="546" t="n"/>
      <c r="AF96" s="545" t="n"/>
      <c r="AG96" s="546" t="n"/>
      <c r="AH96" s="545" t="n"/>
      <c r="AI96" s="546" t="n"/>
      <c r="AJ96" s="545" t="n"/>
      <c r="AK96" s="546" t="n"/>
      <c r="AL96" s="547" t="n"/>
      <c r="AM96" s="546" t="n"/>
      <c r="AN96" s="446">
        <f>S96+U96+W96+Y96+AA96+AC96+AE96+AG96+AI96+AK96+AM96</f>
        <v/>
      </c>
    </row>
    <row r="97" ht="16.5" customHeight="1" thickBot="1">
      <c r="A97" s="504">
        <f>A96+1</f>
        <v/>
      </c>
      <c r="B97" s="540" t="n">
        <v>3914.89</v>
      </c>
      <c r="C97" s="519" t="n">
        <v>440</v>
      </c>
      <c r="D97" s="541" t="n">
        <v>10</v>
      </c>
      <c r="E97" s="540" t="n">
        <v>225.7</v>
      </c>
      <c r="F97" s="540" t="n">
        <v>353</v>
      </c>
      <c r="G97" s="542">
        <f>B97-C97-E97-F97</f>
        <v/>
      </c>
      <c r="H97" s="543" t="n">
        <v>1239.14</v>
      </c>
      <c r="I97" s="520" t="n">
        <v>1609.1</v>
      </c>
      <c r="J97" s="543" t="n"/>
      <c r="K97" s="543" t="n">
        <v>47.95</v>
      </c>
      <c r="L97" s="520" t="n">
        <v>1260</v>
      </c>
      <c r="M97" s="544" t="n"/>
      <c r="N97" s="508">
        <f>L97+I97+J97+C97+M97</f>
        <v/>
      </c>
      <c r="O97" s="508">
        <f>O96+N97-AN97</f>
        <v/>
      </c>
      <c r="P97" s="509">
        <f>I97*0.004</f>
        <v/>
      </c>
      <c r="Q97" s="510">
        <f>A97</f>
        <v/>
      </c>
      <c r="R97" s="545" t="n">
        <v>170301</v>
      </c>
      <c r="S97" s="466" t="n">
        <v>697.52</v>
      </c>
      <c r="T97" s="545" t="n"/>
      <c r="U97" s="466" t="n"/>
      <c r="V97" s="545" t="n"/>
      <c r="W97" s="546" t="n"/>
      <c r="X97" s="545" t="n">
        <v>170232</v>
      </c>
      <c r="Y97" s="466" t="n">
        <v>-97.66</v>
      </c>
      <c r="Z97" s="545" t="n"/>
      <c r="AA97" s="546" t="n"/>
      <c r="AB97" s="545" t="n"/>
      <c r="AC97" s="546" t="n"/>
      <c r="AD97" s="545" t="n"/>
      <c r="AE97" s="546" t="n"/>
      <c r="AF97" s="545" t="n"/>
      <c r="AG97" s="546" t="n"/>
      <c r="AH97" s="545" t="n"/>
      <c r="AI97" s="546" t="n"/>
      <c r="AJ97" s="545" t="inlineStr">
        <is>
          <t>adrea</t>
        </is>
      </c>
      <c r="AK97" s="466" t="n">
        <v>63.91</v>
      </c>
      <c r="AL97" s="547" t="n"/>
      <c r="AM97" s="546" t="n"/>
      <c r="AN97" s="446">
        <f>S97+U97+W97+Y97+AA97+AC97+AE97+AG97+AI97+AK97+AM97</f>
        <v/>
      </c>
    </row>
    <row r="98" ht="16.5" customHeight="1" thickBot="1">
      <c r="A98" s="504">
        <f>A97+1</f>
        <v/>
      </c>
      <c r="B98" s="540" t="n">
        <v>4214.46</v>
      </c>
      <c r="C98" s="519" t="n">
        <v>400</v>
      </c>
      <c r="D98" s="541" t="n">
        <v>10</v>
      </c>
      <c r="E98" s="540" t="n">
        <v>195.7</v>
      </c>
      <c r="F98" s="540" t="n">
        <v>126</v>
      </c>
      <c r="G98" s="542">
        <f>B98-C98-E98-F98</f>
        <v/>
      </c>
      <c r="H98" s="543" t="n">
        <v>1468.49</v>
      </c>
      <c r="I98" s="520" t="n">
        <v>1988.02</v>
      </c>
      <c r="J98" s="543" t="n"/>
      <c r="K98" s="543" t="n">
        <v>36.25</v>
      </c>
      <c r="L98" s="520" t="n">
        <v>1460</v>
      </c>
      <c r="M98" s="544" t="n"/>
      <c r="N98" s="508">
        <f>L98+I98+J98+C98+M98</f>
        <v/>
      </c>
      <c r="O98" s="508">
        <f>O97+N98-AN98</f>
        <v/>
      </c>
      <c r="P98" s="509">
        <f>I98*0.004</f>
        <v/>
      </c>
      <c r="Q98" s="510">
        <f>A98</f>
        <v/>
      </c>
      <c r="R98" s="545" t="n"/>
      <c r="S98" s="466" t="n">
        <v>-116.13</v>
      </c>
      <c r="T98" s="545" t="n"/>
      <c r="U98" s="466" t="n"/>
      <c r="V98" s="545" t="n"/>
      <c r="W98" s="546" t="n"/>
      <c r="X98" s="545" t="n">
        <v>170233</v>
      </c>
      <c r="Y98" s="466" t="n">
        <v>12</v>
      </c>
      <c r="Z98" s="545" t="n"/>
      <c r="AA98" s="546" t="n"/>
      <c r="AB98" s="545" t="inlineStr">
        <is>
          <t>ass prêt</t>
        </is>
      </c>
      <c r="AC98" s="466" t="n">
        <v>79.88</v>
      </c>
      <c r="AD98" s="545" t="inlineStr">
        <is>
          <t>edf</t>
        </is>
      </c>
      <c r="AE98" s="466" t="n">
        <v>246.33</v>
      </c>
      <c r="AF98" s="545" t="n"/>
      <c r="AG98" s="546" t="n"/>
      <c r="AH98" s="545" t="n"/>
      <c r="AI98" s="546" t="n"/>
      <c r="AJ98" s="545" t="inlineStr">
        <is>
          <t>mutex</t>
        </is>
      </c>
      <c r="AK98" s="466" t="n">
        <v>99.17</v>
      </c>
      <c r="AL98" s="547" t="n"/>
      <c r="AM98" s="546" t="n"/>
      <c r="AN98" s="446">
        <f>S98+U98+W98+Y98+AA98+AC98+AE98+AG98+AI98+AK98+AM98</f>
        <v/>
      </c>
    </row>
    <row r="99" ht="16.5" customHeight="1" thickBot="1">
      <c r="A99" s="504">
        <f>A98+1</f>
        <v/>
      </c>
      <c r="B99" s="540" t="n">
        <v>4275.77</v>
      </c>
      <c r="C99" s="519" t="n">
        <v>400</v>
      </c>
      <c r="D99" s="541" t="n">
        <v>9</v>
      </c>
      <c r="E99" s="540" t="n">
        <v>258.15</v>
      </c>
      <c r="F99" s="540" t="n">
        <v>187</v>
      </c>
      <c r="G99" s="542">
        <f>B99-C99-E99-F99</f>
        <v/>
      </c>
      <c r="H99" s="543" t="n">
        <v>1716.24</v>
      </c>
      <c r="I99" s="520" t="n">
        <v>1708.69</v>
      </c>
      <c r="J99" s="543" t="n"/>
      <c r="K99" s="543" t="n">
        <v>5.69</v>
      </c>
      <c r="L99" s="520" t="n">
        <v>1710</v>
      </c>
      <c r="M99" s="520" t="n">
        <v>290</v>
      </c>
      <c r="N99" s="508">
        <f>L99+I99+J99+C99+M99</f>
        <v/>
      </c>
      <c r="O99" s="508">
        <f>O98+N99-AN99</f>
        <v/>
      </c>
      <c r="P99" s="509">
        <f>I99*0.004</f>
        <v/>
      </c>
      <c r="Q99" s="510">
        <f>A99</f>
        <v/>
      </c>
      <c r="R99" s="545" t="n"/>
      <c r="S99" s="546" t="n"/>
      <c r="T99" s="545" t="n"/>
      <c r="U99" s="466" t="n"/>
      <c r="V99" s="545" t="n"/>
      <c r="W99" s="546" t="n"/>
      <c r="X99" s="545" t="n"/>
      <c r="Y99" s="546" t="n"/>
      <c r="Z99" s="545" t="n"/>
      <c r="AA99" s="546" t="n"/>
      <c r="AB99" s="545" t="inlineStr">
        <is>
          <t>prêt</t>
        </is>
      </c>
      <c r="AC99" s="466" t="n">
        <v>2508.14</v>
      </c>
      <c r="AD99" s="545" t="n"/>
      <c r="AE99" s="546" t="n"/>
      <c r="AF99" s="545" t="n"/>
      <c r="AG99" s="546" t="n"/>
      <c r="AH99" s="545" t="n"/>
      <c r="AI99" s="546" t="n"/>
      <c r="AJ99" s="545" t="n"/>
      <c r="AK99" s="546" t="n"/>
      <c r="AL99" s="547" t="n"/>
      <c r="AM99" s="546" t="n"/>
      <c r="AN99" s="446">
        <f>S99+U99+W99+Y99+AA99+AC99+AE99+AG99+AI99+AK99+AM99</f>
        <v/>
      </c>
    </row>
    <row r="100" ht="16.5" customHeight="1" thickBot="1">
      <c r="A100" s="504">
        <f>A99+1</f>
        <v/>
      </c>
      <c r="B100" s="540" t="n">
        <v>4732.16</v>
      </c>
      <c r="C100" s="519" t="n">
        <v>340</v>
      </c>
      <c r="D100" s="541" t="n">
        <v>10</v>
      </c>
      <c r="E100" s="540" t="n">
        <v>78.5</v>
      </c>
      <c r="F100" s="540" t="n">
        <v>141</v>
      </c>
      <c r="G100" s="542">
        <f>B100-C100-E100-F100</f>
        <v/>
      </c>
      <c r="H100" s="543" t="n">
        <v>2095.58</v>
      </c>
      <c r="I100" s="520" t="n">
        <v>2034.13</v>
      </c>
      <c r="J100" s="520" t="n">
        <v>15.6</v>
      </c>
      <c r="K100" s="543" t="n">
        <v>27.35</v>
      </c>
      <c r="L100" s="520" t="n">
        <v>2090</v>
      </c>
      <c r="M100" s="544" t="n"/>
      <c r="N100" s="508">
        <f>L100+I100+J100+C100+M100</f>
        <v/>
      </c>
      <c r="O100" s="508">
        <f>O99+N100-AN100</f>
        <v/>
      </c>
      <c r="P100" s="509">
        <f>I100*0.004</f>
        <v/>
      </c>
      <c r="Q100" s="510">
        <f>A100</f>
        <v/>
      </c>
      <c r="R100" s="545" t="n"/>
      <c r="S100" s="546" t="n"/>
      <c r="T100" s="545" t="n"/>
      <c r="U100" s="466" t="n"/>
      <c r="V100" s="545" t="n"/>
      <c r="W100" s="546" t="n"/>
      <c r="X100" s="545" t="n">
        <v>170333</v>
      </c>
      <c r="Y100" s="466" t="n">
        <v>3770.98</v>
      </c>
      <c r="Z100" s="545" t="n"/>
      <c r="AA100" s="546" t="n"/>
      <c r="AB100" s="545" t="inlineStr">
        <is>
          <t>int</t>
        </is>
      </c>
      <c r="AC100" s="466" t="n">
        <v>243.82</v>
      </c>
      <c r="AD100" s="545" t="n"/>
      <c r="AE100" s="546" t="n"/>
      <c r="AF100" s="545" t="n"/>
      <c r="AG100" s="546" t="n"/>
      <c r="AH100" s="545" t="n"/>
      <c r="AI100" s="546" t="n"/>
      <c r="AJ100" s="545" t="n"/>
      <c r="AK100" s="546" t="n"/>
      <c r="AL100" s="547" t="n"/>
      <c r="AM100" s="546" t="n"/>
      <c r="AN100" s="446">
        <f>S100+U100+W100+Y100+AA100+AC100+AE100+AG100+AI100+AK100+AM100</f>
        <v/>
      </c>
    </row>
    <row r="101" ht="16.5" customHeight="1" thickBot="1">
      <c r="A101" s="504">
        <f>A100+1</f>
        <v/>
      </c>
      <c r="B101" s="540" t="n">
        <v>2872.41</v>
      </c>
      <c r="C101" s="519" t="n">
        <v>300</v>
      </c>
      <c r="D101" s="541" t="n">
        <v>8</v>
      </c>
      <c r="E101" s="540" t="n">
        <v>187.9</v>
      </c>
      <c r="F101" s="540" t="n">
        <v>138</v>
      </c>
      <c r="G101" s="542">
        <f>B101-C101-E101-F101</f>
        <v/>
      </c>
      <c r="H101" s="543" t="n">
        <v>1310.98</v>
      </c>
      <c r="I101" s="520" t="n">
        <v>938.73</v>
      </c>
      <c r="J101" s="543" t="n"/>
      <c r="K101" s="543" t="n">
        <v>5.2</v>
      </c>
      <c r="L101" s="520" t="n">
        <v>1310</v>
      </c>
      <c r="M101" s="544" t="n"/>
      <c r="N101" s="508">
        <f>L101+I101+J101+C101+M101</f>
        <v/>
      </c>
      <c r="O101" s="508">
        <f>O100+N101-AN101</f>
        <v/>
      </c>
      <c r="P101" s="509">
        <f>I101*0.004</f>
        <v/>
      </c>
      <c r="Q101" s="510">
        <f>A101</f>
        <v/>
      </c>
      <c r="R101" s="545" t="n"/>
      <c r="S101" s="546" t="n"/>
      <c r="T101" s="545" t="n"/>
      <c r="U101" s="466" t="n"/>
      <c r="V101" s="545" t="n"/>
      <c r="W101" s="546" t="n"/>
      <c r="X101" s="545" t="n">
        <v>170337</v>
      </c>
      <c r="Y101" s="466" t="n">
        <v>928</v>
      </c>
      <c r="Z101" s="545" t="n"/>
      <c r="AA101" s="546" t="n"/>
      <c r="AB101" s="545" t="inlineStr">
        <is>
          <t>PMU</t>
        </is>
      </c>
      <c r="AC101" s="466" t="n">
        <v>-1090</v>
      </c>
      <c r="AD101" s="545" t="n"/>
      <c r="AE101" s="546" t="n"/>
      <c r="AF101" s="545" t="n"/>
      <c r="AG101" s="546" t="n"/>
      <c r="AH101" s="545" t="n"/>
      <c r="AI101" s="546" t="n"/>
      <c r="AJ101" s="545" t="n"/>
      <c r="AK101" s="546" t="n"/>
      <c r="AL101" s="547" t="n"/>
      <c r="AM101" s="546" t="n"/>
      <c r="AN101" s="446">
        <f>S101+U101+W101+Y101+AA101+AC101+AE101+AG101+AI101+AK101+AM101</f>
        <v/>
      </c>
    </row>
    <row r="102" ht="16.5" customHeight="1" thickBot="1">
      <c r="A102" s="504">
        <f>A101+1</f>
        <v/>
      </c>
      <c r="B102" s="540" t="n">
        <v>4667.31</v>
      </c>
      <c r="C102" s="519" t="n">
        <v>350</v>
      </c>
      <c r="D102" s="541" t="n">
        <v>9</v>
      </c>
      <c r="E102" s="540" t="n">
        <v>487.5</v>
      </c>
      <c r="F102" s="540" t="n">
        <v>342</v>
      </c>
      <c r="G102" s="542">
        <f>B102-C102-E102-F102</f>
        <v/>
      </c>
      <c r="H102" s="543" t="n">
        <v>1710.91</v>
      </c>
      <c r="I102" s="520" t="n">
        <v>1750.55</v>
      </c>
      <c r="J102" s="543" t="n"/>
      <c r="K102" s="543" t="n">
        <v>26.35</v>
      </c>
      <c r="L102" s="520" t="n">
        <v>1720</v>
      </c>
      <c r="M102" s="544" t="n"/>
      <c r="N102" s="508">
        <f>L102+I102+J102+C102+M102</f>
        <v/>
      </c>
      <c r="O102" s="508">
        <f>O101+N102-AN102</f>
        <v/>
      </c>
      <c r="P102" s="509">
        <f>I102*0.004</f>
        <v/>
      </c>
      <c r="Q102" s="510">
        <f>A102</f>
        <v/>
      </c>
      <c r="R102" s="545" t="n"/>
      <c r="S102" s="546" t="n"/>
      <c r="T102" s="547" t="n">
        <v>170317</v>
      </c>
      <c r="U102" s="466" t="n">
        <v>47.82</v>
      </c>
      <c r="V102" s="545" t="n"/>
      <c r="W102" s="546" t="n"/>
      <c r="X102" s="547" t="n"/>
      <c r="Y102" s="546" t="n"/>
      <c r="Z102" s="545" t="n"/>
      <c r="AA102" s="546" t="n"/>
      <c r="AB102" s="547" t="inlineStr">
        <is>
          <t>pmu</t>
        </is>
      </c>
      <c r="AC102" s="466" t="n">
        <v>1090</v>
      </c>
      <c r="AD102" s="545" t="n"/>
      <c r="AE102" s="546" t="n"/>
      <c r="AF102" s="547" t="n"/>
      <c r="AG102" s="546" t="n"/>
      <c r="AH102" s="545" t="n"/>
      <c r="AI102" s="546" t="n"/>
      <c r="AJ102" s="547" t="n"/>
      <c r="AK102" s="546" t="n"/>
      <c r="AL102" s="547" t="n"/>
      <c r="AM102" s="546" t="n"/>
      <c r="AN102" s="446">
        <f>S102+U102+W102+Y102+AA102+AC102+AE102+AG102+AI102+AK102+AM102</f>
        <v/>
      </c>
    </row>
    <row r="103" ht="16.5" customHeight="1" thickBot="1">
      <c r="A103" s="504">
        <f>A102+1</f>
        <v/>
      </c>
      <c r="B103" s="540" t="n">
        <v>3456.34</v>
      </c>
      <c r="C103" s="519" t="n">
        <v>280</v>
      </c>
      <c r="D103" s="541" t="n">
        <v>8</v>
      </c>
      <c r="E103" s="540" t="n">
        <v>141.1</v>
      </c>
      <c r="F103" s="540" t="n">
        <v>117</v>
      </c>
      <c r="G103" s="542">
        <f>B103-C103-E103-F103</f>
        <v/>
      </c>
      <c r="H103" s="543" t="n">
        <v>1467.31</v>
      </c>
      <c r="I103" s="520" t="n">
        <v>1364.98</v>
      </c>
      <c r="J103" s="520" t="n">
        <v>30.9</v>
      </c>
      <c r="K103" s="543" t="n">
        <v>55.05</v>
      </c>
      <c r="L103" s="520" t="n">
        <v>1460</v>
      </c>
      <c r="M103" s="520" t="n">
        <v>840</v>
      </c>
      <c r="N103" s="508">
        <f>L103+I103+J103+C103+M103</f>
        <v/>
      </c>
      <c r="O103" s="508">
        <f>O102+N103-AN103</f>
        <v/>
      </c>
      <c r="P103" s="509">
        <f>I103*0.004</f>
        <v/>
      </c>
      <c r="Q103" s="510">
        <f>A103</f>
        <v/>
      </c>
      <c r="R103" s="545" t="n"/>
      <c r="S103" s="546" t="n"/>
      <c r="T103" s="545" t="n">
        <v>170318</v>
      </c>
      <c r="U103" s="466" t="n">
        <v>817.26</v>
      </c>
      <c r="V103" s="545" t="n">
        <v>170327</v>
      </c>
      <c r="W103" s="466" t="n">
        <v>631.15</v>
      </c>
      <c r="X103" s="545" t="n"/>
      <c r="Y103" s="546" t="n"/>
      <c r="Z103" s="545" t="n"/>
      <c r="AA103" s="546" t="n"/>
      <c r="AB103" s="545" t="n"/>
      <c r="AC103" s="546" t="n"/>
      <c r="AD103" s="545" t="n">
        <v>170343</v>
      </c>
      <c r="AE103" s="466" t="n">
        <v>37.79</v>
      </c>
      <c r="AF103" s="545" t="n"/>
      <c r="AG103" s="546" t="n"/>
      <c r="AH103" s="545" t="n"/>
      <c r="AI103" s="546" t="n"/>
      <c r="AJ103" s="545" t="n"/>
      <c r="AK103" s="546" t="n"/>
      <c r="AL103" s="547" t="n"/>
      <c r="AM103" s="546" t="n"/>
      <c r="AN103" s="446">
        <f>S103+U103+W103+Y103+AA103+AC103+AE103+AG103+AI103+AK103+AM103</f>
        <v/>
      </c>
    </row>
    <row r="104" ht="16.5" customHeight="1" thickBot="1">
      <c r="A104" s="504">
        <f>A103+1</f>
        <v/>
      </c>
      <c r="B104" s="540" t="n">
        <v>3436.09</v>
      </c>
      <c r="C104" s="519" t="n">
        <v>500</v>
      </c>
      <c r="D104" s="541" t="n">
        <v>12</v>
      </c>
      <c r="E104" s="540" t="n">
        <v>459.9</v>
      </c>
      <c r="F104" s="540" t="n">
        <v>124</v>
      </c>
      <c r="G104" s="542">
        <f>B104-C104-E104-F104</f>
        <v/>
      </c>
      <c r="H104" s="543" t="n">
        <v>1026.8</v>
      </c>
      <c r="I104" s="520" t="n">
        <v>1301.69</v>
      </c>
      <c r="J104" s="543" t="n"/>
      <c r="K104" s="543" t="n">
        <v>3.7</v>
      </c>
      <c r="L104" s="520" t="n">
        <v>1020</v>
      </c>
      <c r="M104" s="544" t="n"/>
      <c r="N104" s="508">
        <f>L104+I104+J104+C104+M104</f>
        <v/>
      </c>
      <c r="O104" s="508">
        <f>O103+N104-AN104</f>
        <v/>
      </c>
      <c r="P104" s="509">
        <f>I104*0.004</f>
        <v/>
      </c>
      <c r="Q104" s="510">
        <f>A104</f>
        <v/>
      </c>
      <c r="R104" s="545" t="n">
        <v>170304</v>
      </c>
      <c r="S104" s="466" t="n">
        <v>1648.37</v>
      </c>
      <c r="T104" s="545" t="n"/>
      <c r="U104" s="546" t="n"/>
      <c r="V104" s="545" t="n"/>
      <c r="W104" s="546" t="n"/>
      <c r="X104" s="545" t="n"/>
      <c r="Y104" s="546" t="n"/>
      <c r="Z104" s="545" t="n">
        <v>170340</v>
      </c>
      <c r="AA104" s="466" t="n">
        <v>27467.34</v>
      </c>
      <c r="AB104" s="545" t="inlineStr">
        <is>
          <t>com pt v</t>
        </is>
      </c>
      <c r="AC104" s="466" t="n">
        <v>-152.6</v>
      </c>
      <c r="AD104" s="545" t="n"/>
      <c r="AE104" s="546" t="n"/>
      <c r="AF104" s="545" t="n"/>
      <c r="AG104" s="546" t="n"/>
      <c r="AH104" s="545" t="n"/>
      <c r="AI104" s="546" t="n"/>
      <c r="AJ104" s="545" t="n"/>
      <c r="AK104" s="546" t="n"/>
      <c r="AL104" s="547" t="n"/>
      <c r="AM104" s="546" t="n"/>
      <c r="AN104" s="446">
        <f>S104+U104+W104+Y104+AA104+AC104+AE104+AG104+AI104+AK104+AM104</f>
        <v/>
      </c>
    </row>
    <row r="105" ht="16.5" customHeight="1" thickBot="1">
      <c r="A105" s="504">
        <f>A104+1</f>
        <v/>
      </c>
      <c r="B105" s="540" t="n">
        <v>3618.85</v>
      </c>
      <c r="C105" s="519" t="n">
        <v>310</v>
      </c>
      <c r="D105" s="541" t="n">
        <v>8</v>
      </c>
      <c r="E105" s="540" t="n">
        <v>54.25</v>
      </c>
      <c r="F105" s="540" t="n">
        <v>107</v>
      </c>
      <c r="G105" s="542">
        <f>B105-C105-E105-F105</f>
        <v/>
      </c>
      <c r="H105" s="543" t="n">
        <v>1708.88</v>
      </c>
      <c r="I105" s="520" t="n">
        <v>1411.27</v>
      </c>
      <c r="J105" s="543" t="n"/>
      <c r="K105" s="543" t="n">
        <v>27.45</v>
      </c>
      <c r="L105" s="520" t="n">
        <v>1700</v>
      </c>
      <c r="M105" s="544" t="n"/>
      <c r="N105" s="508">
        <f>L105+I105+J105+C105+M105</f>
        <v/>
      </c>
      <c r="O105" s="508">
        <f>O104+N105-AN105</f>
        <v/>
      </c>
      <c r="P105" s="509">
        <f>I105*0.004</f>
        <v/>
      </c>
      <c r="Q105" s="510">
        <f>A105</f>
        <v/>
      </c>
      <c r="R105" s="545" t="n"/>
      <c r="S105" s="466" t="n">
        <v>275.15</v>
      </c>
      <c r="T105" s="545" t="n"/>
      <c r="U105" s="546" t="n"/>
      <c r="V105" s="545" t="n"/>
      <c r="W105" s="546" t="n"/>
      <c r="X105" s="545" t="n">
        <v>170334</v>
      </c>
      <c r="Y105" s="466" t="n">
        <v>2892.03</v>
      </c>
      <c r="Z105" s="545" t="n"/>
      <c r="AA105" s="546" t="n"/>
      <c r="AB105" s="545" t="inlineStr">
        <is>
          <t>MONNAIE</t>
        </is>
      </c>
      <c r="AC105" s="466" t="n">
        <v>780</v>
      </c>
      <c r="AD105" s="545" t="n"/>
      <c r="AE105" s="546" t="n"/>
      <c r="AF105" s="545" t="n">
        <v>170247</v>
      </c>
      <c r="AG105" s="466" t="n">
        <v>979.2</v>
      </c>
      <c r="AH105" s="545" t="n"/>
      <c r="AI105" s="546" t="n"/>
      <c r="AJ105" s="545" t="n"/>
      <c r="AK105" s="546" t="n"/>
      <c r="AL105" s="547" t="n"/>
      <c r="AM105" s="546" t="n"/>
      <c r="AN105" s="446">
        <f>S105+U105+W105+Y105+AA105+AC105+AE105+AG105+AI105+AK105+AM105</f>
        <v/>
      </c>
    </row>
    <row r="106" ht="16.5" customHeight="1" thickBot="1">
      <c r="A106" s="504">
        <f>A105+1</f>
        <v/>
      </c>
      <c r="B106" s="540" t="n">
        <v>3723.71</v>
      </c>
      <c r="C106" s="519" t="n">
        <v>470</v>
      </c>
      <c r="D106" s="541" t="n">
        <v>11</v>
      </c>
      <c r="E106" s="540" t="n">
        <v>266.1</v>
      </c>
      <c r="F106" s="540" t="n">
        <v>137</v>
      </c>
      <c r="G106" s="542">
        <f>B106-C106-E106-F106</f>
        <v/>
      </c>
      <c r="H106" s="543" t="n">
        <v>1395.27</v>
      </c>
      <c r="I106" s="520" t="n">
        <v>1435.99</v>
      </c>
      <c r="J106" s="543" t="n"/>
      <c r="K106" s="543" t="n">
        <v>19.35</v>
      </c>
      <c r="L106" s="520" t="n">
        <v>1390</v>
      </c>
      <c r="M106" s="520" t="n">
        <v>350</v>
      </c>
      <c r="N106" s="508">
        <f>L106+I106+J106+C106+M106</f>
        <v/>
      </c>
      <c r="O106" s="508">
        <f>O105+N106-AN106</f>
        <v/>
      </c>
      <c r="P106" s="509">
        <f>I106*0.004</f>
        <v/>
      </c>
      <c r="Q106" s="510">
        <f>A106</f>
        <v/>
      </c>
      <c r="R106" s="545" t="n"/>
      <c r="S106" s="546" t="n"/>
      <c r="T106" s="545" t="n"/>
      <c r="U106" s="546" t="n"/>
      <c r="V106" s="545" t="n"/>
      <c r="W106" s="546" t="n"/>
      <c r="X106" s="545" t="n">
        <v>170338</v>
      </c>
      <c r="Y106" s="466" t="n">
        <v>741.8</v>
      </c>
      <c r="Z106" s="545" t="n"/>
      <c r="AA106" s="546" t="n"/>
      <c r="AB106" s="545" t="n"/>
      <c r="AC106" s="546" t="n"/>
      <c r="AD106" s="545" t="n"/>
      <c r="AE106" s="546" t="n"/>
      <c r="AF106" s="545" t="n"/>
      <c r="AG106" s="546" t="n"/>
      <c r="AH106" s="545" t="n"/>
      <c r="AI106" s="546" t="n"/>
      <c r="AJ106" s="545" t="n"/>
      <c r="AK106" s="546" t="n"/>
      <c r="AL106" s="547" t="n"/>
      <c r="AM106" s="546" t="n"/>
      <c r="AN106" s="446">
        <f>S106+U106+W106+Y106+AA106+AC106+AE106+AG106+AI106+AK106+AM106</f>
        <v/>
      </c>
    </row>
    <row r="107" ht="16.5" customHeight="1" thickBot="1">
      <c r="A107" s="504">
        <f>A106+1</f>
        <v/>
      </c>
      <c r="B107" s="540" t="n">
        <v>4883.42</v>
      </c>
      <c r="C107" s="519" t="n">
        <v>270</v>
      </c>
      <c r="D107" s="541" t="n">
        <v>10</v>
      </c>
      <c r="E107" s="540" t="n">
        <v>99.34999999999999</v>
      </c>
      <c r="F107" s="540" t="n">
        <v>294</v>
      </c>
      <c r="G107" s="542">
        <f>B107-C107-E107-F107</f>
        <v/>
      </c>
      <c r="H107" s="543" t="n">
        <v>1836.5</v>
      </c>
      <c r="I107" s="520" t="n">
        <v>2347.87</v>
      </c>
      <c r="J107" s="543" t="n"/>
      <c r="K107" s="543" t="n">
        <v>35.7</v>
      </c>
      <c r="L107" s="520" t="n">
        <v>1830</v>
      </c>
      <c r="M107" s="544" t="n"/>
      <c r="N107" s="508">
        <f>L107+I107+J107+C107+M107</f>
        <v/>
      </c>
      <c r="O107" s="508">
        <f>O106+N107-AN107</f>
        <v/>
      </c>
      <c r="P107" s="509">
        <f>I107*0.004</f>
        <v/>
      </c>
      <c r="Q107" s="510">
        <f>A107</f>
        <v/>
      </c>
      <c r="R107" s="545" t="n"/>
      <c r="S107" s="546" t="n"/>
      <c r="T107" s="545" t="n"/>
      <c r="U107" s="546" t="n"/>
      <c r="V107" s="545" t="n"/>
      <c r="W107" s="546" t="n"/>
      <c r="X107" s="545" t="n"/>
      <c r="Y107" s="546" t="n"/>
      <c r="Z107" s="545" t="n"/>
      <c r="AA107" s="546" t="n"/>
      <c r="AB107" s="545" t="inlineStr">
        <is>
          <t>dat</t>
        </is>
      </c>
      <c r="AC107" s="466" t="n">
        <v>-0.31</v>
      </c>
      <c r="AD107" s="545" t="n"/>
      <c r="AE107" s="546" t="n"/>
      <c r="AF107" s="545" t="n"/>
      <c r="AG107" s="546" t="n"/>
      <c r="AH107" s="545" t="n"/>
      <c r="AI107" s="546" t="n"/>
      <c r="AJ107" s="545" t="n"/>
      <c r="AK107" s="546" t="n"/>
      <c r="AL107" s="547" t="n"/>
      <c r="AM107" s="546" t="n"/>
      <c r="AN107" s="446">
        <f>S107+U107+W107+Y107+AA107+AC107+AE107+AG107+AI107+AK107+AM107</f>
        <v/>
      </c>
    </row>
    <row r="108" ht="16.5" customHeight="1" thickBot="1">
      <c r="A108" s="504">
        <f>A107+1</f>
        <v/>
      </c>
      <c r="B108" s="540" t="n">
        <v>2630.54</v>
      </c>
      <c r="C108" s="519" t="n">
        <v>140</v>
      </c>
      <c r="D108" s="541" t="n">
        <v>6</v>
      </c>
      <c r="E108" s="540" t="n">
        <v>117.6</v>
      </c>
      <c r="F108" s="540" t="n">
        <v>117</v>
      </c>
      <c r="G108" s="542">
        <f>B108-C108-E108-F108</f>
        <v/>
      </c>
      <c r="H108" s="543" t="n">
        <v>1366.9</v>
      </c>
      <c r="I108" s="520" t="n">
        <v>889.04</v>
      </c>
      <c r="J108" s="543" t="n"/>
      <c r="K108" s="543" t="n"/>
      <c r="L108" s="520" t="n">
        <v>1360</v>
      </c>
      <c r="M108" s="544" t="n"/>
      <c r="N108" s="508">
        <f>L108+I108+J108+C108+M108</f>
        <v/>
      </c>
      <c r="O108" s="508">
        <f>O107+N108-AN108</f>
        <v/>
      </c>
      <c r="P108" s="509">
        <f>I108*0.004</f>
        <v/>
      </c>
      <c r="Q108" s="510">
        <f>A108</f>
        <v/>
      </c>
      <c r="R108" s="545" t="n"/>
      <c r="S108" s="546" t="n"/>
      <c r="T108" s="545" t="n">
        <v>170122</v>
      </c>
      <c r="U108" s="466" t="n">
        <v>387.26</v>
      </c>
      <c r="V108" s="545" t="n"/>
      <c r="W108" s="546" t="n"/>
      <c r="X108" s="545" t="n"/>
      <c r="Y108" s="546" t="n"/>
      <c r="Z108" s="545" t="n"/>
      <c r="AA108" s="546" t="n"/>
      <c r="AB108" s="545" t="inlineStr">
        <is>
          <t>dat</t>
        </is>
      </c>
      <c r="AC108" s="466" t="n">
        <v>-1500.31</v>
      </c>
      <c r="AD108" s="545" t="n"/>
      <c r="AE108" s="546" t="n"/>
      <c r="AF108" s="545" t="n"/>
      <c r="AG108" s="546" t="n"/>
      <c r="AH108" s="545" t="n"/>
      <c r="AI108" s="546" t="n"/>
      <c r="AJ108" s="545" t="n">
        <v>170457</v>
      </c>
      <c r="AK108" s="466" t="n">
        <v>122</v>
      </c>
      <c r="AL108" s="547" t="n"/>
      <c r="AM108" s="546" t="n"/>
      <c r="AN108" s="446">
        <f>S108+U108+W108+Y108+AA108+AC108+AE108+AG108+AI108+AK108+AM108</f>
        <v/>
      </c>
    </row>
    <row r="109" ht="16.5" customHeight="1" thickBot="1">
      <c r="A109" s="504">
        <f>A108+1</f>
        <v/>
      </c>
      <c r="B109" s="540" t="n">
        <v>3875.86</v>
      </c>
      <c r="C109" s="519" t="n">
        <v>210</v>
      </c>
      <c r="D109" s="541" t="n">
        <v>8</v>
      </c>
      <c r="E109" s="540" t="n">
        <v>260.8</v>
      </c>
      <c r="F109" s="540" t="n">
        <v>240</v>
      </c>
      <c r="G109" s="542">
        <f>B109-C109-E109-F109</f>
        <v/>
      </c>
      <c r="H109" s="543" t="n">
        <v>1464.91</v>
      </c>
      <c r="I109" s="520" t="n">
        <v>1675.8</v>
      </c>
      <c r="J109" s="520" t="n">
        <v>5</v>
      </c>
      <c r="K109" s="543" t="n">
        <v>19.35</v>
      </c>
      <c r="L109" s="520" t="n">
        <v>1510</v>
      </c>
      <c r="M109" s="544" t="n"/>
      <c r="N109" s="508">
        <f>L109+I109+J109+C109+M109</f>
        <v/>
      </c>
      <c r="O109" s="508">
        <f>O108+N109-AN109</f>
        <v/>
      </c>
      <c r="P109" s="509">
        <f>I109*0.004</f>
        <v/>
      </c>
      <c r="Q109" s="510">
        <f>A109</f>
        <v/>
      </c>
      <c r="R109" s="545" t="n">
        <v>170309</v>
      </c>
      <c r="S109" s="466" t="n">
        <v>-918</v>
      </c>
      <c r="T109" s="545" t="n"/>
      <c r="U109" s="466" t="n"/>
      <c r="V109" s="545" t="n"/>
      <c r="W109" s="546" t="n"/>
      <c r="X109" s="545" t="n"/>
      <c r="Y109" s="546" t="n"/>
      <c r="Z109" s="545" t="n"/>
      <c r="AA109" s="546" t="n"/>
      <c r="AB109" s="547" t="inlineStr">
        <is>
          <t>dat</t>
        </is>
      </c>
      <c r="AC109" s="466" t="n">
        <v>1500.62</v>
      </c>
      <c r="AD109" s="545" t="n"/>
      <c r="AE109" s="546" t="n"/>
      <c r="AF109" s="545" t="n">
        <v>170347</v>
      </c>
      <c r="AG109" s="466" t="n">
        <v>5.6</v>
      </c>
      <c r="AH109" s="545" t="n"/>
      <c r="AI109" s="546" t="n"/>
      <c r="AJ109" s="545" t="n"/>
      <c r="AK109" s="546" t="n"/>
      <c r="AL109" s="547" t="n"/>
      <c r="AM109" s="546" t="n"/>
      <c r="AN109" s="446">
        <f>S109+U109+W109+Y109+AA109+AC109+AE109+AG109+AI109+AK109+AM109</f>
        <v/>
      </c>
    </row>
    <row r="110" ht="16.5" customHeight="1" thickBot="1">
      <c r="A110" s="504">
        <f>A109+1</f>
        <v/>
      </c>
      <c r="B110" s="540" t="n">
        <v>3415.04</v>
      </c>
      <c r="C110" s="519" t="n">
        <v>280</v>
      </c>
      <c r="D110" s="541" t="n">
        <v>6</v>
      </c>
      <c r="E110" s="540" t="n">
        <v>345.2</v>
      </c>
      <c r="F110" s="540" t="n">
        <v>142</v>
      </c>
      <c r="G110" s="542">
        <f>B110-C110-E110-F110</f>
        <v/>
      </c>
      <c r="H110" s="543" t="n">
        <v>1459.65</v>
      </c>
      <c r="I110" s="520" t="n">
        <v>1132.59</v>
      </c>
      <c r="J110" s="520" t="n">
        <v>20.4</v>
      </c>
      <c r="K110" s="543" t="n">
        <v>35.2</v>
      </c>
      <c r="L110" s="520" t="n">
        <v>1450</v>
      </c>
      <c r="M110" s="544" t="n"/>
      <c r="N110" s="508">
        <f>L110+I110+J110+C110+M110</f>
        <v/>
      </c>
      <c r="O110" s="508">
        <f>O109+N110-AN110</f>
        <v/>
      </c>
      <c r="P110" s="509">
        <f>I110*0.004</f>
        <v/>
      </c>
      <c r="Q110" s="510">
        <f>A110</f>
        <v/>
      </c>
      <c r="R110" s="545" t="n">
        <v>170310</v>
      </c>
      <c r="S110" s="466" t="n">
        <v>918</v>
      </c>
      <c r="T110" s="545" t="n"/>
      <c r="U110" s="466" t="n"/>
      <c r="V110" s="545" t="n">
        <v>170328</v>
      </c>
      <c r="W110" s="466" t="n">
        <v>628.49</v>
      </c>
      <c r="X110" s="545" t="n"/>
      <c r="Y110" s="546" t="n"/>
      <c r="Z110" s="545" t="n"/>
      <c r="AA110" s="546" t="n"/>
      <c r="AB110" s="547" t="inlineStr">
        <is>
          <t>PMU</t>
        </is>
      </c>
      <c r="AC110" s="466" t="n">
        <v>-1390</v>
      </c>
      <c r="AD110" s="545" t="n"/>
      <c r="AE110" s="546" t="n"/>
      <c r="AF110" s="545" t="n"/>
      <c r="AG110" s="546" t="n"/>
      <c r="AH110" s="545" t="n"/>
      <c r="AI110" s="546" t="n"/>
      <c r="AJ110" s="547" t="n">
        <v>170355</v>
      </c>
      <c r="AK110" s="546" t="n">
        <v>0</v>
      </c>
      <c r="AL110" s="547" t="n"/>
      <c r="AM110" s="546" t="n"/>
      <c r="AN110" s="446">
        <f>S110+U110+W110+Y110+AA110+AC110+AE110+AG110+AI110+AK110+AM110</f>
        <v/>
      </c>
    </row>
    <row r="111" ht="16.5" customHeight="1" thickBot="1">
      <c r="A111" s="504">
        <f>A110+1</f>
        <v/>
      </c>
      <c r="B111" s="540" t="n">
        <v>3713.22</v>
      </c>
      <c r="C111" s="519" t="n">
        <v>160</v>
      </c>
      <c r="D111" s="541" t="n">
        <v>6</v>
      </c>
      <c r="E111" s="540" t="n">
        <v>231.9</v>
      </c>
      <c r="F111" s="540" t="n">
        <v>232</v>
      </c>
      <c r="G111" s="542">
        <f>B111-C111-E111-F111</f>
        <v/>
      </c>
      <c r="H111" s="543" t="n">
        <v>1467.14</v>
      </c>
      <c r="I111" s="520" t="n">
        <v>1618.48</v>
      </c>
      <c r="J111" s="543" t="n"/>
      <c r="K111" s="543" t="n">
        <v>3.7</v>
      </c>
      <c r="L111" s="520" t="n">
        <v>1460</v>
      </c>
      <c r="M111" s="544" t="n"/>
      <c r="N111" s="508">
        <f>L111+I111+J111+C111+M111</f>
        <v/>
      </c>
      <c r="O111" s="508">
        <f>O110+N111-AN111</f>
        <v/>
      </c>
      <c r="P111" s="509">
        <f>I111*0.004</f>
        <v/>
      </c>
      <c r="Q111" s="510">
        <f>A111</f>
        <v/>
      </c>
      <c r="R111" s="545" t="n">
        <v>170307</v>
      </c>
      <c r="S111" s="466" t="n">
        <v>1737.92</v>
      </c>
      <c r="T111" s="545" t="n">
        <v>170321</v>
      </c>
      <c r="U111" s="466" t="n">
        <v>95.38</v>
      </c>
      <c r="V111" s="545" t="n"/>
      <c r="W111" s="546" t="n"/>
      <c r="X111" s="545" t="n"/>
      <c r="Y111" s="546" t="n"/>
      <c r="Z111" s="545" t="n"/>
      <c r="AA111" s="546" t="n"/>
      <c r="AB111" s="547" t="inlineStr">
        <is>
          <t>pmu</t>
        </is>
      </c>
      <c r="AC111" s="466" t="n">
        <v>1390</v>
      </c>
      <c r="AD111" s="545" t="n"/>
      <c r="AE111" s="546" t="n"/>
      <c r="AF111" s="545" t="n"/>
      <c r="AG111" s="546" t="n"/>
      <c r="AH111" s="545" t="n"/>
      <c r="AI111" s="546" t="n"/>
      <c r="AJ111" s="545" t="n">
        <v>170356</v>
      </c>
      <c r="AK111" s="466" t="n">
        <v>1151.53</v>
      </c>
      <c r="AL111" s="547" t="n"/>
      <c r="AM111" s="546" t="n"/>
      <c r="AN111" s="446">
        <f>S111+U111+W111+Y111+AA111+AC111+AE111+AG111+AI111+AK111+AM111</f>
        <v/>
      </c>
    </row>
    <row r="112" ht="16.5" customHeight="1" thickBot="1">
      <c r="A112" s="504">
        <f>A111+1</f>
        <v/>
      </c>
      <c r="B112" s="540" t="n">
        <v>3727.15</v>
      </c>
      <c r="C112" s="519" t="n">
        <v>320</v>
      </c>
      <c r="D112" s="541" t="n">
        <v>8</v>
      </c>
      <c r="E112" s="540" t="n">
        <v>68.59999999999999</v>
      </c>
      <c r="F112" s="540" t="n">
        <v>123</v>
      </c>
      <c r="G112" s="542">
        <f>B112-C112-E112-F112</f>
        <v/>
      </c>
      <c r="H112" s="543" t="n">
        <v>1337.71</v>
      </c>
      <c r="I112" s="520" t="n">
        <v>1808.74</v>
      </c>
      <c r="J112" s="543" t="n"/>
      <c r="K112" s="543" t="n">
        <v>69.09999999999999</v>
      </c>
      <c r="L112" s="520" t="n">
        <v>1350</v>
      </c>
      <c r="M112" s="544" t="n"/>
      <c r="N112" s="508">
        <f>L112+I112+J112+C112+M112</f>
        <v/>
      </c>
      <c r="O112" s="508">
        <f>O111+N112-AN112</f>
        <v/>
      </c>
      <c r="P112" s="509">
        <f>I112*0.004</f>
        <v/>
      </c>
      <c r="Q112" s="510">
        <f>A112</f>
        <v/>
      </c>
      <c r="R112" s="545" t="n"/>
      <c r="S112" s="466" t="n">
        <v>-27.75</v>
      </c>
      <c r="T112" s="547" t="n">
        <v>170320</v>
      </c>
      <c r="U112" s="466" t="n">
        <v>226.54</v>
      </c>
      <c r="V112" s="545" t="n"/>
      <c r="W112" s="546" t="n"/>
      <c r="X112" s="547" t="n">
        <v>170335</v>
      </c>
      <c r="Y112" s="466" t="n">
        <v>1963.12</v>
      </c>
      <c r="Z112" s="545" t="n"/>
      <c r="AA112" s="546" t="n"/>
      <c r="AB112" s="547" t="inlineStr">
        <is>
          <t>MONNAIE</t>
        </is>
      </c>
      <c r="AC112" s="466" t="n">
        <v>715</v>
      </c>
      <c r="AD112" s="545" t="n"/>
      <c r="AE112" s="546" t="n"/>
      <c r="AF112" s="547" t="n"/>
      <c r="AG112" s="546" t="n"/>
      <c r="AH112" s="547" t="n"/>
      <c r="AI112" s="546" t="n"/>
      <c r="AJ112" s="547" t="n">
        <v>170353</v>
      </c>
      <c r="AK112" s="466" t="n">
        <v>375.98</v>
      </c>
      <c r="AL112" s="547" t="n"/>
      <c r="AM112" s="546" t="n"/>
      <c r="AN112" s="446">
        <f>S112+U112+W112+Y112+AA112+AC112+AE112+AG112+AI112+AK112+AM112</f>
        <v/>
      </c>
    </row>
    <row r="113" ht="16.5" customHeight="1" thickBot="1">
      <c r="A113" s="504">
        <f>A112+1</f>
        <v/>
      </c>
      <c r="B113" s="540" t="n">
        <v>4656.02</v>
      </c>
      <c r="C113" s="519" t="n">
        <v>80</v>
      </c>
      <c r="D113" s="541" t="n">
        <v>3</v>
      </c>
      <c r="E113" s="540" t="n">
        <v>216</v>
      </c>
      <c r="F113" s="540" t="n">
        <v>298</v>
      </c>
      <c r="G113" s="542">
        <f>B113-C113-E113-F113</f>
        <v/>
      </c>
      <c r="H113" s="543" t="n">
        <v>2195.04</v>
      </c>
      <c r="I113" s="543" t="n">
        <v>1846.53</v>
      </c>
      <c r="J113" s="543" t="n"/>
      <c r="K113" s="543" t="n">
        <v>20.45</v>
      </c>
      <c r="L113" s="520" t="n">
        <v>2190</v>
      </c>
      <c r="M113" s="520" t="n">
        <v>420</v>
      </c>
      <c r="N113" s="508">
        <f>L113+I113+J113+C113+M113</f>
        <v/>
      </c>
      <c r="O113" s="508">
        <f>O112+N113-AN113</f>
        <v/>
      </c>
      <c r="P113" s="509">
        <f>I113*0.004</f>
        <v/>
      </c>
      <c r="Q113" s="510">
        <f>A113</f>
        <v/>
      </c>
      <c r="R113" s="545" t="n"/>
      <c r="S113" s="546" t="n"/>
      <c r="T113" s="545" t="n"/>
      <c r="U113" s="546" t="n"/>
      <c r="V113" s="545" t="n"/>
      <c r="W113" s="546" t="n"/>
      <c r="X113" s="545" t="n">
        <v>170339</v>
      </c>
      <c r="Y113" s="466" t="n">
        <v>752.8</v>
      </c>
      <c r="Z113" s="545" t="inlineStr">
        <is>
          <t>170240A</t>
        </is>
      </c>
      <c r="AA113" s="546" t="n">
        <v>0</v>
      </c>
      <c r="AB113" s="545" t="n"/>
      <c r="AC113" s="546" t="n"/>
      <c r="AD113" s="545" t="n"/>
      <c r="AE113" s="546" t="n"/>
      <c r="AF113" s="545" t="n">
        <v>170349</v>
      </c>
      <c r="AG113" s="466" t="n">
        <v>2115.36</v>
      </c>
      <c r="AH113" s="545" t="n">
        <v>170253</v>
      </c>
      <c r="AI113" s="466" t="n">
        <v>-46.8</v>
      </c>
      <c r="AJ113" s="545" t="n">
        <v>170354</v>
      </c>
      <c r="AK113" s="466" t="n">
        <v>64.2</v>
      </c>
      <c r="AL113" s="547" t="n"/>
      <c r="AM113" s="546" t="n"/>
      <c r="AN113" s="446">
        <f>S113+U113+W113+Y113+AA113+AC113+AE113+AG113+AI113+AK113+AM113</f>
        <v/>
      </c>
    </row>
    <row r="114" ht="15" customHeight="1">
      <c r="B114" s="529">
        <f>SUM(B83:B113)</f>
        <v/>
      </c>
      <c r="C114" s="529">
        <f>SUM(C83:C113)</f>
        <v/>
      </c>
      <c r="D114" s="526">
        <f>SUM(D83:D113)</f>
        <v/>
      </c>
      <c r="E114" s="529">
        <f>SUM(E83:E113)</f>
        <v/>
      </c>
      <c r="F114" s="529">
        <f>SUM(F83:F113)</f>
        <v/>
      </c>
      <c r="G114" s="529">
        <f>SUM(G83:G113)</f>
        <v/>
      </c>
      <c r="H114" s="529">
        <f>SUM(H83:H113)</f>
        <v/>
      </c>
      <c r="I114" s="529">
        <f>SUM(I83:I113)</f>
        <v/>
      </c>
      <c r="J114" s="529">
        <f>SUM(J83:J113)</f>
        <v/>
      </c>
      <c r="K114" s="529">
        <f>SUM(K83:K113)</f>
        <v/>
      </c>
      <c r="L114" s="460">
        <f>SUM(L83:L113)</f>
        <v/>
      </c>
      <c r="M114" s="460">
        <f>SUM(M83:M113)</f>
        <v/>
      </c>
      <c r="N114" s="460">
        <f>SUM(N83:N113)</f>
        <v/>
      </c>
      <c r="O114" s="460">
        <f>O113</f>
        <v/>
      </c>
      <c r="R114" s="460" t="n"/>
      <c r="S114" s="460">
        <f>SUM(S83:S113)</f>
        <v/>
      </c>
      <c r="T114" s="460" t="n"/>
      <c r="U114" s="460">
        <f>SUM(U83:U113)</f>
        <v/>
      </c>
      <c r="V114" s="460" t="n"/>
      <c r="W114" s="460">
        <f>SUM(W83:W113)</f>
        <v/>
      </c>
      <c r="X114" s="460" t="n"/>
      <c r="Y114" s="460">
        <f>SUM(Y83:Y113)</f>
        <v/>
      </c>
      <c r="Z114" s="460" t="n"/>
      <c r="AA114" s="460">
        <f>SUM(AA83:AA113)</f>
        <v/>
      </c>
      <c r="AB114" s="460" t="n"/>
      <c r="AC114" s="461">
        <f>SUM(AC83:AC113)</f>
        <v/>
      </c>
      <c r="AD114" s="460" t="n"/>
      <c r="AE114" s="460">
        <f>SUM(AE83:AE113)</f>
        <v/>
      </c>
      <c r="AG114" s="460">
        <f>SUM(AG83:AG113)</f>
        <v/>
      </c>
      <c r="AH114" s="460" t="n"/>
      <c r="AI114" s="460">
        <f>SUM(AI83:AI113)</f>
        <v/>
      </c>
      <c r="AJ114" s="460" t="n"/>
      <c r="AK114" s="460">
        <f>SUM(AK83:AK113)</f>
        <v/>
      </c>
      <c r="AL114" s="460" t="n"/>
      <c r="AM114" s="460">
        <f>SUM(AM83:AM113)</f>
        <v/>
      </c>
      <c r="AN114" s="460">
        <f>SUM(AN83:AN113)</f>
        <v/>
      </c>
    </row>
    <row r="115">
      <c r="B115" s="453">
        <f>B114+B76</f>
        <v/>
      </c>
      <c r="G115" s="453" t="n"/>
      <c r="O115" s="460" t="n"/>
    </row>
    <row r="116">
      <c r="B116" s="399" t="inlineStr">
        <is>
          <t>Total Régul</t>
        </is>
      </c>
      <c r="C116" s="453">
        <f>H114-L114</f>
        <v/>
      </c>
      <c r="E116" s="399" t="inlineStr">
        <is>
          <t>Point Vert</t>
        </is>
      </c>
      <c r="F116" s="518">
        <f>D114</f>
        <v/>
      </c>
      <c r="H116" s="399" t="inlineStr">
        <is>
          <t>Frais Carte Bleue</t>
        </is>
      </c>
      <c r="J116" s="452">
        <f>I114*0.007</f>
        <v/>
      </c>
    </row>
    <row r="117">
      <c r="B117" s="399" t="inlineStr">
        <is>
          <t>Régul cumul</t>
        </is>
      </c>
      <c r="C117" s="453">
        <f>C116+C78</f>
        <v/>
      </c>
    </row>
    <row r="119" ht="16.5" customHeight="1" thickBot="1">
      <c r="A119" s="359" t="inlineStr">
        <is>
          <t>AVRIL 2017</t>
        </is>
      </c>
      <c r="H119" s="364">
        <f>A119</f>
        <v/>
      </c>
      <c r="I119" s="363" t="n"/>
      <c r="J119" s="363" t="n"/>
      <c r="K119" s="363" t="n"/>
      <c r="L119" s="363" t="n"/>
      <c r="M119" s="363" t="n"/>
      <c r="N119" s="363" t="n"/>
      <c r="R119" s="364">
        <f>A119</f>
        <v/>
      </c>
      <c r="S119" s="363" t="n"/>
      <c r="T119" s="363" t="n"/>
      <c r="U119" s="363" t="n"/>
      <c r="V119" s="363" t="n"/>
      <c r="W119" s="363" t="n"/>
      <c r="X119" s="363" t="n"/>
      <c r="Y119" s="364">
        <f>A119</f>
        <v/>
      </c>
      <c r="Z119" s="363" t="n"/>
      <c r="AA119" s="363" t="n"/>
      <c r="AB119" s="363" t="n"/>
      <c r="AC119" s="363" t="n"/>
      <c r="AD119" s="363" t="n"/>
      <c r="AE119" s="363" t="n"/>
      <c r="AF119" s="364">
        <f>A119</f>
        <v/>
      </c>
      <c r="AG119" s="363" t="n"/>
      <c r="AH119" s="363" t="n"/>
      <c r="AI119" s="363" t="n"/>
      <c r="AJ119" s="363" t="n"/>
      <c r="AK119" s="363" t="n"/>
      <c r="AL119" s="363" t="n"/>
    </row>
    <row r="120" ht="16.5" customHeight="1" thickBot="1">
      <c r="A120" s="12" t="n"/>
      <c r="B120" s="369" t="inlineStr">
        <is>
          <t>Chiffre d'affaire</t>
        </is>
      </c>
      <c r="C120" s="357" t="n"/>
      <c r="D120" s="357" t="n"/>
      <c r="E120" s="357" t="n"/>
      <c r="F120" s="357" t="n"/>
      <c r="G120" s="370" t="n"/>
      <c r="H120" s="369" t="inlineStr">
        <is>
          <t>Encaissement</t>
        </is>
      </c>
      <c r="I120" s="357" t="n"/>
      <c r="J120" s="357" t="n"/>
      <c r="K120" s="370" t="n"/>
      <c r="L120" s="369" t="inlineStr">
        <is>
          <t>Banque</t>
        </is>
      </c>
      <c r="M120" s="357" t="n"/>
      <c r="N120" s="370" t="n"/>
      <c r="O120" s="496" t="inlineStr">
        <is>
          <t>Solde</t>
        </is>
      </c>
      <c r="P120" s="497" t="n"/>
      <c r="Q120" s="13" t="n"/>
      <c r="R120" s="407">
        <f>R3</f>
        <v/>
      </c>
      <c r="S120" s="366" t="n"/>
      <c r="T120" s="408">
        <f>T3</f>
        <v/>
      </c>
      <c r="U120" s="366" t="n"/>
      <c r="V120" s="408">
        <f>V3</f>
        <v/>
      </c>
      <c r="W120" s="366" t="n"/>
      <c r="X120" s="408">
        <f>X3</f>
        <v/>
      </c>
      <c r="Y120" s="366" t="n"/>
      <c r="Z120" s="408">
        <f>Z3</f>
        <v/>
      </c>
      <c r="AA120" s="366" t="n"/>
      <c r="AB120" s="408">
        <f>AB3</f>
        <v/>
      </c>
      <c r="AC120" s="366" t="n"/>
      <c r="AD120" s="408">
        <f>AD3</f>
        <v/>
      </c>
      <c r="AE120" s="366" t="n"/>
      <c r="AF120" s="408">
        <f>AF3</f>
        <v/>
      </c>
      <c r="AG120" s="366" t="n"/>
      <c r="AH120" s="408">
        <f>AH3</f>
        <v/>
      </c>
      <c r="AI120" s="366" t="n"/>
      <c r="AJ120" s="408">
        <f>AJ3</f>
        <v/>
      </c>
      <c r="AK120" s="366" t="n"/>
      <c r="AL120" s="409">
        <f>AL3</f>
        <v/>
      </c>
      <c r="AM120" s="354" t="n"/>
      <c r="AN120" s="411" t="inlineStr">
        <is>
          <t>Total</t>
        </is>
      </c>
    </row>
    <row r="121" ht="16.5" customHeight="1" thickBot="1">
      <c r="A121" s="14" t="n"/>
      <c r="B121" s="3" t="inlineStr">
        <is>
          <t>CA BRUT</t>
        </is>
      </c>
      <c r="C121" s="371" t="inlineStr">
        <is>
          <t>POINT VERT</t>
        </is>
      </c>
      <c r="D121" s="356" t="n"/>
      <c r="E121" s="4" t="inlineStr">
        <is>
          <t>LOTO</t>
        </is>
      </c>
      <c r="F121" s="4" t="inlineStr">
        <is>
          <t>JEUX</t>
        </is>
      </c>
      <c r="G121" s="7" t="inlineStr">
        <is>
          <t>CA NET</t>
        </is>
      </c>
      <c r="H121" s="3" t="inlineStr">
        <is>
          <t>Espèce</t>
        </is>
      </c>
      <c r="I121" s="4" t="inlineStr">
        <is>
          <t>Carte Bleue</t>
        </is>
      </c>
      <c r="J121" s="4" t="inlineStr">
        <is>
          <t>Chèque</t>
        </is>
      </c>
      <c r="K121" s="7" t="inlineStr">
        <is>
          <t>Compte client</t>
        </is>
      </c>
      <c r="L121" s="3" t="inlineStr">
        <is>
          <t>Dépôt Banque</t>
        </is>
      </c>
      <c r="M121" s="8" t="inlineStr">
        <is>
          <t>Monnaie</t>
        </is>
      </c>
      <c r="N121" s="7" t="inlineStr">
        <is>
          <t>CREDIT</t>
        </is>
      </c>
      <c r="O121" s="498">
        <f>O113</f>
        <v/>
      </c>
      <c r="Q121" s="499" t="n"/>
      <c r="R121" s="414" t="inlineStr">
        <is>
          <t>N°</t>
        </is>
      </c>
      <c r="S121" s="415" t="n"/>
      <c r="T121" s="416" t="inlineStr">
        <is>
          <t>N°</t>
        </is>
      </c>
      <c r="U121" s="417" t="n"/>
      <c r="V121" s="416" t="inlineStr">
        <is>
          <t>N°</t>
        </is>
      </c>
      <c r="W121" s="417" t="n"/>
      <c r="X121" s="416" t="inlineStr">
        <is>
          <t>N°</t>
        </is>
      </c>
      <c r="Y121" s="417" t="n"/>
      <c r="Z121" s="416" t="inlineStr">
        <is>
          <t>N°</t>
        </is>
      </c>
      <c r="AA121" s="417" t="n"/>
      <c r="AB121" s="416" t="inlineStr">
        <is>
          <t>N°</t>
        </is>
      </c>
      <c r="AC121" s="417" t="n"/>
      <c r="AD121" s="416" t="inlineStr">
        <is>
          <t>N°</t>
        </is>
      </c>
      <c r="AE121" s="417" t="n"/>
      <c r="AF121" s="419" t="inlineStr">
        <is>
          <t>N°</t>
        </is>
      </c>
      <c r="AG121" s="415" t="n"/>
      <c r="AH121" s="416" t="inlineStr">
        <is>
          <t>N°</t>
        </is>
      </c>
      <c r="AI121" s="415" t="n"/>
      <c r="AJ121" s="416" t="inlineStr">
        <is>
          <t>N°</t>
        </is>
      </c>
      <c r="AK121" s="415" t="n"/>
      <c r="AL121" s="416" t="inlineStr">
        <is>
          <t>N°</t>
        </is>
      </c>
      <c r="AM121" s="415" t="n"/>
      <c r="AN121" s="420" t="n"/>
    </row>
    <row r="122" ht="16.5" customHeight="1" thickBot="1">
      <c r="A122" s="504" t="n">
        <v>42826</v>
      </c>
      <c r="B122" s="540" t="n">
        <v>4229.23</v>
      </c>
      <c r="C122" s="519" t="n">
        <v>590</v>
      </c>
      <c r="D122" s="541" t="n">
        <v>13</v>
      </c>
      <c r="E122" s="540" t="n">
        <v>316.1</v>
      </c>
      <c r="F122" s="540" t="n">
        <v>313</v>
      </c>
      <c r="G122" s="542">
        <f>B122-C122-E122-F122</f>
        <v/>
      </c>
      <c r="H122" s="543" t="n">
        <v>1287.53</v>
      </c>
      <c r="I122" s="520" t="n">
        <v>1717.9</v>
      </c>
      <c r="J122" s="543" t="n"/>
      <c r="K122" s="543" t="n">
        <v>4.7</v>
      </c>
      <c r="L122" s="520" t="n">
        <v>1280</v>
      </c>
      <c r="M122" s="544" t="n"/>
      <c r="N122" s="508">
        <f>L122+I122+J122+C122+M122</f>
        <v/>
      </c>
      <c r="O122" s="508">
        <f>O121+N122-AN122</f>
        <v/>
      </c>
      <c r="P122" s="509">
        <f>I122*0.004</f>
        <v/>
      </c>
      <c r="Q122" s="510">
        <f>A122</f>
        <v/>
      </c>
      <c r="R122" s="545" t="n">
        <v>170401</v>
      </c>
      <c r="S122" s="466" t="n">
        <v>-62.02</v>
      </c>
      <c r="T122" s="547" t="n"/>
      <c r="U122" s="546" t="n"/>
      <c r="V122" s="547" t="n"/>
      <c r="W122" s="546" t="n"/>
      <c r="X122" s="547" t="n"/>
      <c r="Y122" s="546" t="n"/>
      <c r="Z122" s="547" t="n"/>
      <c r="AA122" s="546" t="n"/>
      <c r="AB122" s="547" t="n">
        <v>170443</v>
      </c>
      <c r="AC122" s="466" t="n">
        <v>1.4</v>
      </c>
      <c r="AD122" s="547" t="n">
        <v>170137</v>
      </c>
      <c r="AE122" s="466" t="n">
        <v>978.26</v>
      </c>
      <c r="AF122" s="550" t="n"/>
      <c r="AG122" s="546" t="n"/>
      <c r="AH122" s="547" t="n"/>
      <c r="AI122" s="546" t="n"/>
      <c r="AJ122" s="547" t="inlineStr">
        <is>
          <t>VALE</t>
        </is>
      </c>
      <c r="AK122" s="466" t="n">
        <v>2000</v>
      </c>
      <c r="AL122" s="547" t="n"/>
      <c r="AM122" s="546" t="n"/>
      <c r="AN122" s="446">
        <f>S122+U122+W122+Y122+AA122+AC122+AE122+AG122+AI122+AK122+AM122</f>
        <v/>
      </c>
    </row>
    <row r="123" ht="16.5" customHeight="1" thickBot="1">
      <c r="A123" s="504">
        <f>A122+1</f>
        <v/>
      </c>
      <c r="B123" s="540" t="n">
        <v>2991.34</v>
      </c>
      <c r="C123" s="519" t="n">
        <v>320</v>
      </c>
      <c r="D123" s="541" t="n">
        <v>8</v>
      </c>
      <c r="E123" s="540" t="n">
        <v>95.90000000000001</v>
      </c>
      <c r="F123" s="540" t="n">
        <v>101</v>
      </c>
      <c r="G123" s="542">
        <f>B123-C123-E123-F123</f>
        <v/>
      </c>
      <c r="H123" s="543" t="n">
        <v>1317.19</v>
      </c>
      <c r="I123" s="520" t="n">
        <v>1137.6</v>
      </c>
      <c r="J123" s="543" t="n"/>
      <c r="K123" s="543" t="n">
        <v>19.65</v>
      </c>
      <c r="L123" s="520" t="n">
        <v>1330</v>
      </c>
      <c r="M123" s="544" t="n"/>
      <c r="N123" s="508">
        <f>L123+I123+J123+C123+M123</f>
        <v/>
      </c>
      <c r="O123" s="508">
        <f>O122+N123-AN123</f>
        <v/>
      </c>
      <c r="P123" s="509">
        <f>I123*0.004</f>
        <v/>
      </c>
      <c r="Q123" s="510">
        <f>A123</f>
        <v/>
      </c>
      <c r="R123" s="545" t="n"/>
      <c r="S123" s="546" t="n"/>
      <c r="T123" s="547" t="n"/>
      <c r="U123" s="546" t="n"/>
      <c r="V123" s="545" t="n"/>
      <c r="W123" s="546" t="n"/>
      <c r="X123" s="547" t="n"/>
      <c r="Y123" s="546" t="n"/>
      <c r="Z123" s="545" t="n"/>
      <c r="AA123" s="546" t="n"/>
      <c r="AB123" s="547" t="n">
        <v>170443</v>
      </c>
      <c r="AC123" s="466" t="n">
        <v>27</v>
      </c>
      <c r="AD123" s="545" t="n"/>
      <c r="AE123" s="546" t="n"/>
      <c r="AF123" s="547" t="n"/>
      <c r="AG123" s="546" t="n"/>
      <c r="AH123" s="545" t="n"/>
      <c r="AI123" s="546" t="n"/>
      <c r="AJ123" s="547" t="n"/>
      <c r="AK123" s="546" t="n"/>
      <c r="AL123" s="547" t="n"/>
      <c r="AM123" s="546" t="n"/>
      <c r="AN123" s="446">
        <f>S123+U123+W123+Y123+AA123+AC123+AE123+AG123+AI123+AK123+AM123</f>
        <v/>
      </c>
    </row>
    <row r="124" ht="16.5" customHeight="1" thickBot="1">
      <c r="A124" s="504">
        <f>A123+1</f>
        <v/>
      </c>
      <c r="B124" s="540" t="n">
        <v>4315.38</v>
      </c>
      <c r="C124" s="519" t="n">
        <v>290</v>
      </c>
      <c r="D124" s="541" t="n">
        <v>7</v>
      </c>
      <c r="E124" s="540" t="n">
        <v>324</v>
      </c>
      <c r="F124" s="540" t="n">
        <v>219</v>
      </c>
      <c r="G124" s="542">
        <f>B124-C124-E124-F124</f>
        <v/>
      </c>
      <c r="H124" s="543" t="n">
        <v>1504.08</v>
      </c>
      <c r="I124" s="520" t="n">
        <v>2488.4</v>
      </c>
      <c r="J124" s="520" t="n">
        <v>12.7</v>
      </c>
      <c r="K124" s="543" t="n">
        <v>42.05</v>
      </c>
      <c r="L124" s="520" t="n">
        <v>1510</v>
      </c>
      <c r="M124" s="544" t="n"/>
      <c r="N124" s="508">
        <f>L124+I124+J124+C124+M124</f>
        <v/>
      </c>
      <c r="O124" s="508">
        <f>O123+N124-AN124</f>
        <v/>
      </c>
      <c r="P124" s="509">
        <f>I124*0.004</f>
        <v/>
      </c>
      <c r="Q124" s="510">
        <f>A124</f>
        <v/>
      </c>
      <c r="R124" s="545" t="n"/>
      <c r="S124" s="546" t="n"/>
      <c r="T124" s="547" t="n">
        <v>170215</v>
      </c>
      <c r="U124" s="466" t="n">
        <v>152.28</v>
      </c>
      <c r="V124" s="545" t="n"/>
      <c r="W124" s="546" t="n"/>
      <c r="X124" s="547" t="n"/>
      <c r="Y124" s="546" t="n"/>
      <c r="Z124" s="545" t="n"/>
      <c r="AA124" s="546" t="n"/>
      <c r="AB124" s="547" t="n">
        <v>170443</v>
      </c>
      <c r="AC124" s="466" t="n">
        <v>241.59</v>
      </c>
      <c r="AD124" s="545" t="n"/>
      <c r="AE124" s="546" t="n"/>
      <c r="AF124" s="547" t="n"/>
      <c r="AG124" s="546" t="n"/>
      <c r="AH124" s="545" t="n"/>
      <c r="AI124" s="546" t="n"/>
      <c r="AJ124" s="547" t="n"/>
      <c r="AK124" s="546" t="n"/>
      <c r="AL124" s="547" t="n"/>
      <c r="AM124" s="546" t="n"/>
      <c r="AN124" s="446">
        <f>S124+U124+W124+Y124+AA124+AC124+AE124+AG124+AI124+AK124+AM124</f>
        <v/>
      </c>
    </row>
    <row r="125" ht="16.5" customHeight="1" thickBot="1">
      <c r="A125" s="504">
        <f>A124+1</f>
        <v/>
      </c>
      <c r="B125" s="540" t="n">
        <v>4059.39</v>
      </c>
      <c r="C125" s="519" t="n">
        <v>200</v>
      </c>
      <c r="D125" s="541" t="n">
        <v>5</v>
      </c>
      <c r="E125" s="540" t="n">
        <v>19.3</v>
      </c>
      <c r="F125" s="540" t="n">
        <v>159</v>
      </c>
      <c r="G125" s="542">
        <f>B125-C125-E125-F125</f>
        <v/>
      </c>
      <c r="H125" s="543" t="n">
        <v>1557.9</v>
      </c>
      <c r="I125" s="520" t="n">
        <v>2148.68</v>
      </c>
      <c r="J125" s="543" t="n"/>
      <c r="K125" s="543" t="n">
        <v>9.199999999999999</v>
      </c>
      <c r="L125" s="520" t="n">
        <v>1560</v>
      </c>
      <c r="M125" s="520" t="n">
        <v>630</v>
      </c>
      <c r="N125" s="508">
        <f>L125+I125+J125+C125+M125</f>
        <v/>
      </c>
      <c r="O125" s="508">
        <f>O124+N125-AN125</f>
        <v/>
      </c>
      <c r="P125" s="509">
        <f>I125*0.004</f>
        <v/>
      </c>
      <c r="Q125" s="510">
        <f>A125</f>
        <v/>
      </c>
      <c r="R125" s="545" t="n"/>
      <c r="S125" s="546" t="n"/>
      <c r="T125" s="545" t="n">
        <v>170323</v>
      </c>
      <c r="U125" s="466" t="n">
        <v>290.55</v>
      </c>
      <c r="V125" s="545" t="n">
        <v>170329</v>
      </c>
      <c r="W125" s="466" t="n">
        <v>312.18</v>
      </c>
      <c r="X125" s="547" t="n"/>
      <c r="Y125" s="546" t="n"/>
      <c r="Z125" s="545" t="n"/>
      <c r="AA125" s="546" t="n"/>
      <c r="AB125" s="547" t="n">
        <v>170443</v>
      </c>
      <c r="AC125" s="466" t="n">
        <v>69</v>
      </c>
      <c r="AD125" s="545" t="n"/>
      <c r="AE125" s="546" t="n"/>
      <c r="AF125" s="547" t="n"/>
      <c r="AG125" s="546" t="n"/>
      <c r="AH125" s="545" t="n"/>
      <c r="AI125" s="546" t="n"/>
      <c r="AJ125" s="547" t="n"/>
      <c r="AK125" s="546" t="n"/>
      <c r="AL125" s="547" t="n"/>
      <c r="AM125" s="546" t="n"/>
      <c r="AN125" s="446">
        <f>S125+U125+W125+Y125+AA125+AC125+AE125+AG125+AI125+AK125+AM125</f>
        <v/>
      </c>
    </row>
    <row r="126" ht="16.5" customHeight="1" thickBot="1">
      <c r="A126" s="504">
        <f>A125+1</f>
        <v/>
      </c>
      <c r="B126" s="540" t="n">
        <v>3911.09</v>
      </c>
      <c r="C126" s="519" t="n">
        <v>370</v>
      </c>
      <c r="D126" s="541" t="n">
        <v>10</v>
      </c>
      <c r="E126" s="540" t="n">
        <v>91.65000000000001</v>
      </c>
      <c r="F126" s="540" t="n">
        <v>124</v>
      </c>
      <c r="G126" s="542">
        <f>B126-C126-E126-F126</f>
        <v/>
      </c>
      <c r="H126" s="543" t="n">
        <v>1382.84</v>
      </c>
      <c r="I126" s="520" t="n">
        <v>1894.25</v>
      </c>
      <c r="J126" s="520" t="n">
        <v>32.16</v>
      </c>
      <c r="K126" s="543" t="n">
        <v>16.2</v>
      </c>
      <c r="L126" s="520" t="n">
        <v>1380</v>
      </c>
      <c r="M126" s="544" t="n"/>
      <c r="N126" s="508">
        <f>L126+I126+J126+C126+M126</f>
        <v/>
      </c>
      <c r="O126" s="508">
        <f>O125+N126-AN126</f>
        <v/>
      </c>
      <c r="P126" s="509">
        <f>I126*0.004</f>
        <v/>
      </c>
      <c r="Q126" s="510">
        <f>A126</f>
        <v/>
      </c>
      <c r="R126" s="545" t="n">
        <v>170311</v>
      </c>
      <c r="S126" s="466" t="n">
        <v>1293.27</v>
      </c>
      <c r="T126" s="545" t="n">
        <v>170324</v>
      </c>
      <c r="U126" s="466" t="n">
        <v>95.08</v>
      </c>
      <c r="V126" s="545" t="n">
        <v>170429</v>
      </c>
      <c r="W126" s="466" t="n">
        <v>314.59</v>
      </c>
      <c r="X126" s="545" t="n">
        <v>170434</v>
      </c>
      <c r="Y126" s="466" t="n">
        <v>1953.26</v>
      </c>
      <c r="Z126" s="545" t="n">
        <v>170341</v>
      </c>
      <c r="AA126" s="466" t="n">
        <v>31368.1</v>
      </c>
      <c r="AB126" s="545" t="inlineStr">
        <is>
          <t>DAT</t>
        </is>
      </c>
      <c r="AC126" s="466" t="n">
        <v>-0.31</v>
      </c>
      <c r="AD126" s="545" t="n"/>
      <c r="AE126" s="546" t="n"/>
      <c r="AF126" s="545" t="n"/>
      <c r="AG126" s="546" t="n"/>
      <c r="AH126" s="545" t="n"/>
      <c r="AI126" s="546" t="n"/>
      <c r="AJ126" s="545" t="n"/>
      <c r="AK126" s="546" t="n"/>
      <c r="AL126" s="547" t="n"/>
      <c r="AM126" s="546" t="n"/>
      <c r="AN126" s="446">
        <f>S126+U126+W126+Y126+AA126+AC126+AE126+AG126+AI126+AK126+AM126</f>
        <v/>
      </c>
    </row>
    <row r="127" ht="16.5" customHeight="1" thickBot="1">
      <c r="A127" s="504">
        <f>A126+1</f>
        <v/>
      </c>
      <c r="B127" s="540" t="n">
        <v>4405.87</v>
      </c>
      <c r="C127" s="519" t="n">
        <v>90</v>
      </c>
      <c r="D127" s="541" t="n">
        <v>3</v>
      </c>
      <c r="E127" s="540" t="n">
        <v>165.7</v>
      </c>
      <c r="F127" s="540" t="n">
        <v>474</v>
      </c>
      <c r="G127" s="542">
        <f>B127-C127-E127-F127</f>
        <v/>
      </c>
      <c r="H127" s="543" t="n">
        <v>1714.22</v>
      </c>
      <c r="I127" s="520" t="n">
        <v>1929.8</v>
      </c>
      <c r="J127" s="520" t="n">
        <v>12.8</v>
      </c>
      <c r="K127" s="543" t="n">
        <v>19.35</v>
      </c>
      <c r="L127" s="520" t="n">
        <v>1710</v>
      </c>
      <c r="M127" s="544" t="n"/>
      <c r="N127" s="508">
        <f>L127+I127+J127+C127+M127</f>
        <v/>
      </c>
      <c r="O127" s="508">
        <f>O126+N127-AN127</f>
        <v/>
      </c>
      <c r="P127" s="509">
        <f>I127*0.004</f>
        <v/>
      </c>
      <c r="Q127" s="510">
        <f>A127</f>
        <v/>
      </c>
      <c r="R127" s="545" t="n"/>
      <c r="S127" s="466" t="n">
        <v>-62.94</v>
      </c>
      <c r="T127" s="545" t="n"/>
      <c r="U127" s="466" t="n"/>
      <c r="V127" s="545" t="n"/>
      <c r="W127" s="546" t="n"/>
      <c r="X127" s="545" t="n">
        <v>170435</v>
      </c>
      <c r="Y127" s="466" t="n">
        <v>362.63</v>
      </c>
      <c r="Z127" s="545" t="n"/>
      <c r="AA127" s="546" t="n"/>
      <c r="AB127" s="545" t="inlineStr">
        <is>
          <t>DAT</t>
        </is>
      </c>
      <c r="AC127" s="466" t="n">
        <v>-1500.31</v>
      </c>
      <c r="AD127" s="545" t="n"/>
      <c r="AE127" s="546" t="n"/>
      <c r="AF127" s="545" t="n"/>
      <c r="AG127" s="546" t="n"/>
      <c r="AH127" s="545" t="n"/>
      <c r="AI127" s="546" t="n"/>
      <c r="AJ127" s="545" t="n"/>
      <c r="AK127" s="546" t="n"/>
      <c r="AL127" s="547" t="n"/>
      <c r="AM127" s="546" t="n"/>
      <c r="AN127" s="446">
        <f>S127+U127+W127+Y127+AA127+AC127+AE127+AG127+AI127+AK127+AM127</f>
        <v/>
      </c>
    </row>
    <row r="128" ht="16.5" customHeight="1" thickBot="1">
      <c r="A128" s="504">
        <f>A127+1</f>
        <v/>
      </c>
      <c r="B128" s="540" t="n">
        <v>5769.83</v>
      </c>
      <c r="C128" s="519" t="n">
        <v>560</v>
      </c>
      <c r="D128" s="541" t="n">
        <v>12</v>
      </c>
      <c r="E128" s="540" t="n">
        <v>188.7</v>
      </c>
      <c r="F128" s="540" t="n">
        <v>262</v>
      </c>
      <c r="G128" s="542">
        <f>B128-C128-E128-F128</f>
        <v/>
      </c>
      <c r="H128" s="543" t="n">
        <v>2421.2</v>
      </c>
      <c r="I128" s="520" t="n">
        <v>2143.23</v>
      </c>
      <c r="J128" s="520" t="n">
        <v>152</v>
      </c>
      <c r="K128" s="543" t="n">
        <v>42.7</v>
      </c>
      <c r="L128" s="520" t="n">
        <v>2420</v>
      </c>
      <c r="M128" s="544" t="n"/>
      <c r="N128" s="508">
        <f>L128+I128+J128+C128+M128</f>
        <v/>
      </c>
      <c r="O128" s="508">
        <f>O127+N128-AN128</f>
        <v/>
      </c>
      <c r="P128" s="509">
        <f>I128*0.004</f>
        <v/>
      </c>
      <c r="Q128" s="510">
        <f>A128</f>
        <v/>
      </c>
      <c r="R128" s="545" t="n"/>
      <c r="S128" s="546" t="n"/>
      <c r="T128" s="545" t="n"/>
      <c r="U128" s="466" t="n"/>
      <c r="V128" s="545" t="n"/>
      <c r="W128" s="546" t="n"/>
      <c r="X128" s="545" t="n"/>
      <c r="Y128" s="546" t="n"/>
      <c r="Z128" s="545" t="n"/>
      <c r="AA128" s="546" t="n"/>
      <c r="AB128" s="545" t="inlineStr">
        <is>
          <t>PT VRT</t>
        </is>
      </c>
      <c r="AC128" s="466" t="n">
        <v>-177.1</v>
      </c>
      <c r="AD128" s="545" t="n"/>
      <c r="AE128" s="546" t="n"/>
      <c r="AF128" s="545" t="n"/>
      <c r="AG128" s="546" t="n"/>
      <c r="AH128" s="545" t="n"/>
      <c r="AI128" s="546" t="n"/>
      <c r="AJ128" s="545" t="n"/>
      <c r="AK128" s="546" t="n"/>
      <c r="AL128" s="547" t="n"/>
      <c r="AM128" s="546" t="n"/>
      <c r="AN128" s="446">
        <f>S128+U128+W128+Y128+AA128+AC128+AE128+AG128+AI128+AK128+AM128</f>
        <v/>
      </c>
    </row>
    <row r="129" ht="16.5" customHeight="1" thickBot="1">
      <c r="A129" s="504">
        <f>A128+1</f>
        <v/>
      </c>
      <c r="B129" s="540" t="n">
        <v>5064.14</v>
      </c>
      <c r="C129" s="519" t="n">
        <v>90</v>
      </c>
      <c r="D129" s="541" t="n">
        <v>4</v>
      </c>
      <c r="E129" s="540" t="n">
        <v>629.75</v>
      </c>
      <c r="F129" s="540" t="n">
        <v>123</v>
      </c>
      <c r="G129" s="542">
        <f>B129-C129-E129-F129</f>
        <v/>
      </c>
      <c r="H129" s="543" t="n">
        <v>1645.49</v>
      </c>
      <c r="I129" s="520" t="n">
        <v>2572.3</v>
      </c>
      <c r="J129" s="543" t="n"/>
      <c r="K129" s="543" t="n">
        <v>3.6</v>
      </c>
      <c r="L129" s="520" t="n">
        <v>1640</v>
      </c>
      <c r="M129" s="544" t="n"/>
      <c r="N129" s="508">
        <f>L129+I129+J129+C129+M129</f>
        <v/>
      </c>
      <c r="O129" s="508">
        <f>O128+N129-AN129</f>
        <v/>
      </c>
      <c r="P129" s="509">
        <f>I129*0.004</f>
        <v/>
      </c>
      <c r="Q129" s="510">
        <f>A129</f>
        <v/>
      </c>
      <c r="R129" s="545" t="n"/>
      <c r="S129" s="546" t="n"/>
      <c r="T129" s="545" t="n"/>
      <c r="U129" s="466" t="n"/>
      <c r="V129" s="545" t="n"/>
      <c r="W129" s="546" t="n"/>
      <c r="X129" s="545" t="n"/>
      <c r="Y129" s="546" t="n"/>
      <c r="Z129" s="545" t="n"/>
      <c r="AA129" s="546" t="n"/>
      <c r="AB129" s="545" t="inlineStr">
        <is>
          <t>PMU</t>
        </is>
      </c>
      <c r="AC129" s="466" t="n">
        <v>-560</v>
      </c>
      <c r="AD129" s="545" t="n"/>
      <c r="AE129" s="546" t="n"/>
      <c r="AF129" s="545" t="n"/>
      <c r="AG129" s="546" t="n"/>
      <c r="AH129" s="545" t="n"/>
      <c r="AI129" s="546" t="n"/>
      <c r="AJ129" s="545" t="n"/>
      <c r="AK129" s="546" t="n"/>
      <c r="AL129" s="547" t="n"/>
      <c r="AM129" s="546" t="n"/>
      <c r="AN129" s="446">
        <f>S129+U129+W129+Y129+AA129+AC129+AE129+AG129+AI129+AK129+AM129</f>
        <v/>
      </c>
    </row>
    <row r="130" ht="16.5" customHeight="1" thickBot="1">
      <c r="A130" s="504">
        <f>A129+1</f>
        <v/>
      </c>
      <c r="B130" s="540" t="n">
        <v>3202.43</v>
      </c>
      <c r="C130" s="519" t="n">
        <v>410</v>
      </c>
      <c r="D130" s="541" t="n">
        <v>10</v>
      </c>
      <c r="E130" s="540" t="n">
        <v>348.9</v>
      </c>
      <c r="F130" s="540" t="n">
        <v>25</v>
      </c>
      <c r="G130" s="542">
        <f>B130-C130-E130-F130</f>
        <v/>
      </c>
      <c r="H130" s="543" t="n">
        <v>1187.83</v>
      </c>
      <c r="I130" s="520" t="n">
        <v>1227.8</v>
      </c>
      <c r="J130" s="543" t="n"/>
      <c r="K130" s="543" t="n">
        <v>2.9</v>
      </c>
      <c r="L130" s="520" t="n">
        <v>1180</v>
      </c>
      <c r="M130" s="544" t="n"/>
      <c r="N130" s="508">
        <f>L130+I130+J130+C130+M130</f>
        <v/>
      </c>
      <c r="O130" s="508">
        <f>O129+N130-AN130</f>
        <v/>
      </c>
      <c r="P130" s="509">
        <f>I130*0.004</f>
        <v/>
      </c>
      <c r="Q130" s="510">
        <f>A130</f>
        <v/>
      </c>
      <c r="R130" s="545" t="n"/>
      <c r="S130" s="546" t="n"/>
      <c r="T130" s="545" t="n">
        <v>170216</v>
      </c>
      <c r="U130" s="466" t="n">
        <v>380.24</v>
      </c>
      <c r="V130" s="545" t="n"/>
      <c r="W130" s="546" t="n"/>
      <c r="X130" s="545" t="n"/>
      <c r="Y130" s="546" t="n"/>
      <c r="Z130" s="545" t="n"/>
      <c r="AA130" s="546" t="n"/>
      <c r="AB130" s="545" t="inlineStr">
        <is>
          <t>DAT</t>
        </is>
      </c>
      <c r="AC130" s="466" t="n">
        <v>-0.31</v>
      </c>
      <c r="AD130" s="545" t="n"/>
      <c r="AE130" s="546" t="n"/>
      <c r="AF130" s="545" t="n"/>
      <c r="AG130" s="546" t="n"/>
      <c r="AH130" s="545" t="n"/>
      <c r="AI130" s="546" t="n"/>
      <c r="AJ130" s="545" t="n"/>
      <c r="AK130" s="546" t="n"/>
      <c r="AL130" s="547" t="n"/>
      <c r="AM130" s="546" t="n"/>
      <c r="AN130" s="446">
        <f>S130+U130+W130+Y130+AA130+AC130+AE130+AG130+AI130+AK130+AM130</f>
        <v/>
      </c>
    </row>
    <row r="131" ht="16.5" customHeight="1" thickBot="1">
      <c r="A131" s="504">
        <f>A130+1</f>
        <v/>
      </c>
      <c r="B131" s="540" t="n">
        <v>4260.97</v>
      </c>
      <c r="C131" s="519" t="n">
        <v>80</v>
      </c>
      <c r="D131" s="541" t="n">
        <v>4</v>
      </c>
      <c r="E131" s="540" t="n">
        <v>291.25</v>
      </c>
      <c r="F131" s="540" t="n">
        <v>94</v>
      </c>
      <c r="G131" s="542">
        <f>B131-C131-E131-F131</f>
        <v/>
      </c>
      <c r="H131" s="543" t="n">
        <v>2065.37</v>
      </c>
      <c r="I131" s="520" t="n">
        <v>1711.95</v>
      </c>
      <c r="J131" s="543" t="n"/>
      <c r="K131" s="543" t="n">
        <v>18.4</v>
      </c>
      <c r="L131" s="520" t="n">
        <v>2080</v>
      </c>
      <c r="M131" s="520" t="n">
        <v>330</v>
      </c>
      <c r="N131" s="508">
        <f>L131+I131+J131+C131+M131</f>
        <v/>
      </c>
      <c r="O131" s="508">
        <f>O130+N131-AN131</f>
        <v/>
      </c>
      <c r="P131" s="509">
        <f>I131*0.004</f>
        <v/>
      </c>
      <c r="Q131" s="510">
        <f>A131</f>
        <v/>
      </c>
      <c r="R131" s="545" t="n"/>
      <c r="S131" s="546" t="n"/>
      <c r="T131" s="545" t="n"/>
      <c r="U131" s="546" t="n"/>
      <c r="V131" s="545" t="n"/>
      <c r="W131" s="546" t="n"/>
      <c r="X131" s="545" t="n"/>
      <c r="Y131" s="546" t="n"/>
      <c r="Z131" s="545" t="n"/>
      <c r="AA131" s="546" t="n"/>
      <c r="AB131" s="545" t="inlineStr">
        <is>
          <t>DAT</t>
        </is>
      </c>
      <c r="AC131" s="466" t="n">
        <v>-1500.62</v>
      </c>
      <c r="AD131" s="545" t="n"/>
      <c r="AE131" s="546" t="n"/>
      <c r="AF131" s="545" t="n">
        <v>170345</v>
      </c>
      <c r="AG131" s="466" t="n">
        <v>565.88</v>
      </c>
      <c r="AH131" s="545" t="n"/>
      <c r="AI131" s="546" t="n"/>
      <c r="AJ131" s="545" t="n"/>
      <c r="AK131" s="546" t="n"/>
      <c r="AL131" s="547" t="n"/>
      <c r="AM131" s="546" t="n"/>
      <c r="AN131" s="446">
        <f>S131+U131+W131+Y131+AA131+AC131+AE131+AG131+AI131+AK131+AM131</f>
        <v/>
      </c>
    </row>
    <row r="132" ht="16.5" customHeight="1" thickBot="1">
      <c r="A132" s="504">
        <f>A131+1</f>
        <v/>
      </c>
      <c r="B132" s="540" t="n">
        <v>3573.75</v>
      </c>
      <c r="C132" s="519" t="n">
        <v>250</v>
      </c>
      <c r="D132" s="541" t="n">
        <v>6</v>
      </c>
      <c r="E132" s="540" t="n">
        <v>163.9</v>
      </c>
      <c r="F132" s="540" t="n">
        <v>43</v>
      </c>
      <c r="G132" s="542">
        <f>B132-C132-E132-F132</f>
        <v/>
      </c>
      <c r="H132" s="543" t="n">
        <v>1598.69</v>
      </c>
      <c r="I132" s="520" t="n">
        <v>1466.46</v>
      </c>
      <c r="J132" s="520" t="n">
        <v>46.8</v>
      </c>
      <c r="K132" s="543" t="n">
        <v>4.9</v>
      </c>
      <c r="L132" s="520" t="n">
        <v>1590</v>
      </c>
      <c r="M132" s="544" t="n"/>
      <c r="N132" s="508">
        <f>L132+I132+J132+C132+M132</f>
        <v/>
      </c>
      <c r="O132" s="508">
        <f>O131+N132-AN132</f>
        <v/>
      </c>
      <c r="P132" s="509">
        <f>I132*0.004</f>
        <v/>
      </c>
      <c r="Q132" s="510">
        <f>A132</f>
        <v/>
      </c>
      <c r="R132" s="545" t="n"/>
      <c r="S132" s="546" t="n"/>
      <c r="T132" s="545" t="n"/>
      <c r="U132" s="546" t="n"/>
      <c r="V132" s="545" t="n">
        <v>170430</v>
      </c>
      <c r="W132" s="546" t="n">
        <v>605.96</v>
      </c>
      <c r="X132" s="545" t="n"/>
      <c r="Y132" s="546" t="n"/>
      <c r="Z132" s="545" t="n"/>
      <c r="AA132" s="546" t="n"/>
      <c r="AB132" s="545" t="inlineStr">
        <is>
          <t>DAT</t>
        </is>
      </c>
      <c r="AC132" s="466" t="n">
        <v>-0.31</v>
      </c>
      <c r="AD132" s="545" t="n"/>
      <c r="AE132" s="546" t="n"/>
      <c r="AF132" s="545" t="n">
        <v>170346</v>
      </c>
      <c r="AG132" s="466" t="n">
        <v>329.94</v>
      </c>
      <c r="AH132" s="545" t="n"/>
      <c r="AI132" s="546" t="n"/>
      <c r="AJ132" s="545" t="n"/>
      <c r="AK132" s="546" t="n"/>
      <c r="AL132" s="547" t="n"/>
      <c r="AM132" s="546" t="n"/>
      <c r="AN132" s="446">
        <f>S132+U132+W132+Y132+AA132+AC132+AE132+AG132+AI132+AK132+AM132</f>
        <v/>
      </c>
    </row>
    <row r="133" ht="16.5" customHeight="1" thickBot="1">
      <c r="A133" s="504">
        <f>A132+1</f>
        <v/>
      </c>
      <c r="B133" s="540" t="n">
        <v>3938.26</v>
      </c>
      <c r="C133" s="519" t="n">
        <v>250</v>
      </c>
      <c r="D133" s="541" t="n">
        <v>7</v>
      </c>
      <c r="E133" s="540" t="n">
        <v>135.6</v>
      </c>
      <c r="F133" s="540" t="n">
        <v>180</v>
      </c>
      <c r="G133" s="542">
        <f>B133-C133-E133-F133</f>
        <v/>
      </c>
      <c r="H133" s="543" t="n">
        <v>1736.11</v>
      </c>
      <c r="I133" s="520" t="n">
        <v>1543.35</v>
      </c>
      <c r="J133" s="520" t="n">
        <v>61.2</v>
      </c>
      <c r="K133" s="543" t="n">
        <v>32</v>
      </c>
      <c r="L133" s="520" t="n">
        <v>1730</v>
      </c>
      <c r="M133" s="544" t="n"/>
      <c r="N133" s="508">
        <f>L133+I133+J133+C133+M133</f>
        <v/>
      </c>
      <c r="O133" s="508">
        <f>O132+N133-AN133</f>
        <v/>
      </c>
      <c r="P133" s="509">
        <f>I133*0.004</f>
        <v/>
      </c>
      <c r="Q133" s="510">
        <f>A133</f>
        <v/>
      </c>
      <c r="R133" s="545" t="n">
        <v>170404</v>
      </c>
      <c r="S133" s="466" t="n">
        <v>794.8200000000001</v>
      </c>
      <c r="T133" s="545" t="n"/>
      <c r="U133" s="546" t="n"/>
      <c r="V133" s="545" t="n"/>
      <c r="W133" s="546" t="n"/>
      <c r="X133" s="545" t="n">
        <v>170436</v>
      </c>
      <c r="Y133" s="466" t="n">
        <v>1602.12</v>
      </c>
      <c r="Z133" s="545" t="n"/>
      <c r="AA133" s="546" t="n"/>
      <c r="AB133" s="545" t="inlineStr">
        <is>
          <t>DAT</t>
        </is>
      </c>
      <c r="AC133" s="466" t="n">
        <v>-1500</v>
      </c>
      <c r="AD133" s="545" t="n"/>
      <c r="AE133" s="546" t="n"/>
      <c r="AF133" s="545" t="n"/>
      <c r="AG133" s="546" t="n"/>
      <c r="AH133" s="545" t="n"/>
      <c r="AI133" s="546" t="n"/>
      <c r="AJ133" s="545" t="n"/>
      <c r="AK133" s="546" t="n"/>
      <c r="AL133" s="547" t="n"/>
      <c r="AM133" s="546" t="n"/>
      <c r="AN133" s="446">
        <f>S133+U133+W133+Y133+AA133+AC133+AE133+AG133+AI133+AK133+AM133</f>
        <v/>
      </c>
    </row>
    <row r="134" ht="16.5" customHeight="1" thickBot="1">
      <c r="A134" s="504">
        <f>A133+1</f>
        <v/>
      </c>
      <c r="B134" s="540" t="n">
        <v>3985.49</v>
      </c>
      <c r="C134" s="519" t="n">
        <v>420</v>
      </c>
      <c r="D134" s="541" t="n">
        <v>7</v>
      </c>
      <c r="E134" s="540" t="n">
        <v>140.8</v>
      </c>
      <c r="F134" s="540" t="n">
        <v>96</v>
      </c>
      <c r="G134" s="542">
        <f>B134-C134-E134-F134</f>
        <v/>
      </c>
      <c r="H134" s="543" t="n">
        <v>1415.16</v>
      </c>
      <c r="I134" s="520" t="n">
        <v>1906.08</v>
      </c>
      <c r="J134" s="543" t="n"/>
      <c r="K134" s="543" t="n">
        <v>7.45</v>
      </c>
      <c r="L134" s="520" t="n">
        <v>1430</v>
      </c>
      <c r="M134" s="544" t="n"/>
      <c r="N134" s="508">
        <f>L134+I134+J134+C134+M134</f>
        <v/>
      </c>
      <c r="O134" s="508">
        <f>O133+N134-AN134</f>
        <v/>
      </c>
      <c r="P134" s="509">
        <f>I134*0.004</f>
        <v/>
      </c>
      <c r="Q134" s="510">
        <f>A134</f>
        <v/>
      </c>
      <c r="R134" s="545" t="n"/>
      <c r="S134" s="466" t="n">
        <v>319.82</v>
      </c>
      <c r="T134" s="545" t="n"/>
      <c r="U134" s="546" t="n"/>
      <c r="V134" s="545" t="n"/>
      <c r="W134" s="546" t="n"/>
      <c r="X134" s="545" t="n">
        <v>170437</v>
      </c>
      <c r="Y134" s="466" t="n">
        <v>747</v>
      </c>
      <c r="Z134" s="545" t="n"/>
      <c r="AA134" s="546" t="n"/>
      <c r="AB134" s="545" t="inlineStr">
        <is>
          <t>DAT</t>
        </is>
      </c>
      <c r="AC134" s="466" t="n">
        <v>-1500.31</v>
      </c>
      <c r="AD134" s="545" t="n"/>
      <c r="AE134" s="546" t="n"/>
      <c r="AF134" s="545" t="n"/>
      <c r="AG134" s="466" t="n">
        <v>979.2</v>
      </c>
      <c r="AH134" s="545" t="n"/>
      <c r="AI134" s="546" t="n"/>
      <c r="AJ134" s="545" t="n"/>
      <c r="AK134" s="546" t="n"/>
      <c r="AL134" s="547" t="n"/>
      <c r="AM134" s="546" t="n"/>
      <c r="AN134" s="446">
        <f>S134+U134+W134+Y134+AA134+AC134+AE134+AG134+AI134+AK134+AM134</f>
        <v/>
      </c>
    </row>
    <row r="135" ht="16.5" customHeight="1" thickBot="1">
      <c r="A135" s="504">
        <f>A134+1</f>
        <v/>
      </c>
      <c r="B135" s="540" t="n">
        <v>4549.33</v>
      </c>
      <c r="C135" s="519" t="n">
        <v>310</v>
      </c>
      <c r="D135" s="541" t="n">
        <v>6</v>
      </c>
      <c r="E135" s="540" t="n">
        <v>215.1</v>
      </c>
      <c r="F135" s="540" t="n">
        <v>78</v>
      </c>
      <c r="G135" s="542">
        <f>B135-C135-E135-F135</f>
        <v/>
      </c>
      <c r="H135" s="543" t="n">
        <v>1851.4</v>
      </c>
      <c r="I135" s="520" t="n">
        <v>2075.14</v>
      </c>
      <c r="J135" s="543" t="n"/>
      <c r="K135" s="543" t="n">
        <v>19.69</v>
      </c>
      <c r="L135" s="520" t="n">
        <v>1850</v>
      </c>
      <c r="M135" s="544" t="n"/>
      <c r="N135" s="508">
        <f>L135+I135+J135+C135+M135</f>
        <v/>
      </c>
      <c r="O135" s="508">
        <f>O134+N135-AN135</f>
        <v/>
      </c>
      <c r="P135" s="509">
        <f>I135*0.004</f>
        <v/>
      </c>
      <c r="Q135" s="510">
        <f>A135</f>
        <v/>
      </c>
      <c r="R135" s="545" t="n">
        <v>170402</v>
      </c>
      <c r="S135" s="466" t="n">
        <v>-827.95</v>
      </c>
      <c r="T135" s="545" t="n"/>
      <c r="U135" s="546" t="n"/>
      <c r="V135" s="545" t="n"/>
      <c r="W135" s="546" t="n"/>
      <c r="X135" s="545" t="n"/>
      <c r="Y135" s="546" t="n"/>
      <c r="Z135" s="545" t="n"/>
      <c r="AA135" s="546" t="n"/>
      <c r="AB135" s="545" t="inlineStr">
        <is>
          <t>pmu</t>
        </is>
      </c>
      <c r="AC135" s="466" t="n">
        <v>-1070</v>
      </c>
      <c r="AD135" s="545" t="n"/>
      <c r="AE135" s="546" t="n"/>
      <c r="AF135" s="545" t="n"/>
      <c r="AG135" s="546" t="n"/>
      <c r="AH135" s="545" t="n">
        <v>170451</v>
      </c>
      <c r="AI135" s="466" t="n">
        <v>132.65</v>
      </c>
      <c r="AJ135" s="545" t="n">
        <v>170261</v>
      </c>
      <c r="AK135" s="466" t="n">
        <v>166.03</v>
      </c>
      <c r="AL135" s="547" t="n"/>
      <c r="AM135" s="546" t="n"/>
      <c r="AN135" s="446">
        <f>S135+U135+W135+Y135+AA135+AC135+AE135+AG135+AI135+AK135+AM135</f>
        <v/>
      </c>
    </row>
    <row r="136" ht="16.5" customHeight="1" thickBot="1">
      <c r="A136" s="504">
        <f>A135+1</f>
        <v/>
      </c>
      <c r="B136" s="540" t="n">
        <v>4402.91</v>
      </c>
      <c r="C136" s="519" t="n">
        <v>230</v>
      </c>
      <c r="D136" s="541" t="n">
        <v>6</v>
      </c>
      <c r="E136" s="540" t="n">
        <v>268.7</v>
      </c>
      <c r="F136" s="540" t="n">
        <v>138</v>
      </c>
      <c r="G136" s="542">
        <f>B136-C136-E136-F136</f>
        <v/>
      </c>
      <c r="H136" s="543" t="n">
        <v>1798.76</v>
      </c>
      <c r="I136" s="520" t="n">
        <v>1965.25</v>
      </c>
      <c r="J136" s="543" t="n"/>
      <c r="K136" s="543" t="n">
        <v>2.2</v>
      </c>
      <c r="L136" s="520" t="n">
        <v>1790</v>
      </c>
      <c r="M136" s="544" t="n"/>
      <c r="N136" s="508">
        <f>L136+I136+J136+C136+M136</f>
        <v/>
      </c>
      <c r="O136" s="508">
        <f>O135+N136-AN136</f>
        <v/>
      </c>
      <c r="P136" s="509">
        <f>I136*0.004</f>
        <v/>
      </c>
      <c r="Q136" s="510">
        <f>A136</f>
        <v/>
      </c>
      <c r="R136" s="545" t="n">
        <v>170403</v>
      </c>
      <c r="S136" s="466" t="n">
        <v>-244.02</v>
      </c>
      <c r="T136" s="545" t="n"/>
      <c r="U136" s="546" t="n"/>
      <c r="V136" s="545" t="n"/>
      <c r="W136" s="546" t="n"/>
      <c r="X136" s="545" t="n">
        <v>170330</v>
      </c>
      <c r="Y136" s="466" t="n">
        <v>-134.73</v>
      </c>
      <c r="Z136" s="545" t="n"/>
      <c r="AA136" s="546" t="n"/>
      <c r="AB136" s="545" t="inlineStr">
        <is>
          <t>DAT</t>
        </is>
      </c>
      <c r="AC136" s="466" t="n">
        <v>1500.62</v>
      </c>
      <c r="AD136" s="545" t="inlineStr">
        <is>
          <t>EDF</t>
        </is>
      </c>
      <c r="AE136" s="466" t="n">
        <v>246.33</v>
      </c>
      <c r="AF136" s="545" t="n"/>
      <c r="AG136" s="546" t="n"/>
      <c r="AH136" s="545" t="n"/>
      <c r="AI136" s="546" t="n"/>
      <c r="AJ136" s="545" t="inlineStr">
        <is>
          <t>ADREA</t>
        </is>
      </c>
      <c r="AK136" s="466" t="n">
        <v>63.91</v>
      </c>
      <c r="AL136" s="547" t="n"/>
      <c r="AM136" s="546" t="n"/>
      <c r="AN136" s="446">
        <f>S136+U136+W136+Y136+AA136+AC136+AE136+AG136+AI136+AK136+AM136</f>
        <v/>
      </c>
    </row>
    <row r="137" ht="16.5" customHeight="1" thickBot="1">
      <c r="A137" s="504">
        <f>A136+1</f>
        <v/>
      </c>
      <c r="B137" s="540" t="n">
        <v>3341.72</v>
      </c>
      <c r="C137" s="519" t="n">
        <v>220</v>
      </c>
      <c r="D137" s="541" t="n">
        <v>7</v>
      </c>
      <c r="E137" s="540" t="n">
        <v>229.6</v>
      </c>
      <c r="F137" s="540" t="n">
        <v>199</v>
      </c>
      <c r="G137" s="542">
        <f>B137-C137-E137-F137</f>
        <v/>
      </c>
      <c r="H137" s="543" t="n">
        <v>1433.74</v>
      </c>
      <c r="I137" s="520" t="n">
        <v>1243.58</v>
      </c>
      <c r="J137" s="543" t="n"/>
      <c r="K137" s="543" t="n">
        <v>15.8</v>
      </c>
      <c r="L137" s="520" t="n">
        <v>1430</v>
      </c>
      <c r="M137" s="544" t="n"/>
      <c r="N137" s="508">
        <f>L137+I137+J137+C137+M137</f>
        <v/>
      </c>
      <c r="O137" s="508">
        <f>O136+N137-AN137</f>
        <v/>
      </c>
      <c r="P137" s="509">
        <f>I137*0.004</f>
        <v/>
      </c>
      <c r="Q137" s="510">
        <f>A137</f>
        <v/>
      </c>
      <c r="R137" s="545" t="n"/>
      <c r="S137" s="546" t="n"/>
      <c r="T137" s="545" t="n"/>
      <c r="U137" s="546" t="n"/>
      <c r="V137" s="545" t="n"/>
      <c r="W137" s="546" t="n"/>
      <c r="X137" s="545" t="n">
        <v>170331</v>
      </c>
      <c r="Y137" s="466" t="n">
        <v>12</v>
      </c>
      <c r="Z137" s="545" t="n"/>
      <c r="AA137" s="546" t="n"/>
      <c r="AB137" s="545" t="inlineStr">
        <is>
          <t>PMU</t>
        </is>
      </c>
      <c r="AC137" s="466" t="n">
        <v>560</v>
      </c>
      <c r="AD137" s="545" t="n"/>
      <c r="AE137" s="546" t="n"/>
      <c r="AF137" s="545" t="n"/>
      <c r="AG137" s="546" t="n"/>
      <c r="AH137" s="545" t="n"/>
      <c r="AI137" s="546" t="n"/>
      <c r="AJ137" s="545" t="inlineStr">
        <is>
          <t>MUTEX</t>
        </is>
      </c>
      <c r="AK137" s="466" t="n">
        <v>99.17</v>
      </c>
      <c r="AL137" s="547" t="n"/>
      <c r="AM137" s="546" t="n"/>
      <c r="AN137" s="446">
        <f>S137+U137+W137+Y137+AA137+AC137+AE137+AG137+AI137+AK137+AM137</f>
        <v/>
      </c>
    </row>
    <row r="138" ht="16.5" customHeight="1" thickBot="1">
      <c r="A138" s="504">
        <f>A137+1</f>
        <v/>
      </c>
      <c r="B138" s="540" t="n">
        <v>2480.45</v>
      </c>
      <c r="C138" s="519" t="n">
        <v>120</v>
      </c>
      <c r="D138" s="541" t="n">
        <v>4</v>
      </c>
      <c r="E138" s="540" t="n">
        <v>103.45</v>
      </c>
      <c r="F138" s="540" t="n">
        <v>377</v>
      </c>
      <c r="G138" s="542">
        <f>B138-C138-E138-F138</f>
        <v/>
      </c>
      <c r="H138" s="543" t="n">
        <v>1069.78</v>
      </c>
      <c r="I138" s="520" t="n">
        <v>810.22</v>
      </c>
      <c r="J138" s="543" t="n"/>
      <c r="K138" s="543" t="n"/>
      <c r="L138" s="520" t="n">
        <v>1080</v>
      </c>
      <c r="M138" s="544" t="n"/>
      <c r="N138" s="508">
        <f>L138+I138+J138+C138+M138</f>
        <v/>
      </c>
      <c r="O138" s="508">
        <f>O137+N138-AN138</f>
        <v/>
      </c>
      <c r="P138" s="509">
        <f>I138*0.004</f>
        <v/>
      </c>
      <c r="Q138" s="510">
        <f>A138</f>
        <v/>
      </c>
      <c r="R138" s="545" t="n"/>
      <c r="S138" s="546" t="n"/>
      <c r="T138" s="545" t="n"/>
      <c r="U138" s="546" t="n"/>
      <c r="V138" s="545" t="n"/>
      <c r="W138" s="546" t="n"/>
      <c r="X138" s="545" t="n"/>
      <c r="Y138" s="546" t="n"/>
      <c r="Z138" s="545" t="n"/>
      <c r="AA138" s="546" t="n"/>
      <c r="AB138" s="545" t="inlineStr">
        <is>
          <t>DAT</t>
        </is>
      </c>
      <c r="AC138" s="466" t="n">
        <v>1500.31</v>
      </c>
      <c r="AD138" s="545" t="n"/>
      <c r="AE138" s="546" t="n"/>
      <c r="AF138" s="545" t="n"/>
      <c r="AG138" s="546" t="n"/>
      <c r="AH138" s="545" t="n"/>
      <c r="AI138" s="546" t="n"/>
      <c r="AJ138" s="545" t="n"/>
      <c r="AK138" s="546" t="n"/>
      <c r="AL138" s="547" t="n"/>
      <c r="AM138" s="546" t="n"/>
      <c r="AN138" s="446">
        <f>S138+U138+W138+Y138+AA138+AC138+AE138+AG138+AI138+AK138+AM138</f>
        <v/>
      </c>
    </row>
    <row r="139" ht="16.5" customHeight="1" thickBot="1">
      <c r="A139" s="504">
        <f>A138+1</f>
        <v/>
      </c>
      <c r="B139" s="540" t="n">
        <v>5281.96</v>
      </c>
      <c r="C139" s="519" t="n">
        <v>170</v>
      </c>
      <c r="D139" s="541" t="n">
        <v>5</v>
      </c>
      <c r="E139" s="540" t="n">
        <v>199.45</v>
      </c>
      <c r="F139" s="540" t="n">
        <v>153</v>
      </c>
      <c r="G139" s="542">
        <f>B139-C139-E139-F139</f>
        <v/>
      </c>
      <c r="H139" s="543" t="n">
        <v>1981.73</v>
      </c>
      <c r="I139" s="520" t="n">
        <v>2730.93</v>
      </c>
      <c r="J139" s="543" t="n"/>
      <c r="K139" s="543" t="n">
        <v>60.05</v>
      </c>
      <c r="L139" s="520" t="n">
        <v>1980</v>
      </c>
      <c r="M139" s="520" t="n">
        <v>540</v>
      </c>
      <c r="N139" s="508">
        <f>L139+I139+J139+C139+M139</f>
        <v/>
      </c>
      <c r="O139" s="508">
        <f>O138+N139-AN139</f>
        <v/>
      </c>
      <c r="P139" s="509">
        <f>I139*0.004</f>
        <v/>
      </c>
      <c r="Q139" s="510">
        <f>A139</f>
        <v/>
      </c>
      <c r="R139" s="545" t="n"/>
      <c r="S139" s="546" t="n"/>
      <c r="T139" s="545" t="n"/>
      <c r="U139" s="546" t="n"/>
      <c r="V139" s="545" t="n">
        <v>170431</v>
      </c>
      <c r="W139" s="466" t="n">
        <v>585.66</v>
      </c>
      <c r="X139" s="545" t="n"/>
      <c r="Y139" s="546" t="n"/>
      <c r="Z139" s="545" t="n"/>
      <c r="AA139" s="546" t="n"/>
      <c r="AB139" s="545" t="inlineStr">
        <is>
          <t>PRÊT</t>
        </is>
      </c>
      <c r="AC139" s="466" t="n">
        <v>2511.09</v>
      </c>
      <c r="AD139" s="545" t="n">
        <v>170444</v>
      </c>
      <c r="AE139" s="466" t="n">
        <v>52.8</v>
      </c>
      <c r="AF139" s="545" t="n"/>
      <c r="AG139" s="546" t="n"/>
      <c r="AH139" s="545" t="n"/>
      <c r="AI139" s="546" t="n"/>
      <c r="AJ139" s="545" t="n"/>
      <c r="AK139" s="546" t="n"/>
      <c r="AL139" s="547" t="n"/>
      <c r="AM139" s="546" t="n"/>
      <c r="AN139" s="446">
        <f>S139+U139+W139+Y139+AA139+AC139+AE139+AG139+AI139+AK139+AM139</f>
        <v/>
      </c>
    </row>
    <row r="140" ht="16.5" customHeight="1" thickBot="1">
      <c r="A140" s="504">
        <f>A139+1</f>
        <v/>
      </c>
      <c r="B140" s="540" t="n">
        <v>3657.08</v>
      </c>
      <c r="C140" s="519" t="n">
        <v>220</v>
      </c>
      <c r="D140" s="541" t="n">
        <v>7</v>
      </c>
      <c r="E140" s="540" t="n">
        <v>193.7</v>
      </c>
      <c r="F140" s="540" t="n">
        <v>148</v>
      </c>
      <c r="G140" s="542">
        <f>B140-C140-E140-F140</f>
        <v/>
      </c>
      <c r="H140" s="543" t="n">
        <v>1730.64</v>
      </c>
      <c r="I140" s="520" t="n">
        <v>1306.64</v>
      </c>
      <c r="J140" s="520" t="n">
        <v>32.1</v>
      </c>
      <c r="K140" s="543" t="n">
        <v>26</v>
      </c>
      <c r="L140" s="520" t="n">
        <v>1730</v>
      </c>
      <c r="M140" s="544" t="n"/>
      <c r="N140" s="508">
        <f>L140+I140+J140+C140+M140</f>
        <v/>
      </c>
      <c r="O140" s="508">
        <f>O139+N140-AN140</f>
        <v/>
      </c>
      <c r="P140" s="509">
        <f>I140*0.004</f>
        <v/>
      </c>
      <c r="Q140" s="510">
        <f>A140</f>
        <v/>
      </c>
      <c r="R140" s="545" t="n">
        <v>170408</v>
      </c>
      <c r="S140" s="466" t="n">
        <v>628.13</v>
      </c>
      <c r="T140" s="545" t="n">
        <v>170218</v>
      </c>
      <c r="U140" s="466" t="n">
        <v>7.9</v>
      </c>
      <c r="V140" s="545" t="n"/>
      <c r="W140" s="546" t="n"/>
      <c r="X140" s="545" t="n">
        <v>170438</v>
      </c>
      <c r="Y140" s="466" t="n">
        <v>2200.66</v>
      </c>
      <c r="Z140" s="545" t="n"/>
      <c r="AA140" s="546" t="n"/>
      <c r="AB140" s="545" t="inlineStr">
        <is>
          <t>ASSUR</t>
        </is>
      </c>
      <c r="AC140" s="466" t="n">
        <v>78.92</v>
      </c>
      <c r="AD140" s="545" t="n"/>
      <c r="AE140" s="546" t="n"/>
      <c r="AF140" s="545" t="n"/>
      <c r="AG140" s="546" t="n"/>
      <c r="AH140" s="545" t="n"/>
      <c r="AI140" s="546" t="n"/>
      <c r="AJ140" s="545" t="n">
        <v>170454</v>
      </c>
      <c r="AK140" s="466" t="n">
        <v>1038</v>
      </c>
      <c r="AL140" s="547" t="n"/>
      <c r="AM140" s="546" t="n"/>
      <c r="AN140" s="446">
        <f>S140+U140+W140+Y140+AA140+AC140+AE140+AG140+AI140+AK140+AM140</f>
        <v/>
      </c>
    </row>
    <row r="141" ht="16.5" customHeight="1" thickBot="1">
      <c r="A141" s="504">
        <f>A140+1</f>
        <v/>
      </c>
      <c r="B141" s="540" t="n">
        <v>3119.75</v>
      </c>
      <c r="C141" s="519" t="n">
        <v>440</v>
      </c>
      <c r="D141" s="541" t="n">
        <v>11</v>
      </c>
      <c r="E141" s="540" t="n">
        <v>304.9</v>
      </c>
      <c r="F141" s="540" t="n">
        <v>74</v>
      </c>
      <c r="G141" s="542">
        <f>B141-C141-E141-F141</f>
        <v/>
      </c>
      <c r="H141" s="543" t="n">
        <v>1070.63</v>
      </c>
      <c r="I141" s="520" t="n">
        <v>1227.62</v>
      </c>
      <c r="J141" s="543" t="n"/>
      <c r="K141" s="543" t="n">
        <v>2.6</v>
      </c>
      <c r="L141" s="520" t="n">
        <v>1080</v>
      </c>
      <c r="M141" s="544" t="n"/>
      <c r="N141" s="508">
        <f>L141+I141+J141+C141+M141</f>
        <v/>
      </c>
      <c r="O141" s="508">
        <f>O140+N141-AN141</f>
        <v/>
      </c>
      <c r="P141" s="509">
        <f>I141*0.004</f>
        <v/>
      </c>
      <c r="Q141" s="510">
        <f>A141</f>
        <v/>
      </c>
      <c r="R141" s="545" t="n"/>
      <c r="S141" s="466" t="n">
        <v>-223.49</v>
      </c>
      <c r="T141" s="547" t="n">
        <v>170419</v>
      </c>
      <c r="U141" s="466" t="n">
        <v>683.87</v>
      </c>
      <c r="V141" s="545" t="n"/>
      <c r="W141" s="546" t="n"/>
      <c r="X141" s="547" t="n">
        <v>170439</v>
      </c>
      <c r="Y141" s="466" t="n">
        <v>594</v>
      </c>
      <c r="Z141" s="545" t="n">
        <v>170441</v>
      </c>
      <c r="AA141" s="466" t="n">
        <v>36922.37</v>
      </c>
      <c r="AB141" s="547" t="inlineStr">
        <is>
          <t>INT</t>
        </is>
      </c>
      <c r="AC141" s="466" t="n">
        <v>240.87</v>
      </c>
      <c r="AD141" s="545" t="n"/>
      <c r="AE141" s="546" t="n"/>
      <c r="AF141" s="547" t="n"/>
      <c r="AG141" s="546" t="n"/>
      <c r="AH141" s="545" t="n"/>
      <c r="AI141" s="546" t="n"/>
      <c r="AJ141" s="547" t="n"/>
      <c r="AK141" s="546" t="n"/>
      <c r="AL141" s="547" t="n"/>
      <c r="AM141" s="546" t="n"/>
      <c r="AN141" s="446">
        <f>S141+U141+W141+Y141+AA141+AC141+AE141+AG141+AI141+AK141+AM141</f>
        <v/>
      </c>
    </row>
    <row r="142" ht="16.5" customHeight="1" thickBot="1">
      <c r="A142" s="504">
        <f>A141+1</f>
        <v/>
      </c>
      <c r="B142" s="540" t="n">
        <v>4209.79</v>
      </c>
      <c r="C142" s="519" t="n">
        <v>210</v>
      </c>
      <c r="D142" s="541" t="n">
        <v>5</v>
      </c>
      <c r="E142" s="540" t="n">
        <v>389.1</v>
      </c>
      <c r="F142" s="540" t="n">
        <v>216</v>
      </c>
      <c r="G142" s="542">
        <f>B142-C142-E142-F142</f>
        <v/>
      </c>
      <c r="H142" s="543" t="n">
        <v>1769.5</v>
      </c>
      <c r="I142" s="520" t="n">
        <v>1600.79</v>
      </c>
      <c r="J142" s="543" t="n"/>
      <c r="K142" s="543" t="n">
        <v>24.4</v>
      </c>
      <c r="L142" s="520" t="n">
        <v>1760</v>
      </c>
      <c r="M142" s="544" t="n"/>
      <c r="N142" s="508">
        <f>L142+I142+J142+C142+M142</f>
        <v/>
      </c>
      <c r="O142" s="508">
        <f>O141+N142-AN142</f>
        <v/>
      </c>
      <c r="P142" s="509">
        <f>I142*0.004</f>
        <v/>
      </c>
      <c r="Q142" s="510">
        <f>A142</f>
        <v/>
      </c>
      <c r="R142" s="545" t="n"/>
      <c r="S142" s="546" t="n"/>
      <c r="T142" s="545" t="n">
        <v>170420</v>
      </c>
      <c r="U142" s="466" t="n">
        <v>92.65000000000001</v>
      </c>
      <c r="V142" s="545" t="n"/>
      <c r="W142" s="546" t="n"/>
      <c r="X142" s="545" t="n"/>
      <c r="Y142" s="546" t="n"/>
      <c r="Z142" s="545" t="n">
        <v>170440</v>
      </c>
      <c r="AA142" s="466" t="n">
        <v>372.73</v>
      </c>
      <c r="AB142" s="545" t="inlineStr">
        <is>
          <t>DAT</t>
        </is>
      </c>
      <c r="AC142" s="466" t="n">
        <v>1500</v>
      </c>
      <c r="AD142" s="545" t="n"/>
      <c r="AE142" s="546" t="n"/>
      <c r="AF142" s="545" t="n"/>
      <c r="AG142" s="546" t="n"/>
      <c r="AH142" s="545" t="n">
        <v>170252</v>
      </c>
      <c r="AI142" s="466" t="n">
        <v>250.56</v>
      </c>
      <c r="AJ142" s="545" t="n"/>
      <c r="AK142" s="546" t="n"/>
      <c r="AL142" s="547" t="n"/>
      <c r="AM142" s="546" t="n"/>
      <c r="AN142" s="446">
        <f>S142+U142+W142+Y142+AA142+AC142+AE142+AG142+AI142+AK142+AM142</f>
        <v/>
      </c>
    </row>
    <row r="143" ht="16.5" customHeight="1" thickBot="1">
      <c r="A143" s="504">
        <f>A142+1</f>
        <v/>
      </c>
      <c r="B143" s="540" t="n">
        <v>4201.8</v>
      </c>
      <c r="C143" s="519" t="n">
        <v>390</v>
      </c>
      <c r="D143" s="541" t="n">
        <v>11</v>
      </c>
      <c r="E143" s="540" t="n">
        <v>75</v>
      </c>
      <c r="F143" s="540" t="n">
        <v>151</v>
      </c>
      <c r="G143" s="542">
        <f>B143-C143-E143-F143</f>
        <v/>
      </c>
      <c r="H143" s="543" t="n">
        <v>1778.65</v>
      </c>
      <c r="I143" s="520" t="n">
        <v>1787.95</v>
      </c>
      <c r="J143" s="543" t="n"/>
      <c r="K143" s="543" t="n">
        <v>19.2</v>
      </c>
      <c r="L143" s="520" t="n">
        <v>1770</v>
      </c>
      <c r="M143" s="544" t="n"/>
      <c r="N143" s="508">
        <f>L143+I143+J143+C143+M143</f>
        <v/>
      </c>
      <c r="O143" s="508">
        <f>O142+N143-AN143</f>
        <v/>
      </c>
      <c r="P143" s="509">
        <f>I143*0.004</f>
        <v/>
      </c>
      <c r="Q143" s="510">
        <f>A143</f>
        <v/>
      </c>
      <c r="R143" s="545" t="n"/>
      <c r="S143" s="546" t="n"/>
      <c r="T143" s="545" t="n"/>
      <c r="U143" s="546" t="n"/>
      <c r="V143" s="545" t="n"/>
      <c r="W143" s="546" t="n"/>
      <c r="X143" s="545" t="n"/>
      <c r="Y143" s="546" t="n"/>
      <c r="Z143" s="545" t="n"/>
      <c r="AA143" s="546" t="n"/>
      <c r="AB143" s="545" t="inlineStr">
        <is>
          <t>MONNAIE</t>
        </is>
      </c>
      <c r="AC143" s="466" t="n">
        <v>150</v>
      </c>
      <c r="AD143" s="545" t="n"/>
      <c r="AE143" s="546" t="n"/>
      <c r="AF143" s="545" t="n"/>
      <c r="AG143" s="546" t="n"/>
      <c r="AH143" s="545" t="n"/>
      <c r="AI143" s="546" t="n"/>
      <c r="AJ143" s="545" t="n"/>
      <c r="AK143" s="546" t="n"/>
      <c r="AL143" s="547" t="n"/>
      <c r="AM143" s="546" t="n"/>
      <c r="AN143" s="446">
        <f>S143+U143+W143+Y143+AA143+AC143+AE143+AG143+AI143+AK143+AM143</f>
        <v/>
      </c>
    </row>
    <row r="144" ht="16.5" customHeight="1" thickBot="1">
      <c r="A144" s="504">
        <f>A143+1</f>
        <v/>
      </c>
      <c r="B144" s="540" t="n">
        <v>3088.55</v>
      </c>
      <c r="C144" s="519" t="n">
        <v>380</v>
      </c>
      <c r="D144" s="541" t="n">
        <v>10</v>
      </c>
      <c r="E144" s="540" t="n">
        <v>266.3</v>
      </c>
      <c r="F144" s="540" t="n">
        <v>75</v>
      </c>
      <c r="G144" s="542">
        <f>B144-C144-E144-F144</f>
        <v/>
      </c>
      <c r="H144" s="543" t="n">
        <v>1179.45</v>
      </c>
      <c r="I144" s="520" t="n">
        <v>1190.4</v>
      </c>
      <c r="J144" s="543" t="n"/>
      <c r="K144" s="543" t="n">
        <v>3.6</v>
      </c>
      <c r="L144" s="520" t="n">
        <v>1170</v>
      </c>
      <c r="M144" s="544" t="n"/>
      <c r="N144" s="508">
        <f>L144+I144+J144+C144+M144</f>
        <v/>
      </c>
      <c r="O144" s="508">
        <f>O143+N144-AN144</f>
        <v/>
      </c>
      <c r="P144" s="509">
        <f>I144*0.004</f>
        <v/>
      </c>
      <c r="Q144" s="510">
        <f>A144</f>
        <v/>
      </c>
      <c r="R144" s="545" t="n"/>
      <c r="S144" s="546" t="n"/>
      <c r="T144" s="545" t="n">
        <v>170222</v>
      </c>
      <c r="U144" s="466" t="n">
        <v>371.67</v>
      </c>
      <c r="V144" s="545" t="n"/>
      <c r="W144" s="546" t="n"/>
      <c r="X144" s="545" t="n"/>
      <c r="Y144" s="546" t="n"/>
      <c r="Z144" s="545" t="n"/>
      <c r="AA144" s="546" t="n"/>
      <c r="AB144" s="545" t="inlineStr">
        <is>
          <t>MONNAIE</t>
        </is>
      </c>
      <c r="AC144" s="466" t="n">
        <v>375</v>
      </c>
      <c r="AD144" s="545" t="n"/>
      <c r="AE144" s="546" t="n"/>
      <c r="AF144" s="545" t="n"/>
      <c r="AG144" s="546" t="n"/>
      <c r="AH144" s="545" t="n">
        <v>170250</v>
      </c>
      <c r="AI144" s="466" t="n">
        <v>582.12</v>
      </c>
      <c r="AJ144" s="545" t="n"/>
      <c r="AK144" s="546" t="n"/>
      <c r="AL144" s="547" t="n"/>
      <c r="AM144" s="546" t="n"/>
      <c r="AN144" s="446">
        <f>S144+U144+W144+Y144+AA144+AC144+AE144+AG144+AI144+AK144+AM144</f>
        <v/>
      </c>
    </row>
    <row r="145" ht="16.5" customHeight="1" thickBot="1">
      <c r="A145" s="504">
        <f>A144+1</f>
        <v/>
      </c>
      <c r="B145" s="540" t="n">
        <v>4060.14</v>
      </c>
      <c r="C145" s="519" t="n">
        <v>260</v>
      </c>
      <c r="D145" s="541" t="n">
        <v>9</v>
      </c>
      <c r="E145" s="540" t="n">
        <v>321.3</v>
      </c>
      <c r="F145" s="540" t="n">
        <v>199</v>
      </c>
      <c r="G145" s="542">
        <f>B145-C145-E145-F145</f>
        <v/>
      </c>
      <c r="H145" s="543" t="n">
        <v>1671.4</v>
      </c>
      <c r="I145" s="520" t="n">
        <v>1590.34</v>
      </c>
      <c r="J145" s="543" t="n"/>
      <c r="K145" s="543" t="n">
        <v>18.1</v>
      </c>
      <c r="L145" s="520" t="n">
        <v>1700</v>
      </c>
      <c r="M145" s="544" t="n"/>
      <c r="N145" s="508">
        <f>L145+I145+J145+C145+M145</f>
        <v/>
      </c>
      <c r="O145" s="508">
        <f>O144+N145-AN145</f>
        <v/>
      </c>
      <c r="P145" s="509">
        <f>I145*0.004</f>
        <v/>
      </c>
      <c r="Q145" s="510">
        <f>A145</f>
        <v/>
      </c>
      <c r="R145" s="545" t="n"/>
      <c r="S145" s="546" t="n"/>
      <c r="T145" s="545" t="n">
        <v>170422</v>
      </c>
      <c r="U145" s="466" t="n">
        <v>226.53</v>
      </c>
      <c r="V145" s="545" t="n"/>
      <c r="W145" s="546" t="n"/>
      <c r="X145" s="545" t="n"/>
      <c r="Y145" s="546" t="n"/>
      <c r="Z145" s="545" t="n"/>
      <c r="AA145" s="546" t="n"/>
      <c r="AB145" s="545" t="inlineStr">
        <is>
          <t>PMU</t>
        </is>
      </c>
      <c r="AC145" s="466" t="n">
        <v>1070</v>
      </c>
      <c r="AD145" s="545" t="n"/>
      <c r="AE145" s="546" t="n"/>
      <c r="AF145" s="545" t="n"/>
      <c r="AG145" s="546" t="n"/>
      <c r="AH145" s="545" t="n"/>
      <c r="AI145" s="546" t="n"/>
      <c r="AJ145" s="545" t="n"/>
      <c r="AK145" s="546" t="n"/>
      <c r="AL145" s="547" t="n"/>
      <c r="AM145" s="546" t="n"/>
      <c r="AN145" s="446">
        <f>S145+U145+W145+Y145+AA145+AC145+AE145+AG145+AI145+AK145+AM145</f>
        <v/>
      </c>
    </row>
    <row r="146" ht="16.5" customHeight="1" thickBot="1">
      <c r="A146" s="504">
        <f>A145+1</f>
        <v/>
      </c>
      <c r="B146" s="540" t="n">
        <v>3890.75</v>
      </c>
      <c r="C146" s="519" t="n">
        <v>130</v>
      </c>
      <c r="D146" s="541" t="n">
        <v>6</v>
      </c>
      <c r="E146" s="540" t="n">
        <v>60.8</v>
      </c>
      <c r="F146" s="540" t="n">
        <v>143</v>
      </c>
      <c r="G146" s="542">
        <f>B146-C146-E146-F146</f>
        <v/>
      </c>
      <c r="H146" s="543" t="n">
        <v>1774.66</v>
      </c>
      <c r="I146" s="520" t="n">
        <v>1778.59</v>
      </c>
      <c r="J146" s="543" t="n"/>
      <c r="K146" s="543" t="n">
        <v>3.7</v>
      </c>
      <c r="L146" s="520" t="n">
        <v>1770</v>
      </c>
      <c r="M146" s="520" t="n">
        <v>700</v>
      </c>
      <c r="N146" s="508">
        <f>L146+I146+J146+C146+M146</f>
        <v/>
      </c>
      <c r="O146" s="508">
        <f>O145+N146-AN146</f>
        <v/>
      </c>
      <c r="P146" s="509">
        <f>I146*0.004</f>
        <v/>
      </c>
      <c r="Q146" s="510">
        <f>A146</f>
        <v/>
      </c>
      <c r="R146" s="545" t="n"/>
      <c r="S146" s="546" t="n"/>
      <c r="T146" s="545" t="n">
        <v>170225</v>
      </c>
      <c r="U146" s="466" t="n">
        <v>25.2</v>
      </c>
      <c r="V146" s="545" t="n">
        <v>170432</v>
      </c>
      <c r="W146" s="466" t="n">
        <v>624.62</v>
      </c>
      <c r="X146" s="545" t="inlineStr">
        <is>
          <t>170439A</t>
        </is>
      </c>
      <c r="Y146" s="466" t="n">
        <v>2027.15</v>
      </c>
      <c r="Z146" s="545" t="n"/>
      <c r="AA146" s="546" t="n"/>
      <c r="AB146" s="545" t="inlineStr">
        <is>
          <t>MONNAIE</t>
        </is>
      </c>
      <c r="AC146" s="466" t="n">
        <v>707</v>
      </c>
      <c r="AD146" s="545" t="n"/>
      <c r="AE146" s="546" t="n"/>
      <c r="AF146" s="545" t="n"/>
      <c r="AG146" s="546" t="n"/>
      <c r="AH146" s="545" t="n">
        <v>170251</v>
      </c>
      <c r="AI146" s="466" t="n">
        <v>-309.96</v>
      </c>
      <c r="AJ146" s="545" t="n"/>
      <c r="AK146" s="546" t="n"/>
      <c r="AL146" s="547" t="n"/>
      <c r="AM146" s="546" t="n"/>
      <c r="AN146" s="446">
        <f>S146+U146+W146+Y146+AA146+AC146+AE146+AG146+AI146+AK146+AM146</f>
        <v/>
      </c>
    </row>
    <row r="147" ht="16.5" customHeight="1" thickBot="1">
      <c r="A147" s="504">
        <f>A146+1</f>
        <v/>
      </c>
      <c r="B147" s="540" t="n">
        <v>4134.43</v>
      </c>
      <c r="C147" s="519" t="n">
        <v>410</v>
      </c>
      <c r="D147" s="541" t="n">
        <v>9</v>
      </c>
      <c r="E147" s="540" t="n">
        <v>192</v>
      </c>
      <c r="F147" s="540" t="n">
        <v>183</v>
      </c>
      <c r="G147" s="542">
        <f>B147-C147-E147-F147</f>
        <v/>
      </c>
      <c r="H147" s="543" t="n">
        <v>1720.63</v>
      </c>
      <c r="I147" s="520" t="n">
        <v>1568.35</v>
      </c>
      <c r="J147" s="543" t="n"/>
      <c r="K147" s="543" t="n">
        <v>60.45</v>
      </c>
      <c r="L147" s="520" t="n">
        <v>1730</v>
      </c>
      <c r="M147" s="544" t="n"/>
      <c r="N147" s="508">
        <f>L147+I147+J147+C147+M147</f>
        <v/>
      </c>
      <c r="O147" s="508">
        <f>O146+N147-AN147</f>
        <v/>
      </c>
      <c r="P147" s="509">
        <f>I147*0.004</f>
        <v/>
      </c>
      <c r="Q147" s="510">
        <f>A147</f>
        <v/>
      </c>
      <c r="R147" s="545" t="n">
        <v>170412</v>
      </c>
      <c r="S147" s="546" t="n">
        <v>1492.04</v>
      </c>
      <c r="T147" s="547" t="n">
        <v>170421</v>
      </c>
      <c r="U147" s="466" t="n">
        <v>47.99</v>
      </c>
      <c r="V147" s="545" t="n"/>
      <c r="W147" s="546" t="n"/>
      <c r="X147" s="545" t="inlineStr">
        <is>
          <t>170439B</t>
        </is>
      </c>
      <c r="Y147" s="466" t="n">
        <v>653.65</v>
      </c>
      <c r="Z147" s="545" t="n"/>
      <c r="AA147" s="546" t="n"/>
      <c r="AB147" s="545" t="inlineStr">
        <is>
          <t>MONNAIE</t>
        </is>
      </c>
      <c r="AC147" s="466" t="n">
        <v>335</v>
      </c>
      <c r="AD147" s="545" t="n"/>
      <c r="AE147" s="546" t="n"/>
      <c r="AF147" s="545" t="n"/>
      <c r="AG147" s="546" t="n"/>
      <c r="AH147" s="545" t="n"/>
      <c r="AI147" s="546" t="n"/>
      <c r="AJ147" s="545" t="n"/>
      <c r="AK147" s="546" t="n"/>
      <c r="AL147" s="547" t="n"/>
      <c r="AM147" s="546" t="n"/>
      <c r="AN147" s="446">
        <f>S147+U147+W147+Y147+AA147+AC147+AE147+AG147+AI147+AK147+AM147</f>
        <v/>
      </c>
    </row>
    <row r="148" ht="16.5" customHeight="1" thickBot="1">
      <c r="A148" s="504">
        <f>A147+1</f>
        <v/>
      </c>
      <c r="B148" s="540" t="n">
        <v>3649.59</v>
      </c>
      <c r="C148" s="519" t="n">
        <v>150</v>
      </c>
      <c r="D148" s="541" t="n">
        <v>5</v>
      </c>
      <c r="E148" s="540" t="n">
        <v>116.1</v>
      </c>
      <c r="F148" s="540" t="n">
        <v>147</v>
      </c>
      <c r="G148" s="542">
        <f>B148-C148-E148-F148</f>
        <v/>
      </c>
      <c r="H148" s="543" t="n">
        <v>1606.74</v>
      </c>
      <c r="I148" s="520" t="n">
        <v>1626.05</v>
      </c>
      <c r="J148" s="543" t="n"/>
      <c r="K148" s="543" t="n">
        <v>3.7</v>
      </c>
      <c r="L148" s="520" t="n">
        <v>1610</v>
      </c>
      <c r="M148" s="544" t="n"/>
      <c r="N148" s="508">
        <f>L148+I148+J148+C148+M148</f>
        <v/>
      </c>
      <c r="O148" s="508">
        <f>O147+N148-AN148</f>
        <v/>
      </c>
      <c r="P148" s="509">
        <f>I148*0.004</f>
        <v/>
      </c>
      <c r="Q148" s="510">
        <f>A148</f>
        <v/>
      </c>
      <c r="R148" s="545" t="n"/>
      <c r="S148" s="546" t="n">
        <v>80.83</v>
      </c>
      <c r="T148" s="545" t="n"/>
      <c r="U148" s="546" t="n"/>
      <c r="V148" s="545" t="n"/>
      <c r="W148" s="546" t="n"/>
      <c r="X148" s="545" t="n"/>
      <c r="Y148" s="546" t="n"/>
      <c r="Z148" s="545" t="n"/>
      <c r="AA148" s="546" t="n"/>
      <c r="AB148" s="547" t="inlineStr">
        <is>
          <t>DAT</t>
        </is>
      </c>
      <c r="AC148" s="466" t="n">
        <v>1500.93</v>
      </c>
      <c r="AD148" s="545" t="n"/>
      <c r="AE148" s="546" t="n"/>
      <c r="AF148" s="545" t="n"/>
      <c r="AG148" s="546" t="n"/>
      <c r="AH148" s="545" t="n"/>
      <c r="AI148" s="546" t="n"/>
      <c r="AJ148" s="545" t="n">
        <v>170453</v>
      </c>
      <c r="AK148" s="466" t="n">
        <v>432.96</v>
      </c>
      <c r="AL148" s="547" t="n"/>
      <c r="AM148" s="546" t="n"/>
      <c r="AN148" s="446">
        <f>S148+U148+W148+Y148+AA148+AC148+AE148+AG148+AI148+AK148+AM148</f>
        <v/>
      </c>
    </row>
    <row r="149" ht="16.5" customHeight="1" thickBot="1">
      <c r="A149" s="504">
        <f>A148+1</f>
        <v/>
      </c>
      <c r="B149" s="540" t="n">
        <v>4635.36</v>
      </c>
      <c r="C149" s="519" t="n">
        <v>210</v>
      </c>
      <c r="D149" s="541" t="n">
        <v>7</v>
      </c>
      <c r="E149" s="540" t="n">
        <v>106.2</v>
      </c>
      <c r="F149" s="540" t="n">
        <v>190</v>
      </c>
      <c r="G149" s="542">
        <f>B149-C149-E149-F149</f>
        <v/>
      </c>
      <c r="H149" s="543" t="n">
        <v>1633.18</v>
      </c>
      <c r="I149" s="520" t="n">
        <v>2478.28</v>
      </c>
      <c r="J149" s="543" t="n"/>
      <c r="K149" s="543" t="n">
        <v>17.7</v>
      </c>
      <c r="L149" s="520" t="n">
        <v>1630</v>
      </c>
      <c r="M149" s="520" t="n">
        <v>400</v>
      </c>
      <c r="N149" s="508">
        <f>L149+I149+J149+C149+M149</f>
        <v/>
      </c>
      <c r="O149" s="508">
        <f>O148+N149-AN149</f>
        <v/>
      </c>
      <c r="P149" s="509">
        <f>I149*0.004</f>
        <v/>
      </c>
      <c r="Q149" s="510">
        <f>A149</f>
        <v/>
      </c>
      <c r="R149" s="545" t="n">
        <v>170413</v>
      </c>
      <c r="S149" s="546" t="n">
        <v>-1080</v>
      </c>
      <c r="T149" s="545" t="n"/>
      <c r="U149" s="546" t="n"/>
      <c r="V149" s="545" t="n"/>
      <c r="W149" s="546" t="n"/>
      <c r="X149" s="545" t="n"/>
      <c r="Y149" s="546" t="n"/>
      <c r="Z149" s="545" t="n"/>
      <c r="AA149" s="546" t="n"/>
      <c r="AB149" s="547" t="n"/>
      <c r="AC149" s="546" t="n"/>
      <c r="AD149" s="545" t="n"/>
      <c r="AE149" s="546" t="n"/>
      <c r="AF149" s="545" t="n"/>
      <c r="AG149" s="546" t="n"/>
      <c r="AH149" s="545" t="n"/>
      <c r="AI149" s="546" t="n"/>
      <c r="AJ149" s="545" t="n">
        <v>170456</v>
      </c>
      <c r="AK149" s="546" t="n">
        <v>0</v>
      </c>
      <c r="AL149" s="547" t="n"/>
      <c r="AM149" s="546" t="n"/>
      <c r="AN149" s="446">
        <f>S149+U149+W149+Y149+AA149+AC149+AE149+AG149+AI149+AK149+AM149</f>
        <v/>
      </c>
    </row>
    <row r="150" ht="16.5" customHeight="1" thickBot="1">
      <c r="A150" s="504">
        <f>A149+1</f>
        <v/>
      </c>
      <c r="B150" s="540" t="n">
        <v>5057.42</v>
      </c>
      <c r="C150" s="519" t="n">
        <v>360</v>
      </c>
      <c r="D150" s="541" t="n">
        <v>8</v>
      </c>
      <c r="E150" s="540" t="n">
        <v>138.7</v>
      </c>
      <c r="F150" s="540" t="n">
        <v>234</v>
      </c>
      <c r="G150" s="542">
        <f>B150-C150-E150-F150</f>
        <v/>
      </c>
      <c r="H150" s="543" t="n">
        <v>1671.32</v>
      </c>
      <c r="I150" s="520" t="n">
        <v>2634.7</v>
      </c>
      <c r="J150" s="543" t="n"/>
      <c r="K150" s="543" t="n">
        <v>18.7</v>
      </c>
      <c r="L150" s="520" t="n">
        <v>1670</v>
      </c>
      <c r="M150" s="544" t="n"/>
      <c r="N150" s="508">
        <f>L150+I150+J150+C150+M150</f>
        <v/>
      </c>
      <c r="O150" s="508">
        <f>O149+N150-AN150</f>
        <v/>
      </c>
      <c r="P150" s="509">
        <f>I150*0.004</f>
        <v/>
      </c>
      <c r="Q150" s="510">
        <f>A150</f>
        <v/>
      </c>
      <c r="R150" s="545" t="n">
        <v>170414</v>
      </c>
      <c r="S150" s="546" t="n">
        <v>1098</v>
      </c>
      <c r="T150" s="545" t="n"/>
      <c r="U150" s="546" t="n"/>
      <c r="V150" s="545" t="n"/>
      <c r="W150" s="546" t="n"/>
      <c r="X150" s="545" t="n"/>
      <c r="Y150" s="546" t="n"/>
      <c r="Z150" s="545" t="n"/>
      <c r="AA150" s="546" t="n"/>
      <c r="AB150" s="547" t="n"/>
      <c r="AC150" s="546" t="n"/>
      <c r="AD150" s="545" t="n"/>
      <c r="AE150" s="546" t="n"/>
      <c r="AF150" s="545" t="n"/>
      <c r="AG150" s="546" t="n"/>
      <c r="AH150" s="545" t="n">
        <v>170351</v>
      </c>
      <c r="AI150" s="466" t="n">
        <v>-69.48</v>
      </c>
      <c r="AJ150" s="545" t="inlineStr">
        <is>
          <t>170452A</t>
        </is>
      </c>
      <c r="AK150" s="466" t="n">
        <v>4.2</v>
      </c>
      <c r="AL150" s="547" t="n"/>
      <c r="AM150" s="546" t="n"/>
      <c r="AN150" s="446">
        <f>S150+U150+W150+Y150+AA150+AC150+AE150+AG150+AI150+AK150+AM150</f>
        <v/>
      </c>
    </row>
    <row r="151" ht="16.5" customHeight="1" thickBot="1">
      <c r="A151" s="504">
        <f>A150+1</f>
        <v/>
      </c>
      <c r="B151" s="540" t="n">
        <v>3496.61</v>
      </c>
      <c r="C151" s="519" t="n">
        <v>160</v>
      </c>
      <c r="D151" s="541" t="n">
        <v>3</v>
      </c>
      <c r="E151" s="540" t="n">
        <v>210.2</v>
      </c>
      <c r="F151" s="540" t="n">
        <v>168</v>
      </c>
      <c r="G151" s="542">
        <f>B151-C151-E151-F151</f>
        <v/>
      </c>
      <c r="H151" s="543" t="n">
        <v>1382.51</v>
      </c>
      <c r="I151" s="520" t="n">
        <v>1562.1</v>
      </c>
      <c r="J151" s="543" t="n"/>
      <c r="K151" s="543" t="n">
        <v>13.8</v>
      </c>
      <c r="L151" s="520" t="n">
        <v>1390</v>
      </c>
      <c r="M151" s="544" t="n"/>
      <c r="N151" s="508">
        <f>L151+I151+J151+C151+M151</f>
        <v/>
      </c>
      <c r="O151" s="508">
        <f>O150+N151-AN151</f>
        <v/>
      </c>
      <c r="P151" s="509">
        <f>I151*0.004</f>
        <v/>
      </c>
      <c r="Q151" s="510">
        <f>A151</f>
        <v/>
      </c>
      <c r="R151" s="545" t="n"/>
      <c r="S151" s="546" t="n"/>
      <c r="T151" s="547" t="n"/>
      <c r="U151" s="546" t="n"/>
      <c r="V151" s="545" t="n"/>
      <c r="W151" s="546" t="n"/>
      <c r="X151" s="547" t="n"/>
      <c r="Y151" s="546" t="n"/>
      <c r="Z151" s="545" t="inlineStr">
        <is>
          <t>170340A</t>
        </is>
      </c>
      <c r="AA151" s="546" t="n">
        <v>0</v>
      </c>
      <c r="AB151" s="547" t="n"/>
      <c r="AC151" s="546" t="n"/>
      <c r="AD151" s="545" t="n"/>
      <c r="AE151" s="546" t="n"/>
      <c r="AF151" s="547" t="n"/>
      <c r="AG151" s="546" t="n"/>
      <c r="AH151" s="547" t="n">
        <v>170350</v>
      </c>
      <c r="AI151" s="466" t="n">
        <v>-0.36</v>
      </c>
      <c r="AJ151" s="547" t="n">
        <v>170456</v>
      </c>
      <c r="AK151" s="466" t="n">
        <v>1151.53</v>
      </c>
      <c r="AL151" s="547" t="n"/>
      <c r="AM151" s="546" t="n"/>
      <c r="AN151" s="446">
        <f>S151+U151+W151+Y151+AA151+AC151+AE151+AG151+AI151+AK151+AM151</f>
        <v/>
      </c>
    </row>
    <row r="152" ht="16.5" customHeight="1" thickBot="1">
      <c r="A152" s="524" t="n"/>
      <c r="B152" s="540" t="n"/>
      <c r="C152" s="540" t="n"/>
      <c r="D152" s="541" t="n"/>
      <c r="E152" s="540" t="n"/>
      <c r="F152" s="540" t="n"/>
      <c r="G152" s="542">
        <f>B152-C152-E152-F152</f>
        <v/>
      </c>
      <c r="H152" s="543" t="n"/>
      <c r="I152" s="543" t="n"/>
      <c r="J152" s="543" t="n"/>
      <c r="K152" s="543" t="n"/>
      <c r="L152" s="544" t="n"/>
      <c r="M152" s="544" t="n"/>
      <c r="N152" s="508">
        <f>L152+I152+J152+C152+M152</f>
        <v/>
      </c>
      <c r="O152" s="508">
        <f>O151+N152-AN152</f>
        <v/>
      </c>
      <c r="P152" s="509">
        <f>I152*0.004</f>
        <v/>
      </c>
      <c r="Q152" s="510" t="n"/>
      <c r="R152" s="545" t="n"/>
      <c r="S152" s="546" t="n"/>
      <c r="T152" s="545" t="n"/>
      <c r="U152" s="546" t="n"/>
      <c r="V152" s="545" t="n"/>
      <c r="W152" s="546" t="n"/>
      <c r="X152" s="545" t="n"/>
      <c r="Y152" s="546" t="n"/>
      <c r="Z152" s="545" t="n"/>
      <c r="AA152" s="546" t="n"/>
      <c r="AB152" s="545" t="n"/>
      <c r="AC152" s="546" t="n"/>
      <c r="AD152" s="545" t="n">
        <v>170445</v>
      </c>
      <c r="AE152" s="466" t="n">
        <v>37.79</v>
      </c>
      <c r="AF152" s="545" t="inlineStr">
        <is>
          <t>170448A</t>
        </is>
      </c>
      <c r="AG152" s="466" t="n">
        <v>4431.05</v>
      </c>
      <c r="AH152" s="545" t="n"/>
      <c r="AI152" s="546" t="n"/>
      <c r="AJ152" s="545" t="n">
        <v>170452</v>
      </c>
      <c r="AK152" s="466" t="n">
        <v>375.98</v>
      </c>
      <c r="AL152" s="547" t="n"/>
      <c r="AM152" s="546" t="n"/>
      <c r="AN152" s="446">
        <f>S152+U152+W152+Y152+AA152+AC152+AE152+AG152+AI152+AK152+AM152</f>
        <v/>
      </c>
    </row>
    <row r="153" ht="15" customHeight="1">
      <c r="B153" s="529">
        <f>SUM(B122:B152)</f>
        <v/>
      </c>
      <c r="C153" s="529">
        <f>SUM(C122:C152)</f>
        <v/>
      </c>
      <c r="D153" s="526">
        <f>SUM(D122:D152)</f>
        <v/>
      </c>
      <c r="E153" s="529">
        <f>SUM(E122:E152)</f>
        <v/>
      </c>
      <c r="F153" s="529">
        <f>SUM(F122:F152)</f>
        <v/>
      </c>
      <c r="G153" s="529">
        <f>SUM(G122:G152)</f>
        <v/>
      </c>
      <c r="H153" s="529">
        <f>SUM(H122:H152)</f>
        <v/>
      </c>
      <c r="I153" s="529">
        <f>SUM(I122:I152)</f>
        <v/>
      </c>
      <c r="J153" s="529">
        <f>SUM(J122:J152)</f>
        <v/>
      </c>
      <c r="K153" s="529">
        <f>SUM(K122:K152)</f>
        <v/>
      </c>
      <c r="L153" s="460">
        <f>SUM(L122:L152)</f>
        <v/>
      </c>
      <c r="M153" s="460">
        <f>SUM(M122:M152)</f>
        <v/>
      </c>
      <c r="N153" s="460">
        <f>SUM(N122:N152)</f>
        <v/>
      </c>
      <c r="O153" s="460">
        <f>O152</f>
        <v/>
      </c>
      <c r="R153" s="460" t="n"/>
      <c r="S153" s="460">
        <f>SUM(S122:S152)</f>
        <v/>
      </c>
      <c r="T153" s="460" t="n"/>
      <c r="U153" s="460">
        <f>SUM(U122:U152)</f>
        <v/>
      </c>
      <c r="V153" s="460" t="n"/>
      <c r="W153" s="460">
        <f>SUM(W122:W152)</f>
        <v/>
      </c>
      <c r="X153" s="460" t="n"/>
      <c r="Y153" s="460">
        <f>SUM(Y122:Y152)</f>
        <v/>
      </c>
      <c r="Z153" s="460" t="n"/>
      <c r="AA153" s="460">
        <f>SUM(AA122:AA152)</f>
        <v/>
      </c>
      <c r="AB153" s="460" t="n"/>
      <c r="AC153" s="460">
        <f>SUM(AC122:AC152)</f>
        <v/>
      </c>
      <c r="AD153" s="460" t="n"/>
      <c r="AE153" s="460">
        <f>SUM(AE122:AE152)</f>
        <v/>
      </c>
      <c r="AG153" s="460">
        <f>SUM(AG122:AG152)</f>
        <v/>
      </c>
      <c r="AH153" s="460" t="n"/>
      <c r="AI153" s="460">
        <f>SUM(AI122:AI152)</f>
        <v/>
      </c>
      <c r="AJ153" s="460" t="n"/>
      <c r="AK153" s="460">
        <f>SUM(AK122:AK152)</f>
        <v/>
      </c>
      <c r="AL153" s="460" t="n"/>
      <c r="AM153" s="460">
        <f>SUM(AM122:AM152)</f>
        <v/>
      </c>
      <c r="AN153" s="460">
        <f>SUM(AN122:AN152)</f>
        <v/>
      </c>
    </row>
    <row r="154">
      <c r="B154" s="453">
        <f>B153+B115</f>
        <v/>
      </c>
      <c r="G154" s="453" t="n"/>
      <c r="O154" s="460" t="n"/>
    </row>
    <row r="155">
      <c r="B155" s="399" t="inlineStr">
        <is>
          <t>Total Régul</t>
        </is>
      </c>
      <c r="C155" s="453">
        <f>H153-L153</f>
        <v/>
      </c>
      <c r="E155" s="399" t="inlineStr">
        <is>
          <t>Point Vert</t>
        </is>
      </c>
      <c r="F155" s="518">
        <f>D153</f>
        <v/>
      </c>
      <c r="H155" s="399" t="inlineStr">
        <is>
          <t>Frais Carte Bleue</t>
        </is>
      </c>
      <c r="J155" s="452">
        <f>I153*0.007</f>
        <v/>
      </c>
    </row>
    <row r="156">
      <c r="B156" s="399" t="inlineStr">
        <is>
          <t>Régul cumul</t>
        </is>
      </c>
      <c r="C156" s="453">
        <f>C155+C117</f>
        <v/>
      </c>
      <c r="L156" s="398" t="n"/>
      <c r="M156" s="398" t="n"/>
    </row>
    <row r="158" ht="16.5" customHeight="1" thickBot="1">
      <c r="A158" s="359" t="inlineStr">
        <is>
          <t>MAI 2017</t>
        </is>
      </c>
      <c r="H158" s="364">
        <f>A158</f>
        <v/>
      </c>
      <c r="I158" s="363" t="n"/>
      <c r="J158" s="363" t="n"/>
      <c r="K158" s="363" t="n"/>
      <c r="L158" s="363" t="n"/>
      <c r="M158" s="363" t="n"/>
      <c r="N158" s="363" t="n"/>
      <c r="R158" s="364">
        <f>A158</f>
        <v/>
      </c>
      <c r="S158" s="363" t="n"/>
      <c r="T158" s="363" t="n"/>
      <c r="U158" s="363" t="n"/>
      <c r="V158" s="363" t="n"/>
      <c r="W158" s="363" t="n"/>
      <c r="X158" s="363" t="n"/>
      <c r="Y158" s="364">
        <f>A158</f>
        <v/>
      </c>
      <c r="Z158" s="363" t="n"/>
      <c r="AA158" s="363" t="n"/>
      <c r="AB158" s="363" t="n"/>
      <c r="AC158" s="363" t="n"/>
      <c r="AD158" s="363" t="n"/>
      <c r="AE158" s="363" t="n"/>
      <c r="AF158" s="364">
        <f>A158</f>
        <v/>
      </c>
      <c r="AG158" s="363" t="n"/>
      <c r="AH158" s="363" t="n"/>
      <c r="AI158" s="363" t="n"/>
      <c r="AJ158" s="363" t="n"/>
      <c r="AK158" s="363" t="n"/>
      <c r="AL158" s="363" t="n"/>
    </row>
    <row r="159" ht="16.5" customHeight="1" thickBot="1">
      <c r="A159" s="12" t="n"/>
      <c r="B159" s="369" t="inlineStr">
        <is>
          <t>Chiffre d'affaire</t>
        </is>
      </c>
      <c r="C159" s="357" t="n"/>
      <c r="D159" s="357" t="n"/>
      <c r="E159" s="357" t="n"/>
      <c r="F159" s="357" t="n"/>
      <c r="G159" s="370" t="n"/>
      <c r="H159" s="369" t="inlineStr">
        <is>
          <t>Encaissement</t>
        </is>
      </c>
      <c r="I159" s="357" t="n"/>
      <c r="J159" s="357" t="n"/>
      <c r="K159" s="370" t="n"/>
      <c r="L159" s="369" t="inlineStr">
        <is>
          <t>Banque</t>
        </is>
      </c>
      <c r="M159" s="357" t="n"/>
      <c r="N159" s="370" t="n"/>
      <c r="O159" s="496" t="inlineStr">
        <is>
          <t>Solde</t>
        </is>
      </c>
      <c r="P159" s="497" t="n"/>
      <c r="Q159" s="13" t="n"/>
      <c r="R159" s="407">
        <f>R3</f>
        <v/>
      </c>
      <c r="S159" s="366" t="n"/>
      <c r="T159" s="408">
        <f>T3</f>
        <v/>
      </c>
      <c r="U159" s="366" t="n"/>
      <c r="V159" s="408">
        <f>V3</f>
        <v/>
      </c>
      <c r="W159" s="366" t="n"/>
      <c r="X159" s="408">
        <f>X3</f>
        <v/>
      </c>
      <c r="Y159" s="366" t="n"/>
      <c r="Z159" s="408">
        <f>Z3</f>
        <v/>
      </c>
      <c r="AA159" s="366" t="n"/>
      <c r="AB159" s="408">
        <f>AB3</f>
        <v/>
      </c>
      <c r="AC159" s="366" t="n"/>
      <c r="AD159" s="408">
        <f>AD3</f>
        <v/>
      </c>
      <c r="AE159" s="366" t="n"/>
      <c r="AF159" s="408">
        <f>AF3</f>
        <v/>
      </c>
      <c r="AG159" s="366" t="n"/>
      <c r="AH159" s="408">
        <f>AH3</f>
        <v/>
      </c>
      <c r="AI159" s="366" t="n"/>
      <c r="AJ159" s="408">
        <f>AJ3</f>
        <v/>
      </c>
      <c r="AK159" s="366" t="n"/>
      <c r="AL159" s="409">
        <f>AL3</f>
        <v/>
      </c>
      <c r="AM159" s="354" t="n"/>
      <c r="AN159" s="411" t="inlineStr">
        <is>
          <t>Total</t>
        </is>
      </c>
    </row>
    <row r="160" ht="16.5" customHeight="1" thickBot="1">
      <c r="A160" s="14" t="n"/>
      <c r="B160" s="3" t="inlineStr">
        <is>
          <t>CA BRUT</t>
        </is>
      </c>
      <c r="C160" s="371" t="inlineStr">
        <is>
          <t>POINT VERT</t>
        </is>
      </c>
      <c r="D160" s="356" t="n"/>
      <c r="E160" s="4" t="inlineStr">
        <is>
          <t>LOTO</t>
        </is>
      </c>
      <c r="F160" s="4" t="inlineStr">
        <is>
          <t>JEUX</t>
        </is>
      </c>
      <c r="G160" s="7" t="inlineStr">
        <is>
          <t>CA NET</t>
        </is>
      </c>
      <c r="H160" s="3" t="inlineStr">
        <is>
          <t>Espèce</t>
        </is>
      </c>
      <c r="I160" s="4" t="inlineStr">
        <is>
          <t>Carte Bleue</t>
        </is>
      </c>
      <c r="J160" s="4" t="inlineStr">
        <is>
          <t>Chèque</t>
        </is>
      </c>
      <c r="K160" s="7" t="inlineStr">
        <is>
          <t>Compte client</t>
        </is>
      </c>
      <c r="L160" s="3" t="inlineStr">
        <is>
          <t>Dépôt Banque</t>
        </is>
      </c>
      <c r="M160" s="8" t="inlineStr">
        <is>
          <t>Monnaie</t>
        </is>
      </c>
      <c r="N160" s="7" t="inlineStr">
        <is>
          <t>CREDIT</t>
        </is>
      </c>
      <c r="O160" s="498">
        <f>O152</f>
        <v/>
      </c>
      <c r="Q160" s="499" t="n"/>
      <c r="R160" s="414" t="inlineStr">
        <is>
          <t>N°</t>
        </is>
      </c>
      <c r="S160" s="415" t="n"/>
      <c r="T160" s="416" t="inlineStr">
        <is>
          <t>N°</t>
        </is>
      </c>
      <c r="U160" s="417" t="n"/>
      <c r="V160" s="416" t="inlineStr">
        <is>
          <t>N°</t>
        </is>
      </c>
      <c r="W160" s="417" t="n"/>
      <c r="X160" s="416" t="inlineStr">
        <is>
          <t>N°</t>
        </is>
      </c>
      <c r="Y160" s="417" t="n"/>
      <c r="Z160" s="416" t="inlineStr">
        <is>
          <t>N°</t>
        </is>
      </c>
      <c r="AA160" s="417" t="n"/>
      <c r="AB160" s="416" t="inlineStr">
        <is>
          <t>N°</t>
        </is>
      </c>
      <c r="AC160" s="417" t="n"/>
      <c r="AD160" s="416" t="inlineStr">
        <is>
          <t>N°</t>
        </is>
      </c>
      <c r="AE160" s="417" t="n"/>
      <c r="AF160" s="419" t="inlineStr">
        <is>
          <t>N°</t>
        </is>
      </c>
      <c r="AG160" s="415" t="n"/>
      <c r="AH160" s="416" t="inlineStr">
        <is>
          <t>N°</t>
        </is>
      </c>
      <c r="AI160" s="415" t="n"/>
      <c r="AJ160" s="416" t="inlineStr">
        <is>
          <t>N°</t>
        </is>
      </c>
      <c r="AK160" s="415" t="n"/>
      <c r="AL160" s="416" t="inlineStr">
        <is>
          <t>N°</t>
        </is>
      </c>
      <c r="AM160" s="415" t="n"/>
      <c r="AN160" s="420" t="n"/>
    </row>
    <row r="161" ht="16.5" customHeight="1" thickBot="1">
      <c r="A161" s="500" t="n">
        <v>42856</v>
      </c>
      <c r="B161" s="423" t="n"/>
      <c r="C161" s="423" t="n"/>
      <c r="D161" s="424" t="n"/>
      <c r="E161" s="423" t="n"/>
      <c r="F161" s="423" t="n"/>
      <c r="G161" s="427">
        <f>B161-C161-E161-F161</f>
        <v/>
      </c>
      <c r="H161" s="427" t="n"/>
      <c r="I161" s="427" t="n"/>
      <c r="J161" s="427" t="n"/>
      <c r="K161" s="427" t="n"/>
      <c r="L161" s="427" t="n"/>
      <c r="M161" s="427" t="n"/>
      <c r="N161" s="501">
        <f>L161+I161+J161+C161+M161</f>
        <v/>
      </c>
      <c r="O161" s="501">
        <f>O160+N161-AN161</f>
        <v/>
      </c>
      <c r="P161" s="502">
        <f>I161*0.007</f>
        <v/>
      </c>
      <c r="Q161" s="503">
        <f>A161</f>
        <v/>
      </c>
      <c r="R161" s="465" t="n"/>
      <c r="S161" s="468" t="n"/>
      <c r="T161" s="467" t="n"/>
      <c r="U161" s="468" t="n"/>
      <c r="V161" s="467" t="n"/>
      <c r="W161" s="468" t="n"/>
      <c r="X161" s="467" t="n"/>
      <c r="Y161" s="468" t="n"/>
      <c r="Z161" s="467" t="n"/>
      <c r="AA161" s="468" t="n"/>
      <c r="AB161" s="467" t="n"/>
      <c r="AC161" s="468" t="n"/>
      <c r="AD161" s="467" t="n"/>
      <c r="AE161" s="468" t="n"/>
      <c r="AF161" s="469" t="n"/>
      <c r="AG161" s="468" t="n"/>
      <c r="AH161" s="467" t="n"/>
      <c r="AI161" s="468" t="n"/>
      <c r="AJ161" s="467" t="n"/>
      <c r="AK161" s="468" t="n"/>
      <c r="AL161" s="467" t="n"/>
      <c r="AM161" s="468" t="n"/>
      <c r="AN161" s="427">
        <f>S161+U161+W161+Y161+AA161+AC161+AE161+AG161+AI161+AK161+AM161</f>
        <v/>
      </c>
    </row>
    <row r="162" ht="16.5" customHeight="1" thickBot="1">
      <c r="A162" s="504">
        <f>A161+1</f>
        <v/>
      </c>
      <c r="B162" s="540" t="n">
        <v>5582.19</v>
      </c>
      <c r="C162" s="519" t="n">
        <v>190</v>
      </c>
      <c r="D162" s="541" t="n">
        <v>6</v>
      </c>
      <c r="E162" s="540" t="n">
        <v>192.2</v>
      </c>
      <c r="F162" s="540" t="n">
        <v>218</v>
      </c>
      <c r="G162" s="542">
        <f>B162-C162-E162-F162</f>
        <v/>
      </c>
      <c r="H162" s="543" t="n">
        <v>2362.59</v>
      </c>
      <c r="I162" s="520" t="n">
        <v>2940.2</v>
      </c>
      <c r="J162" s="520" t="n">
        <v>30.9</v>
      </c>
      <c r="K162" s="543" t="n">
        <v>40.85</v>
      </c>
      <c r="L162" s="520" t="n">
        <v>2360</v>
      </c>
      <c r="M162" s="544" t="n"/>
      <c r="N162" s="508">
        <f>L162+I162+J162+C162+M162</f>
        <v/>
      </c>
      <c r="O162" s="508">
        <f>O161+N162-AN162</f>
        <v/>
      </c>
      <c r="P162" s="509">
        <f>I162*0.004</f>
        <v/>
      </c>
      <c r="Q162" s="510">
        <f>A162</f>
        <v/>
      </c>
      <c r="R162" s="545" t="n"/>
      <c r="S162" s="546" t="n"/>
      <c r="T162" s="547" t="n"/>
      <c r="U162" s="546" t="n"/>
      <c r="V162" s="545" t="n">
        <v>170433</v>
      </c>
      <c r="W162" s="466" t="n">
        <v>667.88</v>
      </c>
      <c r="X162" s="547" t="n"/>
      <c r="Y162" s="546" t="n"/>
      <c r="Z162" s="545" t="n"/>
      <c r="AA162" s="546" t="n"/>
      <c r="AB162" s="547" t="inlineStr">
        <is>
          <t>com pt vt</t>
        </is>
      </c>
      <c r="AC162" s="466" t="n">
        <v>-150.5</v>
      </c>
      <c r="AD162" s="545" t="n">
        <v>170137</v>
      </c>
      <c r="AE162" s="466" t="n">
        <v>978.26</v>
      </c>
      <c r="AF162" s="547" t="n">
        <v>170348</v>
      </c>
      <c r="AG162" s="466" t="n">
        <v>979.2</v>
      </c>
      <c r="AH162" s="545" t="n"/>
      <c r="AI162" s="546" t="n"/>
      <c r="AJ162" s="547" t="inlineStr">
        <is>
          <t>sal val</t>
        </is>
      </c>
      <c r="AK162" s="466" t="n">
        <v>2000</v>
      </c>
      <c r="AL162" s="547" t="n"/>
      <c r="AM162" s="546" t="n"/>
      <c r="AN162" s="446">
        <f>S162+U162+W162+Y162+AA162+AC162+AE162+AG162+AI162+AK162+AM162</f>
        <v/>
      </c>
    </row>
    <row r="163" ht="16.5" customHeight="1" thickBot="1">
      <c r="A163" s="504">
        <f>A162+1</f>
        <v/>
      </c>
      <c r="B163" s="540" t="n">
        <v>4505.28</v>
      </c>
      <c r="C163" s="519" t="n">
        <v>340</v>
      </c>
      <c r="D163" s="541" t="n">
        <v>9</v>
      </c>
      <c r="E163" s="540" t="n">
        <v>81</v>
      </c>
      <c r="F163" s="540" t="n">
        <v>149</v>
      </c>
      <c r="G163" s="542">
        <f>B163-C163-E163-F163</f>
        <v/>
      </c>
      <c r="H163" s="543" t="n">
        <v>2323.65</v>
      </c>
      <c r="I163" s="520" t="n">
        <v>1595.13</v>
      </c>
      <c r="J163" s="520" t="n"/>
      <c r="K163" s="543" t="n">
        <v>16.5</v>
      </c>
      <c r="L163" s="520" t="n">
        <v>2330</v>
      </c>
      <c r="M163" s="520" t="n">
        <v>560</v>
      </c>
      <c r="N163" s="508">
        <f>L163+I163+J163+C163+M163</f>
        <v/>
      </c>
      <c r="O163" s="508">
        <f>O162+N163-AN163</f>
        <v/>
      </c>
      <c r="P163" s="509">
        <f>I163*0.004</f>
        <v/>
      </c>
      <c r="Q163" s="510">
        <f>A163</f>
        <v/>
      </c>
      <c r="R163" s="545" t="n">
        <v>170416</v>
      </c>
      <c r="S163" s="466" t="n">
        <v>1504.84</v>
      </c>
      <c r="T163" s="547" t="n"/>
      <c r="U163" s="546" t="n"/>
      <c r="V163" s="545" t="n"/>
      <c r="W163" s="546" t="n"/>
      <c r="X163" s="547" t="inlineStr">
        <is>
          <t>170439C</t>
        </is>
      </c>
      <c r="Y163" s="466" t="n">
        <v>2587.05</v>
      </c>
      <c r="Z163" s="545" t="n"/>
      <c r="AA163" s="546" t="n"/>
      <c r="AB163" s="547" t="inlineStr">
        <is>
          <t>170547A</t>
        </is>
      </c>
      <c r="AC163" s="466" t="n">
        <v>1.4</v>
      </c>
      <c r="AD163" s="545" t="n">
        <v>170546</v>
      </c>
      <c r="AE163" s="466" t="n">
        <v>141.68</v>
      </c>
      <c r="AF163" s="547" t="n"/>
      <c r="AG163" s="546" t="n"/>
      <c r="AH163" s="545" t="n"/>
      <c r="AI163" s="546" t="n"/>
      <c r="AJ163" s="547" t="n"/>
      <c r="AK163" s="546" t="n"/>
      <c r="AL163" s="547" t="n"/>
      <c r="AM163" s="546" t="n"/>
      <c r="AN163" s="446">
        <f>S163+U163+W163+Y163+AA163+AC163+AE163+AG163+AI163+AK163+AM163</f>
        <v/>
      </c>
    </row>
    <row r="164" ht="16.5" customHeight="1" thickBot="1">
      <c r="A164" s="504">
        <f>A163+1</f>
        <v/>
      </c>
      <c r="B164" s="540" t="n">
        <v>3543.51</v>
      </c>
      <c r="C164" s="519" t="n">
        <v>510</v>
      </c>
      <c r="D164" s="541" t="n">
        <v>9</v>
      </c>
      <c r="E164" s="540" t="n">
        <v>109.6</v>
      </c>
      <c r="F164" s="540" t="n">
        <v>93</v>
      </c>
      <c r="G164" s="542">
        <f>B164-C164-E164-F164</f>
        <v/>
      </c>
      <c r="H164" s="543" t="n">
        <v>1321.27</v>
      </c>
      <c r="I164" s="520" t="n">
        <v>1414.48</v>
      </c>
      <c r="J164" s="520" t="n">
        <v>102</v>
      </c>
      <c r="K164" s="543" t="n">
        <v>29.6</v>
      </c>
      <c r="L164" s="520" t="n">
        <v>1320</v>
      </c>
      <c r="M164" s="544" t="n"/>
      <c r="N164" s="508">
        <f>L164+I164+J164+C164+M164</f>
        <v/>
      </c>
      <c r="O164" s="508">
        <f>O163+N164-AN164</f>
        <v/>
      </c>
      <c r="P164" s="509">
        <f>I164*0.004</f>
        <v/>
      </c>
      <c r="Q164" s="510">
        <f>A164</f>
        <v/>
      </c>
      <c r="R164" s="545" t="n">
        <v>170417</v>
      </c>
      <c r="S164" s="466" t="n">
        <v>-70.26000000000001</v>
      </c>
      <c r="T164" s="547" t="n"/>
      <c r="U164" s="546" t="n"/>
      <c r="V164" s="545" t="n"/>
      <c r="W164" s="546" t="n"/>
      <c r="X164" s="547" t="inlineStr">
        <is>
          <t>170439D</t>
        </is>
      </c>
      <c r="Y164" s="466" t="n">
        <v>1293.7</v>
      </c>
      <c r="Z164" s="545" t="n"/>
      <c r="AA164" s="546" t="n"/>
      <c r="AB164" s="547" t="inlineStr">
        <is>
          <t>170547A</t>
        </is>
      </c>
      <c r="AC164" s="466" t="n">
        <v>240.5</v>
      </c>
      <c r="AD164" s="545" t="n"/>
      <c r="AE164" s="546" t="n"/>
      <c r="AF164" s="547" t="n"/>
      <c r="AG164" s="546" t="n"/>
      <c r="AH164" s="545" t="n"/>
      <c r="AI164" s="546" t="n"/>
      <c r="AJ164" s="547" t="n"/>
      <c r="AK164" s="546" t="n"/>
      <c r="AL164" s="547" t="n"/>
      <c r="AM164" s="546" t="n"/>
      <c r="AN164" s="446">
        <f>S164+U164+W164+Y164+AA164+AC164+AE164+AG164+AI164+AK164+AM164</f>
        <v/>
      </c>
    </row>
    <row r="165" ht="16.5" customHeight="1" thickBot="1">
      <c r="A165" s="504">
        <f>A164+1</f>
        <v/>
      </c>
      <c r="B165" s="540" t="n">
        <v>4849.19</v>
      </c>
      <c r="C165" s="519" t="n">
        <v>210</v>
      </c>
      <c r="D165" s="541" t="n">
        <v>7</v>
      </c>
      <c r="E165" s="540" t="n">
        <v>102.15</v>
      </c>
      <c r="F165" s="540" t="n">
        <v>193</v>
      </c>
      <c r="G165" s="542">
        <f>B165-C165-E165-F165</f>
        <v/>
      </c>
      <c r="H165" s="543" t="n">
        <v>1965.93</v>
      </c>
      <c r="I165" s="520" t="n">
        <v>2354.21</v>
      </c>
      <c r="J165" s="543" t="n"/>
      <c r="K165" s="543" t="n">
        <v>23.9</v>
      </c>
      <c r="L165" s="520" t="n">
        <v>1960</v>
      </c>
      <c r="M165" s="544" t="n"/>
      <c r="N165" s="508">
        <f>L165+I165+J165+C165+M165</f>
        <v/>
      </c>
      <c r="O165" s="508">
        <f>O164+N165-AN165</f>
        <v/>
      </c>
      <c r="P165" s="509">
        <f>I165*0.004</f>
        <v/>
      </c>
      <c r="Q165" s="510">
        <f>A165</f>
        <v/>
      </c>
      <c r="R165" s="545" t="n"/>
      <c r="S165" s="546" t="n"/>
      <c r="T165" s="547" t="n"/>
      <c r="U165" s="546" t="n"/>
      <c r="V165" s="545" t="n"/>
      <c r="W165" s="546" t="n"/>
      <c r="X165" s="545" t="n"/>
      <c r="Y165" s="546" t="n"/>
      <c r="Z165" s="545" t="n">
        <v>170442</v>
      </c>
      <c r="AA165" s="466" t="n">
        <v>37135.78</v>
      </c>
      <c r="AB165" s="547" t="inlineStr">
        <is>
          <t>170547A</t>
        </is>
      </c>
      <c r="AC165" s="466" t="n">
        <v>-1.4</v>
      </c>
      <c r="AD165" s="545" t="n"/>
      <c r="AE165" s="546" t="n"/>
      <c r="AF165" s="545" t="n"/>
      <c r="AG165" s="546" t="n"/>
      <c r="AH165" s="545" t="n"/>
      <c r="AI165" s="546" t="n"/>
      <c r="AJ165" s="545" t="n">
        <v>170551</v>
      </c>
      <c r="AK165" s="466" t="n">
        <v>7034</v>
      </c>
      <c r="AL165" s="547" t="n"/>
      <c r="AM165" s="546" t="n"/>
      <c r="AN165" s="446">
        <f>S165+U165+W165+Y165+AA165+AC165+AE165+AG165+AI165+AK165+AM165</f>
        <v/>
      </c>
    </row>
    <row r="166" ht="16.5" customHeight="1" thickBot="1">
      <c r="A166" s="504">
        <f>A165+1</f>
        <v/>
      </c>
      <c r="B166" s="540" t="n">
        <v>4578.66</v>
      </c>
      <c r="C166" s="519" t="n">
        <v>370</v>
      </c>
      <c r="D166" s="541" t="n">
        <v>8</v>
      </c>
      <c r="E166" s="540" t="n">
        <v>96</v>
      </c>
      <c r="F166" s="540" t="n">
        <v>251</v>
      </c>
      <c r="G166" s="542">
        <f>B166-C166-E166-F166</f>
        <v/>
      </c>
      <c r="H166" s="543" t="n">
        <v>1866.81</v>
      </c>
      <c r="I166" s="520" t="n">
        <v>1974.7</v>
      </c>
      <c r="J166" s="543" t="n"/>
      <c r="K166" s="543" t="n">
        <v>20.15</v>
      </c>
      <c r="L166" s="520" t="n">
        <v>1850</v>
      </c>
      <c r="M166" s="544" t="n"/>
      <c r="N166" s="508">
        <f>L166+I166+J166+C166+M166</f>
        <v/>
      </c>
      <c r="O166" s="508">
        <f>O165+N166-AN166</f>
        <v/>
      </c>
      <c r="P166" s="509">
        <f>I166*0.004</f>
        <v/>
      </c>
      <c r="Q166" s="510">
        <f>A166</f>
        <v/>
      </c>
      <c r="R166" s="545" t="n"/>
      <c r="S166" s="546" t="n"/>
      <c r="T166" s="545" t="n"/>
      <c r="U166" s="546" t="n"/>
      <c r="V166" s="545" t="n"/>
      <c r="W166" s="546" t="n"/>
      <c r="X166" s="545" t="n"/>
      <c r="Y166" s="546" t="n"/>
      <c r="Z166" s="545" t="n">
        <v>170536</v>
      </c>
      <c r="AA166" s="466" t="n">
        <v>-1240.04</v>
      </c>
      <c r="AB166" s="547" t="inlineStr">
        <is>
          <t>170547A</t>
        </is>
      </c>
      <c r="AC166" s="466" t="n">
        <v>-1.4</v>
      </c>
      <c r="AD166" s="545" t="n"/>
      <c r="AE166" s="546" t="n"/>
      <c r="AF166" s="545" t="n"/>
      <c r="AG166" s="546" t="n"/>
      <c r="AH166" s="545" t="n"/>
      <c r="AI166" s="546" t="n"/>
      <c r="AJ166" s="545" t="n">
        <v>170552</v>
      </c>
      <c r="AK166" s="466" t="n">
        <v>238</v>
      </c>
      <c r="AL166" s="547" t="n"/>
      <c r="AM166" s="546" t="n"/>
      <c r="AN166" s="446">
        <f>S166+U166+W166+Y166+AA166+AC166+AE166+AG166+AI166+AK166+AM166</f>
        <v/>
      </c>
    </row>
    <row r="167" ht="16.5" customHeight="1" thickBot="1">
      <c r="A167" s="504">
        <f>A166+1</f>
        <v/>
      </c>
      <c r="B167" s="540" t="n">
        <v>3666.36</v>
      </c>
      <c r="C167" s="519" t="n">
        <v>340</v>
      </c>
      <c r="D167" s="541" t="n">
        <v>6</v>
      </c>
      <c r="E167" s="540" t="n">
        <v>191</v>
      </c>
      <c r="F167" s="540" t="n">
        <v>287</v>
      </c>
      <c r="G167" s="542">
        <f>B167-C167-E167-F167</f>
        <v/>
      </c>
      <c r="H167" s="543" t="n">
        <v>1196.76</v>
      </c>
      <c r="I167" s="520" t="n">
        <v>1654.2</v>
      </c>
      <c r="J167" s="543" t="n"/>
      <c r="K167" s="543" t="n">
        <v>3.6</v>
      </c>
      <c r="L167" s="520" t="n">
        <v>1220</v>
      </c>
      <c r="M167" s="544" t="n"/>
      <c r="N167" s="508">
        <f>L167+I167+J167+C167+M167</f>
        <v/>
      </c>
      <c r="O167" s="508">
        <f>O166+N167-AN167</f>
        <v/>
      </c>
      <c r="P167" s="509">
        <f>I167*0.004</f>
        <v/>
      </c>
      <c r="Q167" s="510">
        <f>A167</f>
        <v/>
      </c>
      <c r="R167" s="545" t="n"/>
      <c r="S167" s="546" t="n"/>
      <c r="T167" s="545" t="n">
        <v>170316</v>
      </c>
      <c r="U167" s="466" t="n">
        <v>899.05</v>
      </c>
      <c r="V167" s="545" t="n"/>
      <c r="W167" s="546" t="n"/>
      <c r="X167" s="545" t="n"/>
      <c r="Y167" s="546" t="n"/>
      <c r="Z167" s="545" t="n">
        <v>170537</v>
      </c>
      <c r="AA167" s="466" t="n">
        <v>-259.91</v>
      </c>
      <c r="AB167" s="547" t="inlineStr">
        <is>
          <t>170547A</t>
        </is>
      </c>
      <c r="AC167" s="466" t="n">
        <v>69</v>
      </c>
      <c r="AD167" s="545" t="n"/>
      <c r="AE167" s="546" t="n"/>
      <c r="AF167" s="545" t="n"/>
      <c r="AG167" s="546" t="n"/>
      <c r="AH167" s="545" t="n"/>
      <c r="AI167" s="546" t="n"/>
      <c r="AJ167" s="545" t="n"/>
      <c r="AK167" s="546" t="n"/>
      <c r="AL167" s="547" t="n"/>
      <c r="AM167" s="546" t="n"/>
      <c r="AN167" s="446">
        <f>S167+U167+W167+Y167+AA167+AC167+AE167+AG167+AI167+AK167+AM167</f>
        <v/>
      </c>
    </row>
    <row r="168" ht="16.5" customHeight="1" thickBot="1">
      <c r="A168" s="504">
        <f>A167+1</f>
        <v/>
      </c>
      <c r="B168" s="540" t="n">
        <v>3057.25</v>
      </c>
      <c r="C168" s="519" t="n">
        <v>120</v>
      </c>
      <c r="D168" s="541" t="n">
        <v>4</v>
      </c>
      <c r="E168" s="540" t="n">
        <v>272</v>
      </c>
      <c r="F168" s="540" t="n">
        <v>235</v>
      </c>
      <c r="G168" s="542">
        <f>B168-C168-E168-F168</f>
        <v/>
      </c>
      <c r="H168" s="543" t="n">
        <v>1154.4</v>
      </c>
      <c r="I168" s="520" t="n">
        <v>1260.75</v>
      </c>
      <c r="J168" s="543" t="n"/>
      <c r="K168" s="543" t="n">
        <v>15.1</v>
      </c>
      <c r="L168" s="520" t="n">
        <v>1150</v>
      </c>
      <c r="M168" s="544" t="n"/>
      <c r="N168" s="508">
        <f>L168+I168+J168+C168+M168</f>
        <v/>
      </c>
      <c r="O168" s="508">
        <f>O167+N168-AN168</f>
        <v/>
      </c>
      <c r="P168" s="509">
        <f>I168*0.004</f>
        <v/>
      </c>
      <c r="Q168" s="510">
        <f>A168</f>
        <v/>
      </c>
      <c r="R168" s="545" t="n"/>
      <c r="S168" s="546" t="n"/>
      <c r="T168" s="545" t="n">
        <v>170428</v>
      </c>
      <c r="U168" s="466" t="n">
        <v>-3.96</v>
      </c>
      <c r="V168" s="545" t="n"/>
      <c r="W168" s="546" t="n"/>
      <c r="X168" s="545" t="n"/>
      <c r="Y168" s="546" t="n"/>
      <c r="Z168" s="545" t="n">
        <v>170538</v>
      </c>
      <c r="AA168" s="466" t="n">
        <v>-418.26</v>
      </c>
      <c r="AB168" s="545" t="inlineStr">
        <is>
          <t>int dat</t>
        </is>
      </c>
      <c r="AC168" s="466" t="n">
        <v>-0.31</v>
      </c>
      <c r="AD168" s="545" t="n"/>
      <c r="AE168" s="546" t="n"/>
      <c r="AF168" s="545" t="n"/>
      <c r="AG168" s="546" t="n"/>
      <c r="AH168" s="545" t="n"/>
      <c r="AI168" s="546" t="n"/>
      <c r="AJ168" s="545" t="n"/>
      <c r="AK168" s="546" t="n"/>
      <c r="AL168" s="547" t="n"/>
      <c r="AM168" s="546" t="n"/>
      <c r="AN168" s="446">
        <f>S168+U168+W168+Y168+AA168+AC168+AE168+AG168+AI168+AK168+AM168</f>
        <v/>
      </c>
    </row>
    <row r="169" ht="16.5" customHeight="1" thickBot="1">
      <c r="A169" s="504">
        <f>A168+1</f>
        <v/>
      </c>
      <c r="B169" s="540" t="n">
        <v>4860.58</v>
      </c>
      <c r="C169" s="519" t="n">
        <v>120</v>
      </c>
      <c r="D169" s="541" t="n">
        <v>5</v>
      </c>
      <c r="E169" s="540" t="n">
        <v>153.5</v>
      </c>
      <c r="F169" s="540" t="n">
        <v>145</v>
      </c>
      <c r="G169" s="542">
        <f>B169-C169-E169-F169</f>
        <v/>
      </c>
      <c r="H169" s="543" t="n">
        <v>1991.79</v>
      </c>
      <c r="I169" s="520" t="n">
        <v>2423.34</v>
      </c>
      <c r="J169" s="543" t="n"/>
      <c r="K169" s="543" t="n">
        <v>26.95</v>
      </c>
      <c r="L169" s="520" t="n">
        <v>1990</v>
      </c>
      <c r="M169" s="520" t="n">
        <v>480</v>
      </c>
      <c r="N169" s="508">
        <f>L169+I169+J169+C169+M169</f>
        <v/>
      </c>
      <c r="O169" s="508">
        <f>O168+N169-AN169</f>
        <v/>
      </c>
      <c r="P169" s="509">
        <f>I169*0.004</f>
        <v/>
      </c>
      <c r="Q169" s="510">
        <f>A169</f>
        <v/>
      </c>
      <c r="R169" s="545" t="n"/>
      <c r="S169" s="546" t="n"/>
      <c r="T169" s="545" t="n"/>
      <c r="U169" s="466" t="n"/>
      <c r="V169" s="545" t="n">
        <v>170513</v>
      </c>
      <c r="W169" s="466" t="n">
        <v>571.47</v>
      </c>
      <c r="X169" s="545" t="n"/>
      <c r="Y169" s="546" t="n"/>
      <c r="Z169" s="545" t="n"/>
      <c r="AA169" s="546" t="n"/>
      <c r="AB169" s="545" t="inlineStr">
        <is>
          <t>dat</t>
        </is>
      </c>
      <c r="AC169" s="466" t="n">
        <v>-1500.62</v>
      </c>
      <c r="AD169" s="545" t="n"/>
      <c r="AE169" s="546" t="n"/>
      <c r="AF169" s="545" t="n"/>
      <c r="AG169" s="546" t="n"/>
      <c r="AH169" s="545" t="n"/>
      <c r="AI169" s="546" t="n"/>
      <c r="AJ169" s="545" t="n"/>
      <c r="AK169" s="546" t="n"/>
      <c r="AL169" s="547" t="n"/>
      <c r="AM169" s="546" t="n"/>
      <c r="AN169" s="446">
        <f>S169+U169+W169+Y169+AA169+AC169+AE169+AG169+AI169+AK169+AM169</f>
        <v/>
      </c>
    </row>
    <row r="170" ht="16.5" customHeight="1" thickBot="1">
      <c r="A170" s="504">
        <f>A169+1</f>
        <v/>
      </c>
      <c r="B170" s="540" t="n">
        <v>4342.34</v>
      </c>
      <c r="C170" s="519" t="n">
        <v>390</v>
      </c>
      <c r="D170" s="541" t="n">
        <v>10</v>
      </c>
      <c r="E170" s="540" t="n">
        <v>140</v>
      </c>
      <c r="F170" s="540" t="n">
        <v>344</v>
      </c>
      <c r="G170" s="542">
        <f>B170-C170-E170-F170</f>
        <v/>
      </c>
      <c r="H170" s="543" t="n">
        <v>1478.49</v>
      </c>
      <c r="I170" s="520" t="n">
        <v>1982.3</v>
      </c>
      <c r="J170" s="543" t="n"/>
      <c r="K170" s="543" t="n">
        <v>7.55</v>
      </c>
      <c r="L170" s="520" t="n">
        <v>1470</v>
      </c>
      <c r="M170" s="544" t="n"/>
      <c r="N170" s="508">
        <f>L170+I170+J170+C170+M170</f>
        <v/>
      </c>
      <c r="O170" s="508">
        <f>O169+N170-AN170</f>
        <v/>
      </c>
      <c r="P170" s="509">
        <f>I170*0.004</f>
        <v/>
      </c>
      <c r="Q170" s="510">
        <f>A170</f>
        <v/>
      </c>
      <c r="R170" s="545" t="n">
        <v>170501</v>
      </c>
      <c r="S170" s="466" t="n">
        <v>981.84</v>
      </c>
      <c r="T170" s="545" t="n">
        <v>170426</v>
      </c>
      <c r="U170" s="466" t="n">
        <v>73.87</v>
      </c>
      <c r="V170" s="545" t="n"/>
      <c r="W170" s="546" t="n"/>
      <c r="X170" s="545" t="n">
        <v>170530</v>
      </c>
      <c r="Y170" s="466" t="n">
        <v>2157.73</v>
      </c>
      <c r="Z170" s="545" t="n"/>
      <c r="AA170" s="546" t="n"/>
      <c r="AB170" s="545" t="inlineStr">
        <is>
          <t>int dat</t>
        </is>
      </c>
      <c r="AC170" s="466" t="n">
        <v>-0.31</v>
      </c>
      <c r="AD170" s="545" t="n"/>
      <c r="AE170" s="546" t="n"/>
      <c r="AF170" s="545" t="n">
        <v>170447</v>
      </c>
      <c r="AG170" s="466" t="n">
        <v>800.88</v>
      </c>
      <c r="AH170" s="545" t="n"/>
      <c r="AI170" s="546" t="n"/>
      <c r="AJ170" s="545" t="n"/>
      <c r="AK170" s="546" t="n"/>
      <c r="AL170" s="547" t="n"/>
      <c r="AM170" s="546" t="n"/>
      <c r="AN170" s="446">
        <f>S170+U170+W170+Y170+AA170+AC170+AE170+AG170+AI170+AK170+AM170</f>
        <v/>
      </c>
    </row>
    <row r="171" ht="16.5" customHeight="1" thickBot="1">
      <c r="A171" s="504">
        <f>A170+1</f>
        <v/>
      </c>
      <c r="B171" s="540" t="n">
        <v>3613.65</v>
      </c>
      <c r="C171" s="519" t="n">
        <v>170</v>
      </c>
      <c r="D171" s="541" t="n">
        <v>6</v>
      </c>
      <c r="E171" s="540" t="n">
        <v>117.45</v>
      </c>
      <c r="F171" s="540" t="n">
        <v>193</v>
      </c>
      <c r="G171" s="542">
        <f>B171-C171-E171-F171</f>
        <v/>
      </c>
      <c r="H171" s="543" t="n">
        <v>1496.36</v>
      </c>
      <c r="I171" s="520" t="n">
        <v>1593.39</v>
      </c>
      <c r="J171" s="543" t="n"/>
      <c r="K171" s="543" t="n">
        <v>43.45</v>
      </c>
      <c r="L171" s="520" t="n">
        <v>1500</v>
      </c>
      <c r="M171" s="544" t="n"/>
      <c r="N171" s="508">
        <f>L171+I171+J171+C171+M171</f>
        <v/>
      </c>
      <c r="O171" s="508">
        <f>O170+N171-AN171</f>
        <v/>
      </c>
      <c r="P171" s="509">
        <f>I171*0.004</f>
        <v/>
      </c>
      <c r="Q171" s="510">
        <f>A171</f>
        <v/>
      </c>
      <c r="R171" s="545" t="n"/>
      <c r="S171" s="466" t="n">
        <v>145.03</v>
      </c>
      <c r="T171" s="545" t="n">
        <v>170424</v>
      </c>
      <c r="U171" s="466" t="n">
        <v>31.72</v>
      </c>
      <c r="V171" s="545" t="n"/>
      <c r="W171" s="546" t="n"/>
      <c r="X171" s="545" t="n">
        <v>170533</v>
      </c>
      <c r="Y171" s="466" t="n">
        <v>-55.3</v>
      </c>
      <c r="Z171" s="545" t="n"/>
      <c r="AA171" s="546" t="n"/>
      <c r="AB171" s="545" t="inlineStr">
        <is>
          <t>dat</t>
        </is>
      </c>
      <c r="AC171" s="466" t="n">
        <v>-1500.93</v>
      </c>
      <c r="AD171" s="545" t="n"/>
      <c r="AE171" s="546" t="n"/>
      <c r="AF171" s="545" t="n">
        <v>170448</v>
      </c>
      <c r="AG171" s="466" t="n">
        <v>378.82</v>
      </c>
      <c r="AH171" s="545" t="n"/>
      <c r="AI171" s="546" t="n"/>
      <c r="AJ171" s="545" t="n"/>
      <c r="AK171" s="546" t="n"/>
      <c r="AL171" s="547" t="n"/>
      <c r="AM171" s="546" t="n"/>
      <c r="AN171" s="446">
        <f>S171+U171+W171+Y171+AA171+AC171+AE171+AG171+AI171+AK171+AM171</f>
        <v/>
      </c>
    </row>
    <row r="172" ht="16.5" customHeight="1" thickBot="1">
      <c r="A172" s="504">
        <f>A171+1</f>
        <v/>
      </c>
      <c r="B172" s="540" t="n">
        <v>4430.46</v>
      </c>
      <c r="C172" s="519" t="n">
        <v>590</v>
      </c>
      <c r="D172" s="541" t="n">
        <v>11</v>
      </c>
      <c r="E172" s="540" t="n">
        <v>120.5</v>
      </c>
      <c r="F172" s="540" t="n">
        <v>171</v>
      </c>
      <c r="G172" s="542">
        <f>B172-C172-E172-F172</f>
        <v/>
      </c>
      <c r="H172" s="543" t="n">
        <v>1617.65</v>
      </c>
      <c r="I172" s="520" t="n">
        <v>1905.66</v>
      </c>
      <c r="J172" s="543" t="n"/>
      <c r="K172" s="543" t="n">
        <v>25.65</v>
      </c>
      <c r="L172" s="520" t="n">
        <v>1610</v>
      </c>
      <c r="M172" s="544" t="n"/>
      <c r="N172" s="508">
        <f>L172+I172+J172+C172+M172</f>
        <v/>
      </c>
      <c r="O172" s="508">
        <f>O171+N172-AN172</f>
        <v/>
      </c>
      <c r="P172" s="509">
        <f>I172*0.004</f>
        <v/>
      </c>
      <c r="Q172" s="510">
        <f>A172</f>
        <v/>
      </c>
      <c r="R172" s="545" t="n"/>
      <c r="S172" s="546" t="n"/>
      <c r="T172" s="545" t="n"/>
      <c r="U172" s="546" t="n"/>
      <c r="V172" s="545" t="n"/>
      <c r="W172" s="546" t="n"/>
      <c r="X172" s="545" t="n"/>
      <c r="Y172" s="546" t="n"/>
      <c r="Z172" s="545" t="n"/>
      <c r="AA172" s="546" t="n"/>
      <c r="AB172" s="545" t="inlineStr">
        <is>
          <t>int dat</t>
        </is>
      </c>
      <c r="AC172" s="466" t="n">
        <v>-0.31</v>
      </c>
      <c r="AD172" s="545" t="n"/>
      <c r="AE172" s="546" t="n"/>
      <c r="AF172" s="545" t="n"/>
      <c r="AG172" s="546" t="n"/>
      <c r="AH172" s="545" t="n"/>
      <c r="AI172" s="546" t="n"/>
      <c r="AJ172" s="545" t="n"/>
      <c r="AK172" s="546" t="n"/>
      <c r="AL172" s="547" t="n"/>
      <c r="AM172" s="546" t="n"/>
      <c r="AN172" s="446">
        <f>S172+U172+W172+Y172+AA172+AC172+AE172+AG172+AI172+AK172+AM172</f>
        <v/>
      </c>
    </row>
    <row r="173" ht="16.5" customHeight="1" thickBot="1">
      <c r="A173" s="504">
        <f>A172+1</f>
        <v/>
      </c>
      <c r="B173" s="540" t="n">
        <v>4538.26</v>
      </c>
      <c r="C173" s="519" t="n">
        <v>310</v>
      </c>
      <c r="D173" s="541" t="n">
        <v>10</v>
      </c>
      <c r="E173" s="540" t="n">
        <v>84.40000000000001</v>
      </c>
      <c r="F173" s="540" t="n">
        <v>344</v>
      </c>
      <c r="G173" s="542">
        <f>B173-C173-E173-F173</f>
        <v/>
      </c>
      <c r="H173" s="543" t="n">
        <v>1890.9</v>
      </c>
      <c r="I173" s="520" t="n">
        <v>1896.56</v>
      </c>
      <c r="J173" s="543" t="n"/>
      <c r="K173" s="543" t="n">
        <v>12.4</v>
      </c>
      <c r="L173" s="520" t="n">
        <v>1890</v>
      </c>
      <c r="M173" s="544" t="n"/>
      <c r="N173" s="508">
        <f>L173+I173+J173+C173+M173</f>
        <v/>
      </c>
      <c r="O173" s="508">
        <f>O172+N173-AN173</f>
        <v/>
      </c>
      <c r="P173" s="509">
        <f>I173*0.004</f>
        <v/>
      </c>
      <c r="Q173" s="510">
        <f>A173</f>
        <v/>
      </c>
      <c r="R173" s="545" t="n"/>
      <c r="S173" s="546" t="n"/>
      <c r="T173" s="545" t="n"/>
      <c r="U173" s="546" t="n"/>
      <c r="V173" s="545" t="n"/>
      <c r="W173" s="546" t="n"/>
      <c r="X173" s="545" t="n"/>
      <c r="Y173" s="546" t="n"/>
      <c r="Z173" s="545" t="n"/>
      <c r="AA173" s="546" t="n"/>
      <c r="AB173" s="545" t="inlineStr">
        <is>
          <t>dat</t>
        </is>
      </c>
      <c r="AC173" s="466" t="n">
        <v>-1500</v>
      </c>
      <c r="AD173" s="545" t="n"/>
      <c r="AE173" s="546" t="n"/>
      <c r="AF173" s="545" t="n"/>
      <c r="AG173" s="546" t="n"/>
      <c r="AH173" s="545" t="n"/>
      <c r="AI173" s="546" t="n"/>
      <c r="AJ173" s="545" t="n"/>
      <c r="AK173" s="546" t="n"/>
      <c r="AL173" s="547" t="n"/>
      <c r="AM173" s="546" t="n"/>
      <c r="AN173" s="446">
        <f>S173+U173+W173+Y173+AA173+AC173+AE173+AG173+AI173+AK173+AM173</f>
        <v/>
      </c>
    </row>
    <row r="174" ht="16.5" customHeight="1" thickBot="1">
      <c r="A174" s="504">
        <f>A173+1</f>
        <v/>
      </c>
      <c r="B174" s="540" t="n">
        <v>2940.37</v>
      </c>
      <c r="C174" s="519" t="n">
        <v>110</v>
      </c>
      <c r="D174" s="541" t="n">
        <v>3</v>
      </c>
      <c r="E174" s="540" t="n">
        <v>104.9</v>
      </c>
      <c r="F174" s="540" t="n">
        <v>86</v>
      </c>
      <c r="G174" s="542">
        <f>B174-C174-E174-F174</f>
        <v/>
      </c>
      <c r="H174" s="543" t="n">
        <v>1692.77</v>
      </c>
      <c r="I174" s="520" t="n">
        <v>905.15</v>
      </c>
      <c r="J174" s="520" t="n">
        <v>21.5</v>
      </c>
      <c r="K174" s="543" t="n">
        <v>27.35</v>
      </c>
      <c r="L174" s="520" t="n">
        <v>1690</v>
      </c>
      <c r="M174" s="544" t="n"/>
      <c r="N174" s="508">
        <f>L174+I174+J174+C174+M174</f>
        <v/>
      </c>
      <c r="O174" s="508">
        <f>O173+N174-AN174</f>
        <v/>
      </c>
      <c r="P174" s="509">
        <f>I174*0.004</f>
        <v/>
      </c>
      <c r="Q174" s="510">
        <f>A174</f>
        <v/>
      </c>
      <c r="R174" s="545" t="n"/>
      <c r="S174" s="546" t="n"/>
      <c r="T174" s="545" t="n"/>
      <c r="U174" s="546" t="n"/>
      <c r="V174" s="545" t="n"/>
      <c r="W174" s="546" t="n"/>
      <c r="X174" s="545" t="n"/>
      <c r="Y174" s="546" t="n"/>
      <c r="Z174" s="545" t="n"/>
      <c r="AA174" s="546" t="n"/>
      <c r="AB174" s="545" t="inlineStr">
        <is>
          <t>pmu</t>
        </is>
      </c>
      <c r="AC174" s="466" t="n">
        <v>-1210</v>
      </c>
      <c r="AD174" s="545" t="n"/>
      <c r="AE174" s="546" t="n"/>
      <c r="AF174" s="545" t="n"/>
      <c r="AG174" s="546" t="n"/>
      <c r="AH174" s="545" t="n"/>
      <c r="AI174" s="546" t="n"/>
      <c r="AJ174" s="545" t="n"/>
      <c r="AK174" s="546" t="n"/>
      <c r="AL174" s="547" t="n"/>
      <c r="AM174" s="546" t="n"/>
      <c r="AN174" s="446">
        <f>S174+U174+W174+Y174+AA174+AC174+AE174+AG174+AI174+AK174+AM174</f>
        <v/>
      </c>
    </row>
    <row r="175" ht="16.5" customHeight="1" thickBot="1">
      <c r="A175" s="504">
        <f>A174+1</f>
        <v/>
      </c>
      <c r="B175" s="540" t="n">
        <v>5083.57</v>
      </c>
      <c r="C175" s="519" t="n">
        <v>210</v>
      </c>
      <c r="D175" s="541" t="n">
        <v>8</v>
      </c>
      <c r="E175" s="540" t="n">
        <v>261.4</v>
      </c>
      <c r="F175" s="540" t="n">
        <v>87</v>
      </c>
      <c r="G175" s="542">
        <f>B175-C175-E175-F175</f>
        <v/>
      </c>
      <c r="H175" s="543" t="n">
        <v>2218.66</v>
      </c>
      <c r="I175" s="520" t="n">
        <v>2246.41</v>
      </c>
      <c r="J175" s="520" t="n">
        <v>59</v>
      </c>
      <c r="K175" s="543" t="n">
        <v>1.1</v>
      </c>
      <c r="L175" s="520" t="n">
        <v>2210</v>
      </c>
      <c r="M175" s="544" t="n"/>
      <c r="N175" s="508">
        <f>L175+I175+J175+C175+M175</f>
        <v/>
      </c>
      <c r="O175" s="508">
        <f>O174+N175-AN175</f>
        <v/>
      </c>
      <c r="P175" s="509">
        <f>I175*0.004</f>
        <v/>
      </c>
      <c r="Q175" s="510">
        <f>A175</f>
        <v/>
      </c>
      <c r="R175" s="545" t="n"/>
      <c r="S175" s="546" t="n"/>
      <c r="T175" s="545" t="n"/>
      <c r="U175" s="546" t="n"/>
      <c r="V175" s="545" t="n"/>
      <c r="W175" s="546" t="n"/>
      <c r="X175" s="545" t="inlineStr">
        <is>
          <t>170433A</t>
        </is>
      </c>
      <c r="Y175" s="466" t="n">
        <v>-85.88</v>
      </c>
      <c r="Z175" s="545" t="n"/>
      <c r="AA175" s="546" t="n"/>
      <c r="AB175" s="545" t="inlineStr">
        <is>
          <t>dat</t>
        </is>
      </c>
      <c r="AC175" s="466" t="n">
        <v>1500.93</v>
      </c>
      <c r="AD175" s="545" t="n"/>
      <c r="AE175" s="546" t="n"/>
      <c r="AF175" s="545" t="n"/>
      <c r="AG175" s="546" t="n"/>
      <c r="AH175" s="545" t="n"/>
      <c r="AI175" s="546" t="n"/>
      <c r="AJ175" s="545" t="n"/>
      <c r="AK175" s="546" t="n"/>
      <c r="AL175" s="547" t="n"/>
      <c r="AM175" s="546" t="n"/>
      <c r="AN175" s="446">
        <f>S175+U175+W175+Y175+AA175+AC175+AE175+AG175+AI175+AK175+AM175</f>
        <v/>
      </c>
    </row>
    <row r="176" ht="16.5" customHeight="1" thickBot="1">
      <c r="A176" s="504">
        <f>A175+1</f>
        <v/>
      </c>
      <c r="B176" s="540" t="n">
        <v>3755.95</v>
      </c>
      <c r="C176" s="519" t="n">
        <v>280</v>
      </c>
      <c r="D176" s="541" t="n">
        <v>8</v>
      </c>
      <c r="E176" s="540" t="n">
        <v>118.4</v>
      </c>
      <c r="F176" s="540" t="n">
        <v>113</v>
      </c>
      <c r="G176" s="542">
        <f>B176-C176-E176-F176</f>
        <v/>
      </c>
      <c r="H176" s="543" t="n">
        <v>1472.56</v>
      </c>
      <c r="I176" s="520" t="n">
        <v>1711.89</v>
      </c>
      <c r="J176" s="520" t="n"/>
      <c r="K176" s="543" t="n">
        <v>60.1</v>
      </c>
      <c r="L176" s="520" t="n">
        <v>1500</v>
      </c>
      <c r="M176" s="520" t="n">
        <v>580</v>
      </c>
      <c r="N176" s="508">
        <f>L176+I176+J176+C176+M176</f>
        <v/>
      </c>
      <c r="O176" s="508">
        <f>O175+N176-AN176</f>
        <v/>
      </c>
      <c r="P176" s="509">
        <f>I176*0.004</f>
        <v/>
      </c>
      <c r="Q176" s="510">
        <f>A176</f>
        <v/>
      </c>
      <c r="R176" s="545" t="n"/>
      <c r="S176" s="546" t="n"/>
      <c r="T176" s="545" t="n"/>
      <c r="U176" s="546" t="n"/>
      <c r="V176" s="545" t="n">
        <v>170514</v>
      </c>
      <c r="W176" s="466" t="n">
        <v>698.15</v>
      </c>
      <c r="X176" s="545" t="inlineStr">
        <is>
          <t>170433B</t>
        </is>
      </c>
      <c r="Y176" s="466" t="n">
        <v>12</v>
      </c>
      <c r="Z176" s="545" t="n"/>
      <c r="AA176" s="546" t="n"/>
      <c r="AB176" s="545" t="inlineStr">
        <is>
          <t>assur</t>
        </is>
      </c>
      <c r="AC176" s="466" t="n">
        <v>77.94</v>
      </c>
      <c r="AD176" s="545" t="inlineStr">
        <is>
          <t>edf</t>
        </is>
      </c>
      <c r="AE176" s="466" t="n">
        <v>246.33</v>
      </c>
      <c r="AF176" s="545" t="n"/>
      <c r="AG176" s="546" t="n"/>
      <c r="AH176" s="545" t="n"/>
      <c r="AI176" s="546" t="n"/>
      <c r="AJ176" s="545" t="inlineStr">
        <is>
          <t>adrea</t>
        </is>
      </c>
      <c r="AK176" s="466" t="n">
        <v>63.91</v>
      </c>
      <c r="AL176" s="547" t="n"/>
      <c r="AM176" s="546" t="n"/>
      <c r="AN176" s="446">
        <f>S176+U176+W176+Y176+AA176+AC176+AE176+AG176+AI176+AK176+AM176</f>
        <v/>
      </c>
    </row>
    <row r="177" ht="16.5" customHeight="1" thickBot="1">
      <c r="A177" s="504">
        <f>A176+1</f>
        <v/>
      </c>
      <c r="B177" s="540" t="n">
        <v>3560.08</v>
      </c>
      <c r="C177" s="519" t="n">
        <v>230</v>
      </c>
      <c r="D177" s="541" t="n">
        <v>7</v>
      </c>
      <c r="E177" s="540" t="n">
        <v>84.7</v>
      </c>
      <c r="F177" s="540" t="n">
        <v>275</v>
      </c>
      <c r="G177" s="542">
        <f>B177-C177-E177-F177</f>
        <v/>
      </c>
      <c r="H177" s="543" t="n">
        <v>1506.34</v>
      </c>
      <c r="I177" s="520" t="n">
        <v>1438.74</v>
      </c>
      <c r="J177" s="520" t="n">
        <v>20.4</v>
      </c>
      <c r="K177" s="543" t="n">
        <v>4.9</v>
      </c>
      <c r="L177" s="520" t="n">
        <v>1500</v>
      </c>
      <c r="M177" s="544" t="n"/>
      <c r="N177" s="508">
        <f>L177+I177+J177+C177+M177</f>
        <v/>
      </c>
      <c r="O177" s="508">
        <f>O176+N177-AN177</f>
        <v/>
      </c>
      <c r="P177" s="509">
        <f>I177*0.004</f>
        <v/>
      </c>
      <c r="Q177" s="510">
        <f>A177</f>
        <v/>
      </c>
      <c r="R177" s="545" t="n">
        <v>170502</v>
      </c>
      <c r="S177" s="466" t="n">
        <v>861.4400000000001</v>
      </c>
      <c r="T177" s="545" t="n"/>
      <c r="U177" s="546" t="n"/>
      <c r="V177" s="545" t="n"/>
      <c r="W177" s="546" t="n"/>
      <c r="X177" s="545" t="n">
        <v>170531</v>
      </c>
      <c r="Y177" s="466" t="n">
        <v>2541.47</v>
      </c>
      <c r="Z177" s="545" t="n"/>
      <c r="AA177" s="546" t="n"/>
      <c r="AB177" s="545" t="inlineStr">
        <is>
          <t>monnaie</t>
        </is>
      </c>
      <c r="AC177" s="466" t="n">
        <v>1130</v>
      </c>
      <c r="AD177" s="545" t="n"/>
      <c r="AE177" s="546" t="n"/>
      <c r="AF177" s="545" t="n"/>
      <c r="AG177" s="546" t="n"/>
      <c r="AH177" s="545" t="n"/>
      <c r="AI177" s="546" t="n"/>
      <c r="AJ177" s="545" t="inlineStr">
        <is>
          <t>mutex</t>
        </is>
      </c>
      <c r="AK177" s="466" t="n">
        <v>99.17</v>
      </c>
      <c r="AL177" s="547" t="n"/>
      <c r="AM177" s="546" t="n"/>
      <c r="AN177" s="446">
        <f>S177+U177+W177+Y177+AA177+AC177+AE177+AG177+AI177+AK177+AM177</f>
        <v/>
      </c>
    </row>
    <row r="178" ht="16.5" customHeight="1" thickBot="1">
      <c r="A178" s="504">
        <f>A177+1</f>
        <v/>
      </c>
      <c r="B178" s="540" t="n">
        <v>4102.19</v>
      </c>
      <c r="C178" s="519" t="n">
        <v>330</v>
      </c>
      <c r="D178" s="541" t="n">
        <v>10</v>
      </c>
      <c r="E178" s="540" t="n">
        <v>174.4</v>
      </c>
      <c r="F178" s="540" t="n">
        <v>98</v>
      </c>
      <c r="G178" s="542">
        <f>B178-C178-E178-F178</f>
        <v/>
      </c>
      <c r="H178" s="543" t="n">
        <v>1570.64</v>
      </c>
      <c r="I178" s="520" t="n">
        <v>1870.8</v>
      </c>
      <c r="J178" s="520" t="n">
        <v>24.2</v>
      </c>
      <c r="K178" s="543" t="n">
        <v>34.15</v>
      </c>
      <c r="L178" s="520" t="n">
        <v>1570</v>
      </c>
      <c r="M178" s="544" t="n"/>
      <c r="N178" s="508">
        <f>L178+I178+J178+C178+M178</f>
        <v/>
      </c>
      <c r="O178" s="508">
        <f>O177+N178-AN178</f>
        <v/>
      </c>
      <c r="P178" s="509">
        <f>I178*0.004</f>
        <v/>
      </c>
      <c r="Q178" s="510">
        <f>A178</f>
        <v/>
      </c>
      <c r="R178" s="545" t="n"/>
      <c r="S178" s="466" t="n">
        <v>-39.08</v>
      </c>
      <c r="T178" s="545" t="n"/>
      <c r="U178" s="546" t="n"/>
      <c r="V178" s="545" t="n"/>
      <c r="W178" s="546" t="n"/>
      <c r="X178" s="545" t="n">
        <v>170534</v>
      </c>
      <c r="Y178" s="466" t="n">
        <v>757.2</v>
      </c>
      <c r="Z178" s="545" t="n"/>
      <c r="AA178" s="546" t="n"/>
      <c r="AB178" s="545" t="inlineStr">
        <is>
          <t>int prêt</t>
        </is>
      </c>
      <c r="AC178" s="466" t="n">
        <v>237.92</v>
      </c>
      <c r="AD178" s="545" t="n"/>
      <c r="AE178" s="546" t="n"/>
      <c r="AF178" s="545" t="n"/>
      <c r="AG178" s="546" t="n"/>
      <c r="AH178" s="545" t="n"/>
      <c r="AI178" s="546" t="n"/>
      <c r="AJ178" s="545" t="n"/>
      <c r="AK178" s="546" t="n"/>
      <c r="AL178" s="547" t="n"/>
      <c r="AM178" s="546" t="n"/>
      <c r="AN178" s="446">
        <f>S178+U178+W178+Y178+AA178+AC178+AE178+AG178+AI178+AK178+AM178</f>
        <v/>
      </c>
    </row>
    <row r="179" ht="16.5" customHeight="1" thickBot="1">
      <c r="A179" s="504">
        <f>A178+1</f>
        <v/>
      </c>
      <c r="B179" s="540" t="n">
        <v>4973.62</v>
      </c>
      <c r="C179" s="519" t="n">
        <v>490</v>
      </c>
      <c r="D179" s="541" t="n">
        <v>10</v>
      </c>
      <c r="E179" s="540" t="n">
        <v>152.6</v>
      </c>
      <c r="F179" s="540" t="n">
        <v>310</v>
      </c>
      <c r="G179" s="542">
        <f>B179-C179-E179-F179</f>
        <v/>
      </c>
      <c r="H179" s="543" t="n">
        <v>1862.97</v>
      </c>
      <c r="I179" s="520" t="n">
        <v>2036.93</v>
      </c>
      <c r="J179" s="520" t="n">
        <v>279.9</v>
      </c>
      <c r="K179" s="543" t="n">
        <v>19.12</v>
      </c>
      <c r="L179" s="520" t="n">
        <v>1860</v>
      </c>
      <c r="M179" s="544" t="n"/>
      <c r="N179" s="508">
        <f>L179+I179+J179+C179+M179</f>
        <v/>
      </c>
      <c r="O179" s="508">
        <f>O178+N179-AN179</f>
        <v/>
      </c>
      <c r="P179" s="509">
        <f>I179*0.004</f>
        <v/>
      </c>
      <c r="Q179" s="510">
        <f>A179</f>
        <v/>
      </c>
      <c r="R179" s="545" t="n"/>
      <c r="S179" s="546" t="n"/>
      <c r="T179" s="545" t="n">
        <v>170520</v>
      </c>
      <c r="U179" s="466" t="n">
        <v>1133.03</v>
      </c>
      <c r="V179" s="545" t="n"/>
      <c r="W179" s="546" t="n"/>
      <c r="X179" s="545" t="n"/>
      <c r="Y179" s="546" t="n"/>
      <c r="Z179" s="545" t="n"/>
      <c r="AA179" s="546" t="n"/>
      <c r="AB179" s="545" t="inlineStr">
        <is>
          <t>prêt</t>
        </is>
      </c>
      <c r="AC179" s="466" t="n">
        <v>2514.04</v>
      </c>
      <c r="AD179" s="545" t="n">
        <v>170547</v>
      </c>
      <c r="AE179" s="466" t="n">
        <v>52.8</v>
      </c>
      <c r="AF179" s="545" t="n"/>
      <c r="AG179" s="546" t="n"/>
      <c r="AH179" s="545" t="n">
        <v>170549</v>
      </c>
      <c r="AI179" s="466" t="n">
        <v>187.03</v>
      </c>
      <c r="AJ179" s="545" t="n">
        <v>170155</v>
      </c>
      <c r="AK179" s="466" t="n">
        <v>526</v>
      </c>
      <c r="AL179" s="547" t="n"/>
      <c r="AM179" s="546" t="n"/>
      <c r="AN179" s="446">
        <f>S179+U179+W179+Y179+AA179+AC179+AE179+AG179+AI179+AK179+AM179</f>
        <v/>
      </c>
    </row>
    <row r="180" ht="16.5" customHeight="1" thickBot="1">
      <c r="A180" s="504">
        <f>A179+1</f>
        <v/>
      </c>
      <c r="B180" s="540" t="n">
        <v>4525.81</v>
      </c>
      <c r="C180" s="519" t="n">
        <v>580</v>
      </c>
      <c r="D180" s="541" t="n">
        <v>13</v>
      </c>
      <c r="E180" s="540" t="n">
        <v>117.4</v>
      </c>
      <c r="F180" s="540" t="n">
        <v>253</v>
      </c>
      <c r="G180" s="542">
        <f>B180-C180-E180-F180</f>
        <v/>
      </c>
      <c r="H180" s="543" t="n">
        <v>1829.78</v>
      </c>
      <c r="I180" s="520" t="n">
        <v>1689.13</v>
      </c>
      <c r="J180" s="543" t="n"/>
      <c r="K180" s="543" t="n">
        <v>56.5</v>
      </c>
      <c r="L180" s="520" t="n">
        <v>1820</v>
      </c>
      <c r="M180" s="544" t="n"/>
      <c r="N180" s="508">
        <f>L180+I180+J180+C180+M180</f>
        <v/>
      </c>
      <c r="O180" s="508">
        <f>O179+N180-AN180</f>
        <v/>
      </c>
      <c r="P180" s="509">
        <f>I180*0.004</f>
        <v/>
      </c>
      <c r="Q180" s="510">
        <f>A180</f>
        <v/>
      </c>
      <c r="R180" s="545" t="n"/>
      <c r="S180" s="546" t="n"/>
      <c r="T180" s="547" t="n">
        <v>170519</v>
      </c>
      <c r="U180" s="466" t="n">
        <v>35.94</v>
      </c>
      <c r="V180" s="545" t="n"/>
      <c r="W180" s="546" t="n"/>
      <c r="X180" s="547" t="n"/>
      <c r="Y180" s="546" t="n"/>
      <c r="Z180" s="545" t="n"/>
      <c r="AA180" s="546" t="n"/>
      <c r="AB180" s="547" t="inlineStr">
        <is>
          <t>dat</t>
        </is>
      </c>
      <c r="AC180" s="466" t="n">
        <v>1501.24</v>
      </c>
      <c r="AD180" s="545" t="n"/>
      <c r="AE180" s="546" t="n"/>
      <c r="AF180" s="547" t="n"/>
      <c r="AG180" s="546" t="n"/>
      <c r="AH180" s="545" t="n"/>
      <c r="AI180" s="546" t="n"/>
      <c r="AJ180" s="547" t="n"/>
      <c r="AK180" s="546" t="n"/>
      <c r="AL180" s="547" t="n"/>
      <c r="AM180" s="546" t="n"/>
      <c r="AN180" s="446">
        <f>S180+U180+W180+Y180+AA180+AC180+AE180+AG180+AI180+AK180+AM180</f>
        <v/>
      </c>
    </row>
    <row r="181" ht="16.5" customHeight="1" thickBot="1">
      <c r="A181" s="504">
        <f>A180+1</f>
        <v/>
      </c>
      <c r="B181" s="540" t="n">
        <v>2865.67</v>
      </c>
      <c r="C181" s="519" t="n">
        <v>240</v>
      </c>
      <c r="D181" s="541" t="n">
        <v>7</v>
      </c>
      <c r="E181" s="540" t="n">
        <v>94.7</v>
      </c>
      <c r="F181" s="540" t="n">
        <v>83</v>
      </c>
      <c r="G181" s="542">
        <f>B181-C181-E181-F181</f>
        <v/>
      </c>
      <c r="H181" s="543" t="n">
        <v>1590.38</v>
      </c>
      <c r="I181" s="520" t="n">
        <v>863.49</v>
      </c>
      <c r="J181" s="543" t="n"/>
      <c r="K181" s="543" t="n">
        <v>3.6</v>
      </c>
      <c r="L181" s="520" t="n">
        <v>1590</v>
      </c>
      <c r="M181" s="544" t="n"/>
      <c r="N181" s="508">
        <f>L181+I181+J181+C181+M181</f>
        <v/>
      </c>
      <c r="O181" s="508">
        <f>O180+N181-AN181</f>
        <v/>
      </c>
      <c r="P181" s="509">
        <f>I181*0.004</f>
        <v/>
      </c>
      <c r="Q181" s="510">
        <f>A181</f>
        <v/>
      </c>
      <c r="R181" s="545" t="n"/>
      <c r="S181" s="546" t="n"/>
      <c r="T181" s="545" t="n"/>
      <c r="U181" s="546" t="n"/>
      <c r="V181" s="545" t="n"/>
      <c r="W181" s="546" t="n"/>
      <c r="X181" s="545" t="n"/>
      <c r="Y181" s="546" t="n"/>
      <c r="Z181" s="545" t="n"/>
      <c r="AA181" s="546" t="n"/>
      <c r="AB181" s="545" t="inlineStr">
        <is>
          <t>dat</t>
        </is>
      </c>
      <c r="AC181" s="466" t="n">
        <v>1500</v>
      </c>
      <c r="AD181" s="545" t="n"/>
      <c r="AE181" s="546" t="n"/>
      <c r="AF181" s="545" t="n"/>
      <c r="AG181" s="546" t="n"/>
      <c r="AH181" s="545" t="n"/>
      <c r="AI181" s="546" t="n"/>
      <c r="AJ181" s="545" t="n"/>
      <c r="AK181" s="546" t="n"/>
      <c r="AL181" s="547" t="n"/>
      <c r="AM181" s="546" t="n"/>
      <c r="AN181" s="446">
        <f>S181+U181+W181+Y181+AA181+AC181+AE181+AG181+AI181+AK181+AM181</f>
        <v/>
      </c>
    </row>
    <row r="182" ht="16.5" customHeight="1" thickBot="1">
      <c r="A182" s="504">
        <f>A181+1</f>
        <v/>
      </c>
      <c r="B182" s="540" t="n">
        <v>4381.36</v>
      </c>
      <c r="C182" s="519" t="n">
        <v>290</v>
      </c>
      <c r="D182" s="541" t="n">
        <v>7</v>
      </c>
      <c r="E182" s="540" t="n">
        <v>323.1</v>
      </c>
      <c r="F182" s="540" t="n">
        <v>192</v>
      </c>
      <c r="G182" s="542">
        <f>B182-C182-E182-F182</f>
        <v/>
      </c>
      <c r="H182" s="543" t="n">
        <v>1305.66</v>
      </c>
      <c r="I182" s="520" t="n">
        <v>2236.35</v>
      </c>
      <c r="J182" s="543" t="n"/>
      <c r="K182" s="543" t="n">
        <v>34.25</v>
      </c>
      <c r="L182" s="520" t="n">
        <v>1300</v>
      </c>
      <c r="M182" s="544" t="n"/>
      <c r="N182" s="508">
        <f>L182+I182+J182+C182+M182</f>
        <v/>
      </c>
      <c r="O182" s="508">
        <f>O181+N182-AN182</f>
        <v/>
      </c>
      <c r="P182" s="509">
        <f>I182*0.004</f>
        <v/>
      </c>
      <c r="Q182" s="510">
        <f>A182</f>
        <v/>
      </c>
      <c r="R182" s="545" t="n"/>
      <c r="S182" s="546" t="n"/>
      <c r="T182" s="545" t="n"/>
      <c r="U182" s="546" t="n"/>
      <c r="V182" s="545" t="n"/>
      <c r="W182" s="546" t="n"/>
      <c r="X182" s="545" t="n"/>
      <c r="Y182" s="546" t="n"/>
      <c r="Z182" s="545" t="n">
        <v>170539</v>
      </c>
      <c r="AA182" s="466" t="n">
        <v>35298.79</v>
      </c>
      <c r="AB182" s="545" t="inlineStr">
        <is>
          <t>dat</t>
        </is>
      </c>
      <c r="AC182" s="466" t="n">
        <v>1500.31</v>
      </c>
      <c r="AD182" s="545" t="n"/>
      <c r="AE182" s="546" t="n"/>
      <c r="AF182" s="545" t="n"/>
      <c r="AG182" s="546" t="n"/>
      <c r="AH182" s="545" t="n"/>
      <c r="AI182" s="546" t="n"/>
      <c r="AJ182" s="545" t="n"/>
      <c r="AK182" s="546" t="n"/>
      <c r="AL182" s="547" t="n"/>
      <c r="AM182" s="546" t="n"/>
      <c r="AN182" s="446">
        <f>S182+U182+W182+Y182+AA182+AC182+AE182+AG182+AI182+AK182+AM182</f>
        <v/>
      </c>
    </row>
    <row r="183" ht="16.5" customHeight="1" thickBot="1">
      <c r="A183" s="504">
        <f>A182+1</f>
        <v/>
      </c>
      <c r="B183" s="540" t="n">
        <v>4422.48</v>
      </c>
      <c r="C183" s="519" t="n">
        <v>260</v>
      </c>
      <c r="D183" s="541" t="n">
        <v>7</v>
      </c>
      <c r="E183" s="540" t="n">
        <v>112</v>
      </c>
      <c r="F183" s="540" t="n">
        <v>171</v>
      </c>
      <c r="G183" s="542">
        <f>B183-C183-E183-F183</f>
        <v/>
      </c>
      <c r="H183" s="543" t="n">
        <v>1896.95</v>
      </c>
      <c r="I183" s="520" t="n">
        <v>1955.53</v>
      </c>
      <c r="J183" s="543" t="n"/>
      <c r="K183" s="543" t="n">
        <v>27</v>
      </c>
      <c r="L183" s="520" t="n">
        <v>1890</v>
      </c>
      <c r="M183" s="520" t="n">
        <v>410</v>
      </c>
      <c r="N183" s="508">
        <f>L183+I183+J183+C183+M183</f>
        <v/>
      </c>
      <c r="O183" s="508">
        <f>O182+N183-AN183</f>
        <v/>
      </c>
      <c r="P183" s="509">
        <f>I183*0.004</f>
        <v/>
      </c>
      <c r="Q183" s="510">
        <f>A183</f>
        <v/>
      </c>
      <c r="R183" s="545" t="n"/>
      <c r="S183" s="546" t="n"/>
      <c r="T183" s="545" t="n"/>
      <c r="U183" s="546" t="n"/>
      <c r="V183" s="545" t="n">
        <v>170515</v>
      </c>
      <c r="W183" s="466" t="n">
        <v>615.0599999999999</v>
      </c>
      <c r="X183" s="545" t="n"/>
      <c r="Y183" s="546" t="n"/>
      <c r="Z183" s="545" t="n"/>
      <c r="AA183" s="546" t="n"/>
      <c r="AB183" s="545" t="inlineStr">
        <is>
          <t>pmu</t>
        </is>
      </c>
      <c r="AC183" s="466" t="n">
        <v>1210</v>
      </c>
      <c r="AD183" s="545" t="n"/>
      <c r="AE183" s="546" t="n"/>
      <c r="AF183" s="545" t="n"/>
      <c r="AG183" s="546" t="n"/>
      <c r="AH183" s="545" t="n"/>
      <c r="AI183" s="546" t="n"/>
      <c r="AJ183" s="545" t="n"/>
      <c r="AK183" s="546" t="n"/>
      <c r="AL183" s="547" t="n"/>
      <c r="AM183" s="546" t="n"/>
      <c r="AN183" s="446">
        <f>S183+U183+W183+Y183+AA183+AC183+AE183+AG183+AI183+AK183+AM183</f>
        <v/>
      </c>
    </row>
    <row r="184" ht="16.5" customHeight="1" thickBot="1">
      <c r="A184" s="504">
        <f>A183+1</f>
        <v/>
      </c>
      <c r="B184" s="540" t="n">
        <v>4681.83</v>
      </c>
      <c r="C184" s="519" t="n">
        <v>380</v>
      </c>
      <c r="D184" s="541" t="n">
        <v>11</v>
      </c>
      <c r="E184" s="540" t="n">
        <v>63.5</v>
      </c>
      <c r="F184" s="540" t="n">
        <v>265</v>
      </c>
      <c r="G184" s="542">
        <f>B184-C184-E184-F184</f>
        <v/>
      </c>
      <c r="H184" s="543" t="n">
        <v>1759.14</v>
      </c>
      <c r="I184" s="520" t="n">
        <v>2154.59</v>
      </c>
      <c r="J184" s="543" t="n"/>
      <c r="K184" s="543" t="n">
        <v>59.6</v>
      </c>
      <c r="L184" s="520" t="n">
        <v>1750</v>
      </c>
      <c r="M184" s="544" t="n"/>
      <c r="N184" s="508">
        <f>L184+I184+J184+C184+M184</f>
        <v/>
      </c>
      <c r="O184" s="508">
        <f>O183+N184-AN184</f>
        <v/>
      </c>
      <c r="P184" s="509">
        <f>I184*0.004</f>
        <v/>
      </c>
      <c r="Q184" s="510">
        <f>A184</f>
        <v/>
      </c>
      <c r="R184" s="545" t="n">
        <v>170507</v>
      </c>
      <c r="S184" s="466" t="n">
        <v>1943.72</v>
      </c>
      <c r="T184" s="545" t="n"/>
      <c r="U184" s="546" t="n"/>
      <c r="V184" s="545" t="n"/>
      <c r="W184" s="546" t="n"/>
      <c r="X184" s="545" t="n">
        <v>170532</v>
      </c>
      <c r="Y184" s="466" t="n">
        <v>2854.36</v>
      </c>
      <c r="Z184" s="545" t="n"/>
      <c r="AA184" s="546" t="n"/>
      <c r="AB184" s="545" t="inlineStr">
        <is>
          <t>monnaie</t>
        </is>
      </c>
      <c r="AC184" s="466" t="n">
        <v>524</v>
      </c>
      <c r="AD184" s="545" t="n"/>
      <c r="AE184" s="546" t="n"/>
      <c r="AF184" s="545" t="n">
        <v>170446</v>
      </c>
      <c r="AG184" s="466" t="n">
        <v>1958.4</v>
      </c>
      <c r="AH184" s="545" t="n">
        <v>170449</v>
      </c>
      <c r="AI184" s="466" t="n">
        <v>213.65</v>
      </c>
      <c r="AJ184" s="545" t="n"/>
      <c r="AK184" s="546" t="n"/>
      <c r="AL184" s="547" t="n"/>
      <c r="AM184" s="546" t="n"/>
      <c r="AN184" s="446">
        <f>S184+U184+W184+Y184+AA184+AC184+AE184+AG184+AI184+AK184+AM184</f>
        <v/>
      </c>
    </row>
    <row r="185" ht="16.5" customHeight="1" thickBot="1">
      <c r="A185" s="504">
        <f>A184+1</f>
        <v/>
      </c>
      <c r="B185" s="540" t="n">
        <v>2279.7</v>
      </c>
      <c r="C185" s="519" t="n">
        <v>90</v>
      </c>
      <c r="D185" s="541" t="n">
        <v>3</v>
      </c>
      <c r="E185" s="540" t="n">
        <v>288.1</v>
      </c>
      <c r="F185" s="540" t="n">
        <v>190</v>
      </c>
      <c r="G185" s="542">
        <f>B185-C185-E185-F185</f>
        <v/>
      </c>
      <c r="H185" s="543" t="n">
        <v>773.6</v>
      </c>
      <c r="I185" s="520" t="n">
        <v>925.5</v>
      </c>
      <c r="J185" s="543" t="n"/>
      <c r="K185" s="543" t="n">
        <v>12.5</v>
      </c>
      <c r="L185" s="520" t="n">
        <v>770</v>
      </c>
      <c r="M185" s="544" t="n"/>
      <c r="N185" s="508">
        <f>L185+I185+J185+C185+M185</f>
        <v/>
      </c>
      <c r="O185" s="508">
        <f>O184+N185-AN185</f>
        <v/>
      </c>
      <c r="P185" s="509">
        <f>I185*0.004</f>
        <v/>
      </c>
      <c r="Q185" s="510">
        <f>A185</f>
        <v/>
      </c>
      <c r="R185" s="545" t="n">
        <v>170508</v>
      </c>
      <c r="S185" s="466" t="n">
        <v>-1098</v>
      </c>
      <c r="T185" s="545" t="n"/>
      <c r="U185" s="546" t="n"/>
      <c r="V185" s="545" t="n"/>
      <c r="W185" s="546" t="n"/>
      <c r="X185" s="545" t="n">
        <v>170535</v>
      </c>
      <c r="Y185" s="466" t="n">
        <v>1196.5</v>
      </c>
      <c r="Z185" s="545" t="inlineStr">
        <is>
          <t>170442A</t>
        </is>
      </c>
      <c r="AA185" s="546" t="n">
        <v>0</v>
      </c>
      <c r="AB185" s="545" t="inlineStr">
        <is>
          <t>monnaie</t>
        </is>
      </c>
      <c r="AC185" s="466" t="n">
        <v>1030</v>
      </c>
      <c r="AD185" s="545" t="n"/>
      <c r="AE185" s="546" t="n"/>
      <c r="AF185" s="545" t="n"/>
      <c r="AG185" s="546" t="n"/>
      <c r="AH185" s="545" t="n"/>
      <c r="AI185" s="546" t="n"/>
      <c r="AJ185" s="545" t="n"/>
      <c r="AK185" s="546" t="n"/>
      <c r="AL185" s="547" t="n"/>
      <c r="AM185" s="546" t="n"/>
      <c r="AN185" s="446">
        <f>S185+U185+W185+Y185+AA185+AC185+AE185+AG185+AI185+AK185+AM185</f>
        <v/>
      </c>
    </row>
    <row r="186" ht="16.5" customHeight="1" thickBot="1">
      <c r="A186" s="504">
        <f>A185+1</f>
        <v/>
      </c>
      <c r="B186" s="540" t="n">
        <v>4357.42</v>
      </c>
      <c r="C186" s="519" t="n">
        <v>330</v>
      </c>
      <c r="D186" s="541" t="n">
        <v>8</v>
      </c>
      <c r="E186" s="540" t="n">
        <v>195.1</v>
      </c>
      <c r="F186" s="540" t="n">
        <v>224</v>
      </c>
      <c r="G186" s="542">
        <f>B186-C186-E186-F186</f>
        <v/>
      </c>
      <c r="H186" s="543" t="n">
        <v>1657.53</v>
      </c>
      <c r="I186" s="520" t="n">
        <v>1915.3</v>
      </c>
      <c r="J186" s="543" t="n"/>
      <c r="K186" s="543" t="n">
        <v>35.49</v>
      </c>
      <c r="L186" s="520" t="n">
        <v>1650</v>
      </c>
      <c r="M186" s="544" t="n"/>
      <c r="N186" s="508">
        <f>L186+I186+J186+C186+M186</f>
        <v/>
      </c>
      <c r="O186" s="508">
        <f>O185+N186-AN186</f>
        <v/>
      </c>
      <c r="P186" s="509">
        <f>I186*0.004</f>
        <v/>
      </c>
      <c r="Q186" s="510">
        <f>A186</f>
        <v/>
      </c>
      <c r="R186" s="545" t="n">
        <v>170509</v>
      </c>
      <c r="S186" s="466" t="n">
        <v>1080</v>
      </c>
      <c r="T186" s="545" t="n"/>
      <c r="U186" s="546" t="n"/>
      <c r="V186" s="545" t="n"/>
      <c r="W186" s="546" t="n"/>
      <c r="X186" s="545" t="n"/>
      <c r="Y186" s="546" t="n"/>
      <c r="Z186" s="545" t="n"/>
      <c r="AA186" s="546" t="n"/>
      <c r="AB186" s="545" t="inlineStr">
        <is>
          <t>pmu</t>
        </is>
      </c>
      <c r="AC186" s="466" t="n">
        <v>1200</v>
      </c>
      <c r="AD186" s="545" t="n"/>
      <c r="AE186" s="546" t="n"/>
      <c r="AF186" s="545" t="n"/>
      <c r="AG186" s="546" t="n"/>
      <c r="AH186" s="545" t="n"/>
      <c r="AI186" s="546" t="n"/>
      <c r="AJ186" s="545" t="n"/>
      <c r="AK186" s="546" t="n"/>
      <c r="AL186" s="547" t="n"/>
      <c r="AM186" s="546" t="n"/>
      <c r="AN186" s="446">
        <f>S186+U186+W186+Y186+AA186+AC186+AE186+AG186+AI186+AK186+AM186</f>
        <v/>
      </c>
    </row>
    <row r="187" ht="16.5" customHeight="1" thickBot="1">
      <c r="A187" s="504">
        <f>A186+1</f>
        <v/>
      </c>
      <c r="B187" s="540" t="n">
        <v>4725.2</v>
      </c>
      <c r="C187" s="519" t="n">
        <v>380</v>
      </c>
      <c r="D187" s="541" t="n">
        <v>8</v>
      </c>
      <c r="E187" s="540" t="n">
        <v>123.7</v>
      </c>
      <c r="F187" s="540" t="n">
        <v>379</v>
      </c>
      <c r="G187" s="542">
        <f>B187-C187-E187-F187</f>
        <v/>
      </c>
      <c r="H187" s="543" t="n">
        <v>1824.9</v>
      </c>
      <c r="I187" s="520" t="n">
        <v>1984</v>
      </c>
      <c r="J187" s="543" t="n"/>
      <c r="K187" s="543" t="n">
        <v>33.6</v>
      </c>
      <c r="L187" s="520" t="n">
        <v>1820</v>
      </c>
      <c r="M187" s="544" t="n"/>
      <c r="N187" s="508">
        <f>L187+I187+J187+C187+M187</f>
        <v/>
      </c>
      <c r="O187" s="508">
        <f>O186+N187-AN187</f>
        <v/>
      </c>
      <c r="P187" s="509">
        <f>I187*0.004</f>
        <v/>
      </c>
      <c r="Q187" s="510">
        <f>A187</f>
        <v/>
      </c>
      <c r="R187" s="545" t="n"/>
      <c r="S187" s="546" t="n"/>
      <c r="T187" s="545" t="n"/>
      <c r="U187" s="546" t="n"/>
      <c r="V187" s="545" t="n"/>
      <c r="W187" s="546" t="n"/>
      <c r="X187" s="545" t="n"/>
      <c r="Y187" s="546" t="n"/>
      <c r="Z187" s="545" t="n"/>
      <c r="AA187" s="546" t="n"/>
      <c r="AB187" s="547" t="n"/>
      <c r="AC187" s="546" t="n"/>
      <c r="AD187" s="545" t="n"/>
      <c r="AE187" s="546" t="n"/>
      <c r="AF187" s="545" t="n"/>
      <c r="AG187" s="546" t="n"/>
      <c r="AH187" s="545" t="n"/>
      <c r="AI187" s="546" t="n"/>
      <c r="AJ187" s="545" t="n"/>
      <c r="AK187" s="546" t="n"/>
      <c r="AL187" s="547" t="n"/>
      <c r="AM187" s="546" t="n"/>
      <c r="AN187" s="446">
        <f>S187+U187+W187+Y187+AA187+AC187+AE187+AG187+AI187+AK187+AM187</f>
        <v/>
      </c>
    </row>
    <row r="188" ht="16.5" customHeight="1" thickBot="1">
      <c r="A188" s="504">
        <f>A187+1</f>
        <v/>
      </c>
      <c r="B188" s="540" t="n">
        <v>3047.83</v>
      </c>
      <c r="C188" s="519" t="n">
        <v>220</v>
      </c>
      <c r="D188" s="541" t="n">
        <v>5</v>
      </c>
      <c r="E188" s="540" t="n">
        <v>347.05</v>
      </c>
      <c r="F188" s="540" t="n">
        <v>259</v>
      </c>
      <c r="G188" s="542">
        <f>B188-C188-E188-F188</f>
        <v/>
      </c>
      <c r="H188" s="543" t="n">
        <v>1100.61</v>
      </c>
      <c r="I188" s="520" t="n">
        <v>1119.37</v>
      </c>
      <c r="J188" s="543" t="n"/>
      <c r="K188" s="543" t="n">
        <v>1.8</v>
      </c>
      <c r="L188" s="520" t="n">
        <v>1160</v>
      </c>
      <c r="M188" s="544" t="n"/>
      <c r="N188" s="508">
        <f>L188+I188+J188+C188+M188</f>
        <v/>
      </c>
      <c r="O188" s="508">
        <f>O187+N188-AN188</f>
        <v/>
      </c>
      <c r="P188" s="509">
        <f>I188*0.004</f>
        <v/>
      </c>
      <c r="Q188" s="510">
        <f>A188</f>
        <v/>
      </c>
      <c r="R188" s="545" t="n"/>
      <c r="S188" s="546" t="n"/>
      <c r="T188" s="545" t="n"/>
      <c r="U188" s="546" t="n"/>
      <c r="V188" s="545" t="n"/>
      <c r="W188" s="546" t="n"/>
      <c r="X188" s="545" t="n"/>
      <c r="Y188" s="546" t="n"/>
      <c r="Z188" s="545" t="n"/>
      <c r="AA188" s="546" t="n"/>
      <c r="AB188" s="547" t="n"/>
      <c r="AC188" s="546" t="n"/>
      <c r="AD188" s="545" t="n"/>
      <c r="AE188" s="546" t="n"/>
      <c r="AF188" s="545" t="n"/>
      <c r="AG188" s="546" t="n"/>
      <c r="AH188" s="545" t="n"/>
      <c r="AI188" s="546" t="n"/>
      <c r="AJ188" s="545" t="n">
        <v>170154</v>
      </c>
      <c r="AK188" s="466" t="n">
        <v>375.98</v>
      </c>
      <c r="AL188" s="547" t="n"/>
      <c r="AM188" s="546" t="n"/>
      <c r="AN188" s="446">
        <f>S188+U188+W188+Y188+AA188+AC188+AE188+AG188+AI188+AK188+AM188</f>
        <v/>
      </c>
    </row>
    <row r="189" ht="16.5" customHeight="1" thickBot="1">
      <c r="A189" s="504">
        <f>A188+1</f>
        <v/>
      </c>
      <c r="B189" s="540" t="n">
        <v>4334.46</v>
      </c>
      <c r="C189" s="519" t="n">
        <v>320</v>
      </c>
      <c r="D189" s="541" t="n">
        <v>9</v>
      </c>
      <c r="E189" s="540" t="n">
        <v>133.1</v>
      </c>
      <c r="F189" s="540" t="n">
        <v>358</v>
      </c>
      <c r="G189" s="542">
        <f>B189-C189-E189-F189</f>
        <v/>
      </c>
      <c r="H189" s="543" t="n">
        <v>1454.75</v>
      </c>
      <c r="I189" s="520" t="n">
        <v>2034.11</v>
      </c>
      <c r="J189" s="520" t="n">
        <v>22</v>
      </c>
      <c r="K189" s="543" t="n">
        <v>12.5</v>
      </c>
      <c r="L189" s="520" t="n">
        <v>1450</v>
      </c>
      <c r="M189" s="544" t="n"/>
      <c r="N189" s="508">
        <f>L189+I189+J189+C189+M189</f>
        <v/>
      </c>
      <c r="O189" s="508">
        <f>O188+N189-AN189</f>
        <v/>
      </c>
      <c r="P189" s="509">
        <f>I189*0.004</f>
        <v/>
      </c>
      <c r="Q189" s="510">
        <f>A189</f>
        <v/>
      </c>
      <c r="R189" s="545" t="n"/>
      <c r="S189" s="546" t="n"/>
      <c r="T189" s="545" t="n">
        <v>170322</v>
      </c>
      <c r="U189" s="466" t="n">
        <v>476.1</v>
      </c>
      <c r="V189" s="545" t="n"/>
      <c r="W189" s="546" t="n"/>
      <c r="X189" s="545" t="n"/>
      <c r="Y189" s="546" t="n"/>
      <c r="Z189" s="545" t="n"/>
      <c r="AA189" s="546" t="n"/>
      <c r="AB189" s="547" t="n"/>
      <c r="AC189" s="546" t="n"/>
      <c r="AD189" s="545" t="n"/>
      <c r="AE189" s="546" t="n"/>
      <c r="AF189" s="545" t="n"/>
      <c r="AG189" s="546" t="n"/>
      <c r="AH189" s="545" t="n"/>
      <c r="AI189" s="546" t="n"/>
      <c r="AJ189" s="545" t="n">
        <v>170153</v>
      </c>
      <c r="AK189" s="466" t="n">
        <v>34.2</v>
      </c>
      <c r="AL189" s="547" t="n"/>
      <c r="AM189" s="546" t="n"/>
      <c r="AN189" s="446">
        <f>S189+U189+W189+Y189+AA189+AC189+AE189+AG189+AI189+AK189+AM189</f>
        <v/>
      </c>
    </row>
    <row r="190" ht="16.5" customHeight="1" thickBot="1">
      <c r="A190" s="504">
        <f>A189+1</f>
        <v/>
      </c>
      <c r="B190" s="540" t="n">
        <v>4385.31</v>
      </c>
      <c r="C190" s="519" t="n">
        <v>300</v>
      </c>
      <c r="D190" s="541" t="n">
        <v>7</v>
      </c>
      <c r="E190" s="540" t="n">
        <v>158.5</v>
      </c>
      <c r="F190" s="540" t="n">
        <v>101</v>
      </c>
      <c r="G190" s="542">
        <f>B190-C190-E190-F190</f>
        <v/>
      </c>
      <c r="H190" s="543" t="n">
        <v>2055.76</v>
      </c>
      <c r="I190" s="520" t="n">
        <v>1708.35</v>
      </c>
      <c r="J190" s="543" t="n"/>
      <c r="K190" s="543" t="n">
        <v>61.7</v>
      </c>
      <c r="L190" s="520" t="n">
        <v>2070</v>
      </c>
      <c r="M190" s="544" t="n"/>
      <c r="N190" s="508">
        <f>L190+I190+J190+C190+M190</f>
        <v/>
      </c>
      <c r="O190" s="508">
        <f>O189+N190-AN190</f>
        <v/>
      </c>
      <c r="P190" s="509">
        <f>I190*0.004</f>
        <v/>
      </c>
      <c r="Q190" s="510">
        <f>A190</f>
        <v/>
      </c>
      <c r="R190" s="545" t="n"/>
      <c r="S190" s="466" t="n">
        <v>294</v>
      </c>
      <c r="T190" s="547" t="n">
        <v>170525</v>
      </c>
      <c r="U190" s="466" t="n">
        <v>507.02</v>
      </c>
      <c r="V190" s="545" t="n">
        <v>170516</v>
      </c>
      <c r="W190" s="466" t="n">
        <v>599.42</v>
      </c>
      <c r="X190" s="547" t="inlineStr">
        <is>
          <t>170532A</t>
        </is>
      </c>
      <c r="Y190" s="466" t="n">
        <v>1560.33</v>
      </c>
      <c r="Z190" s="545" t="n"/>
      <c r="AA190" s="546" t="n"/>
      <c r="AB190" s="547" t="n"/>
      <c r="AC190" s="466" t="n"/>
      <c r="AD190" s="545" t="n"/>
      <c r="AE190" s="546" t="n"/>
      <c r="AF190" s="547" t="n"/>
      <c r="AG190" s="546" t="n"/>
      <c r="AH190" s="547" t="inlineStr">
        <is>
          <t>170549A</t>
        </is>
      </c>
      <c r="AI190" s="466" t="n">
        <v>-406.94</v>
      </c>
      <c r="AJ190" s="547" t="inlineStr">
        <is>
          <t>170550A</t>
        </is>
      </c>
      <c r="AK190" s="546" t="n">
        <v>0</v>
      </c>
      <c r="AL190" s="547" t="n"/>
      <c r="AM190" s="546" t="n"/>
      <c r="AN190" s="446">
        <f>S190+U190+W190+Y190+AA190+AC190+AE190+AG190+AI190+AK190+AM190</f>
        <v/>
      </c>
    </row>
    <row r="191" ht="16.5" customHeight="1" thickBot="1">
      <c r="A191" s="504">
        <f>A190+1</f>
        <v/>
      </c>
      <c r="B191" s="540" t="n">
        <v>4359.26</v>
      </c>
      <c r="C191" s="519" t="n">
        <v>520</v>
      </c>
      <c r="D191" s="541" t="n">
        <v>12</v>
      </c>
      <c r="E191" s="540" t="n">
        <v>144.8</v>
      </c>
      <c r="F191" s="540" t="n">
        <v>124</v>
      </c>
      <c r="G191" s="542">
        <f>B191-C191-E191-F191</f>
        <v/>
      </c>
      <c r="H191" s="543" t="n">
        <v>1474.77</v>
      </c>
      <c r="I191" s="520" t="n">
        <v>1932.99</v>
      </c>
      <c r="J191" s="520" t="n">
        <v>152</v>
      </c>
      <c r="K191" s="543" t="n">
        <v>10.7</v>
      </c>
      <c r="L191" s="520" t="n">
        <v>1470</v>
      </c>
      <c r="M191" s="544" t="n"/>
      <c r="N191" s="508">
        <f>L191+I191+J191+C191+M191</f>
        <v/>
      </c>
      <c r="O191" s="508">
        <f>O190+N191-AN191+C191</f>
        <v/>
      </c>
      <c r="P191" s="509">
        <f>I191*0.004</f>
        <v/>
      </c>
      <c r="Q191" s="510">
        <f>A191</f>
        <v/>
      </c>
      <c r="R191" s="545" t="n">
        <v>170510</v>
      </c>
      <c r="S191" s="466" t="n">
        <v>1565.46</v>
      </c>
      <c r="T191" s="545" t="n">
        <v>170524</v>
      </c>
      <c r="U191" s="466" t="n">
        <v>43.55</v>
      </c>
      <c r="V191" s="545" t="n"/>
      <c r="W191" s="546" t="n"/>
      <c r="X191" s="545" t="inlineStr">
        <is>
          <t>170535A</t>
        </is>
      </c>
      <c r="Y191" s="466" t="n">
        <v>-684.6</v>
      </c>
      <c r="Z191" s="545" t="n"/>
      <c r="AA191" s="546" t="n"/>
      <c r="AB191" s="545" t="n"/>
      <c r="AC191" s="546" t="n"/>
      <c r="AD191" s="545" t="n">
        <v>170545</v>
      </c>
      <c r="AE191" s="466" t="n">
        <v>37.79</v>
      </c>
      <c r="AF191" s="545" t="n">
        <v>170541</v>
      </c>
      <c r="AG191" s="466" t="n">
        <v>3026.36</v>
      </c>
      <c r="AH191" s="545" t="n">
        <v>170450</v>
      </c>
      <c r="AI191" s="466" t="n">
        <v>-42.84</v>
      </c>
      <c r="AJ191" s="545" t="n">
        <v>170550</v>
      </c>
      <c r="AK191" s="466" t="n">
        <v>1153.51</v>
      </c>
      <c r="AL191" s="547" t="n"/>
      <c r="AM191" s="546" t="n"/>
      <c r="AN191" s="446">
        <f>S191+U191+W191+Y191+AA191+AC191+AE191+AG191+AI191+AK191+AM191</f>
        <v/>
      </c>
    </row>
    <row r="192" ht="15" customHeight="1">
      <c r="B192" s="529">
        <f>SUM(B161:B191)</f>
        <v/>
      </c>
      <c r="C192" s="529">
        <f>SUM(C161:C191)</f>
        <v/>
      </c>
      <c r="D192" s="530">
        <f>SUM(D161:D191)</f>
        <v/>
      </c>
      <c r="E192" s="529">
        <f>SUM(E161:E191)</f>
        <v/>
      </c>
      <c r="F192" s="529">
        <f>SUM(F161:F191)</f>
        <v/>
      </c>
      <c r="G192" s="529">
        <f>SUM(G161:G191)</f>
        <v/>
      </c>
      <c r="H192" s="529">
        <f>SUM(H161:H191)</f>
        <v/>
      </c>
      <c r="I192" s="529">
        <f>SUM(I161:I191)</f>
        <v/>
      </c>
      <c r="J192" s="529">
        <f>SUM(J161:J191)</f>
        <v/>
      </c>
      <c r="K192" s="529">
        <f>SUM(K161:K191)</f>
        <v/>
      </c>
      <c r="L192" s="460">
        <f>SUM(L161:L191)</f>
        <v/>
      </c>
      <c r="M192" s="460">
        <f>SUM(M161:M191)</f>
        <v/>
      </c>
      <c r="N192" s="460">
        <f>SUM(N161:N191)</f>
        <v/>
      </c>
      <c r="O192" s="460">
        <f>O191</f>
        <v/>
      </c>
      <c r="R192" s="460" t="n"/>
      <c r="S192" s="460">
        <f>SUM(S161:S191)</f>
        <v/>
      </c>
      <c r="T192" s="460" t="n"/>
      <c r="U192" s="460">
        <f>SUM(U161:U191)</f>
        <v/>
      </c>
      <c r="V192" s="460" t="n"/>
      <c r="W192" s="460">
        <f>SUM(W161:W191)</f>
        <v/>
      </c>
      <c r="X192" s="460" t="n"/>
      <c r="Y192" s="460">
        <f>SUM(Y161:Y191)</f>
        <v/>
      </c>
      <c r="Z192" s="460" t="n"/>
      <c r="AA192" s="460">
        <f>SUM(AA161:AA191)</f>
        <v/>
      </c>
      <c r="AB192" s="460" t="n"/>
      <c r="AC192" s="460">
        <f>SUM(AC161:AC191)</f>
        <v/>
      </c>
      <c r="AD192" s="460" t="n"/>
      <c r="AE192" s="460">
        <f>SUM(AE161:AE191)</f>
        <v/>
      </c>
      <c r="AG192" s="460">
        <f>SUM(AG161:AG191)</f>
        <v/>
      </c>
      <c r="AH192" s="460" t="n"/>
      <c r="AI192" s="460">
        <f>SUM(AI161:AI191)</f>
        <v/>
      </c>
      <c r="AJ192" s="460" t="n"/>
      <c r="AK192" s="460">
        <f>SUM(AK161:AK191)</f>
        <v/>
      </c>
      <c r="AL192" s="460" t="n"/>
      <c r="AM192" s="460">
        <f>SUM(AM161:AM191)</f>
        <v/>
      </c>
      <c r="AN192" s="460">
        <f>SUM(AN161:AN191)</f>
        <v/>
      </c>
    </row>
    <row r="193">
      <c r="B193" s="453">
        <f>B192+B154</f>
        <v/>
      </c>
      <c r="G193" s="453" t="n"/>
      <c r="O193" s="460" t="n"/>
    </row>
    <row r="194">
      <c r="B194" s="399" t="inlineStr">
        <is>
          <t>Total Régul</t>
        </is>
      </c>
      <c r="C194" s="453">
        <f>H192-L192</f>
        <v/>
      </c>
      <c r="E194" s="399" t="inlineStr">
        <is>
          <t>Point Vert</t>
        </is>
      </c>
      <c r="F194" s="518">
        <f>D192</f>
        <v/>
      </c>
      <c r="H194" s="399" t="inlineStr">
        <is>
          <t>Frais Carte Bleue</t>
        </is>
      </c>
      <c r="J194" s="452">
        <f>I192*0.007</f>
        <v/>
      </c>
    </row>
    <row r="195">
      <c r="B195" s="399" t="inlineStr">
        <is>
          <t>Régul cumul</t>
        </is>
      </c>
      <c r="C195" s="453">
        <f>C194+C156</f>
        <v/>
      </c>
    </row>
    <row r="197" ht="16.5" customHeight="1" thickBot="1">
      <c r="A197" s="359" t="inlineStr">
        <is>
          <t>JUIN 2017</t>
        </is>
      </c>
      <c r="H197" s="364">
        <f>A197</f>
        <v/>
      </c>
      <c r="I197" s="363" t="n"/>
      <c r="J197" s="363" t="n"/>
      <c r="K197" s="363" t="n"/>
      <c r="L197" s="363" t="n"/>
      <c r="M197" s="363" t="n"/>
      <c r="N197" s="363" t="n"/>
      <c r="R197" s="364">
        <f>A197</f>
        <v/>
      </c>
      <c r="S197" s="363" t="n"/>
      <c r="T197" s="363" t="n"/>
      <c r="U197" s="363" t="n"/>
      <c r="V197" s="363" t="n"/>
      <c r="W197" s="363" t="n"/>
      <c r="X197" s="363" t="n"/>
      <c r="Y197" s="364">
        <f>A197</f>
        <v/>
      </c>
      <c r="Z197" s="363" t="n"/>
      <c r="AA197" s="363" t="n"/>
      <c r="AB197" s="363" t="n"/>
      <c r="AC197" s="363" t="n"/>
      <c r="AD197" s="363" t="n"/>
      <c r="AE197" s="363" t="n"/>
      <c r="AF197" s="364">
        <f>A197</f>
        <v/>
      </c>
      <c r="AG197" s="363" t="n"/>
      <c r="AH197" s="363" t="n"/>
      <c r="AI197" s="363" t="n"/>
      <c r="AJ197" s="363" t="n"/>
      <c r="AK197" s="363" t="n"/>
      <c r="AL197" s="363" t="n"/>
    </row>
    <row r="198" ht="16.5" customHeight="1" thickBot="1">
      <c r="A198" s="12" t="n"/>
      <c r="B198" s="369" t="inlineStr">
        <is>
          <t>Chiffre d'affaire</t>
        </is>
      </c>
      <c r="C198" s="357" t="n"/>
      <c r="D198" s="357" t="n"/>
      <c r="E198" s="357" t="n"/>
      <c r="F198" s="357" t="n"/>
      <c r="G198" s="370" t="n"/>
      <c r="H198" s="369" t="inlineStr">
        <is>
          <t>Encaissement</t>
        </is>
      </c>
      <c r="I198" s="357" t="n"/>
      <c r="J198" s="357" t="n"/>
      <c r="K198" s="370" t="n"/>
      <c r="L198" s="369" t="inlineStr">
        <is>
          <t>Banque</t>
        </is>
      </c>
      <c r="M198" s="357" t="n"/>
      <c r="N198" s="370" t="n"/>
      <c r="O198" s="496" t="inlineStr">
        <is>
          <t>Solde</t>
        </is>
      </c>
      <c r="P198" s="497" t="n"/>
      <c r="Q198" s="13" t="n"/>
      <c r="R198" s="410">
        <f>R3</f>
        <v/>
      </c>
      <c r="S198" s="354" t="n"/>
      <c r="T198" s="410">
        <f>T3</f>
        <v/>
      </c>
      <c r="U198" s="354" t="n"/>
      <c r="V198" s="410">
        <f>V3</f>
        <v/>
      </c>
      <c r="W198" s="354" t="n"/>
      <c r="X198" s="410">
        <f>X3</f>
        <v/>
      </c>
      <c r="Y198" s="354" t="n"/>
      <c r="Z198" s="410">
        <f>Z3</f>
        <v/>
      </c>
      <c r="AA198" s="354" t="n"/>
      <c r="AB198" s="410">
        <f>AB3</f>
        <v/>
      </c>
      <c r="AC198" s="354" t="n"/>
      <c r="AD198" s="410">
        <f>AD3</f>
        <v/>
      </c>
      <c r="AE198" s="354" t="n"/>
      <c r="AF198" s="410">
        <f>AF3</f>
        <v/>
      </c>
      <c r="AG198" s="354" t="n"/>
      <c r="AH198" s="410">
        <f>AH3</f>
        <v/>
      </c>
      <c r="AI198" s="354" t="n"/>
      <c r="AJ198" s="410">
        <f>AJ3</f>
        <v/>
      </c>
      <c r="AK198" s="354" t="n"/>
      <c r="AL198" s="410">
        <f>AL3</f>
        <v/>
      </c>
      <c r="AM198" s="354" t="n"/>
      <c r="AN198" s="411" t="inlineStr">
        <is>
          <t>Total</t>
        </is>
      </c>
    </row>
    <row r="199" ht="16.5" customHeight="1" thickBot="1">
      <c r="A199" s="14" t="n"/>
      <c r="B199" s="3" t="inlineStr">
        <is>
          <t>CA BRUT</t>
        </is>
      </c>
      <c r="C199" s="371" t="inlineStr">
        <is>
          <t>POINT VERT</t>
        </is>
      </c>
      <c r="D199" s="356" t="n"/>
      <c r="E199" s="4" t="inlineStr">
        <is>
          <t>LOTO</t>
        </is>
      </c>
      <c r="F199" s="4" t="inlineStr">
        <is>
          <t>JEUX</t>
        </is>
      </c>
      <c r="G199" s="7" t="inlineStr">
        <is>
          <t>CA NET</t>
        </is>
      </c>
      <c r="H199" s="3" t="inlineStr">
        <is>
          <t>Espèce</t>
        </is>
      </c>
      <c r="I199" s="4" t="inlineStr">
        <is>
          <t>Carte Bleue</t>
        </is>
      </c>
      <c r="J199" s="4" t="inlineStr">
        <is>
          <t>Chèque</t>
        </is>
      </c>
      <c r="K199" s="7" t="inlineStr">
        <is>
          <t>Compte client</t>
        </is>
      </c>
      <c r="L199" s="3" t="inlineStr">
        <is>
          <t>Dépôt Banque</t>
        </is>
      </c>
      <c r="M199" s="8" t="inlineStr">
        <is>
          <t>Monnaie</t>
        </is>
      </c>
      <c r="N199" s="7" t="inlineStr">
        <is>
          <t>CREDIT</t>
        </is>
      </c>
      <c r="O199" s="498">
        <f>O191</f>
        <v/>
      </c>
      <c r="Q199" s="499" t="n"/>
      <c r="R199" s="414" t="inlineStr">
        <is>
          <t>N°</t>
        </is>
      </c>
      <c r="S199" s="415" t="n"/>
      <c r="T199" s="416" t="inlineStr">
        <is>
          <t>N°</t>
        </is>
      </c>
      <c r="U199" s="417" t="n"/>
      <c r="V199" s="416" t="inlineStr">
        <is>
          <t>N°</t>
        </is>
      </c>
      <c r="W199" s="417" t="n"/>
      <c r="X199" s="416" t="inlineStr">
        <is>
          <t>N°</t>
        </is>
      </c>
      <c r="Y199" s="417" t="n"/>
      <c r="Z199" s="416" t="inlineStr">
        <is>
          <t>N°</t>
        </is>
      </c>
      <c r="AA199" s="417" t="n"/>
      <c r="AB199" s="416" t="inlineStr">
        <is>
          <t>N°</t>
        </is>
      </c>
      <c r="AC199" s="417" t="n"/>
      <c r="AD199" s="416" t="inlineStr">
        <is>
          <t>N°</t>
        </is>
      </c>
      <c r="AE199" s="417" t="n"/>
      <c r="AF199" s="419" t="inlineStr">
        <is>
          <t>N°</t>
        </is>
      </c>
      <c r="AG199" s="415" t="n"/>
      <c r="AH199" s="416" t="inlineStr">
        <is>
          <t>N°</t>
        </is>
      </c>
      <c r="AI199" s="415" t="n"/>
      <c r="AJ199" s="416" t="inlineStr">
        <is>
          <t>N°</t>
        </is>
      </c>
      <c r="AK199" s="415" t="n"/>
      <c r="AL199" s="416" t="inlineStr">
        <is>
          <t>N°</t>
        </is>
      </c>
      <c r="AM199" s="415" t="n"/>
      <c r="AN199" s="420" t="n"/>
    </row>
    <row r="200" ht="16.5" customHeight="1" thickBot="1">
      <c r="A200" s="504" t="n">
        <v>42887</v>
      </c>
      <c r="B200" s="540" t="n">
        <v>4975.96</v>
      </c>
      <c r="C200" s="519" t="n">
        <v>630</v>
      </c>
      <c r="D200" s="541" t="n">
        <v>16</v>
      </c>
      <c r="E200" s="540" t="n">
        <v>84.3</v>
      </c>
      <c r="F200" s="540" t="n">
        <v>122</v>
      </c>
      <c r="G200" s="542">
        <f>B200-C200-E200-F200</f>
        <v/>
      </c>
      <c r="H200" s="543" t="n">
        <v>1628.47</v>
      </c>
      <c r="I200" s="520" t="n">
        <v>2480.39</v>
      </c>
      <c r="J200" s="520" t="n">
        <v>10.2</v>
      </c>
      <c r="K200" s="543" t="n">
        <v>20.6</v>
      </c>
      <c r="L200" s="520" t="n">
        <v>1620</v>
      </c>
      <c r="M200" s="544" t="n"/>
      <c r="N200" s="508">
        <f>L200+I200+J200+C200+M200</f>
        <v/>
      </c>
      <c r="O200" s="508">
        <f>O199+N200-AN200</f>
        <v/>
      </c>
      <c r="P200" s="509">
        <f>I200*0.004</f>
        <v/>
      </c>
      <c r="Q200" s="510">
        <f>A200</f>
        <v/>
      </c>
      <c r="R200" s="545" t="n"/>
      <c r="S200" s="546" t="n"/>
      <c r="T200" s="547" t="n"/>
      <c r="U200" s="546" t="n"/>
      <c r="V200" s="547" t="n"/>
      <c r="W200" s="546" t="n"/>
      <c r="X200" s="547" t="n"/>
      <c r="Y200" s="546" t="n"/>
      <c r="Z200" s="547" t="n"/>
      <c r="AA200" s="546" t="n"/>
      <c r="AB200" s="547" t="n"/>
      <c r="AC200" s="546" t="n"/>
      <c r="AD200" s="547" t="n">
        <v>170137</v>
      </c>
      <c r="AE200" s="466" t="n">
        <v>978.26</v>
      </c>
      <c r="AF200" s="550" t="n"/>
      <c r="AG200" s="546" t="n"/>
      <c r="AH200" s="547" t="n"/>
      <c r="AI200" s="546" t="n"/>
      <c r="AJ200" s="547" t="inlineStr">
        <is>
          <t>VALE</t>
        </is>
      </c>
      <c r="AK200" s="466" t="n">
        <v>2000</v>
      </c>
      <c r="AL200" s="547" t="n"/>
      <c r="AM200" s="546" t="n"/>
      <c r="AN200" s="446">
        <f>S200+U200+W200+Y200+AA200+AC200+AE200+AG200+AI200+AK200+AM200</f>
        <v/>
      </c>
    </row>
    <row r="201" ht="16.5" customHeight="1" thickBot="1">
      <c r="A201" s="504">
        <f>A200+1</f>
        <v/>
      </c>
      <c r="B201" s="540" t="n">
        <v>5698.88</v>
      </c>
      <c r="C201" s="519" t="n">
        <v>420</v>
      </c>
      <c r="D201" s="541" t="n">
        <v>7</v>
      </c>
      <c r="E201" s="540" t="n">
        <v>140.2</v>
      </c>
      <c r="F201" s="540" t="n">
        <v>105</v>
      </c>
      <c r="G201" s="542">
        <f>B201-C201-E201-F201</f>
        <v/>
      </c>
      <c r="H201" s="543" t="n">
        <v>1882.25</v>
      </c>
      <c r="I201" s="520" t="n">
        <v>3191.87</v>
      </c>
      <c r="J201" s="543" t="n"/>
      <c r="K201" s="543" t="n">
        <v>26.2</v>
      </c>
      <c r="L201" s="520" t="n">
        <v>1880</v>
      </c>
      <c r="M201" s="520" t="n">
        <v>190</v>
      </c>
      <c r="N201" s="508">
        <f>L201+I201+J201+C201+M201</f>
        <v/>
      </c>
      <c r="O201" s="508">
        <f>O200+N201-AN201</f>
        <v/>
      </c>
      <c r="P201" s="509">
        <f>I201*0.004</f>
        <v/>
      </c>
      <c r="Q201" s="510">
        <f>A201</f>
        <v/>
      </c>
      <c r="R201" s="545" t="n"/>
      <c r="S201" s="546" t="n"/>
      <c r="T201" s="547" t="n"/>
      <c r="U201" s="546" t="n"/>
      <c r="V201" s="545" t="n"/>
      <c r="W201" s="546" t="n"/>
      <c r="X201" s="547" t="n"/>
      <c r="Y201" s="546" t="n"/>
      <c r="Z201" s="545" t="n"/>
      <c r="AA201" s="546" t="n"/>
      <c r="AB201" s="547" t="n">
        <v>170642</v>
      </c>
      <c r="AC201" s="466" t="n">
        <v>1.4</v>
      </c>
      <c r="AD201" s="545" t="n"/>
      <c r="AE201" s="546" t="n"/>
      <c r="AF201" s="547" t="n"/>
      <c r="AG201" s="546" t="n"/>
      <c r="AH201" s="545" t="n"/>
      <c r="AI201" s="546" t="n"/>
      <c r="AJ201" s="547" t="n"/>
      <c r="AK201" s="546" t="n"/>
      <c r="AL201" s="547" t="n"/>
      <c r="AM201" s="546" t="n"/>
      <c r="AN201" s="446">
        <f>S201+U201+W201+Y201+AA201+AC201+AE201+AG201+AI201+AK201+AM201</f>
        <v/>
      </c>
    </row>
    <row r="202" ht="16.5" customHeight="1" thickBot="1">
      <c r="A202" s="504">
        <f>A201+1</f>
        <v/>
      </c>
      <c r="B202" s="540" t="n">
        <v>4733.37</v>
      </c>
      <c r="C202" s="519" t="n">
        <v>470</v>
      </c>
      <c r="D202" s="541" t="n">
        <v>10</v>
      </c>
      <c r="E202" s="540" t="n">
        <v>182.15</v>
      </c>
      <c r="F202" s="540" t="n">
        <v>65</v>
      </c>
      <c r="G202" s="542">
        <f>B202-C202-E202-F202</f>
        <v/>
      </c>
      <c r="H202" s="543" t="n">
        <v>1914.2</v>
      </c>
      <c r="I202" s="520" t="n">
        <v>2609.39</v>
      </c>
      <c r="J202" s="520" t="n">
        <v>49.6</v>
      </c>
      <c r="K202" s="543" t="n">
        <v>38.45</v>
      </c>
      <c r="L202" s="520" t="n">
        <v>1910</v>
      </c>
      <c r="M202" s="544" t="n"/>
      <c r="N202" s="508">
        <f>L202+I202+J202+C202+M202</f>
        <v/>
      </c>
      <c r="O202" s="508">
        <f>O201+N202-AN202</f>
        <v/>
      </c>
      <c r="P202" s="509">
        <f>I202*0.004</f>
        <v/>
      </c>
      <c r="Q202" s="510">
        <f>A202</f>
        <v/>
      </c>
      <c r="R202" s="545" t="n"/>
      <c r="S202" s="546" t="n"/>
      <c r="T202" s="547" t="n"/>
      <c r="U202" s="546" t="n"/>
      <c r="V202" s="545" t="n"/>
      <c r="W202" s="546" t="n"/>
      <c r="X202" s="547" t="n"/>
      <c r="Y202" s="546" t="n"/>
      <c r="Z202" s="545" t="n"/>
      <c r="AA202" s="546" t="n"/>
      <c r="AB202" s="547" t="n">
        <v>170642</v>
      </c>
      <c r="AC202" s="466" t="n">
        <v>241.37</v>
      </c>
      <c r="AD202" s="545" t="n"/>
      <c r="AE202" s="546" t="n"/>
      <c r="AF202" s="547" t="n"/>
      <c r="AG202" s="546" t="n"/>
      <c r="AH202" s="545" t="n"/>
      <c r="AI202" s="546" t="n"/>
      <c r="AJ202" s="547" t="n"/>
      <c r="AK202" s="546" t="n"/>
      <c r="AL202" s="547" t="n"/>
      <c r="AM202" s="546" t="n"/>
      <c r="AN202" s="446">
        <f>S202+U202+W202+Y202+AA202+AC202+AE202+AG202+AI202+AK202+AM202</f>
        <v/>
      </c>
    </row>
    <row r="203" ht="16.5" customHeight="1" thickBot="1">
      <c r="A203" s="504">
        <f>A202+1</f>
        <v/>
      </c>
      <c r="B203" s="540" t="n">
        <v>2668.57</v>
      </c>
      <c r="C203" s="519" t="n">
        <v>90</v>
      </c>
      <c r="D203" s="541" t="n">
        <v>3</v>
      </c>
      <c r="E203" s="540" t="n">
        <v>401.75</v>
      </c>
      <c r="F203" s="540" t="n">
        <v>137</v>
      </c>
      <c r="G203" s="542">
        <f>B203-C203-E203-F203</f>
        <v/>
      </c>
      <c r="H203" s="543" t="n">
        <v>1241.42</v>
      </c>
      <c r="I203" s="520" t="n">
        <v>796.6</v>
      </c>
      <c r="J203" s="520" t="n"/>
      <c r="K203" s="543" t="n">
        <v>1.8</v>
      </c>
      <c r="L203" s="520" t="n">
        <v>1240</v>
      </c>
      <c r="M203" s="544" t="n"/>
      <c r="N203" s="508">
        <f>L203+I203+J203+C203+M203</f>
        <v/>
      </c>
      <c r="O203" s="508">
        <f>O202+N203-AN203</f>
        <v/>
      </c>
      <c r="P203" s="509">
        <f>I203*0.004</f>
        <v/>
      </c>
      <c r="Q203" s="510">
        <f>A203</f>
        <v/>
      </c>
      <c r="R203" s="545" t="n"/>
      <c r="S203" s="546" t="n"/>
      <c r="T203" s="547" t="n">
        <v>170418</v>
      </c>
      <c r="U203" s="466" t="n">
        <v>291.73</v>
      </c>
      <c r="V203" s="545" t="n"/>
      <c r="W203" s="546" t="n"/>
      <c r="X203" s="547" t="n"/>
      <c r="Y203" s="546" t="n"/>
      <c r="Z203" s="545" t="n"/>
      <c r="AA203" s="546" t="n"/>
      <c r="AB203" s="547" t="n">
        <v>170642</v>
      </c>
      <c r="AC203" s="466" t="n">
        <v>69</v>
      </c>
      <c r="AD203" s="545" t="n"/>
      <c r="AE203" s="546" t="n"/>
      <c r="AF203" s="547" t="n"/>
      <c r="AG203" s="546" t="n"/>
      <c r="AH203" s="545" t="n"/>
      <c r="AI203" s="546" t="n"/>
      <c r="AJ203" s="547" t="n"/>
      <c r="AK203" s="546" t="n"/>
      <c r="AL203" s="547" t="n"/>
      <c r="AM203" s="546" t="n"/>
      <c r="AN203" s="446">
        <f>S203+U203+W203+Y203+AA203+AC203+AE203+AG203+AI203+AK203+AM203</f>
        <v/>
      </c>
    </row>
    <row r="204" ht="16.5" customHeight="1" thickBot="1">
      <c r="A204" s="504">
        <f>A203+1</f>
        <v/>
      </c>
      <c r="B204" s="540" t="n">
        <v>2254.02</v>
      </c>
      <c r="C204" s="519" t="n">
        <v>260</v>
      </c>
      <c r="D204" s="541" t="n">
        <v>7</v>
      </c>
      <c r="E204" s="540" t="n">
        <v>187.9</v>
      </c>
      <c r="F204" s="540" t="n">
        <v>39</v>
      </c>
      <c r="G204" s="542">
        <f>B204-C204-E204-F204</f>
        <v/>
      </c>
      <c r="H204" s="543" t="n">
        <v>731.5700000000001</v>
      </c>
      <c r="I204" s="520" t="n">
        <v>975.25</v>
      </c>
      <c r="J204" s="520" t="n">
        <v>14.5</v>
      </c>
      <c r="K204" s="543" t="n">
        <v>45.8</v>
      </c>
      <c r="L204" s="520" t="n">
        <v>730</v>
      </c>
      <c r="M204" s="544" t="n"/>
      <c r="N204" s="508">
        <f>L204+I204+J204+C204+M204</f>
        <v/>
      </c>
      <c r="O204" s="508">
        <f>O203+N204-AN204</f>
        <v/>
      </c>
      <c r="P204" s="509">
        <f>I204*0.004</f>
        <v/>
      </c>
      <c r="Q204" s="510">
        <f>A204</f>
        <v/>
      </c>
      <c r="R204" s="545" t="n"/>
      <c r="S204" s="546" t="n"/>
      <c r="T204" s="547" t="n"/>
      <c r="U204" s="466" t="n"/>
      <c r="V204" s="545" t="n"/>
      <c r="W204" s="546" t="n"/>
      <c r="X204" s="545" t="n"/>
      <c r="Y204" s="546" t="n"/>
      <c r="Z204" s="545" t="n"/>
      <c r="AA204" s="546" t="n"/>
      <c r="AB204" s="547" t="inlineStr">
        <is>
          <t>PMU</t>
        </is>
      </c>
      <c r="AC204" s="466" t="n">
        <v>-1200</v>
      </c>
      <c r="AD204" s="545" t="n"/>
      <c r="AE204" s="546" t="n"/>
      <c r="AF204" s="545" t="n"/>
      <c r="AG204" s="546" t="n"/>
      <c r="AH204" s="545" t="n"/>
      <c r="AI204" s="546" t="n"/>
      <c r="AJ204" s="545" t="n"/>
      <c r="AK204" s="546" t="n"/>
      <c r="AL204" s="547" t="n"/>
      <c r="AM204" s="546" t="n"/>
      <c r="AN204" s="446">
        <f>S204+U204+W204+Y204+AA204+AC204+AE204+AG204+AI204+AK204+AM204</f>
        <v/>
      </c>
    </row>
    <row r="205" ht="16.5" customHeight="1" thickBot="1">
      <c r="A205" s="504">
        <f>A204+1</f>
        <v/>
      </c>
      <c r="B205" s="540" t="n">
        <v>4321</v>
      </c>
      <c r="C205" s="519" t="n">
        <v>90</v>
      </c>
      <c r="D205" s="541" t="n">
        <v>3</v>
      </c>
      <c r="E205" s="540" t="n">
        <v>127.65</v>
      </c>
      <c r="F205" s="540" t="n">
        <v>191</v>
      </c>
      <c r="G205" s="542">
        <f>B205-C205-E205-F205</f>
        <v/>
      </c>
      <c r="H205" s="543" t="n">
        <v>1900.34</v>
      </c>
      <c r="I205" s="520" t="n">
        <v>2007.11</v>
      </c>
      <c r="J205" s="543" t="n"/>
      <c r="K205" s="543" t="n">
        <v>4.9</v>
      </c>
      <c r="L205" s="520" t="n">
        <v>1900</v>
      </c>
      <c r="M205" s="520" t="n">
        <v>400</v>
      </c>
      <c r="N205" s="508">
        <f>L205+I205+J205+C205+M205</f>
        <v/>
      </c>
      <c r="O205" s="508">
        <f>O204+N205-AN205</f>
        <v/>
      </c>
      <c r="P205" s="509">
        <f>I205*0.004</f>
        <v/>
      </c>
      <c r="Q205" s="510">
        <f>A205</f>
        <v/>
      </c>
      <c r="R205" s="545" t="n"/>
      <c r="S205" s="546" t="n"/>
      <c r="T205" s="545" t="n"/>
      <c r="U205" s="466" t="n"/>
      <c r="V205" s="545" t="n">
        <v>170517</v>
      </c>
      <c r="W205" s="466" t="n">
        <v>200.55</v>
      </c>
      <c r="X205" s="545" t="n">
        <v>170631</v>
      </c>
      <c r="Y205" s="466" t="n">
        <v>2681.13</v>
      </c>
      <c r="Z205" s="545" t="n"/>
      <c r="AA205" s="546" t="n"/>
      <c r="AB205" s="545" t="inlineStr">
        <is>
          <t>DAT</t>
        </is>
      </c>
      <c r="AC205" s="466" t="n">
        <v>1.24</v>
      </c>
      <c r="AD205" s="545" t="n"/>
      <c r="AE205" s="546" t="n"/>
      <c r="AF205" s="545" t="n"/>
      <c r="AG205" s="546" t="n"/>
      <c r="AH205" s="545" t="n"/>
      <c r="AI205" s="546" t="n"/>
      <c r="AJ205" s="545" t="n"/>
      <c r="AK205" s="546" t="n"/>
      <c r="AL205" s="547" t="n"/>
      <c r="AM205" s="546" t="n"/>
      <c r="AN205" s="446">
        <f>S205+U205+W205+Y205+AA205+AC205+AE205+AG205+AI205+AK205+AM205</f>
        <v/>
      </c>
    </row>
    <row r="206" ht="16.5" customHeight="1" thickBot="1">
      <c r="A206" s="504">
        <f>A205+1</f>
        <v/>
      </c>
      <c r="B206" s="540" t="n">
        <v>4249.03</v>
      </c>
      <c r="C206" s="519" t="n">
        <v>430</v>
      </c>
      <c r="D206" s="541" t="n">
        <v>10</v>
      </c>
      <c r="E206" s="540" t="n">
        <v>93.09999999999999</v>
      </c>
      <c r="F206" s="540" t="n">
        <v>107</v>
      </c>
      <c r="G206" s="542">
        <f>B206-C206-E206-F206</f>
        <v/>
      </c>
      <c r="H206" s="543" t="n">
        <v>1821.44</v>
      </c>
      <c r="I206" s="520" t="n">
        <v>1793.79</v>
      </c>
      <c r="J206" s="543" t="n"/>
      <c r="K206" s="543" t="n">
        <v>3.7</v>
      </c>
      <c r="L206" s="520" t="n">
        <v>1820</v>
      </c>
      <c r="M206" s="544" t="n"/>
      <c r="N206" s="508">
        <f>L206+I206+J206+C206+M206</f>
        <v/>
      </c>
      <c r="O206" s="508">
        <f>O205+N206-AN206</f>
        <v/>
      </c>
      <c r="P206" s="509">
        <f>I206*0.004</f>
        <v/>
      </c>
      <c r="Q206" s="510">
        <f>A206</f>
        <v/>
      </c>
      <c r="R206" s="545" t="n">
        <v>170511</v>
      </c>
      <c r="S206" s="466" t="n">
        <v>1344.5</v>
      </c>
      <c r="T206" s="545" t="n"/>
      <c r="U206" s="466" t="n"/>
      <c r="V206" s="545" t="n">
        <v>170626</v>
      </c>
      <c r="W206" s="466" t="n">
        <v>406.78</v>
      </c>
      <c r="X206" s="545" t="n">
        <v>170634</v>
      </c>
      <c r="Y206" s="466" t="n">
        <v>978.8</v>
      </c>
      <c r="Z206" s="545" t="n"/>
      <c r="AA206" s="546" t="n"/>
      <c r="AB206" s="545" t="inlineStr">
        <is>
          <t>DAT</t>
        </is>
      </c>
      <c r="AC206" s="466" t="n">
        <v>-1500.93</v>
      </c>
      <c r="AD206" s="545" t="n"/>
      <c r="AE206" s="546" t="n"/>
      <c r="AF206" s="545" t="n"/>
      <c r="AG206" s="546" t="n"/>
      <c r="AH206" s="545" t="n"/>
      <c r="AI206" s="546" t="n"/>
      <c r="AJ206" s="545" t="n"/>
      <c r="AK206" s="546" t="n"/>
      <c r="AL206" s="547" t="n"/>
      <c r="AM206" s="546" t="n"/>
      <c r="AN206" s="446">
        <f>S206+U206+W206+Y206+AA206+AC206+AE206+AG206+AI206+AK206+AM206</f>
        <v/>
      </c>
    </row>
    <row r="207" ht="16.5" customHeight="1" thickBot="1">
      <c r="A207" s="504">
        <f>A206+1</f>
        <v/>
      </c>
      <c r="B207" s="540" t="n">
        <v>3540.77</v>
      </c>
      <c r="C207" s="519" t="n">
        <v>300</v>
      </c>
      <c r="D207" s="541" t="n">
        <v>7</v>
      </c>
      <c r="E207" s="540" t="n">
        <v>149.9</v>
      </c>
      <c r="F207" s="540" t="n">
        <v>31</v>
      </c>
      <c r="G207" s="542">
        <f>B207-C207-E207-F207</f>
        <v/>
      </c>
      <c r="H207" s="543" t="n">
        <v>1440.92</v>
      </c>
      <c r="I207" s="520" t="n">
        <v>1595.45</v>
      </c>
      <c r="J207" s="543" t="n"/>
      <c r="K207" s="543" t="n">
        <v>23.5</v>
      </c>
      <c r="L207" s="520" t="n">
        <v>1450</v>
      </c>
      <c r="M207" s="544" t="n"/>
      <c r="N207" s="508">
        <f>L207+I207+J207+C207+M207</f>
        <v/>
      </c>
      <c r="O207" s="508">
        <f>O206+N207-AN207</f>
        <v/>
      </c>
      <c r="P207" s="509">
        <f>I207*0.004</f>
        <v/>
      </c>
      <c r="Q207" s="510">
        <f>A207</f>
        <v/>
      </c>
      <c r="R207" s="545" t="n"/>
      <c r="S207" s="466" t="n">
        <v>239</v>
      </c>
      <c r="T207" s="545" t="n"/>
      <c r="U207" s="466" t="n"/>
      <c r="V207" s="545" t="n"/>
      <c r="W207" s="546" t="n"/>
      <c r="X207" s="545" t="n"/>
      <c r="Y207" s="546" t="n"/>
      <c r="Z207" s="545" t="n">
        <v>170540</v>
      </c>
      <c r="AA207" s="466" t="n">
        <v>39472.45</v>
      </c>
      <c r="AB207" s="545" t="inlineStr">
        <is>
          <t>DAT</t>
        </is>
      </c>
      <c r="AC207" s="466" t="n">
        <v>-1500.24</v>
      </c>
      <c r="AD207" s="545" t="n"/>
      <c r="AE207" s="546" t="n"/>
      <c r="AF207" s="545" t="n"/>
      <c r="AG207" s="546" t="n"/>
      <c r="AH207" s="545" t="n"/>
      <c r="AI207" s="546" t="n"/>
      <c r="AJ207" s="545" t="n"/>
      <c r="AK207" s="546" t="n"/>
      <c r="AL207" s="547" t="n"/>
      <c r="AM207" s="546" t="n"/>
      <c r="AN207" s="446">
        <f>S207+U207+W207+Y207+AA207+AC207+AE207+AG207+AI207+AK207+AM207</f>
        <v/>
      </c>
    </row>
    <row r="208" ht="16.5" customHeight="1" thickBot="1">
      <c r="A208" s="504">
        <f>A207+1</f>
        <v/>
      </c>
      <c r="B208" s="540" t="n">
        <v>4883.09</v>
      </c>
      <c r="C208" s="519" t="n">
        <v>400</v>
      </c>
      <c r="D208" s="541" t="n">
        <v>8</v>
      </c>
      <c r="E208" s="540" t="n">
        <v>158.7</v>
      </c>
      <c r="F208" s="540" t="n">
        <v>281</v>
      </c>
      <c r="G208" s="542">
        <f>B208-C208-E208-F208</f>
        <v/>
      </c>
      <c r="H208" s="543" t="n">
        <v>2017.9</v>
      </c>
      <c r="I208" s="520" t="n">
        <v>1950.59</v>
      </c>
      <c r="J208" s="520" t="n">
        <v>30.2</v>
      </c>
      <c r="K208" s="543" t="n">
        <v>44.7</v>
      </c>
      <c r="L208" s="520" t="n">
        <v>2020</v>
      </c>
      <c r="M208" s="544" t="n"/>
      <c r="N208" s="508">
        <f>L208+I208+J208+C208+M208</f>
        <v/>
      </c>
      <c r="O208" s="508">
        <f>O207+N208-AN208</f>
        <v/>
      </c>
      <c r="P208" s="509">
        <f>I208*0.004</f>
        <v/>
      </c>
      <c r="Q208" s="510">
        <f>A208</f>
        <v/>
      </c>
      <c r="R208" s="545" t="n"/>
      <c r="S208" s="546" t="n"/>
      <c r="T208" s="545" t="n"/>
      <c r="U208" s="466" t="n"/>
      <c r="V208" s="545" t="n"/>
      <c r="W208" s="546" t="n"/>
      <c r="X208" s="545" t="n"/>
      <c r="Y208" s="546" t="n"/>
      <c r="Z208" s="545" t="n"/>
      <c r="AA208" s="546" t="n"/>
      <c r="AB208" s="545" t="inlineStr">
        <is>
          <t>DAT</t>
        </is>
      </c>
      <c r="AC208" s="466" t="n">
        <v>-1500.31</v>
      </c>
      <c r="AD208" s="545" t="n"/>
      <c r="AE208" s="546" t="n"/>
      <c r="AF208" s="545" t="n"/>
      <c r="AG208" s="546" t="n"/>
      <c r="AH208" s="545" t="n"/>
      <c r="AI208" s="546" t="n"/>
      <c r="AJ208" s="545" t="n"/>
      <c r="AK208" s="546" t="n"/>
      <c r="AL208" s="547" t="n"/>
      <c r="AM208" s="546" t="n"/>
      <c r="AN208" s="446">
        <f>S208+U208+W208+Y208+AA208+AC208+AE208+AG208+AI208+AK208+AM208</f>
        <v/>
      </c>
    </row>
    <row r="209" ht="16.5" customHeight="1" thickBot="1">
      <c r="A209" s="504">
        <f>A208+1</f>
        <v/>
      </c>
      <c r="B209" s="540" t="n">
        <v>5431.58</v>
      </c>
      <c r="C209" s="519" t="n">
        <v>350</v>
      </c>
      <c r="D209" s="541" t="n">
        <v>10</v>
      </c>
      <c r="E209" s="540" t="n">
        <v>83.3</v>
      </c>
      <c r="F209" s="540" t="n">
        <v>331</v>
      </c>
      <c r="G209" s="542">
        <f>B209-C209-E209-F209</f>
        <v/>
      </c>
      <c r="H209" s="543" t="n">
        <v>2020.74</v>
      </c>
      <c r="I209" s="520" t="n">
        <v>2639.44</v>
      </c>
      <c r="J209" s="520" t="n"/>
      <c r="K209" s="543" t="n">
        <v>7.1</v>
      </c>
      <c r="L209" s="520" t="n">
        <v>2020</v>
      </c>
      <c r="M209" s="544" t="n"/>
      <c r="N209" s="508">
        <f>L209+I209+J209+C209+M209</f>
        <v/>
      </c>
      <c r="O209" s="508">
        <f>O208+N209-AN209</f>
        <v/>
      </c>
      <c r="P209" s="509">
        <f>I209*0.004</f>
        <v/>
      </c>
      <c r="Q209" s="510">
        <f>A209</f>
        <v/>
      </c>
      <c r="R209" s="545" t="n"/>
      <c r="S209" s="546" t="n"/>
      <c r="T209" s="545" t="n">
        <v>170527</v>
      </c>
      <c r="U209" s="466" t="n">
        <v>39.58</v>
      </c>
      <c r="V209" s="545" t="n"/>
      <c r="W209" s="546" t="n"/>
      <c r="X209" s="545" t="n"/>
      <c r="Y209" s="546" t="n"/>
      <c r="Z209" s="545" t="n"/>
      <c r="AA209" s="546" t="n"/>
      <c r="AB209" s="545" t="inlineStr">
        <is>
          <t>DAT</t>
        </is>
      </c>
      <c r="AC209" s="466" t="n">
        <v>-1500</v>
      </c>
      <c r="AD209" s="545" t="n"/>
      <c r="AE209" s="546" t="n"/>
      <c r="AF209" s="545" t="n"/>
      <c r="AG209" s="546" t="n"/>
      <c r="AH209" s="545" t="n"/>
      <c r="AI209" s="546" t="n"/>
      <c r="AJ209" s="545" t="n"/>
      <c r="AK209" s="546" t="n"/>
      <c r="AL209" s="547" t="n"/>
      <c r="AM209" s="546" t="n"/>
      <c r="AN209" s="446">
        <f>S209+U209+W209+Y209+AA209+AC209+AE209+AG209+AI209+AK209+AM209</f>
        <v/>
      </c>
    </row>
    <row r="210" ht="16.5" customHeight="1" thickBot="1">
      <c r="A210" s="504">
        <f>A209+1</f>
        <v/>
      </c>
      <c r="B210" s="540" t="n">
        <v>2779.59</v>
      </c>
      <c r="C210" s="519" t="n">
        <v>280</v>
      </c>
      <c r="D210" s="541" t="n">
        <v>8</v>
      </c>
      <c r="E210" s="540" t="n">
        <v>80.09999999999999</v>
      </c>
      <c r="F210" s="540" t="n">
        <v>151</v>
      </c>
      <c r="G210" s="542">
        <f>B210-C210-E210-F210</f>
        <v/>
      </c>
      <c r="H210" s="543" t="n">
        <v>1488.69</v>
      </c>
      <c r="I210" s="520" t="n">
        <v>790.8</v>
      </c>
      <c r="J210" s="520" t="n"/>
      <c r="K210" s="543" t="n">
        <v>2.9</v>
      </c>
      <c r="L210" s="520" t="n">
        <v>1480</v>
      </c>
      <c r="M210" s="544" t="n"/>
      <c r="N210" s="508">
        <f>L210+I210+J210+C210+M210</f>
        <v/>
      </c>
      <c r="O210" s="508">
        <f>O209+N210-AN210</f>
        <v/>
      </c>
      <c r="P210" s="509">
        <f>I210*0.004</f>
        <v/>
      </c>
      <c r="Q210" s="510">
        <f>A210</f>
        <v/>
      </c>
      <c r="R210" s="545" t="n"/>
      <c r="S210" s="546" t="n"/>
      <c r="T210" s="545" t="n">
        <v>170528</v>
      </c>
      <c r="U210" s="466" t="n">
        <v>413.05</v>
      </c>
      <c r="V210" s="545" t="n"/>
      <c r="W210" s="546" t="n"/>
      <c r="X210" s="545" t="n"/>
      <c r="Y210" s="546" t="n"/>
      <c r="Z210" s="545" t="n"/>
      <c r="AA210" s="546" t="n"/>
      <c r="AB210" s="545" t="inlineStr">
        <is>
          <t>PT VERT</t>
        </is>
      </c>
      <c r="AC210" s="466" t="n">
        <v>-156.8</v>
      </c>
      <c r="AD210" s="545" t="n"/>
      <c r="AE210" s="546" t="n"/>
      <c r="AF210" s="545" t="n"/>
      <c r="AG210" s="546" t="n"/>
      <c r="AH210" s="545" t="n"/>
      <c r="AI210" s="546" t="n"/>
      <c r="AJ210" s="545" t="n"/>
      <c r="AK210" s="546" t="n"/>
      <c r="AL210" s="547" t="n"/>
      <c r="AM210" s="546" t="n"/>
      <c r="AN210" s="446">
        <f>S210+U210+W210+Y210+AA210+AC210+AE210+AG210+AI210+AK210+AM210</f>
        <v/>
      </c>
    </row>
    <row r="211" ht="16.5" customHeight="1" thickBot="1">
      <c r="A211" s="504">
        <f>A210+1</f>
        <v/>
      </c>
      <c r="B211" s="540" t="n">
        <v>4480.23</v>
      </c>
      <c r="C211" s="519" t="n">
        <v>390</v>
      </c>
      <c r="D211" s="541" t="n">
        <v>10</v>
      </c>
      <c r="E211" s="540" t="n">
        <v>167.3</v>
      </c>
      <c r="F211" s="540" t="n">
        <v>219</v>
      </c>
      <c r="G211" s="542">
        <f>B211-C211-E211-F211</f>
        <v/>
      </c>
      <c r="H211" s="543" t="n">
        <v>1565.74</v>
      </c>
      <c r="I211" s="520" t="n">
        <v>2110.79</v>
      </c>
      <c r="J211" s="520" t="n">
        <v>13.7</v>
      </c>
      <c r="K211" s="543" t="n">
        <v>13.7</v>
      </c>
      <c r="L211" s="520" t="n">
        <v>1580</v>
      </c>
      <c r="M211" s="520" t="n">
        <v>230</v>
      </c>
      <c r="N211" s="508">
        <f>L211+I211+J211+C211+M211</f>
        <v/>
      </c>
      <c r="O211" s="508">
        <f>O210+N211-AN211</f>
        <v/>
      </c>
      <c r="P211" s="509">
        <f>I211*0.004</f>
        <v/>
      </c>
      <c r="Q211" s="510">
        <f>A211</f>
        <v/>
      </c>
      <c r="R211" s="545" t="n"/>
      <c r="S211" s="546" t="n"/>
      <c r="T211" s="545" t="n">
        <v>170616</v>
      </c>
      <c r="U211" s="466" t="n">
        <v>-14.38</v>
      </c>
      <c r="V211" s="545" t="n"/>
      <c r="W211" s="546" t="n"/>
      <c r="X211" s="545" t="n"/>
      <c r="Y211" s="546" t="n"/>
      <c r="Z211" s="545" t="n"/>
      <c r="AA211" s="546" t="n"/>
      <c r="AB211" s="545" t="n"/>
      <c r="AC211" s="546" t="n"/>
      <c r="AD211" s="545" t="n"/>
      <c r="AE211" s="546" t="n"/>
      <c r="AF211" s="545" t="n">
        <v>170543</v>
      </c>
      <c r="AG211" s="466" t="n">
        <v>312.08</v>
      </c>
      <c r="AH211" s="545" t="n"/>
      <c r="AI211" s="546" t="n"/>
      <c r="AJ211" s="545" t="n"/>
      <c r="AK211" s="546" t="n"/>
      <c r="AL211" s="547" t="n"/>
      <c r="AM211" s="546" t="n"/>
      <c r="AN211" s="446">
        <f>S211+U211+W211+Y211+AA211+AC211+AE211+AG211+AI211+AK211+AM211</f>
        <v/>
      </c>
    </row>
    <row r="212" ht="16.5" customHeight="1" thickBot="1">
      <c r="A212" s="504">
        <f>A211+1</f>
        <v/>
      </c>
      <c r="B212" s="540" t="n">
        <v>3856.71</v>
      </c>
      <c r="C212" s="519" t="n">
        <v>320</v>
      </c>
      <c r="D212" s="541" t="n">
        <v>7</v>
      </c>
      <c r="E212" s="540" t="n">
        <v>130</v>
      </c>
      <c r="F212" s="540" t="n">
        <v>120</v>
      </c>
      <c r="G212" s="542">
        <f>B212-C212-E212-F212</f>
        <v/>
      </c>
      <c r="H212" s="543" t="n">
        <v>1457.06</v>
      </c>
      <c r="I212" s="520" t="n">
        <v>1801.85</v>
      </c>
      <c r="J212" s="543" t="n"/>
      <c r="K212" s="543" t="n">
        <v>27.8</v>
      </c>
      <c r="L212" s="520" t="n">
        <v>1450</v>
      </c>
      <c r="M212" s="544" t="n"/>
      <c r="N212" s="508">
        <f>L212+I212+J212+C212+M212</f>
        <v/>
      </c>
      <c r="O212" s="508">
        <f>O211+N212-AN212</f>
        <v/>
      </c>
      <c r="P212" s="509">
        <f>I212*0.004</f>
        <v/>
      </c>
      <c r="Q212" s="510">
        <f>A212</f>
        <v/>
      </c>
      <c r="R212" s="545" t="n"/>
      <c r="S212" s="546" t="n"/>
      <c r="T212" s="545" t="n"/>
      <c r="U212" s="466" t="n"/>
      <c r="V212" s="545" t="n">
        <v>170627</v>
      </c>
      <c r="W212" s="466" t="n">
        <v>602.95</v>
      </c>
      <c r="X212" s="545" t="n"/>
      <c r="Y212" s="546" t="n"/>
      <c r="Z212" s="545" t="n"/>
      <c r="AA212" s="546" t="n"/>
      <c r="AB212" s="545" t="inlineStr">
        <is>
          <t>ASSUR</t>
        </is>
      </c>
      <c r="AC212" s="466" t="n">
        <v>76.98</v>
      </c>
      <c r="AD212" s="545" t="n"/>
      <c r="AE212" s="546" t="n"/>
      <c r="AF212" s="545" t="n">
        <v>170544</v>
      </c>
      <c r="AG212" s="466" t="n">
        <v>579.98</v>
      </c>
      <c r="AH212" s="545" t="n"/>
      <c r="AI212" s="546" t="n"/>
      <c r="AJ212" s="545" t="n"/>
      <c r="AK212" s="546" t="n"/>
      <c r="AL212" s="547" t="n"/>
      <c r="AM212" s="546" t="n"/>
      <c r="AN212" s="446">
        <f>S212+U212+W212+Y212+AA212+AC212+AE212+AG212+AI212+AK212+AM212</f>
        <v/>
      </c>
    </row>
    <row r="213" ht="16.5" customHeight="1" thickBot="1">
      <c r="A213" s="504">
        <f>A212+1</f>
        <v/>
      </c>
      <c r="B213" s="540" t="n">
        <v>4008.02</v>
      </c>
      <c r="C213" s="519" t="n">
        <v>350</v>
      </c>
      <c r="D213" s="541" t="n">
        <v>11</v>
      </c>
      <c r="E213" s="540" t="n">
        <v>262.7</v>
      </c>
      <c r="F213" s="540" t="n">
        <v>236</v>
      </c>
      <c r="G213" s="542">
        <f>B213-C213-E213-F213</f>
        <v/>
      </c>
      <c r="H213" s="543" t="n">
        <v>1357.04</v>
      </c>
      <c r="I213" s="520" t="n">
        <v>1753.58</v>
      </c>
      <c r="J213" s="520" t="n">
        <v>37.8</v>
      </c>
      <c r="K213" s="543" t="n">
        <v>10.9</v>
      </c>
      <c r="L213" s="520" t="n">
        <v>1360</v>
      </c>
      <c r="M213" s="544" t="n"/>
      <c r="N213" s="508">
        <f>L213+I213+J213+C213+M213</f>
        <v/>
      </c>
      <c r="O213" s="508">
        <f>O212+N213-AN213</f>
        <v/>
      </c>
      <c r="P213" s="509">
        <f>I213*0.004</f>
        <v/>
      </c>
      <c r="Q213" s="510">
        <f>A213</f>
        <v/>
      </c>
      <c r="R213" s="545" t="n">
        <v>170601</v>
      </c>
      <c r="S213" s="466" t="n">
        <v>323.49</v>
      </c>
      <c r="T213" s="545" t="n"/>
      <c r="U213" s="466" t="n"/>
      <c r="V213" s="545" t="n"/>
      <c r="W213" s="546" t="n"/>
      <c r="X213" s="545" t="n">
        <v>170632</v>
      </c>
      <c r="Y213" s="466" t="n">
        <v>2133.31</v>
      </c>
      <c r="Z213" s="545" t="n"/>
      <c r="AA213" s="546" t="n"/>
      <c r="AB213" s="545" t="inlineStr">
        <is>
          <t>INTER</t>
        </is>
      </c>
      <c r="AC213" s="466" t="n">
        <v>234.96</v>
      </c>
      <c r="AD213" s="545" t="n"/>
      <c r="AE213" s="546" t="n"/>
      <c r="AF213" s="545" t="n"/>
      <c r="AG213" s="546" t="n"/>
      <c r="AH213" s="545" t="n"/>
      <c r="AI213" s="546" t="n"/>
      <c r="AJ213" s="545" t="n"/>
      <c r="AK213" s="546" t="n"/>
      <c r="AL213" s="547" t="n"/>
      <c r="AM213" s="546" t="n"/>
      <c r="AN213" s="446">
        <f>S213+U213+W213+Y213+AA213+AC213+AE213+AG213+AI213+AK213+AM213</f>
        <v/>
      </c>
    </row>
    <row r="214" ht="16.5" customHeight="1" thickBot="1">
      <c r="A214" s="504">
        <f>A213+1</f>
        <v/>
      </c>
      <c r="B214" s="540" t="n">
        <v>4172.38</v>
      </c>
      <c r="C214" s="519" t="n">
        <v>380</v>
      </c>
      <c r="D214" s="541" t="n">
        <v>7</v>
      </c>
      <c r="E214" s="540" t="n">
        <v>136.05</v>
      </c>
      <c r="F214" s="540" t="n">
        <v>399</v>
      </c>
      <c r="G214" s="542">
        <f>B214-C214-E214-F214</f>
        <v/>
      </c>
      <c r="H214" s="543" t="n">
        <v>1385.14</v>
      </c>
      <c r="I214" s="520" t="n">
        <v>1868.49</v>
      </c>
      <c r="J214" s="543" t="n"/>
      <c r="K214" s="543" t="n">
        <v>3.7</v>
      </c>
      <c r="L214" s="520" t="n">
        <v>1380</v>
      </c>
      <c r="M214" s="544" t="n"/>
      <c r="N214" s="508">
        <f>L214+I214+J214+C214+M214</f>
        <v/>
      </c>
      <c r="O214" s="508">
        <f>O213+N214-AN214</f>
        <v/>
      </c>
      <c r="P214" s="509">
        <f>I214*0.004</f>
        <v/>
      </c>
      <c r="Q214" s="510">
        <f>A214</f>
        <v/>
      </c>
      <c r="R214" s="545" t="n"/>
      <c r="S214" s="466" t="n">
        <v>-159.2</v>
      </c>
      <c r="T214" s="545" t="n"/>
      <c r="U214" s="466" t="n"/>
      <c r="V214" s="545" t="n"/>
      <c r="W214" s="546" t="n"/>
      <c r="X214" s="545" t="n">
        <v>170635</v>
      </c>
      <c r="Y214" s="466" t="n">
        <v>1002</v>
      </c>
      <c r="Z214" s="545" t="n"/>
      <c r="AA214" s="546" t="n"/>
      <c r="AB214" s="545" t="inlineStr">
        <is>
          <t>PRÊT</t>
        </is>
      </c>
      <c r="AC214" s="466" t="n">
        <v>2517</v>
      </c>
      <c r="AD214" s="545" t="inlineStr">
        <is>
          <t>EDF</t>
        </is>
      </c>
      <c r="AE214" s="466" t="n">
        <v>246.33</v>
      </c>
      <c r="AF214" s="545" t="n"/>
      <c r="AG214" s="546" t="n"/>
      <c r="AH214" s="545" t="n"/>
      <c r="AI214" s="546" t="n"/>
      <c r="AJ214" s="545" t="inlineStr">
        <is>
          <t>ADREA</t>
        </is>
      </c>
      <c r="AK214" s="466" t="n">
        <v>63.91</v>
      </c>
      <c r="AL214" s="547" t="n"/>
      <c r="AM214" s="546" t="n"/>
      <c r="AN214" s="446">
        <f>S214+U214+W214+Y214+AA214+AC214+AE214+AG214+AI214+AK214+AM214</f>
        <v/>
      </c>
    </row>
    <row r="215" ht="16.5" customHeight="1" thickBot="1">
      <c r="A215" s="504">
        <f>A214+1</f>
        <v/>
      </c>
      <c r="B215" s="540" t="n">
        <v>4993.47</v>
      </c>
      <c r="C215" s="519" t="n">
        <v>370</v>
      </c>
      <c r="D215" s="541" t="n">
        <v>9</v>
      </c>
      <c r="E215" s="540" t="n">
        <v>109.9</v>
      </c>
      <c r="F215" s="540" t="n">
        <v>127</v>
      </c>
      <c r="G215" s="542">
        <f>B215-C215-E215-F215</f>
        <v/>
      </c>
      <c r="H215" s="543" t="n">
        <v>1814.18</v>
      </c>
      <c r="I215" s="520" t="n">
        <v>2558.69</v>
      </c>
      <c r="J215" s="543" t="n"/>
      <c r="K215" s="543" t="n">
        <v>13.7</v>
      </c>
      <c r="L215" s="520" t="n">
        <v>1810</v>
      </c>
      <c r="M215" s="544" t="n"/>
      <c r="N215" s="508">
        <f>L215+I215+J215+C215+M215</f>
        <v/>
      </c>
      <c r="O215" s="508">
        <f>O214+N215-AN215</f>
        <v/>
      </c>
      <c r="P215" s="509">
        <f>I215*0.004</f>
        <v/>
      </c>
      <c r="Q215" s="510">
        <f>A215</f>
        <v/>
      </c>
      <c r="R215" s="545" t="n"/>
      <c r="S215" s="546" t="n"/>
      <c r="T215" s="545" t="n"/>
      <c r="U215" s="466" t="n"/>
      <c r="V215" s="545" t="n"/>
      <c r="W215" s="546" t="n"/>
      <c r="X215" s="545" t="inlineStr">
        <is>
          <t>170636C</t>
        </is>
      </c>
      <c r="Y215" s="466" t="n">
        <v>-89.69</v>
      </c>
      <c r="Z215" s="545" t="n"/>
      <c r="AA215" s="546" t="n"/>
      <c r="AB215" s="545" t="n"/>
      <c r="AC215" s="546" t="n"/>
      <c r="AD215" s="545" t="n"/>
      <c r="AE215" s="546" t="n"/>
      <c r="AF215" s="545" t="n"/>
      <c r="AG215" s="546" t="n"/>
      <c r="AH215" s="545" t="n"/>
      <c r="AI215" s="546" t="n"/>
      <c r="AJ215" s="545" t="inlineStr">
        <is>
          <t>MUTEX</t>
        </is>
      </c>
      <c r="AK215" s="466" t="n">
        <v>99.17</v>
      </c>
      <c r="AL215" s="547" t="n">
        <v>170653</v>
      </c>
      <c r="AM215" s="466" t="n">
        <v>120</v>
      </c>
      <c r="AN215" s="446">
        <f>S215+U215+W215+Y215+AA215+AC215+AE215+AG215+AI215+AK215+AM215</f>
        <v/>
      </c>
    </row>
    <row r="216" ht="16.5" customHeight="1" thickBot="1">
      <c r="A216" s="504">
        <f>A215+1</f>
        <v/>
      </c>
      <c r="B216" s="540" t="n">
        <v>4418.81</v>
      </c>
      <c r="C216" s="519" t="n">
        <v>490</v>
      </c>
      <c r="D216" s="541" t="n">
        <v>7</v>
      </c>
      <c r="E216" s="540" t="n">
        <v>66.75</v>
      </c>
      <c r="F216" s="540" t="n">
        <v>262</v>
      </c>
      <c r="G216" s="542">
        <f>B216-C216-E216-F216</f>
        <v/>
      </c>
      <c r="H216" s="543" t="n">
        <v>1943.84</v>
      </c>
      <c r="I216" s="520" t="n">
        <v>1628.82</v>
      </c>
      <c r="J216" s="543" t="n"/>
      <c r="K216" s="543" t="n">
        <v>27.4</v>
      </c>
      <c r="L216" s="520" t="n">
        <v>1940</v>
      </c>
      <c r="M216" s="544" t="n"/>
      <c r="N216" s="508">
        <f>L216+I216+J216+C216+M216</f>
        <v/>
      </c>
      <c r="O216" s="508">
        <f>O215+N216-AN216</f>
        <v/>
      </c>
      <c r="P216" s="509">
        <f>I216*0.004</f>
        <v/>
      </c>
      <c r="Q216" s="510">
        <f>A216</f>
        <v/>
      </c>
      <c r="R216" s="545" t="n"/>
      <c r="S216" s="546" t="n"/>
      <c r="T216" s="545" t="n"/>
      <c r="U216" s="466" t="n"/>
      <c r="V216" s="545" t="n"/>
      <c r="W216" s="546" t="n"/>
      <c r="X216" s="545" t="inlineStr">
        <is>
          <t>170636D</t>
        </is>
      </c>
      <c r="Y216" s="546" t="n">
        <v>12</v>
      </c>
      <c r="Z216" s="545" t="n"/>
      <c r="AA216" s="546" t="n"/>
      <c r="AB216" s="545" t="inlineStr">
        <is>
          <t>MONNAIE</t>
        </is>
      </c>
      <c r="AC216" s="466" t="n">
        <v>120</v>
      </c>
      <c r="AD216" s="545" t="n"/>
      <c r="AE216" s="546" t="n"/>
      <c r="AF216" s="545" t="n"/>
      <c r="AG216" s="546" t="n"/>
      <c r="AH216" s="545" t="n"/>
      <c r="AI216" s="546" t="n"/>
      <c r="AJ216" s="545" t="n"/>
      <c r="AK216" s="546" t="n"/>
      <c r="AL216" s="547" t="n"/>
      <c r="AM216" s="546" t="n"/>
      <c r="AN216" s="446">
        <f>S216+U216+W216+Y216+AA216+AC216+AE216+AG216+AI216+AK216+AM216</f>
        <v/>
      </c>
    </row>
    <row r="217" ht="16.5" customHeight="1" thickBot="1">
      <c r="A217" s="504">
        <f>A216+1</f>
        <v/>
      </c>
      <c r="B217" s="540" t="n">
        <v>3553.27</v>
      </c>
      <c r="C217" s="519" t="n">
        <v>500</v>
      </c>
      <c r="D217" s="541" t="n">
        <v>15</v>
      </c>
      <c r="E217" s="540" t="n">
        <v>88.7</v>
      </c>
      <c r="F217" s="540" t="n">
        <v>78</v>
      </c>
      <c r="G217" s="542">
        <f>B217-C217-E217-F217</f>
        <v/>
      </c>
      <c r="H217" s="543" t="n">
        <v>1228.09</v>
      </c>
      <c r="I217" s="520" t="n">
        <v>1655.08</v>
      </c>
      <c r="J217" s="543" t="n"/>
      <c r="K217" s="543" t="n">
        <v>3.4</v>
      </c>
      <c r="L217" s="520" t="n">
        <v>1220</v>
      </c>
      <c r="M217" s="544" t="n"/>
      <c r="N217" s="508">
        <f>L217+I217+J217+C217+M217</f>
        <v/>
      </c>
      <c r="O217" s="508">
        <f>O216+N217-AN217</f>
        <v/>
      </c>
      <c r="P217" s="509">
        <f>I217*0.004</f>
        <v/>
      </c>
      <c r="Q217" s="510">
        <f>A217</f>
        <v/>
      </c>
      <c r="R217" s="545" t="n"/>
      <c r="S217" s="546" t="n"/>
      <c r="T217" s="545" t="n"/>
      <c r="U217" s="466" t="n"/>
      <c r="V217" s="545" t="n"/>
      <c r="W217" s="546" t="n"/>
      <c r="X217" s="545" t="n"/>
      <c r="Y217" s="546" t="n"/>
      <c r="Z217" s="545" t="n"/>
      <c r="AA217" s="546" t="n"/>
      <c r="AB217" s="545" t="inlineStr">
        <is>
          <t>MONNAIE</t>
        </is>
      </c>
      <c r="AC217" s="466" t="n">
        <v>650</v>
      </c>
      <c r="AD217" s="545" t="n">
        <v>170643</v>
      </c>
      <c r="AE217" s="466" t="n">
        <v>52.8</v>
      </c>
      <c r="AF217" s="545" t="n"/>
      <c r="AG217" s="546" t="n"/>
      <c r="AH217" s="545" t="n"/>
      <c r="AI217" s="546" t="n"/>
      <c r="AJ217" s="545" t="n"/>
      <c r="AK217" s="546" t="n"/>
      <c r="AL217" s="547" t="n"/>
      <c r="AM217" s="546" t="n"/>
      <c r="AN217" s="446">
        <f>S217+U217+W217+Y217+AA217+AC217+AE217+AG217+AI217+AK217+AM217</f>
        <v/>
      </c>
    </row>
    <row r="218" ht="16.5" customHeight="1" thickBot="1">
      <c r="A218" s="504">
        <f>A217+1</f>
        <v/>
      </c>
      <c r="B218" s="540" t="n">
        <v>4167.8</v>
      </c>
      <c r="C218" s="519" t="n">
        <v>260</v>
      </c>
      <c r="D218" s="541" t="n">
        <v>6</v>
      </c>
      <c r="E218" s="540" t="n">
        <v>166.8</v>
      </c>
      <c r="F218" s="540" t="n">
        <v>154</v>
      </c>
      <c r="G218" s="542">
        <f>B218-C218-E218-F218</f>
        <v/>
      </c>
      <c r="H218" s="543" t="n">
        <v>1982.63</v>
      </c>
      <c r="I218" s="520" t="n">
        <v>1601.77</v>
      </c>
      <c r="J218" s="543" t="n"/>
      <c r="K218" s="543" t="n">
        <v>2.6</v>
      </c>
      <c r="L218" s="520" t="n">
        <v>1980</v>
      </c>
      <c r="M218" s="544" t="n"/>
      <c r="N218" s="508">
        <f>L218+I218+J218+C218+M218</f>
        <v/>
      </c>
      <c r="O218" s="508">
        <f>O217+N218-AN218</f>
        <v/>
      </c>
      <c r="P218" s="509">
        <f>I218*0.004</f>
        <v/>
      </c>
      <c r="Q218" s="510">
        <f>A218</f>
        <v/>
      </c>
      <c r="R218" s="545" t="n"/>
      <c r="S218" s="546" t="n"/>
      <c r="T218" s="545" t="n">
        <v>170423</v>
      </c>
      <c r="U218" s="466" t="n">
        <v>46.15</v>
      </c>
      <c r="V218" s="545" t="n"/>
      <c r="W218" s="546" t="n"/>
      <c r="X218" s="545" t="n"/>
      <c r="Y218" s="546" t="n"/>
      <c r="Z218" s="545" t="n"/>
      <c r="AA218" s="546" t="n"/>
      <c r="AB218" s="545" t="inlineStr">
        <is>
          <t>DAT</t>
        </is>
      </c>
      <c r="AC218" s="466" t="n">
        <v>1501.24</v>
      </c>
      <c r="AD218" s="545" t="n"/>
      <c r="AE218" s="546" t="n"/>
      <c r="AF218" s="545" t="n"/>
      <c r="AG218" s="546" t="n"/>
      <c r="AH218" s="545" t="n">
        <v>170649</v>
      </c>
      <c r="AI218" s="466" t="n">
        <v>172.3</v>
      </c>
      <c r="AJ218" s="545" t="n"/>
      <c r="AK218" s="546" t="n"/>
      <c r="AL218" s="547" t="n"/>
      <c r="AM218" s="546" t="n"/>
      <c r="AN218" s="446">
        <f>S218+U218+W218+Y218+AA218+AC218+AE218+AG218+AI218+AK218+AM218</f>
        <v/>
      </c>
    </row>
    <row r="219" ht="16.5" customHeight="1" thickBot="1">
      <c r="A219" s="504">
        <f>A218+1</f>
        <v/>
      </c>
      <c r="B219" s="540" t="n">
        <v>3887.46</v>
      </c>
      <c r="C219" s="519" t="n">
        <v>170</v>
      </c>
      <c r="D219" s="541" t="n">
        <v>5</v>
      </c>
      <c r="E219" s="540" t="n">
        <v>50.9</v>
      </c>
      <c r="F219" s="540" t="n">
        <v>423</v>
      </c>
      <c r="G219" s="542">
        <f>B219-C219-E219-F219</f>
        <v/>
      </c>
      <c r="H219" s="543" t="n">
        <v>1392.74</v>
      </c>
      <c r="I219" s="520" t="n">
        <v>1821.92</v>
      </c>
      <c r="J219" s="543" t="n"/>
      <c r="K219" s="543" t="n">
        <v>28.9</v>
      </c>
      <c r="L219" s="520" t="n">
        <v>1420</v>
      </c>
      <c r="M219" s="544" t="n"/>
      <c r="N219" s="508">
        <f>L219+I219+J219+C219+M219</f>
        <v/>
      </c>
      <c r="O219" s="508">
        <f>O218+N219-AN219</f>
        <v/>
      </c>
      <c r="P219" s="509">
        <f>I219*0.004</f>
        <v/>
      </c>
      <c r="Q219" s="510">
        <f>A219</f>
        <v/>
      </c>
      <c r="R219" s="545" t="n"/>
      <c r="S219" s="546" t="n"/>
      <c r="T219" s="547" t="n">
        <v>170424</v>
      </c>
      <c r="U219" s="466" t="n">
        <v>459.98</v>
      </c>
      <c r="V219" s="545" t="n">
        <v>170628</v>
      </c>
      <c r="W219" s="466" t="n">
        <v>629.9400000000001</v>
      </c>
      <c r="X219" s="547" t="n"/>
      <c r="Y219" s="546" t="n"/>
      <c r="Z219" s="545" t="n"/>
      <c r="AA219" s="546" t="n"/>
      <c r="AB219" s="545" t="inlineStr">
        <is>
          <t>DAT</t>
        </is>
      </c>
      <c r="AC219" s="466" t="n">
        <v>1501.55</v>
      </c>
      <c r="AD219" s="545" t="n"/>
      <c r="AE219" s="546" t="n"/>
      <c r="AF219" s="547" t="n"/>
      <c r="AG219" s="546" t="n"/>
      <c r="AH219" s="545" t="n"/>
      <c r="AI219" s="546" t="n"/>
      <c r="AJ219" s="547" t="n"/>
      <c r="AK219" s="546" t="n"/>
      <c r="AL219" s="547" t="n"/>
      <c r="AM219" s="546" t="n"/>
      <c r="AN219" s="446">
        <f>S219+U219+W219+Y219+AA219+AC219+AE219+AG219+AI219+AK219+AM219</f>
        <v/>
      </c>
    </row>
    <row r="220" ht="16.5" customHeight="1" thickBot="1">
      <c r="A220" s="504">
        <f>A219+1</f>
        <v/>
      </c>
      <c r="B220" s="540" t="n">
        <v>4218.2</v>
      </c>
      <c r="C220" s="519" t="n">
        <v>510</v>
      </c>
      <c r="D220" s="541" t="n">
        <v>12</v>
      </c>
      <c r="E220" s="540" t="n">
        <v>158.7</v>
      </c>
      <c r="F220" s="540" t="n">
        <v>32</v>
      </c>
      <c r="G220" s="542">
        <f>B220-C220-E220-F220</f>
        <v/>
      </c>
      <c r="H220" s="543" t="n">
        <v>1704.9</v>
      </c>
      <c r="I220" s="520" t="n">
        <v>1757.5</v>
      </c>
      <c r="J220" s="543" t="n"/>
      <c r="K220" s="543" t="n">
        <v>55.1</v>
      </c>
      <c r="L220" s="520" t="n">
        <v>1700</v>
      </c>
      <c r="M220" s="544" t="n"/>
      <c r="N220" s="508">
        <f>L220+I220+J220+C220+M220</f>
        <v/>
      </c>
      <c r="O220" s="508">
        <f>O219+N220-AN220</f>
        <v/>
      </c>
      <c r="P220" s="509">
        <f>I220*0.004</f>
        <v/>
      </c>
      <c r="Q220" s="510">
        <f>A220</f>
        <v/>
      </c>
      <c r="R220" s="545" t="n">
        <v>170607</v>
      </c>
      <c r="S220" s="466" t="n">
        <v>1374.04</v>
      </c>
      <c r="T220" s="545" t="n">
        <v>170425</v>
      </c>
      <c r="U220" s="466" t="n">
        <v>143.69</v>
      </c>
      <c r="V220" s="545" t="n"/>
      <c r="W220" s="546" t="n"/>
      <c r="X220" s="545" t="n">
        <v>170633</v>
      </c>
      <c r="Y220" s="466" t="n">
        <v>2072.08</v>
      </c>
      <c r="Z220" s="545" t="n"/>
      <c r="AA220" s="546" t="n"/>
      <c r="AB220" s="545" t="inlineStr">
        <is>
          <t>DAT</t>
        </is>
      </c>
      <c r="AC220" s="466" t="n">
        <v>1500.31</v>
      </c>
      <c r="AD220" s="545" t="n"/>
      <c r="AE220" s="546" t="n"/>
      <c r="AF220" s="545" t="n"/>
      <c r="AG220" s="546" t="n"/>
      <c r="AH220" s="545" t="n"/>
      <c r="AI220" s="546" t="n"/>
      <c r="AJ220" s="545" t="n"/>
      <c r="AK220" s="546" t="n"/>
      <c r="AL220" s="547" t="n"/>
      <c r="AM220" s="546" t="n"/>
      <c r="AN220" s="446">
        <f>S220+U220+W220+Y220+AA220+AC220+AE220+AG220+AI220+AK220+AM220</f>
        <v/>
      </c>
    </row>
    <row r="221" ht="16.5" customHeight="1" thickBot="1">
      <c r="A221" s="504">
        <f>A220+1</f>
        <v/>
      </c>
      <c r="B221" s="540" t="n">
        <v>3800.22</v>
      </c>
      <c r="C221" s="519" t="n">
        <v>150</v>
      </c>
      <c r="D221" s="541" t="n">
        <v>6</v>
      </c>
      <c r="E221" s="540" t="n">
        <v>58.3</v>
      </c>
      <c r="F221" s="540" t="n">
        <v>268</v>
      </c>
      <c r="G221" s="542">
        <f>B221-C221-E221-F221</f>
        <v/>
      </c>
      <c r="H221" s="543" t="n">
        <v>1813.95</v>
      </c>
      <c r="I221" s="520" t="n">
        <v>1492.27</v>
      </c>
      <c r="J221" s="543" t="n"/>
      <c r="K221" s="543" t="n">
        <v>17.7</v>
      </c>
      <c r="L221" s="520" t="n">
        <v>1810</v>
      </c>
      <c r="M221" s="544" t="n"/>
      <c r="N221" s="508">
        <f>L221+I221+J221+C221+M221</f>
        <v/>
      </c>
      <c r="O221" s="508">
        <f>O220+N221-AN221</f>
        <v/>
      </c>
      <c r="P221" s="509">
        <f>I221*0.004</f>
        <v/>
      </c>
      <c r="Q221" s="510">
        <f>A221</f>
        <v/>
      </c>
      <c r="R221" s="545" t="n"/>
      <c r="S221" s="466" t="n">
        <v>83.62</v>
      </c>
      <c r="T221" s="545" t="n">
        <v>170617</v>
      </c>
      <c r="U221" s="466" t="n">
        <v>147.75</v>
      </c>
      <c r="V221" s="545" t="n"/>
      <c r="W221" s="546" t="n"/>
      <c r="X221" s="545" t="n">
        <v>170636</v>
      </c>
      <c r="Y221" s="466" t="n">
        <v>836.2</v>
      </c>
      <c r="Z221" s="545" t="n"/>
      <c r="AA221" s="546" t="n"/>
      <c r="AB221" s="545" t="inlineStr">
        <is>
          <t>DAT</t>
        </is>
      </c>
      <c r="AC221" s="466" t="n">
        <v>1500.62</v>
      </c>
      <c r="AD221" s="545" t="n"/>
      <c r="AE221" s="546" t="n"/>
      <c r="AF221" s="545" t="n"/>
      <c r="AG221" s="546" t="n"/>
      <c r="AH221" s="545" t="n"/>
      <c r="AI221" s="546" t="n"/>
      <c r="AJ221" s="545" t="n"/>
      <c r="AK221" s="546" t="n"/>
      <c r="AL221" s="547" t="n"/>
      <c r="AM221" s="546" t="n"/>
      <c r="AN221" s="446">
        <f>S221+U221+W221+Y221+AA221+AC221+AE221+AG221+AI221+AK221+AM221</f>
        <v/>
      </c>
    </row>
    <row r="222" ht="16.5" customHeight="1" thickBot="1">
      <c r="A222" s="504">
        <f>A221+1</f>
        <v/>
      </c>
      <c r="B222" s="540" t="n">
        <v>4259.2</v>
      </c>
      <c r="C222" s="519" t="n">
        <v>300</v>
      </c>
      <c r="D222" s="541" t="n">
        <v>7</v>
      </c>
      <c r="E222" s="540" t="n">
        <v>311.2</v>
      </c>
      <c r="F222" s="540" t="n">
        <v>227</v>
      </c>
      <c r="G222" s="542">
        <f>B222-C222-E222-F222</f>
        <v/>
      </c>
      <c r="H222" s="543" t="n">
        <v>1611.95</v>
      </c>
      <c r="I222" s="520" t="n">
        <v>1778.96</v>
      </c>
      <c r="J222" s="543" t="n"/>
      <c r="K222" s="543" t="n">
        <v>30.09</v>
      </c>
      <c r="L222" s="520" t="n">
        <v>1610</v>
      </c>
      <c r="M222" s="544" t="n"/>
      <c r="N222" s="508">
        <f>L222+I222+J222+C222+M222</f>
        <v/>
      </c>
      <c r="O222" s="508">
        <f>O221+N222-AN222</f>
        <v/>
      </c>
      <c r="P222" s="509">
        <f>I222*0.004</f>
        <v/>
      </c>
      <c r="Q222" s="510">
        <f>A222</f>
        <v/>
      </c>
      <c r="R222" s="545" t="n"/>
      <c r="S222" s="546" t="n"/>
      <c r="T222" s="545" t="n">
        <v>170618</v>
      </c>
      <c r="U222" s="466" t="n">
        <v>11.9</v>
      </c>
      <c r="V222" s="545" t="n"/>
      <c r="W222" s="546" t="n"/>
      <c r="X222" s="545" t="n"/>
      <c r="Y222" s="546" t="n"/>
      <c r="Z222" s="545" t="n">
        <v>170637</v>
      </c>
      <c r="AA222" s="466" t="n">
        <v>41928.19</v>
      </c>
      <c r="AB222" s="545" t="inlineStr">
        <is>
          <t>DAT</t>
        </is>
      </c>
      <c r="AC222" s="466" t="n">
        <v>1500</v>
      </c>
      <c r="AD222" s="545" t="n"/>
      <c r="AE222" s="546" t="n"/>
      <c r="AF222" s="545" t="n"/>
      <c r="AG222" s="546" t="n"/>
      <c r="AH222" s="545" t="n"/>
      <c r="AI222" s="546" t="n"/>
      <c r="AJ222" s="545" t="n"/>
      <c r="AK222" s="546" t="n"/>
      <c r="AL222" s="547" t="n"/>
      <c r="AM222" s="546" t="n"/>
      <c r="AN222" s="446">
        <f>S222+U222+W222+Y222+AA222+AC222+AE222+AG222+AI222+AK222+AM222</f>
        <v/>
      </c>
    </row>
    <row r="223" ht="16.5" customHeight="1" thickBot="1">
      <c r="A223" s="504">
        <f>A222+1</f>
        <v/>
      </c>
      <c r="B223" s="540" t="n">
        <v>4720.99</v>
      </c>
      <c r="C223" s="519" t="n">
        <v>250</v>
      </c>
      <c r="D223" s="541" t="n">
        <v>7</v>
      </c>
      <c r="E223" s="540" t="n">
        <v>42.1</v>
      </c>
      <c r="F223" s="540" t="n">
        <v>101</v>
      </c>
      <c r="G223" s="542">
        <f>B223-C223-E223-F223</f>
        <v/>
      </c>
      <c r="H223" s="543" t="n">
        <v>2058.65</v>
      </c>
      <c r="I223" s="520" t="n">
        <v>2198.74</v>
      </c>
      <c r="J223" s="520" t="n">
        <v>43.6</v>
      </c>
      <c r="K223" s="543" t="n">
        <v>26.9</v>
      </c>
      <c r="L223" s="520" t="n">
        <v>2050</v>
      </c>
      <c r="M223" s="544" t="n"/>
      <c r="N223" s="508">
        <f>L223+I223+J223+C223+M223</f>
        <v/>
      </c>
      <c r="O223" s="508">
        <f>O222+N223-AN223</f>
        <v/>
      </c>
      <c r="P223" s="509">
        <f>I223*0.004</f>
        <v/>
      </c>
      <c r="Q223" s="510">
        <f>A223</f>
        <v/>
      </c>
      <c r="R223" s="545" t="n"/>
      <c r="S223" s="546" t="n"/>
      <c r="T223" s="545" t="n"/>
      <c r="U223" s="546" t="n"/>
      <c r="V223" s="545" t="n"/>
      <c r="W223" s="546" t="n"/>
      <c r="X223" s="545" t="n"/>
      <c r="Y223" s="546" t="n"/>
      <c r="Z223" s="545" t="n"/>
      <c r="AA223" s="546" t="n"/>
      <c r="AB223" s="545" t="n"/>
      <c r="AC223" s="546" t="n"/>
      <c r="AD223" s="545" t="n"/>
      <c r="AE223" s="546" t="n"/>
      <c r="AF223" s="545" t="n"/>
      <c r="AG223" s="546" t="n"/>
      <c r="AH223" s="545" t="n"/>
      <c r="AI223" s="546" t="n"/>
      <c r="AJ223" s="545" t="n"/>
      <c r="AK223" s="546" t="n"/>
      <c r="AL223" s="547" t="n"/>
      <c r="AM223" s="546" t="n"/>
      <c r="AN223" s="446">
        <f>S223+U223+W223+Y223+AA223+AC223+AE223+AG223+AI223+AK223+AM223</f>
        <v/>
      </c>
    </row>
    <row r="224" ht="16.5" customHeight="1" thickBot="1">
      <c r="A224" s="504">
        <f>A223+1</f>
        <v/>
      </c>
      <c r="B224" s="540" t="n">
        <v>2553.77</v>
      </c>
      <c r="C224" s="519" t="n">
        <v>140</v>
      </c>
      <c r="D224" s="541" t="n">
        <v>3</v>
      </c>
      <c r="E224" s="540" t="n">
        <v>161.4</v>
      </c>
      <c r="F224" s="540" t="n">
        <v>71</v>
      </c>
      <c r="G224" s="542">
        <f>B224-C224-E224-F224</f>
        <v/>
      </c>
      <c r="H224" s="543" t="n">
        <v>1251.93</v>
      </c>
      <c r="I224" s="520" t="n">
        <v>898.14</v>
      </c>
      <c r="J224" s="520" t="n"/>
      <c r="K224" s="543" t="n">
        <v>46.3</v>
      </c>
      <c r="L224" s="520" t="n">
        <v>1280</v>
      </c>
      <c r="M224" s="544" t="n"/>
      <c r="N224" s="508">
        <f>L224+I224+J224+C224+M224</f>
        <v/>
      </c>
      <c r="O224" s="508">
        <f>O223+N224-AN224</f>
        <v/>
      </c>
      <c r="P224" s="509">
        <f>I224*0.004</f>
        <v/>
      </c>
      <c r="Q224" s="510">
        <f>A224</f>
        <v/>
      </c>
      <c r="R224" s="545" t="n"/>
      <c r="S224" s="546" t="n"/>
      <c r="T224" s="545" t="n"/>
      <c r="U224" s="546" t="n"/>
      <c r="V224" s="545" t="n"/>
      <c r="W224" s="546" t="n"/>
      <c r="X224" s="545" t="n"/>
      <c r="Y224" s="546" t="n"/>
      <c r="Z224" s="545" t="n"/>
      <c r="AA224" s="546" t="n"/>
      <c r="AB224" s="545" t="inlineStr">
        <is>
          <t>PMU</t>
        </is>
      </c>
      <c r="AC224" s="466" t="n">
        <v>-1200</v>
      </c>
      <c r="AD224" s="545" t="n"/>
      <c r="AE224" s="546" t="n"/>
      <c r="AF224" s="545" t="n"/>
      <c r="AG224" s="546" t="n"/>
      <c r="AH224" s="545" t="n"/>
      <c r="AI224" s="546" t="n"/>
      <c r="AJ224" s="545" t="n"/>
      <c r="AK224" s="546" t="n"/>
      <c r="AL224" s="547" t="n"/>
      <c r="AM224" s="546" t="n"/>
      <c r="AN224" s="446">
        <f>S224+U224+W224+Y224+AA224+AC224+AE224+AG224+AI224+AK224+AM224</f>
        <v/>
      </c>
    </row>
    <row r="225" ht="16.5" customHeight="1" thickBot="1">
      <c r="A225" s="504">
        <f>A224+1</f>
        <v/>
      </c>
      <c r="B225" s="540" t="n">
        <v>4421.47</v>
      </c>
      <c r="C225" s="519" t="n">
        <v>290</v>
      </c>
      <c r="D225" s="541" t="n">
        <v>6</v>
      </c>
      <c r="E225" s="540" t="n">
        <v>109.5</v>
      </c>
      <c r="F225" s="540" t="n">
        <v>88</v>
      </c>
      <c r="G225" s="542">
        <f>B225-C225-E225-F225</f>
        <v/>
      </c>
      <c r="H225" s="543" t="n">
        <v>1929.07</v>
      </c>
      <c r="I225" s="520" t="n">
        <v>1924.5</v>
      </c>
      <c r="J225" s="520" t="n">
        <v>70.8</v>
      </c>
      <c r="K225" s="543" t="n">
        <v>9.6</v>
      </c>
      <c r="L225" s="520" t="n">
        <v>1920</v>
      </c>
      <c r="M225" s="544" t="n"/>
      <c r="N225" s="508">
        <f>L225+I225+J225+C225+M225</f>
        <v/>
      </c>
      <c r="O225" s="508">
        <f>O224+N225-AN225</f>
        <v/>
      </c>
      <c r="P225" s="509">
        <f>I225*0.004</f>
        <v/>
      </c>
      <c r="Q225" s="510">
        <f>A225</f>
        <v/>
      </c>
      <c r="R225" s="545" t="n"/>
      <c r="S225" s="546" t="n"/>
      <c r="T225" s="545" t="n"/>
      <c r="U225" s="546" t="n"/>
      <c r="V225" s="545" t="n"/>
      <c r="W225" s="546" t="n"/>
      <c r="X225" s="545" t="n"/>
      <c r="Y225" s="546" t="n"/>
      <c r="Z225" s="545" t="n"/>
      <c r="AA225" s="546" t="n"/>
      <c r="AB225" s="545" t="inlineStr">
        <is>
          <t>PMU</t>
        </is>
      </c>
      <c r="AC225" s="466" t="n">
        <v>1200</v>
      </c>
      <c r="AD225" s="545" t="n"/>
      <c r="AE225" s="546" t="n"/>
      <c r="AF225" s="545" t="n"/>
      <c r="AG225" s="546" t="n"/>
      <c r="AH225" s="545" t="n"/>
      <c r="AI225" s="546" t="n"/>
      <c r="AJ225" s="545" t="n"/>
      <c r="AK225" s="546" t="n"/>
      <c r="AL225" s="547" t="n"/>
      <c r="AM225" s="546" t="n"/>
      <c r="AN225" s="446">
        <f>S225+U225+W225+Y225+AA225+AC225+AE225+AG225+AI225+AK225+AM225</f>
        <v/>
      </c>
    </row>
    <row r="226" ht="16.5" customHeight="1" thickBot="1">
      <c r="A226" s="504">
        <f>A225+1</f>
        <v/>
      </c>
      <c r="B226" s="540" t="n">
        <v>3605.49</v>
      </c>
      <c r="C226" s="519" t="n">
        <v>100</v>
      </c>
      <c r="D226" s="541" t="n">
        <v>4</v>
      </c>
      <c r="E226" s="540" t="n">
        <v>55.8</v>
      </c>
      <c r="F226" s="540" t="n">
        <v>112</v>
      </c>
      <c r="G226" s="542">
        <f>B226-C226-E226-F226</f>
        <v/>
      </c>
      <c r="H226" s="543" t="n">
        <v>1833.01</v>
      </c>
      <c r="I226" s="520" t="n">
        <v>1484.98</v>
      </c>
      <c r="J226" s="543" t="n"/>
      <c r="K226" s="543" t="n">
        <v>19.7</v>
      </c>
      <c r="L226" s="520" t="n">
        <v>1830</v>
      </c>
      <c r="M226" s="520" t="n">
        <v>410</v>
      </c>
      <c r="N226" s="508">
        <f>L226+I226+J226+C226+M226</f>
        <v/>
      </c>
      <c r="O226" s="508">
        <f>O225+N226-AN226</f>
        <v/>
      </c>
      <c r="P226" s="509">
        <f>I226*0.004</f>
        <v/>
      </c>
      <c r="Q226" s="510">
        <f>A226</f>
        <v/>
      </c>
      <c r="R226" s="545" t="n"/>
      <c r="S226" s="546" t="n"/>
      <c r="T226" s="545" t="n"/>
      <c r="U226" s="546" t="n"/>
      <c r="V226" s="545" t="n">
        <v>170629</v>
      </c>
      <c r="W226" s="466" t="n">
        <v>623.59</v>
      </c>
      <c r="X226" s="545" t="n"/>
      <c r="Y226" s="546" t="n"/>
      <c r="Z226" s="545" t="inlineStr">
        <is>
          <t>170540A</t>
        </is>
      </c>
      <c r="AA226" s="546" t="n">
        <v>0</v>
      </c>
      <c r="AB226" s="547" t="inlineStr">
        <is>
          <t>PMU</t>
        </is>
      </c>
      <c r="AC226" s="466" t="n">
        <v>-1130</v>
      </c>
      <c r="AD226" s="545" t="n"/>
      <c r="AE226" s="546" t="n"/>
      <c r="AF226" s="545" t="n"/>
      <c r="AG226" s="546" t="n"/>
      <c r="AH226" s="545" t="n"/>
      <c r="AI226" s="546" t="n"/>
      <c r="AJ226" s="545" t="n">
        <v>170652</v>
      </c>
      <c r="AK226" s="466" t="n">
        <v>375.98</v>
      </c>
      <c r="AL226" s="547" t="n"/>
      <c r="AM226" s="546" t="n"/>
      <c r="AN226" s="446">
        <f>S226+U226+W226+Y226+AA226+AC226+AE226+AG226+AI226+AK226+AM226</f>
        <v/>
      </c>
    </row>
    <row r="227" ht="16.5" customHeight="1" thickBot="1">
      <c r="A227" s="504">
        <f>A226+1</f>
        <v/>
      </c>
      <c r="B227" s="540" t="n">
        <v>3641.36</v>
      </c>
      <c r="C227" s="519" t="n">
        <v>250</v>
      </c>
      <c r="D227" s="541" t="n">
        <v>9</v>
      </c>
      <c r="E227" s="540" t="n">
        <v>123.6</v>
      </c>
      <c r="F227" s="540" t="n">
        <v>62</v>
      </c>
      <c r="G227" s="542">
        <f>B227-C227-E227-F227</f>
        <v/>
      </c>
      <c r="H227" s="543" t="n">
        <v>1636.98</v>
      </c>
      <c r="I227" s="520" t="n">
        <v>1558.08</v>
      </c>
      <c r="J227" s="543" t="n"/>
      <c r="K227" s="543" t="n">
        <v>10.7</v>
      </c>
      <c r="L227" s="520" t="n">
        <v>1630</v>
      </c>
      <c r="M227" s="544" t="n"/>
      <c r="N227" s="508">
        <f>L227+I227+J227+C227+M227</f>
        <v/>
      </c>
      <c r="O227" s="508">
        <f>O226+N227-AN227</f>
        <v/>
      </c>
      <c r="P227" s="509">
        <f>I227*0.004</f>
        <v/>
      </c>
      <c r="Q227" s="510">
        <f>A227</f>
        <v/>
      </c>
      <c r="R227" s="545" t="n">
        <v>170609</v>
      </c>
      <c r="S227" s="466" t="n">
        <v>2021.21</v>
      </c>
      <c r="T227" s="545" t="n"/>
      <c r="U227" s="546" t="n"/>
      <c r="V227" s="545" t="n"/>
      <c r="W227" s="546" t="n"/>
      <c r="X227" s="545" t="inlineStr">
        <is>
          <t>170633A</t>
        </is>
      </c>
      <c r="Y227" s="466" t="n">
        <v>1960.09</v>
      </c>
      <c r="Z227" s="545" t="n"/>
      <c r="AA227" s="546" t="n"/>
      <c r="AB227" s="547" t="inlineStr">
        <is>
          <t>PMU</t>
        </is>
      </c>
      <c r="AC227" s="466" t="n">
        <v>1130</v>
      </c>
      <c r="AD227" s="545" t="n"/>
      <c r="AE227" s="546" t="n"/>
      <c r="AF227" s="545" t="n">
        <v>170542</v>
      </c>
      <c r="AG227" s="466" t="n">
        <v>979.2</v>
      </c>
      <c r="AH227" s="545" t="n"/>
      <c r="AI227" s="546" t="n"/>
      <c r="AJ227" s="545" t="inlineStr">
        <is>
          <t>170652A</t>
        </is>
      </c>
      <c r="AK227" s="466" t="n">
        <v>34.2</v>
      </c>
      <c r="AL227" s="547" t="n"/>
      <c r="AM227" s="546" t="n"/>
      <c r="AN227" s="446">
        <f>S227+U227+W227+Y227+AA227+AC227+AE227+AG227+AI227+AK227+AM227</f>
        <v/>
      </c>
    </row>
    <row r="228" ht="16.5" customHeight="1" thickBot="1">
      <c r="A228" s="504">
        <f>A227+1</f>
        <v/>
      </c>
      <c r="B228" s="540" t="n">
        <v>4472.33</v>
      </c>
      <c r="C228" s="519" t="n">
        <v>320</v>
      </c>
      <c r="D228" s="541" t="n">
        <v>7</v>
      </c>
      <c r="E228" s="540" t="n">
        <v>166.75</v>
      </c>
      <c r="F228" s="540" t="n">
        <v>225</v>
      </c>
      <c r="G228" s="542">
        <f>B228-C228-E228-F228</f>
        <v/>
      </c>
      <c r="H228" s="543" t="n">
        <v>1781.8</v>
      </c>
      <c r="I228" s="520" t="n">
        <v>1958.18</v>
      </c>
      <c r="J228" s="543" t="n"/>
      <c r="K228" s="543" t="n">
        <v>20.6</v>
      </c>
      <c r="L228" s="520" t="n">
        <v>1790</v>
      </c>
      <c r="M228" s="544" t="n"/>
      <c r="N228" s="508">
        <f>L228+I228+J228+C228+M228</f>
        <v/>
      </c>
      <c r="O228" s="508">
        <f>O227+N228-AN228</f>
        <v/>
      </c>
      <c r="P228" s="509">
        <f>I228*0.004</f>
        <v/>
      </c>
      <c r="Q228" s="510">
        <f>A228</f>
        <v/>
      </c>
      <c r="R228" s="545" t="n"/>
      <c r="S228" s="466" t="n">
        <v>108.94</v>
      </c>
      <c r="T228" s="545" t="n">
        <v>170621</v>
      </c>
      <c r="U228" s="466" t="n">
        <v>60.36</v>
      </c>
      <c r="V228" s="545" t="n"/>
      <c r="W228" s="546" t="n"/>
      <c r="X228" s="545" t="inlineStr">
        <is>
          <t>170636A</t>
        </is>
      </c>
      <c r="Y228" s="466" t="n">
        <v>401.01</v>
      </c>
      <c r="Z228" s="545" t="n"/>
      <c r="AA228" s="546" t="n"/>
      <c r="AB228" s="547" t="n"/>
      <c r="AC228" s="546" t="n"/>
      <c r="AD228" s="545" t="n"/>
      <c r="AE228" s="546" t="n"/>
      <c r="AF228" s="545" t="n"/>
      <c r="AG228" s="546" t="n"/>
      <c r="AH228" s="545" t="n"/>
      <c r="AI228" s="546" t="n"/>
      <c r="AJ228" s="545" t="n">
        <v>170650</v>
      </c>
      <c r="AK228" s="546" t="n">
        <v>0</v>
      </c>
      <c r="AL228" s="547" t="n"/>
      <c r="AM228" s="546" t="n"/>
      <c r="AN228" s="446">
        <f>S228+U228+W228+Y228+AA228+AC228+AE228+AG228+AI228+AK228+AM228</f>
        <v/>
      </c>
    </row>
    <row r="229" ht="16.5" customHeight="1" thickBot="1">
      <c r="A229" s="504">
        <f>A228+1</f>
        <v/>
      </c>
      <c r="B229" s="540" t="n">
        <v>6396.17</v>
      </c>
      <c r="C229" s="519" t="n">
        <v>620</v>
      </c>
      <c r="D229" s="541" t="n">
        <v>12</v>
      </c>
      <c r="E229" s="540" t="n">
        <v>86</v>
      </c>
      <c r="F229" s="540" t="n">
        <v>182</v>
      </c>
      <c r="G229" s="542">
        <f>B229-C229-E229-F229</f>
        <v/>
      </c>
      <c r="H229" s="543" t="n">
        <v>2667.64</v>
      </c>
      <c r="I229" s="520" t="n">
        <v>2798.23</v>
      </c>
      <c r="J229" s="543" t="n">
        <v>21.6</v>
      </c>
      <c r="K229" s="543" t="n">
        <v>20.7</v>
      </c>
      <c r="L229" s="520" t="n">
        <v>2660</v>
      </c>
      <c r="M229" s="544" t="n"/>
      <c r="N229" s="508">
        <f>L229+I229+J229+C229+M229</f>
        <v/>
      </c>
      <c r="O229" s="508">
        <f>O228+N229-AN229</f>
        <v/>
      </c>
      <c r="P229" s="509">
        <f>I229*0.004</f>
        <v/>
      </c>
      <c r="Q229" s="510">
        <f>A229</f>
        <v/>
      </c>
      <c r="R229" s="545" t="n"/>
      <c r="S229" s="546" t="n"/>
      <c r="T229" s="547" t="n">
        <v>170620</v>
      </c>
      <c r="U229" s="466" t="n">
        <v>95.48</v>
      </c>
      <c r="V229" s="545" t="n"/>
      <c r="W229" s="546" t="n"/>
      <c r="X229" s="547" t="inlineStr">
        <is>
          <t>170636F</t>
        </is>
      </c>
      <c r="Y229" s="466" t="n">
        <v>12</v>
      </c>
      <c r="Z229" s="545" t="n"/>
      <c r="AA229" s="546" t="n"/>
      <c r="AB229" s="547" t="n"/>
      <c r="AC229" s="546" t="n"/>
      <c r="AD229" s="545" t="n"/>
      <c r="AE229" s="546" t="n"/>
      <c r="AF229" s="547" t="inlineStr">
        <is>
          <t>170647A</t>
        </is>
      </c>
      <c r="AG229" s="466" t="n">
        <v>1663.92</v>
      </c>
      <c r="AH229" s="547" t="n"/>
      <c r="AI229" s="546" t="n"/>
      <c r="AJ229" s="547" t="n">
        <v>170651</v>
      </c>
      <c r="AK229" s="466" t="n">
        <v>1151.53</v>
      </c>
      <c r="AL229" s="547" t="n"/>
      <c r="AM229" s="546" t="n"/>
      <c r="AN229" s="520">
        <f>S229+U229+W229+Y229+AA229+AC229+AE229+AG229+AI229+AK229+AM229</f>
        <v/>
      </c>
    </row>
    <row r="230" ht="16.5" customHeight="1" thickBot="1">
      <c r="A230" s="524" t="n"/>
      <c r="B230" s="474" t="n"/>
      <c r="C230" s="474" t="n"/>
      <c r="D230" s="475" t="n"/>
      <c r="E230" s="474" t="n"/>
      <c r="F230" s="474" t="n"/>
      <c r="G230" s="446" t="n"/>
      <c r="H230" s="446" t="n"/>
      <c r="I230" s="446" t="n"/>
      <c r="J230" s="446" t="n"/>
      <c r="K230" s="446" t="n"/>
      <c r="L230" s="446" t="n"/>
      <c r="M230" s="446" t="n"/>
      <c r="N230" s="508">
        <f>L230+I230+J230+C230+M230</f>
        <v/>
      </c>
      <c r="O230" s="508">
        <f>O229+N230-AN230</f>
        <v/>
      </c>
      <c r="P230" s="509">
        <f>I230*0.004</f>
        <v/>
      </c>
      <c r="Q230" s="510" t="n"/>
      <c r="R230" s="545" t="n"/>
      <c r="S230" s="546" t="n"/>
      <c r="T230" s="545" t="n"/>
      <c r="U230" s="546" t="n"/>
      <c r="V230" s="545" t="n"/>
      <c r="W230" s="546" t="n"/>
      <c r="X230" s="545" t="inlineStr">
        <is>
          <t>170636E</t>
        </is>
      </c>
      <c r="Y230" s="466" t="n">
        <v>-81.23</v>
      </c>
      <c r="Z230" s="545" t="n"/>
      <c r="AA230" s="546" t="n"/>
      <c r="AB230" s="545" t="n"/>
      <c r="AC230" s="546" t="n"/>
      <c r="AD230" s="545" t="n">
        <v>170644</v>
      </c>
      <c r="AE230" s="466" t="n">
        <v>37.79</v>
      </c>
      <c r="AF230" s="545" t="n"/>
      <c r="AG230" s="546" t="n"/>
      <c r="AH230" s="545" t="n">
        <v>170548</v>
      </c>
      <c r="AI230" s="466" t="n">
        <v>-39.24</v>
      </c>
      <c r="AJ230" s="545" t="n"/>
      <c r="AK230" s="546" t="n"/>
      <c r="AL230" s="547" t="n"/>
      <c r="AM230" s="546" t="n"/>
      <c r="AN230" s="446">
        <f>S230+U230+W230+Y230+AA230+AC230+AE230+AG230+AI230+AK230+AM230</f>
        <v/>
      </c>
    </row>
    <row r="231" ht="15" customHeight="1">
      <c r="B231" s="529">
        <f>SUM(B200:B230)</f>
        <v/>
      </c>
      <c r="C231" s="529">
        <f>SUM(C200:C230)</f>
        <v/>
      </c>
      <c r="D231" s="530">
        <f>SUM(D200:D230)</f>
        <v/>
      </c>
      <c r="E231" s="529">
        <f>SUM(E200:E230)</f>
        <v/>
      </c>
      <c r="F231" s="529">
        <f>SUM(F200:F230)</f>
        <v/>
      </c>
      <c r="G231" s="529">
        <f>SUM(G200:G230)</f>
        <v/>
      </c>
      <c r="H231" s="532">
        <f>SUM(H200:H230)</f>
        <v/>
      </c>
      <c r="I231" s="529">
        <f>SUM(I200:I230)</f>
        <v/>
      </c>
      <c r="J231" s="529">
        <f>SUM(J200:J230)</f>
        <v/>
      </c>
      <c r="K231" s="529">
        <f>SUM(K200:K230)</f>
        <v/>
      </c>
      <c r="L231" s="460">
        <f>SUM(L200:L230)</f>
        <v/>
      </c>
      <c r="M231" s="460">
        <f>SUM(M200:M230)</f>
        <v/>
      </c>
      <c r="N231" s="460">
        <f>SUM(N200:N230)</f>
        <v/>
      </c>
      <c r="O231" s="460">
        <f>O230</f>
        <v/>
      </c>
      <c r="R231" s="460" t="n"/>
      <c r="S231" s="460">
        <f>SUM(S200:S230)</f>
        <v/>
      </c>
      <c r="T231" s="460" t="n"/>
      <c r="U231" s="460">
        <f>SUM(U200:U230)</f>
        <v/>
      </c>
      <c r="V231" s="460" t="n"/>
      <c r="W231" s="460">
        <f>SUM(W200:W230)</f>
        <v/>
      </c>
      <c r="X231" s="460" t="n"/>
      <c r="Y231" s="460">
        <f>SUM(Y200:Y230)</f>
        <v/>
      </c>
      <c r="Z231" s="460" t="n"/>
      <c r="AA231" s="460">
        <f>SUM(AA200:AA230)</f>
        <v/>
      </c>
      <c r="AB231" s="460" t="n"/>
      <c r="AC231" s="460">
        <f>SUM(AC200:AC230)</f>
        <v/>
      </c>
      <c r="AD231" s="460" t="n"/>
      <c r="AE231" s="460">
        <f>SUM(AE200:AE230)</f>
        <v/>
      </c>
      <c r="AG231" s="460">
        <f>SUM(AG200:AG230)</f>
        <v/>
      </c>
      <c r="AH231" s="460" t="n"/>
      <c r="AI231" s="460">
        <f>SUM(AI200:AI230)</f>
        <v/>
      </c>
      <c r="AJ231" s="460" t="n"/>
      <c r="AK231" s="460">
        <f>SUM(AK200:AK230)</f>
        <v/>
      </c>
      <c r="AL231" s="460" t="n"/>
      <c r="AM231" s="460">
        <f>SUM(AM200:AM230)</f>
        <v/>
      </c>
      <c r="AN231" s="460">
        <f>SUM(AN200:AN230)</f>
        <v/>
      </c>
    </row>
    <row r="232">
      <c r="B232" s="453">
        <f>B193+B231</f>
        <v/>
      </c>
      <c r="G232" s="453" t="n"/>
      <c r="O232" s="460" t="n"/>
    </row>
    <row r="233">
      <c r="B233" s="399" t="inlineStr">
        <is>
          <t>Total Régul</t>
        </is>
      </c>
      <c r="C233" s="453">
        <f>H231-L231</f>
        <v/>
      </c>
      <c r="E233" s="399" t="inlineStr">
        <is>
          <t>Point Vert</t>
        </is>
      </c>
      <c r="F233" s="518">
        <f>D231</f>
        <v/>
      </c>
      <c r="H233" s="399" t="inlineStr">
        <is>
          <t>Frais Carte Bleue</t>
        </is>
      </c>
      <c r="J233" s="452">
        <f>I231*0.0065</f>
        <v/>
      </c>
    </row>
    <row r="234">
      <c r="B234" s="399" t="inlineStr">
        <is>
          <t>Régul cumul</t>
        </is>
      </c>
      <c r="C234" s="453">
        <f>C233+C195</f>
        <v/>
      </c>
    </row>
    <row r="236" ht="16.5" customHeight="1" thickBot="1">
      <c r="A236" s="359" t="inlineStr">
        <is>
          <t>JUILLET 2017</t>
        </is>
      </c>
      <c r="H236" s="364">
        <f>A236</f>
        <v/>
      </c>
      <c r="I236" s="363" t="n"/>
      <c r="J236" s="363" t="n"/>
      <c r="K236" s="363" t="n"/>
      <c r="L236" s="363" t="n"/>
      <c r="M236" s="363" t="n"/>
      <c r="N236" s="363" t="n"/>
      <c r="R236" s="364">
        <f>A236</f>
        <v/>
      </c>
      <c r="S236" s="363" t="n"/>
      <c r="T236" s="363" t="n"/>
      <c r="U236" s="363" t="n"/>
      <c r="V236" s="363" t="n"/>
      <c r="W236" s="363" t="n"/>
      <c r="X236" s="363" t="n"/>
      <c r="Y236" s="364">
        <f>A236</f>
        <v/>
      </c>
      <c r="Z236" s="363" t="n"/>
      <c r="AA236" s="363" t="n"/>
      <c r="AB236" s="363" t="n"/>
      <c r="AC236" s="363" t="n"/>
      <c r="AD236" s="363" t="n"/>
      <c r="AE236" s="363" t="n"/>
      <c r="AF236" s="364">
        <f>A236</f>
        <v/>
      </c>
      <c r="AG236" s="363" t="n"/>
      <c r="AH236" s="363" t="n"/>
      <c r="AI236" s="363" t="n"/>
      <c r="AJ236" s="363" t="n"/>
      <c r="AK236" s="363" t="n"/>
      <c r="AL236" s="363" t="n"/>
    </row>
    <row r="237" ht="16.5" customHeight="1" thickBot="1">
      <c r="A237" s="12" t="n"/>
      <c r="B237" s="369" t="inlineStr">
        <is>
          <t>Chiffre d'affaire</t>
        </is>
      </c>
      <c r="C237" s="357" t="n"/>
      <c r="D237" s="357" t="n"/>
      <c r="E237" s="357" t="n"/>
      <c r="F237" s="357" t="n"/>
      <c r="G237" s="370" t="n"/>
      <c r="H237" s="369" t="inlineStr">
        <is>
          <t>Encaissement</t>
        </is>
      </c>
      <c r="I237" s="357" t="n"/>
      <c r="J237" s="357" t="n"/>
      <c r="K237" s="370" t="n"/>
      <c r="L237" s="369" t="inlineStr">
        <is>
          <t>Banque</t>
        </is>
      </c>
      <c r="M237" s="357" t="n"/>
      <c r="N237" s="370" t="n"/>
      <c r="O237" s="496" t="inlineStr">
        <is>
          <t>Solde</t>
        </is>
      </c>
      <c r="P237" s="497" t="n"/>
      <c r="Q237" s="13" t="n"/>
      <c r="R237" s="410">
        <f>R3</f>
        <v/>
      </c>
      <c r="S237" s="354" t="n"/>
      <c r="T237" s="410">
        <f>T3</f>
        <v/>
      </c>
      <c r="U237" s="354" t="n"/>
      <c r="V237" s="410">
        <f>V3</f>
        <v/>
      </c>
      <c r="W237" s="354" t="n"/>
      <c r="X237" s="410">
        <f>X3</f>
        <v/>
      </c>
      <c r="Y237" s="354" t="n"/>
      <c r="Z237" s="410">
        <f>Z3</f>
        <v/>
      </c>
      <c r="AA237" s="354" t="n"/>
      <c r="AB237" s="410">
        <f>AB3</f>
        <v/>
      </c>
      <c r="AC237" s="354" t="n"/>
      <c r="AD237" s="410">
        <f>AD3</f>
        <v/>
      </c>
      <c r="AE237" s="354" t="n"/>
      <c r="AF237" s="410">
        <f>AF3</f>
        <v/>
      </c>
      <c r="AG237" s="354" t="n"/>
      <c r="AH237" s="410">
        <f>AH3</f>
        <v/>
      </c>
      <c r="AI237" s="354" t="n"/>
      <c r="AJ237" s="410">
        <f>AJ3</f>
        <v/>
      </c>
      <c r="AK237" s="354" t="n"/>
      <c r="AL237" s="410">
        <f>AL3</f>
        <v/>
      </c>
      <c r="AM237" s="354" t="n"/>
      <c r="AN237" s="411" t="inlineStr">
        <is>
          <t>Total</t>
        </is>
      </c>
    </row>
    <row r="238" ht="16.5" customHeight="1" thickBot="1">
      <c r="A238" s="14" t="n"/>
      <c r="B238" s="3" t="inlineStr">
        <is>
          <t>CA BRUT</t>
        </is>
      </c>
      <c r="C238" s="371" t="inlineStr">
        <is>
          <t>POINT VERT</t>
        </is>
      </c>
      <c r="D238" s="356" t="n"/>
      <c r="E238" s="4" t="inlineStr">
        <is>
          <t>LOTO</t>
        </is>
      </c>
      <c r="F238" s="4" t="inlineStr">
        <is>
          <t>JEUX</t>
        </is>
      </c>
      <c r="G238" s="7" t="inlineStr">
        <is>
          <t>CA NET</t>
        </is>
      </c>
      <c r="H238" s="3" t="inlineStr">
        <is>
          <t>Espèce</t>
        </is>
      </c>
      <c r="I238" s="4" t="inlineStr">
        <is>
          <t>Carte Bleue</t>
        </is>
      </c>
      <c r="J238" s="4" t="inlineStr">
        <is>
          <t>Chèque</t>
        </is>
      </c>
      <c r="K238" s="7" t="inlineStr">
        <is>
          <t>Compte client</t>
        </is>
      </c>
      <c r="L238" s="3" t="inlineStr">
        <is>
          <t>Dépôt Banque</t>
        </is>
      </c>
      <c r="M238" s="8" t="inlineStr">
        <is>
          <t>Monnaie</t>
        </is>
      </c>
      <c r="N238" s="7" t="inlineStr">
        <is>
          <t>CREDIT</t>
        </is>
      </c>
      <c r="O238" s="498">
        <f>O230</f>
        <v/>
      </c>
      <c r="Q238" s="499" t="n"/>
      <c r="R238" s="414" t="inlineStr">
        <is>
          <t>N°</t>
        </is>
      </c>
      <c r="S238" s="415" t="n"/>
      <c r="T238" s="416" t="inlineStr">
        <is>
          <t>N°</t>
        </is>
      </c>
      <c r="U238" s="417" t="n"/>
      <c r="V238" s="416" t="inlineStr">
        <is>
          <t>N°</t>
        </is>
      </c>
      <c r="W238" s="417" t="n"/>
      <c r="X238" s="416" t="inlineStr">
        <is>
          <t>N°</t>
        </is>
      </c>
      <c r="Y238" s="417" t="n"/>
      <c r="Z238" s="416" t="inlineStr">
        <is>
          <t>N°</t>
        </is>
      </c>
      <c r="AA238" s="417" t="n"/>
      <c r="AB238" s="416" t="inlineStr">
        <is>
          <t>N°</t>
        </is>
      </c>
      <c r="AC238" s="417" t="n"/>
      <c r="AD238" s="416" t="inlineStr">
        <is>
          <t>N°</t>
        </is>
      </c>
      <c r="AE238" s="417" t="n"/>
      <c r="AF238" s="419" t="inlineStr">
        <is>
          <t>N°</t>
        </is>
      </c>
      <c r="AG238" s="415" t="n"/>
      <c r="AH238" s="416" t="inlineStr">
        <is>
          <t>N°</t>
        </is>
      </c>
      <c r="AI238" s="415" t="n"/>
      <c r="AJ238" s="416" t="inlineStr">
        <is>
          <t>N°</t>
        </is>
      </c>
      <c r="AK238" s="415" t="n"/>
      <c r="AL238" s="416" t="inlineStr">
        <is>
          <t>N°</t>
        </is>
      </c>
      <c r="AM238" s="415" t="n"/>
      <c r="AN238" s="420" t="n"/>
    </row>
    <row r="239" ht="16.5" customHeight="1" thickBot="1">
      <c r="A239" s="504" t="n">
        <v>42917</v>
      </c>
      <c r="B239" s="540" t="n">
        <v>5670.75</v>
      </c>
      <c r="C239" s="519" t="n">
        <v>770</v>
      </c>
      <c r="D239" s="541" t="n">
        <v>16</v>
      </c>
      <c r="E239" s="540" t="n">
        <v>141.9</v>
      </c>
      <c r="F239" s="540" t="n">
        <v>205</v>
      </c>
      <c r="G239" s="542">
        <f>B239-C239-E239-F239</f>
        <v/>
      </c>
      <c r="H239" s="543" t="n">
        <v>2806.8</v>
      </c>
      <c r="I239" s="520" t="n">
        <v>1707.15</v>
      </c>
      <c r="J239" s="520" t="n">
        <v>16.6</v>
      </c>
      <c r="K239" s="543" t="n">
        <v>23.3</v>
      </c>
      <c r="L239" s="520" t="n">
        <v>2820</v>
      </c>
      <c r="M239" s="544" t="n"/>
      <c r="N239" s="508">
        <f>L239+I239+J239+C239+M239</f>
        <v/>
      </c>
      <c r="O239" s="508">
        <f>O238+N239-AN239</f>
        <v/>
      </c>
      <c r="P239" s="509">
        <f>I239*0.004</f>
        <v/>
      </c>
      <c r="Q239" s="510">
        <f>A239</f>
        <v/>
      </c>
      <c r="R239" s="545" t="n"/>
      <c r="S239" s="546" t="n"/>
      <c r="T239" s="547" t="n"/>
      <c r="U239" s="546" t="n"/>
      <c r="V239" s="547" t="n"/>
      <c r="W239" s="546" t="n"/>
      <c r="X239" s="547" t="n"/>
      <c r="Y239" s="546" t="n"/>
      <c r="Z239" s="547" t="n"/>
      <c r="AA239" s="546" t="n"/>
      <c r="AB239" s="547" t="n">
        <v>170750</v>
      </c>
      <c r="AC239" s="466" t="n">
        <v>1.4</v>
      </c>
      <c r="AD239" s="547" t="n">
        <v>170137</v>
      </c>
      <c r="AE239" s="466" t="n">
        <v>978.26</v>
      </c>
      <c r="AF239" s="550" t="n"/>
      <c r="AG239" s="546" t="n"/>
      <c r="AH239" s="547" t="n"/>
      <c r="AI239" s="546" t="n"/>
      <c r="AJ239" s="547" t="inlineStr">
        <is>
          <t>VALE</t>
        </is>
      </c>
      <c r="AK239" s="466" t="n">
        <v>2000</v>
      </c>
      <c r="AL239" s="547" t="n"/>
      <c r="AM239" s="546" t="n"/>
      <c r="AN239" s="446">
        <f>S239+U239+W239+Y239+AA239+AC239+AE239+AG239+AI239+AK239+AM239</f>
        <v/>
      </c>
    </row>
    <row r="240" ht="16.5" customHeight="1" thickBot="1">
      <c r="A240" s="504">
        <f>A239+1</f>
        <v/>
      </c>
      <c r="B240" s="540" t="n">
        <v>3314.24</v>
      </c>
      <c r="C240" s="519" t="n">
        <v>260</v>
      </c>
      <c r="D240" s="541" t="n">
        <v>6</v>
      </c>
      <c r="E240" s="540" t="n">
        <v>100.8</v>
      </c>
      <c r="F240" s="540" t="n">
        <v>9</v>
      </c>
      <c r="G240" s="542">
        <f>B240-C240-E240-F240</f>
        <v/>
      </c>
      <c r="H240" s="543" t="n">
        <v>1718.1</v>
      </c>
      <c r="I240" s="520" t="n">
        <v>1623.34</v>
      </c>
      <c r="J240" s="520" t="n"/>
      <c r="K240" s="543" t="n">
        <v>16.9</v>
      </c>
      <c r="L240" s="520" t="n">
        <v>1710</v>
      </c>
      <c r="M240" s="544" t="n"/>
      <c r="N240" s="508">
        <f>L240+I240+J240+C240+M240</f>
        <v/>
      </c>
      <c r="O240" s="508">
        <f>O239+N240-AN240</f>
        <v/>
      </c>
      <c r="P240" s="509">
        <f>I240*0.004</f>
        <v/>
      </c>
      <c r="Q240" s="510">
        <f>A240</f>
        <v/>
      </c>
      <c r="R240" s="545" t="n"/>
      <c r="S240" s="546" t="n"/>
      <c r="T240" s="547" t="n">
        <v>170518</v>
      </c>
      <c r="U240" s="466" t="n">
        <v>342.72</v>
      </c>
      <c r="V240" s="545" t="n"/>
      <c r="W240" s="546" t="n"/>
      <c r="X240" s="547" t="n"/>
      <c r="Y240" s="546" t="n"/>
      <c r="Z240" s="545" t="n"/>
      <c r="AA240" s="546" t="n"/>
      <c r="AB240" s="547" t="n">
        <v>170750</v>
      </c>
      <c r="AC240" s="466" t="n">
        <v>246.15</v>
      </c>
      <c r="AD240" s="545" t="n"/>
      <c r="AE240" s="546" t="n"/>
      <c r="AF240" s="547" t="n"/>
      <c r="AG240" s="546" t="n"/>
      <c r="AH240" s="545" t="n"/>
      <c r="AI240" s="546" t="n"/>
      <c r="AJ240" s="547" t="n"/>
      <c r="AK240" s="546" t="n"/>
      <c r="AL240" s="547" t="n"/>
      <c r="AM240" s="546" t="n"/>
      <c r="AN240" s="446">
        <f>S240+U240+W240+Y240+AA240+AC240+AE240+AG240+AI240+AK240+AM240</f>
        <v/>
      </c>
    </row>
    <row r="241" ht="16.5" customHeight="1" thickBot="1">
      <c r="A241" s="504">
        <f>A240+1</f>
        <v/>
      </c>
      <c r="B241" s="540" t="n">
        <v>4696</v>
      </c>
      <c r="C241" s="519" t="n">
        <v>210</v>
      </c>
      <c r="D241" s="541" t="n">
        <v>10</v>
      </c>
      <c r="E241" s="540" t="n">
        <v>186.9</v>
      </c>
      <c r="F241" s="540" t="n">
        <v>47</v>
      </c>
      <c r="G241" s="542">
        <f>B241-C241-E241-F241</f>
        <v/>
      </c>
      <c r="H241" s="543" t="n">
        <v>1895.56</v>
      </c>
      <c r="I241" s="520" t="n">
        <v>2311.64</v>
      </c>
      <c r="J241" s="520" t="n">
        <v>26.8</v>
      </c>
      <c r="K241" s="543" t="n">
        <v>26.5</v>
      </c>
      <c r="L241" s="520" t="n">
        <v>1890</v>
      </c>
      <c r="M241" s="544" t="n"/>
      <c r="N241" s="508">
        <f>L241+I241+J241+C241+M241</f>
        <v/>
      </c>
      <c r="O241" s="508">
        <f>O240+N241-AN241</f>
        <v/>
      </c>
      <c r="P241" s="509">
        <f>I241*0.004</f>
        <v/>
      </c>
      <c r="Q241" s="510">
        <f>A241</f>
        <v/>
      </c>
      <c r="R241" s="545" t="n"/>
      <c r="S241" s="546" t="n"/>
      <c r="T241" s="547" t="n"/>
      <c r="U241" s="466" t="n"/>
      <c r="V241" s="545" t="n"/>
      <c r="W241" s="546" t="n"/>
      <c r="X241" s="547" t="n"/>
      <c r="Y241" s="546" t="n"/>
      <c r="Z241" s="545" t="n"/>
      <c r="AA241" s="546" t="n"/>
      <c r="AB241" s="547" t="n">
        <v>170750</v>
      </c>
      <c r="AC241" s="466" t="n">
        <v>69</v>
      </c>
      <c r="AD241" s="545" t="n"/>
      <c r="AE241" s="546" t="n"/>
      <c r="AF241" s="547" t="n"/>
      <c r="AG241" s="546" t="n"/>
      <c r="AH241" s="545" t="n"/>
      <c r="AI241" s="546" t="n"/>
      <c r="AJ241" s="547" t="n"/>
      <c r="AK241" s="546" t="n"/>
      <c r="AL241" s="547" t="n"/>
      <c r="AM241" s="546" t="n"/>
      <c r="AN241" s="446">
        <f>S241+U241+W241+Y241+AA241+AC241+AE241+AG241+AI241+AK241+AM241</f>
        <v/>
      </c>
    </row>
    <row r="242" ht="16.5" customHeight="1" thickBot="1">
      <c r="A242" s="504">
        <f>A241+1</f>
        <v/>
      </c>
      <c r="B242" s="540" t="n">
        <v>3319.06</v>
      </c>
      <c r="C242" s="519" t="n">
        <v>400</v>
      </c>
      <c r="D242" s="541" t="n">
        <v>10</v>
      </c>
      <c r="E242" s="540" t="n">
        <v>365.5</v>
      </c>
      <c r="F242" s="540" t="n">
        <v>83</v>
      </c>
      <c r="G242" s="542">
        <f>B242-C242-E242-F242</f>
        <v/>
      </c>
      <c r="H242" s="543" t="n">
        <v>1020.52</v>
      </c>
      <c r="I242" s="520" t="n">
        <v>1447.44</v>
      </c>
      <c r="J242" s="543" t="n"/>
      <c r="K242" s="543" t="n">
        <v>2.6</v>
      </c>
      <c r="L242" s="520" t="n">
        <v>1030</v>
      </c>
      <c r="M242" s="520" t="n">
        <v>520</v>
      </c>
      <c r="N242" s="508">
        <f>L242+I242+J242+C242+M242</f>
        <v/>
      </c>
      <c r="O242" s="508">
        <f>O241+N242-AN242</f>
        <v/>
      </c>
      <c r="P242" s="509">
        <f>I242*0.004</f>
        <v/>
      </c>
      <c r="Q242" s="510">
        <f>A242</f>
        <v/>
      </c>
      <c r="R242" s="545" t="n"/>
      <c r="S242" s="546" t="n"/>
      <c r="T242" s="547" t="n"/>
      <c r="U242" s="466" t="n"/>
      <c r="V242" s="545" t="n">
        <v>170630</v>
      </c>
      <c r="W242" s="466" t="n">
        <v>357.12</v>
      </c>
      <c r="X242" s="547" t="n"/>
      <c r="Y242" s="546" t="n"/>
      <c r="Z242" s="545" t="n"/>
      <c r="AA242" s="546" t="n"/>
      <c r="AB242" s="547" t="inlineStr">
        <is>
          <t>DAT</t>
        </is>
      </c>
      <c r="AC242" s="466" t="n">
        <v>-0.31</v>
      </c>
      <c r="AD242" s="545" t="n"/>
      <c r="AE242" s="546" t="n"/>
      <c r="AF242" s="547" t="n"/>
      <c r="AG242" s="546" t="n"/>
      <c r="AH242" s="545" t="n"/>
      <c r="AI242" s="546" t="n"/>
      <c r="AJ242" s="547" t="n"/>
      <c r="AK242" s="546" t="n"/>
      <c r="AL242" s="547" t="n"/>
      <c r="AM242" s="546" t="n"/>
      <c r="AN242" s="446">
        <f>S242+U242+W242+Y242+AA242+AC242+AE242+AG242+AI242+AK242+AM242</f>
        <v/>
      </c>
    </row>
    <row r="243" ht="16.5" customHeight="1" thickBot="1">
      <c r="A243" s="504">
        <f>A242+1</f>
        <v/>
      </c>
      <c r="B243" s="540" t="n">
        <v>3572.53</v>
      </c>
      <c r="C243" s="519" t="n">
        <v>330</v>
      </c>
      <c r="D243" s="541" t="n">
        <v>9</v>
      </c>
      <c r="E243" s="540" t="n">
        <v>211.65</v>
      </c>
      <c r="F243" s="540" t="n">
        <v>169</v>
      </c>
      <c r="G243" s="542">
        <f>B243-C243-E243-F243</f>
        <v/>
      </c>
      <c r="H243" s="543" t="n">
        <v>1423.94</v>
      </c>
      <c r="I243" s="520" t="n">
        <v>1507.18</v>
      </c>
      <c r="J243" s="543" t="n"/>
      <c r="K243" s="543" t="n">
        <v>46.1</v>
      </c>
      <c r="L243" s="520" t="n">
        <v>1420</v>
      </c>
      <c r="M243" s="544" t="n"/>
      <c r="N243" s="508">
        <f>L243+I243+J243+C243+M243</f>
        <v/>
      </c>
      <c r="O243" s="508">
        <f>O242+N243-AN243</f>
        <v/>
      </c>
      <c r="P243" s="509">
        <f>I243*0.004</f>
        <v/>
      </c>
      <c r="Q243" s="510">
        <f>A243</f>
        <v/>
      </c>
      <c r="R243" s="545" t="n">
        <v>170613</v>
      </c>
      <c r="S243" s="466" t="n">
        <v>1087.28</v>
      </c>
      <c r="T243" s="547" t="n"/>
      <c r="U243" s="466" t="n"/>
      <c r="V243" s="545" t="n">
        <v>170731</v>
      </c>
      <c r="W243" s="466" t="n">
        <v>263.93</v>
      </c>
      <c r="X243" s="545" t="inlineStr">
        <is>
          <t>170633B</t>
        </is>
      </c>
      <c r="Y243" s="466" t="n">
        <v>2709.11</v>
      </c>
      <c r="Z243" s="545" t="n"/>
      <c r="AA243" s="546" t="n"/>
      <c r="AB243" s="547" t="inlineStr">
        <is>
          <t>DAT</t>
        </is>
      </c>
      <c r="AC243" s="466" t="n">
        <v>-1501.24</v>
      </c>
      <c r="AD243" s="545" t="n"/>
      <c r="AE243" s="546" t="n"/>
      <c r="AF243" s="545" t="n"/>
      <c r="AG243" s="546" t="n"/>
      <c r="AH243" s="545" t="n"/>
      <c r="AI243" s="546" t="n"/>
      <c r="AJ243" s="545" t="n">
        <v>170760</v>
      </c>
      <c r="AK243" s="466" t="n">
        <v>79.98999999999999</v>
      </c>
      <c r="AL243" s="547" t="n"/>
      <c r="AM243" s="546" t="n"/>
      <c r="AN243" s="446">
        <f>S243+U243+W243+Y243+AA243+AC243+AE243+AG243+AI243+AK243+AM243</f>
        <v/>
      </c>
    </row>
    <row r="244" ht="16.5" customHeight="1" thickBot="1">
      <c r="A244" s="504">
        <f>A243+1</f>
        <v/>
      </c>
      <c r="B244" s="540" t="n">
        <v>4278.67</v>
      </c>
      <c r="C244" s="519" t="n">
        <v>510</v>
      </c>
      <c r="D244" s="541" t="n">
        <v>14</v>
      </c>
      <c r="E244" s="540" t="n">
        <v>238.2</v>
      </c>
      <c r="F244" s="540" t="n">
        <v>160</v>
      </c>
      <c r="G244" s="542">
        <f>B244-C244-E244-F244</f>
        <v/>
      </c>
      <c r="H244" s="543" t="n">
        <v>1567.92</v>
      </c>
      <c r="I244" s="520" t="n">
        <v>1765.45</v>
      </c>
      <c r="J244" s="543" t="n"/>
      <c r="K244" s="543" t="n">
        <v>37.1</v>
      </c>
      <c r="L244" s="520" t="n">
        <v>1600</v>
      </c>
      <c r="M244" s="544" t="n"/>
      <c r="N244" s="508">
        <f>L244+I244+J244+C244+M244</f>
        <v/>
      </c>
      <c r="O244" s="508">
        <f>O243+N244-AN244</f>
        <v/>
      </c>
      <c r="P244" s="509">
        <f>I244*0.004</f>
        <v/>
      </c>
      <c r="Q244" s="510">
        <f>A244</f>
        <v/>
      </c>
      <c r="R244" s="545" t="n"/>
      <c r="S244" s="466" t="n">
        <v>-147.26</v>
      </c>
      <c r="T244" s="545" t="n"/>
      <c r="U244" s="466" t="n"/>
      <c r="V244" s="545" t="n"/>
      <c r="W244" s="546" t="n"/>
      <c r="X244" s="545" t="inlineStr">
        <is>
          <t>170636B</t>
        </is>
      </c>
      <c r="Y244" s="466" t="n">
        <v>245.12</v>
      </c>
      <c r="Z244" s="545" t="n"/>
      <c r="AA244" s="546" t="n"/>
      <c r="AB244" s="547" t="inlineStr">
        <is>
          <t>DAT</t>
        </is>
      </c>
      <c r="AC244" s="466" t="n">
        <v>0.31</v>
      </c>
      <c r="AD244" s="545" t="n"/>
      <c r="AE244" s="546" t="n"/>
      <c r="AF244" s="545" t="n"/>
      <c r="AG244" s="546" t="n"/>
      <c r="AH244" s="545" t="n"/>
      <c r="AI244" s="546" t="n"/>
      <c r="AJ244" s="545" t="n"/>
      <c r="AK244" s="546" t="n"/>
      <c r="AL244" s="547" t="n"/>
      <c r="AM244" s="546" t="n"/>
      <c r="AN244" s="446">
        <f>S244+U244+W244+Y244+AA244+AC244+AE244+AG244+AI244+AK244+AM244</f>
        <v/>
      </c>
    </row>
    <row r="245" ht="16.5" customHeight="1" thickBot="1">
      <c r="A245" s="504">
        <f>A244+1</f>
        <v/>
      </c>
      <c r="B245" s="540" t="n">
        <v>4695.58</v>
      </c>
      <c r="C245" s="519" t="n">
        <v>600</v>
      </c>
      <c r="D245" s="541" t="n">
        <v>18</v>
      </c>
      <c r="E245" s="540" t="n">
        <v>192.4</v>
      </c>
      <c r="F245" s="540" t="n">
        <v>185</v>
      </c>
      <c r="G245" s="542">
        <f>B245-C245-E245-F245</f>
        <v/>
      </c>
      <c r="H245" s="543" t="n">
        <v>1766.07</v>
      </c>
      <c r="I245" s="520" t="n">
        <v>1963.41</v>
      </c>
      <c r="J245" s="543" t="n"/>
      <c r="K245" s="543" t="n">
        <v>3.7</v>
      </c>
      <c r="L245" s="520" t="n">
        <v>1760</v>
      </c>
      <c r="M245" s="544" t="n"/>
      <c r="N245" s="508">
        <f>L245+I245+J245+C245+M245</f>
        <v/>
      </c>
      <c r="O245" s="508">
        <f>O244+N245-AN245</f>
        <v/>
      </c>
      <c r="P245" s="509">
        <f>I245*0.004</f>
        <v/>
      </c>
      <c r="Q245" s="510">
        <f>A245</f>
        <v/>
      </c>
      <c r="R245" s="545" t="n"/>
      <c r="S245" s="546" t="n"/>
      <c r="T245" s="545" t="n"/>
      <c r="U245" s="466" t="n"/>
      <c r="V245" s="545" t="n"/>
      <c r="W245" s="546" t="n"/>
      <c r="X245" s="545" t="n"/>
      <c r="Y245" s="546" t="n"/>
      <c r="Z245" s="545" t="n">
        <v>170638</v>
      </c>
      <c r="AA245" s="466" t="n">
        <v>41249.65</v>
      </c>
      <c r="AB245" s="547" t="inlineStr">
        <is>
          <t>DAT</t>
        </is>
      </c>
      <c r="AC245" s="466" t="n">
        <v>-1501.55</v>
      </c>
      <c r="AD245" s="545" t="n"/>
      <c r="AE245" s="546" t="n"/>
      <c r="AF245" s="545" t="n"/>
      <c r="AG245" s="546" t="n"/>
      <c r="AH245" s="545" t="n"/>
      <c r="AI245" s="546" t="n"/>
      <c r="AJ245" s="545" t="n"/>
      <c r="AK245" s="546" t="n"/>
      <c r="AL245" s="547" t="n"/>
      <c r="AM245" s="546" t="n"/>
      <c r="AN245" s="446">
        <f>S245+U245+W245+Y245+AA245+AC245+AE245+AG245+AI245+AK245+AM245</f>
        <v/>
      </c>
    </row>
    <row r="246" ht="16.5" customHeight="1" thickBot="1">
      <c r="A246" s="504">
        <f>A245+1</f>
        <v/>
      </c>
      <c r="B246" s="540" t="n">
        <v>5212.46</v>
      </c>
      <c r="C246" s="519" t="n">
        <v>430</v>
      </c>
      <c r="D246" s="541" t="n">
        <v>13</v>
      </c>
      <c r="E246" s="540" t="n">
        <v>64.09999999999999</v>
      </c>
      <c r="F246" s="540" t="n">
        <v>262</v>
      </c>
      <c r="G246" s="542">
        <f>B246-C246-E246-F246</f>
        <v/>
      </c>
      <c r="H246" s="543" t="n">
        <v>1617.22</v>
      </c>
      <c r="I246" s="520" t="n">
        <v>2813.04</v>
      </c>
      <c r="J246" s="543" t="n"/>
      <c r="K246" s="543" t="n">
        <v>26.1</v>
      </c>
      <c r="L246" s="520" t="n">
        <v>1610</v>
      </c>
      <c r="M246" s="544" t="n"/>
      <c r="N246" s="508">
        <f>L246+I246+J246+C246+M246</f>
        <v/>
      </c>
      <c r="O246" s="508">
        <f>O245+N246-AN246</f>
        <v/>
      </c>
      <c r="P246" s="509">
        <f>I246*0.004</f>
        <v/>
      </c>
      <c r="Q246" s="510">
        <f>A246</f>
        <v/>
      </c>
      <c r="R246" s="545" t="n"/>
      <c r="S246" s="546" t="n"/>
      <c r="T246" s="545" t="n"/>
      <c r="U246" s="466" t="n"/>
      <c r="V246" s="545" t="n"/>
      <c r="W246" s="546" t="n"/>
      <c r="X246" s="545" t="n"/>
      <c r="Y246" s="546" t="n"/>
      <c r="Z246" s="545" t="n"/>
      <c r="AA246" s="546" t="n"/>
      <c r="AB246" s="547" t="inlineStr">
        <is>
          <t>DAT</t>
        </is>
      </c>
      <c r="AC246" s="466" t="n">
        <v>-0.31</v>
      </c>
      <c r="AD246" s="545" t="n"/>
      <c r="AE246" s="546" t="n"/>
      <c r="AF246" s="545" t="n"/>
      <c r="AG246" s="546" t="n"/>
      <c r="AH246" s="545" t="n"/>
      <c r="AI246" s="546" t="n"/>
      <c r="AJ246" s="545" t="n"/>
      <c r="AK246" s="546" t="n"/>
      <c r="AL246" s="547" t="n"/>
      <c r="AM246" s="546" t="n"/>
      <c r="AN246" s="446">
        <f>S246+U246+W246+Y246+AA246+AC246+AE246+AG246+AI246+AK246+AM246</f>
        <v/>
      </c>
    </row>
    <row r="247" ht="16.5" customHeight="1" thickBot="1">
      <c r="A247" s="504">
        <f>A246+1</f>
        <v/>
      </c>
      <c r="B247" s="540" t="n">
        <v>2545.08</v>
      </c>
      <c r="C247" s="519" t="n">
        <v>110</v>
      </c>
      <c r="D247" s="541" t="n">
        <v>5</v>
      </c>
      <c r="E247" s="540" t="n">
        <v>168</v>
      </c>
      <c r="F247" s="540" t="n">
        <v>90</v>
      </c>
      <c r="G247" s="542">
        <f>B247-C247-E247-F247</f>
        <v/>
      </c>
      <c r="H247" s="543" t="n">
        <v>1397.08</v>
      </c>
      <c r="I247" s="520" t="n">
        <v>780.8</v>
      </c>
      <c r="J247" s="543" t="n"/>
      <c r="K247" s="543" t="n">
        <v>6.5</v>
      </c>
      <c r="L247" s="520" t="n">
        <v>1390</v>
      </c>
      <c r="M247" s="544" t="n"/>
      <c r="N247" s="508">
        <f>L247+I247+J247+C247+M247</f>
        <v/>
      </c>
      <c r="O247" s="508">
        <f>O246+N247-AN247</f>
        <v/>
      </c>
      <c r="P247" s="509">
        <f>I247*0.004</f>
        <v/>
      </c>
      <c r="Q247" s="510">
        <f>A247</f>
        <v/>
      </c>
      <c r="R247" s="545" t="n"/>
      <c r="S247" s="546" t="n"/>
      <c r="T247" s="545" t="n">
        <v>170521</v>
      </c>
      <c r="U247" s="466" t="n">
        <v>25.2</v>
      </c>
      <c r="V247" s="545" t="n"/>
      <c r="W247" s="546" t="n"/>
      <c r="X247" s="545" t="n"/>
      <c r="Y247" s="546" t="n"/>
      <c r="Z247" s="545" t="n"/>
      <c r="AA247" s="546" t="n"/>
      <c r="AB247" s="547" t="inlineStr">
        <is>
          <t>DAT</t>
        </is>
      </c>
      <c r="AC247" s="466" t="n">
        <v>-1500.31</v>
      </c>
      <c r="AD247" s="545" t="n"/>
      <c r="AE247" s="546" t="n"/>
      <c r="AF247" s="545" t="n"/>
      <c r="AG247" s="546" t="n"/>
      <c r="AH247" s="545" t="n"/>
      <c r="AI247" s="546" t="n"/>
      <c r="AJ247" s="545" t="n"/>
      <c r="AK247" s="546" t="n"/>
      <c r="AL247" s="547" t="n"/>
      <c r="AM247" s="546" t="n"/>
      <c r="AN247" s="446">
        <f>S247+U247+W247+Y247+AA247+AC247+AE247+AG247+AI247+AK247+AM247</f>
        <v/>
      </c>
    </row>
    <row r="248" ht="16.5" customHeight="1" thickBot="1">
      <c r="A248" s="504">
        <f>A247+1</f>
        <v/>
      </c>
      <c r="B248" s="540" t="n">
        <v>4567.92</v>
      </c>
      <c r="C248" s="519" t="n">
        <v>190</v>
      </c>
      <c r="D248" s="541" t="n">
        <v>6</v>
      </c>
      <c r="E248" s="540" t="n">
        <v>184.3</v>
      </c>
      <c r="F248" s="540" t="n">
        <v>59</v>
      </c>
      <c r="G248" s="542">
        <f>B248-C248-E248-F248</f>
        <v/>
      </c>
      <c r="H248" s="543" t="n">
        <v>2352.87</v>
      </c>
      <c r="I248" s="520" t="n">
        <v>1746.85</v>
      </c>
      <c r="J248" s="543" t="n"/>
      <c r="K248" s="543" t="n">
        <v>34.9</v>
      </c>
      <c r="L248" s="520" t="n">
        <v>2350</v>
      </c>
      <c r="M248" s="544" t="n"/>
      <c r="N248" s="508">
        <f>L248+I248+J248+C248+M248</f>
        <v/>
      </c>
      <c r="O248" s="508">
        <f>O247+N248-AN248</f>
        <v/>
      </c>
      <c r="P248" s="509">
        <f>I248*0.004</f>
        <v/>
      </c>
      <c r="Q248" s="510">
        <f>A248</f>
        <v/>
      </c>
      <c r="R248" s="545" t="n"/>
      <c r="S248" s="546" t="n"/>
      <c r="T248" s="545" t="n">
        <v>170624</v>
      </c>
      <c r="U248" s="466" t="n">
        <v>56.25</v>
      </c>
      <c r="V248" s="545" t="n"/>
      <c r="W248" s="546" t="n"/>
      <c r="X248" s="545" t="n"/>
      <c r="Y248" s="466" t="n"/>
      <c r="Z248" s="545" t="n"/>
      <c r="AA248" s="546" t="n"/>
      <c r="AB248" s="547" t="inlineStr">
        <is>
          <t>DAT</t>
        </is>
      </c>
      <c r="AC248" s="466" t="n">
        <v>-0.31</v>
      </c>
      <c r="AD248" s="545" t="n"/>
      <c r="AE248" s="546" t="n"/>
      <c r="AF248" s="545" t="n">
        <v>170646</v>
      </c>
      <c r="AG248" s="466" t="n">
        <v>818.74</v>
      </c>
      <c r="AH248" s="545" t="n"/>
      <c r="AI248" s="546" t="n"/>
      <c r="AJ248" s="545" t="n"/>
      <c r="AK248" s="546" t="n"/>
      <c r="AL248" s="547" t="n"/>
      <c r="AM248" s="546" t="n"/>
      <c r="AN248" s="446">
        <f>S248+U248+W248+Y248+AA248+AC248+AE248+AG248+AI248+AK248+AM248</f>
        <v/>
      </c>
    </row>
    <row r="249" ht="16.5" customHeight="1" thickBot="1">
      <c r="A249" s="504">
        <f>A248+1</f>
        <v/>
      </c>
      <c r="B249" s="540" t="n">
        <v>4131.18</v>
      </c>
      <c r="C249" s="519" t="n">
        <v>310</v>
      </c>
      <c r="D249" s="541" t="n">
        <v>8</v>
      </c>
      <c r="E249" s="540" t="n">
        <v>74.90000000000001</v>
      </c>
      <c r="F249" s="540" t="n">
        <v>172</v>
      </c>
      <c r="G249" s="542">
        <f>B249-C249-E249-F249</f>
        <v/>
      </c>
      <c r="H249" s="543" t="n">
        <v>1658.1</v>
      </c>
      <c r="I249" s="520" t="n">
        <v>1889.18</v>
      </c>
      <c r="J249" s="543" t="n"/>
      <c r="K249" s="543" t="n">
        <v>27</v>
      </c>
      <c r="L249" s="520" t="n">
        <v>1660</v>
      </c>
      <c r="M249" s="520" t="n">
        <v>430</v>
      </c>
      <c r="N249" s="508">
        <f>L249+I249+J249+C249+M249</f>
        <v/>
      </c>
      <c r="O249" s="508">
        <f>O248+N249-AN249</f>
        <v/>
      </c>
      <c r="P249" s="509">
        <f>I249*0.004</f>
        <v/>
      </c>
      <c r="Q249" s="510">
        <f>A249</f>
        <v/>
      </c>
      <c r="R249" s="545" t="n"/>
      <c r="S249" s="546" t="n"/>
      <c r="T249" s="545" t="n">
        <v>170625</v>
      </c>
      <c r="U249" s="466" t="n">
        <v>334.5</v>
      </c>
      <c r="V249" s="545" t="n">
        <v>170732</v>
      </c>
      <c r="W249" s="466" t="n">
        <v>571.6</v>
      </c>
      <c r="X249" s="545" t="n"/>
      <c r="Y249" s="546" t="n"/>
      <c r="Z249" s="545" t="n"/>
      <c r="AA249" s="546" t="n"/>
      <c r="AB249" s="547" t="inlineStr">
        <is>
          <t>DAT</t>
        </is>
      </c>
      <c r="AC249" s="466" t="n">
        <v>-1500.62</v>
      </c>
      <c r="AD249" s="545" t="n"/>
      <c r="AE249" s="546" t="n"/>
      <c r="AF249" s="545" t="n">
        <v>170647</v>
      </c>
      <c r="AG249" s="466" t="n">
        <v>42.3</v>
      </c>
      <c r="AH249" s="545" t="n"/>
      <c r="AI249" s="546" t="n"/>
      <c r="AJ249" s="545" t="n"/>
      <c r="AK249" s="546" t="n"/>
      <c r="AL249" s="547" t="n"/>
      <c r="AM249" s="546" t="n"/>
      <c r="AN249" s="446">
        <f>S249+U249+W249+Y249+AA249+AC249+AE249+AG249+AI249+AK249+AM249</f>
        <v/>
      </c>
    </row>
    <row r="250" ht="16.5" customHeight="1" thickBot="1">
      <c r="A250" s="504">
        <f>A249+1</f>
        <v/>
      </c>
      <c r="B250" s="540" t="n">
        <v>3871.05</v>
      </c>
      <c r="C250" s="519" t="n">
        <v>380</v>
      </c>
      <c r="D250" s="541" t="n">
        <v>9</v>
      </c>
      <c r="E250" s="540" t="n">
        <v>65.09999999999999</v>
      </c>
      <c r="F250" s="540" t="n">
        <v>87</v>
      </c>
      <c r="G250" s="542">
        <f>B250-C250-E250-F250</f>
        <v/>
      </c>
      <c r="H250" s="543" t="n">
        <v>1786.1</v>
      </c>
      <c r="I250" s="520" t="n">
        <v>1550.65</v>
      </c>
      <c r="J250" s="543" t="n"/>
      <c r="K250" s="543" t="n">
        <v>2.2</v>
      </c>
      <c r="L250" s="520" t="n">
        <v>1780</v>
      </c>
      <c r="M250" s="544" t="n"/>
      <c r="N250" s="508">
        <f>L250+I250+J250+C250+M250</f>
        <v/>
      </c>
      <c r="O250" s="508">
        <f>O249+N250-AN250</f>
        <v/>
      </c>
      <c r="P250" s="509">
        <f>I250*0.004</f>
        <v/>
      </c>
      <c r="Q250" s="510">
        <f>A250</f>
        <v/>
      </c>
      <c r="R250" s="545" t="n">
        <v>170701</v>
      </c>
      <c r="S250" s="466" t="n">
        <v>942.26</v>
      </c>
      <c r="T250" s="545" t="n"/>
      <c r="U250" s="546" t="n"/>
      <c r="V250" s="545" t="n"/>
      <c r="W250" s="546" t="n"/>
      <c r="X250" s="545" t="n">
        <v>170738</v>
      </c>
      <c r="Y250" s="466" t="n">
        <v>1786.19</v>
      </c>
      <c r="Z250" s="545" t="n"/>
      <c r="AA250" s="546" t="n"/>
      <c r="AB250" s="547" t="inlineStr">
        <is>
          <t>DAT</t>
        </is>
      </c>
      <c r="AC250" s="466" t="n">
        <v>-0.31</v>
      </c>
      <c r="AD250" s="545" t="n"/>
      <c r="AE250" s="546" t="n"/>
      <c r="AF250" s="545" t="n"/>
      <c r="AG250" s="546" t="n"/>
      <c r="AH250" s="545" t="n"/>
      <c r="AI250" s="546" t="n"/>
      <c r="AJ250" s="545" t="inlineStr">
        <is>
          <t>MUTEX</t>
        </is>
      </c>
      <c r="AK250" s="466" t="n">
        <v>99.17</v>
      </c>
      <c r="AL250" s="547" t="n"/>
      <c r="AM250" s="546" t="n"/>
      <c r="AN250" s="446">
        <f>S250+U250+W250+Y250+AA250+AC250+AE250+AG250+AI250+AK250+AM250</f>
        <v/>
      </c>
    </row>
    <row r="251" ht="16.5" customHeight="1" thickBot="1">
      <c r="A251" s="504">
        <f>A250+1</f>
        <v/>
      </c>
      <c r="B251" s="540" t="n">
        <v>4916.13</v>
      </c>
      <c r="C251" s="519" t="n">
        <v>440</v>
      </c>
      <c r="D251" s="541" t="n">
        <v>14</v>
      </c>
      <c r="E251" s="540" t="n">
        <v>108.3</v>
      </c>
      <c r="F251" s="540" t="n">
        <v>309</v>
      </c>
      <c r="G251" s="542">
        <f>B251-C251-E251-F251</f>
        <v/>
      </c>
      <c r="H251" s="543" t="n">
        <v>1634.39</v>
      </c>
      <c r="I251" s="520" t="n">
        <v>2408.24</v>
      </c>
      <c r="J251" s="543" t="n"/>
      <c r="K251" s="543" t="n">
        <v>16.2</v>
      </c>
      <c r="L251" s="520" t="n">
        <v>1630</v>
      </c>
      <c r="M251" s="544" t="n"/>
      <c r="N251" s="508">
        <f>L251+I251+J251+C251+M251</f>
        <v/>
      </c>
      <c r="O251" s="508">
        <f>O250+N251-AN251</f>
        <v/>
      </c>
      <c r="P251" s="509">
        <f>I251*0.004</f>
        <v/>
      </c>
      <c r="Q251" s="510">
        <f>A251</f>
        <v/>
      </c>
      <c r="R251" s="545" t="n"/>
      <c r="S251" s="466" t="n">
        <v>75.63</v>
      </c>
      <c r="T251" s="545" t="n"/>
      <c r="U251" s="546" t="n"/>
      <c r="V251" s="545" t="n"/>
      <c r="W251" s="546" t="n"/>
      <c r="X251" s="545" t="n">
        <v>170742</v>
      </c>
      <c r="Y251" s="466" t="n">
        <v>1125.62</v>
      </c>
      <c r="Z251" s="545" t="n"/>
      <c r="AA251" s="546" t="n"/>
      <c r="AB251" s="547" t="inlineStr">
        <is>
          <t>DAT</t>
        </is>
      </c>
      <c r="AC251" s="466" t="n">
        <v>-1500</v>
      </c>
      <c r="AD251" s="545" t="n"/>
      <c r="AE251" s="546" t="n"/>
      <c r="AF251" s="545" t="n"/>
      <c r="AG251" s="546" t="n"/>
      <c r="AH251" s="545" t="n"/>
      <c r="AI251" s="546" t="n"/>
      <c r="AJ251" s="545" t="n">
        <v>170758</v>
      </c>
      <c r="AK251" s="466" t="n">
        <v>43.2</v>
      </c>
      <c r="AL251" s="547" t="n"/>
      <c r="AM251" s="546" t="n"/>
      <c r="AN251" s="446">
        <f>S251+U251+W251+Y251+AA251+AC251+AE251+AG251+AI251+AK251+AM251</f>
        <v/>
      </c>
    </row>
    <row r="252" ht="16.5" customHeight="1" thickBot="1">
      <c r="A252" s="504">
        <f>A251+1</f>
        <v/>
      </c>
      <c r="B252" s="540" t="n">
        <v>2611.18</v>
      </c>
      <c r="C252" s="519" t="n">
        <v>320</v>
      </c>
      <c r="D252" s="541" t="n">
        <v>9</v>
      </c>
      <c r="E252" s="540" t="n">
        <v>26.5</v>
      </c>
      <c r="F252" s="540" t="n">
        <v>233</v>
      </c>
      <c r="G252" s="542">
        <f>B252-C252-E252-F252</f>
        <v/>
      </c>
      <c r="H252" s="543" t="n">
        <v>961.89</v>
      </c>
      <c r="I252" s="520" t="n">
        <v>1068.69</v>
      </c>
      <c r="J252" s="543" t="n"/>
      <c r="K252" s="543" t="n">
        <v>1.1</v>
      </c>
      <c r="L252" s="520" t="n">
        <v>960</v>
      </c>
      <c r="M252" s="544" t="n"/>
      <c r="N252" s="508">
        <f>L252+I252+J252+C252+M252</f>
        <v/>
      </c>
      <c r="O252" s="508">
        <f>O251+N252-AN252</f>
        <v/>
      </c>
      <c r="P252" s="509">
        <f>I252*0.004</f>
        <v/>
      </c>
      <c r="Q252" s="510">
        <f>A252</f>
        <v/>
      </c>
      <c r="R252" s="545" t="n"/>
      <c r="S252" s="546" t="n"/>
      <c r="T252" s="545" t="n"/>
      <c r="U252" s="546" t="n"/>
      <c r="V252" s="545" t="n"/>
      <c r="W252" s="546" t="n"/>
      <c r="X252" s="545" t="n"/>
      <c r="Y252" s="546" t="n"/>
      <c r="Z252" s="545" t="n"/>
      <c r="AA252" s="546" t="n"/>
      <c r="AB252" s="545" t="n"/>
      <c r="AC252" s="546" t="n"/>
      <c r="AD252" s="545" t="inlineStr">
        <is>
          <t>EDF</t>
        </is>
      </c>
      <c r="AE252" s="466" t="n">
        <v>246.33</v>
      </c>
      <c r="AF252" s="545" t="n"/>
      <c r="AG252" s="546" t="n"/>
      <c r="AH252" s="545" t="n"/>
      <c r="AI252" s="546" t="n"/>
      <c r="AJ252" s="545" t="n"/>
      <c r="AK252" s="546" t="n"/>
      <c r="AL252" s="547" t="n"/>
      <c r="AM252" s="546" t="n"/>
      <c r="AN252" s="446">
        <f>S252+U252+W252+Y252+AA252+AC252+AE252+AG252+AI252+AK252+AM252</f>
        <v/>
      </c>
    </row>
    <row r="253" ht="16.5" customHeight="1" thickBot="1">
      <c r="A253" s="504">
        <f>A252+1</f>
        <v/>
      </c>
      <c r="B253" s="540" t="n">
        <v>4470.86</v>
      </c>
      <c r="C253" s="519" t="n">
        <v>390</v>
      </c>
      <c r="D253" s="541" t="n">
        <v>10</v>
      </c>
      <c r="E253" s="540" t="n">
        <v>115.3</v>
      </c>
      <c r="F253" s="540" t="n">
        <v>125</v>
      </c>
      <c r="G253" s="542">
        <f>B253-C253-E253-F253</f>
        <v/>
      </c>
      <c r="H253" s="543" t="n">
        <v>1840.92</v>
      </c>
      <c r="I253" s="520" t="n">
        <v>1997.44</v>
      </c>
      <c r="J253" s="543" t="n"/>
      <c r="K253" s="543" t="n">
        <v>2.2</v>
      </c>
      <c r="L253" s="520" t="n">
        <v>1840</v>
      </c>
      <c r="M253" s="544" t="n"/>
      <c r="N253" s="508">
        <f>L253+I253+J253+C253+M253</f>
        <v/>
      </c>
      <c r="O253" s="508">
        <f>O252+N253-AN253</f>
        <v/>
      </c>
      <c r="P253" s="509">
        <f>I253*0.004</f>
        <v/>
      </c>
      <c r="Q253" s="510">
        <f>A253</f>
        <v/>
      </c>
      <c r="R253" s="545" t="n"/>
      <c r="S253" s="546" t="n"/>
      <c r="T253" s="545" t="n"/>
      <c r="U253" s="546" t="n"/>
      <c r="V253" s="545" t="n"/>
      <c r="W253" s="546" t="n"/>
      <c r="X253" s="545" t="n"/>
      <c r="Y253" s="546" t="n"/>
      <c r="Z253" s="545" t="n"/>
      <c r="AA253" s="546" t="n"/>
      <c r="AB253" s="545" t="inlineStr">
        <is>
          <t>PT VERT</t>
        </is>
      </c>
      <c r="AC253" s="466" t="n">
        <v>-167.3</v>
      </c>
      <c r="AD253" s="545" t="n"/>
      <c r="AE253" s="546" t="n"/>
      <c r="AF253" s="545" t="n"/>
      <c r="AG253" s="546" t="n"/>
      <c r="AH253" s="545" t="n"/>
      <c r="AI253" s="546" t="n"/>
      <c r="AJ253" s="545" t="inlineStr">
        <is>
          <t>ADREA</t>
        </is>
      </c>
      <c r="AK253" s="466" t="n">
        <v>63.91</v>
      </c>
      <c r="AL253" s="547" t="n"/>
      <c r="AM253" s="546" t="n"/>
      <c r="AN253" s="446">
        <f>S253+U253+W253+Y253+AA253+AC253+AE253+AG253+AI253+AK253+AM253</f>
        <v/>
      </c>
    </row>
    <row r="254" ht="16.5" customHeight="1" thickBot="1">
      <c r="A254" s="504">
        <f>A253+1</f>
        <v/>
      </c>
      <c r="B254" s="540" t="n">
        <v>3073.15</v>
      </c>
      <c r="C254" s="519" t="n">
        <v>170</v>
      </c>
      <c r="D254" s="541" t="n">
        <v>6</v>
      </c>
      <c r="E254" s="540" t="n">
        <v>80.09999999999999</v>
      </c>
      <c r="F254" s="540" t="n">
        <v>76</v>
      </c>
      <c r="G254" s="542">
        <f>B254-C254-E254-F254</f>
        <v/>
      </c>
      <c r="H254" s="543" t="n">
        <v>1130.2</v>
      </c>
      <c r="I254" s="520" t="n">
        <v>1609.45</v>
      </c>
      <c r="J254" s="543" t="n"/>
      <c r="K254" s="543" t="n">
        <v>7.4</v>
      </c>
      <c r="L254" s="520" t="n">
        <v>1130</v>
      </c>
      <c r="M254" s="544" t="n"/>
      <c r="N254" s="508">
        <f>L254+I254+J254+C254+M254</f>
        <v/>
      </c>
      <c r="O254" s="508">
        <f>O253+N254-AN254</f>
        <v/>
      </c>
      <c r="P254" s="509">
        <f>I254*0.004</f>
        <v/>
      </c>
      <c r="Q254" s="510">
        <f>A254</f>
        <v/>
      </c>
      <c r="R254" s="545" t="n"/>
      <c r="S254" s="546" t="n"/>
      <c r="T254" s="545" t="n">
        <v>170522</v>
      </c>
      <c r="U254" s="466" t="n">
        <v>388.01</v>
      </c>
      <c r="V254" s="545" t="n"/>
      <c r="W254" s="546" t="n"/>
      <c r="X254" s="545" t="n"/>
      <c r="Y254" s="546" t="n"/>
      <c r="Z254" s="545" t="n"/>
      <c r="AA254" s="546" t="n"/>
      <c r="AB254" s="545" t="inlineStr">
        <is>
          <t>ASS PT</t>
        </is>
      </c>
      <c r="AC254" s="466" t="n">
        <v>76.01000000000001</v>
      </c>
      <c r="AD254" s="545" t="n"/>
      <c r="AE254" s="546" t="n"/>
      <c r="AF254" s="545" t="n"/>
      <c r="AG254" s="546" t="n"/>
      <c r="AH254" s="545" t="n"/>
      <c r="AI254" s="546" t="n"/>
      <c r="AJ254" s="545" t="n">
        <v>170761</v>
      </c>
      <c r="AK254" s="466" t="n">
        <v>1324.85</v>
      </c>
      <c r="AL254" s="547" t="n"/>
      <c r="AM254" s="546" t="n"/>
      <c r="AN254" s="446">
        <f>S254+U254+W254+Y254+AA254+AC254+AE254+AG254+AI254+AK254+AM254</f>
        <v/>
      </c>
    </row>
    <row r="255" ht="16.5" customHeight="1" thickBot="1">
      <c r="A255" s="504">
        <f>A254+1</f>
        <v/>
      </c>
      <c r="B255" s="540" t="n">
        <v>4421.43</v>
      </c>
      <c r="C255" s="519" t="n">
        <v>270</v>
      </c>
      <c r="D255" s="541" t="n">
        <v>8</v>
      </c>
      <c r="E255" s="540" t="n">
        <v>149.8</v>
      </c>
      <c r="F255" s="540" t="n">
        <v>123</v>
      </c>
      <c r="G255" s="542">
        <f>B255-C255-E255-F255</f>
        <v/>
      </c>
      <c r="H255" s="543" t="n">
        <v>1750.3</v>
      </c>
      <c r="I255" s="520" t="n">
        <v>2075.68</v>
      </c>
      <c r="J255" s="543" t="n"/>
      <c r="K255" s="543" t="n">
        <v>52.65</v>
      </c>
      <c r="L255" s="520" t="n">
        <v>1750</v>
      </c>
      <c r="M255" s="544" t="n"/>
      <c r="N255" s="508">
        <f>L255+I255+J255+C255+M255</f>
        <v/>
      </c>
      <c r="O255" s="508">
        <f>O254+N255-AN255</f>
        <v/>
      </c>
      <c r="P255" s="509">
        <f>I255*0.004</f>
        <v/>
      </c>
      <c r="Q255" s="510">
        <f>A255</f>
        <v/>
      </c>
      <c r="R255" s="545" t="n"/>
      <c r="S255" s="546" t="n"/>
      <c r="T255" s="545" t="n">
        <v>170523</v>
      </c>
      <c r="U255" s="466" t="n">
        <v>36.07</v>
      </c>
      <c r="V255" s="545" t="n"/>
      <c r="W255" s="546" t="n"/>
      <c r="X255" s="545" t="n"/>
      <c r="Y255" s="546" t="n"/>
      <c r="Z255" s="545" t="n"/>
      <c r="AA255" s="546" t="n"/>
      <c r="AB255" s="545" t="inlineStr">
        <is>
          <t>PRÊT</t>
        </is>
      </c>
      <c r="AC255" s="466" t="n">
        <v>2519.95</v>
      </c>
      <c r="AD255" s="545" t="n"/>
      <c r="AE255" s="546" t="n"/>
      <c r="AF255" s="545" t="n"/>
      <c r="AG255" s="546" t="n"/>
      <c r="AH255" s="545" t="n"/>
      <c r="AI255" s="546" t="n"/>
      <c r="AJ255" s="545" t="n">
        <v>170763</v>
      </c>
      <c r="AK255" s="466" t="n">
        <v>1038</v>
      </c>
      <c r="AL255" s="547" t="n"/>
      <c r="AM255" s="546" t="n"/>
      <c r="AN255" s="446">
        <f>S255+U255+W255+Y255+AA255+AC255+AE255+AG255+AI255+AK255+AM255</f>
        <v/>
      </c>
    </row>
    <row r="256" ht="16.5" customHeight="1" thickBot="1">
      <c r="A256" s="504">
        <f>A255+1</f>
        <v/>
      </c>
      <c r="B256" s="540" t="n">
        <v>3399.6</v>
      </c>
      <c r="C256" s="519" t="n">
        <v>210</v>
      </c>
      <c r="D256" s="541" t="n">
        <v>8</v>
      </c>
      <c r="E256" s="540" t="n">
        <v>84</v>
      </c>
      <c r="F256" s="540" t="n">
        <v>61</v>
      </c>
      <c r="G256" s="542">
        <f>B256-C256-E256-F256</f>
        <v/>
      </c>
      <c r="H256" s="543" t="n">
        <v>1486.66</v>
      </c>
      <c r="I256" s="520" t="n">
        <v>1540.24</v>
      </c>
      <c r="J256" s="543" t="n"/>
      <c r="K256" s="543" t="n">
        <v>17.7</v>
      </c>
      <c r="L256" s="520" t="n">
        <v>1480</v>
      </c>
      <c r="M256" s="544" t="n"/>
      <c r="N256" s="508">
        <f>L256+I256+J256+C256+M256</f>
        <v/>
      </c>
      <c r="O256" s="508">
        <f>O255+N256-AN256</f>
        <v/>
      </c>
      <c r="P256" s="509">
        <f>I256*0.004</f>
        <v/>
      </c>
      <c r="Q256" s="510">
        <f>A256</f>
        <v/>
      </c>
      <c r="R256" s="545" t="n"/>
      <c r="S256" s="546" t="n"/>
      <c r="T256" s="547" t="n"/>
      <c r="U256" s="466" t="n"/>
      <c r="V256" s="545" t="n">
        <v>170733</v>
      </c>
      <c r="W256" s="466" t="n">
        <v>522.88</v>
      </c>
      <c r="X256" s="545" t="n"/>
      <c r="Y256" s="546" t="n"/>
      <c r="Z256" s="545" t="n"/>
      <c r="AA256" s="546" t="n"/>
      <c r="AB256" s="545" t="inlineStr">
        <is>
          <t>INT</t>
        </is>
      </c>
      <c r="AC256" s="466" t="n">
        <v>232.01</v>
      </c>
      <c r="AD256" s="545" t="inlineStr">
        <is>
          <t>170751A</t>
        </is>
      </c>
      <c r="AE256" s="466" t="n">
        <v>52.8</v>
      </c>
      <c r="AF256" s="545" t="n"/>
      <c r="AG256" s="546" t="n"/>
      <c r="AH256" s="545" t="n"/>
      <c r="AI256" s="546" t="n"/>
      <c r="AJ256" s="545" t="n"/>
      <c r="AK256" s="546" t="n"/>
      <c r="AL256" s="547" t="n"/>
      <c r="AM256" s="546" t="n"/>
      <c r="AN256" s="446">
        <f>S256+U256+W256+Y256+AA256+AC256+AE256+AG256+AI256+AK256+AM256</f>
        <v/>
      </c>
    </row>
    <row r="257" ht="16.5" customHeight="1" thickBot="1">
      <c r="A257" s="504">
        <f>A256+1</f>
        <v/>
      </c>
      <c r="B257" s="540" t="n">
        <v>3825.8</v>
      </c>
      <c r="C257" s="519" t="n">
        <v>210</v>
      </c>
      <c r="D257" s="541" t="n">
        <v>7</v>
      </c>
      <c r="E257" s="540" t="n">
        <v>110.85</v>
      </c>
      <c r="F257" s="540" t="n">
        <v>272</v>
      </c>
      <c r="G257" s="542">
        <f>B257-C257-E257-F257</f>
        <v/>
      </c>
      <c r="H257" s="543" t="n">
        <v>1489.36</v>
      </c>
      <c r="I257" s="520" t="n">
        <v>1700.79</v>
      </c>
      <c r="J257" s="520" t="n">
        <v>21.1</v>
      </c>
      <c r="K257" s="543" t="n">
        <v>21.7</v>
      </c>
      <c r="L257" s="520" t="n">
        <v>1480</v>
      </c>
      <c r="M257" s="544" t="n"/>
      <c r="N257" s="508">
        <f>L257+I257+J257+C257+M257</f>
        <v/>
      </c>
      <c r="O257" s="508">
        <f>O256+N257-AN257</f>
        <v/>
      </c>
      <c r="P257" s="509">
        <f>I257*0.004</f>
        <v/>
      </c>
      <c r="Q257" s="510">
        <f>A257</f>
        <v/>
      </c>
      <c r="R257" s="545" t="n">
        <v>170705</v>
      </c>
      <c r="S257" s="466" t="n">
        <v>1028.63</v>
      </c>
      <c r="T257" s="545" t="n">
        <v>170526</v>
      </c>
      <c r="U257" s="466" t="n">
        <v>7.9</v>
      </c>
      <c r="V257" s="545" t="n"/>
      <c r="W257" s="546" t="n"/>
      <c r="X257" s="545" t="n">
        <v>170739</v>
      </c>
      <c r="Y257" s="466" t="n">
        <v>1731.03</v>
      </c>
      <c r="Z257" s="545" t="n"/>
      <c r="AA257" s="546" t="n"/>
      <c r="AB257" s="545" t="n"/>
      <c r="AC257" s="546" t="n"/>
      <c r="AD257" s="545" t="n"/>
      <c r="AE257" s="546" t="n"/>
      <c r="AF257" s="545" t="n"/>
      <c r="AG257" s="546" t="n"/>
      <c r="AH257" s="545" t="n"/>
      <c r="AI257" s="546" t="n"/>
      <c r="AJ257" s="545" t="n"/>
      <c r="AK257" s="546" t="n"/>
      <c r="AL257" s="547" t="n"/>
      <c r="AM257" s="546" t="n"/>
      <c r="AN257" s="446">
        <f>S257+U257+W257+Y257+AA257+AC257+AE257+AG257+AI257+AK257+AM257</f>
        <v/>
      </c>
    </row>
    <row r="258" ht="16.5" customHeight="1" thickBot="1">
      <c r="A258" s="504">
        <f>A257+1</f>
        <v/>
      </c>
      <c r="B258" s="540" t="n">
        <v>4226.64</v>
      </c>
      <c r="C258" s="519" t="n">
        <v>270</v>
      </c>
      <c r="D258" s="541" t="n">
        <v>9</v>
      </c>
      <c r="E258" s="540" t="n">
        <v>103.7</v>
      </c>
      <c r="F258" s="540" t="n">
        <v>189</v>
      </c>
      <c r="G258" s="542">
        <f>B258-C258-E258-F258</f>
        <v/>
      </c>
      <c r="H258" s="543" t="n">
        <v>1718.3</v>
      </c>
      <c r="I258" s="520" t="n">
        <v>1941.94</v>
      </c>
      <c r="J258" s="543" t="n"/>
      <c r="K258" s="543" t="n">
        <v>3.7</v>
      </c>
      <c r="L258" s="520" t="n">
        <v>1750</v>
      </c>
      <c r="M258" s="544" t="n"/>
      <c r="N258" s="508">
        <f>L258+I258+J258+C258+M258</f>
        <v/>
      </c>
      <c r="O258" s="508">
        <f>O257+N258-AN258</f>
        <v/>
      </c>
      <c r="P258" s="509">
        <f>I258*0.004</f>
        <v/>
      </c>
      <c r="Q258" s="510">
        <f>A258</f>
        <v/>
      </c>
      <c r="R258" s="545" t="n"/>
      <c r="S258" s="466" t="n">
        <v>163.38</v>
      </c>
      <c r="T258" s="547" t="n">
        <v>170721</v>
      </c>
      <c r="U258" s="466" t="n">
        <v>256.03</v>
      </c>
      <c r="V258" s="545" t="n"/>
      <c r="W258" s="546" t="n"/>
      <c r="X258" s="547" t="n">
        <v>170743</v>
      </c>
      <c r="Y258" s="466" t="n">
        <v>499.41</v>
      </c>
      <c r="Z258" s="545" t="n"/>
      <c r="AA258" s="546" t="n"/>
      <c r="AB258" s="547" t="inlineStr">
        <is>
          <t>Vt PMU</t>
        </is>
      </c>
      <c r="AC258" s="466" t="n">
        <v>-1550</v>
      </c>
      <c r="AD258" s="545" t="n"/>
      <c r="AE258" s="546" t="n"/>
      <c r="AF258" s="547" t="n"/>
      <c r="AG258" s="546" t="n"/>
      <c r="AH258" s="545" t="n"/>
      <c r="AI258" s="546" t="n"/>
      <c r="AJ258" s="547" t="n"/>
      <c r="AK258" s="546" t="n"/>
      <c r="AL258" s="547" t="n"/>
      <c r="AM258" s="546" t="n"/>
      <c r="AN258" s="446">
        <f>S258+U258+W258+Y258+AA258+AC258+AE258+AG258+AI258+AK258+AM258</f>
        <v/>
      </c>
    </row>
    <row r="259" ht="16.5" customHeight="1" thickBot="1">
      <c r="A259" s="504">
        <f>A258+1</f>
        <v/>
      </c>
      <c r="B259" s="540" t="n">
        <v>4795.72</v>
      </c>
      <c r="C259" s="519" t="n">
        <v>320</v>
      </c>
      <c r="D259" s="541" t="n">
        <v>6</v>
      </c>
      <c r="E259" s="540" t="n">
        <v>115.6</v>
      </c>
      <c r="F259" s="540" t="n">
        <v>109</v>
      </c>
      <c r="G259" s="542">
        <f>B259-C259-E259-F259</f>
        <v/>
      </c>
      <c r="H259" s="543" t="n">
        <v>2013.18</v>
      </c>
      <c r="I259" s="520" t="n">
        <v>2183.84</v>
      </c>
      <c r="J259" s="543" t="n"/>
      <c r="K259" s="543" t="n">
        <v>54.1</v>
      </c>
      <c r="L259" s="520" t="n">
        <v>2010</v>
      </c>
      <c r="M259" s="544" t="n"/>
      <c r="N259" s="508">
        <f>L259+I259+J259+C259+M259</f>
        <v/>
      </c>
      <c r="O259" s="508">
        <f>O258+N259-AN259</f>
        <v/>
      </c>
      <c r="P259" s="509">
        <f>I259*0.004</f>
        <v/>
      </c>
      <c r="Q259" s="510">
        <f>A259</f>
        <v/>
      </c>
      <c r="R259" s="545" t="n"/>
      <c r="S259" s="546" t="n"/>
      <c r="T259" s="545" t="n">
        <v>170722</v>
      </c>
      <c r="U259" s="466" t="n">
        <v>52.29</v>
      </c>
      <c r="V259" s="545" t="n"/>
      <c r="W259" s="546" t="n"/>
      <c r="X259" s="545" t="n"/>
      <c r="Y259" s="546" t="n"/>
      <c r="Z259" s="545" t="n"/>
      <c r="AA259" s="546" t="n"/>
      <c r="AB259" s="545" t="inlineStr">
        <is>
          <t>PMU</t>
        </is>
      </c>
      <c r="AC259" s="466" t="n">
        <v>1550</v>
      </c>
      <c r="AD259" s="545" t="n"/>
      <c r="AE259" s="546" t="n"/>
      <c r="AF259" s="545" t="n">
        <v>170645</v>
      </c>
      <c r="AG259" s="466" t="n">
        <v>979.2</v>
      </c>
      <c r="AH259" s="545" t="n"/>
      <c r="AI259" s="546" t="n"/>
      <c r="AJ259" s="545" t="n">
        <v>170759</v>
      </c>
      <c r="AK259" s="466" t="n">
        <v>29.87</v>
      </c>
      <c r="AL259" s="547" t="n"/>
      <c r="AM259" s="546" t="n"/>
      <c r="AN259" s="446">
        <f>S259+U259+W259+Y259+AA259+AC259+AE259+AG259+AI259+AK259+AM259</f>
        <v/>
      </c>
    </row>
    <row r="260" ht="16.5" customHeight="1" thickBot="1">
      <c r="A260" s="504">
        <f>A259+1</f>
        <v/>
      </c>
      <c r="B260" s="540" t="n">
        <v>4395.25</v>
      </c>
      <c r="C260" s="519" t="n">
        <v>520</v>
      </c>
      <c r="D260" s="541" t="n">
        <v>12</v>
      </c>
      <c r="E260" s="540" t="n">
        <v>103.8</v>
      </c>
      <c r="F260" s="540" t="n">
        <v>231</v>
      </c>
      <c r="G260" s="542">
        <f>B260-C260-E260-F260</f>
        <v/>
      </c>
      <c r="H260" s="543" t="n">
        <v>1550.67</v>
      </c>
      <c r="I260" s="520" t="n">
        <v>1983.98</v>
      </c>
      <c r="J260" s="543" t="n"/>
      <c r="K260" s="543" t="n">
        <v>5.8</v>
      </c>
      <c r="L260" s="520" t="n">
        <v>1560</v>
      </c>
      <c r="M260" s="544" t="n"/>
      <c r="N260" s="508">
        <f>L260+I260+J260+C260+M260</f>
        <v/>
      </c>
      <c r="O260" s="508">
        <f>O259+N260-AN260</f>
        <v/>
      </c>
      <c r="P260" s="509">
        <f>I260*0.004</f>
        <v/>
      </c>
      <c r="Q260" s="510">
        <f>A260</f>
        <v/>
      </c>
      <c r="R260" s="545" t="n"/>
      <c r="S260" s="546" t="n"/>
      <c r="T260" s="545" t="n">
        <v>170727</v>
      </c>
      <c r="U260" s="466" t="n">
        <v>-19.7</v>
      </c>
      <c r="V260" s="545" t="n"/>
      <c r="W260" s="546" t="n"/>
      <c r="X260" s="545" t="n"/>
      <c r="Y260" s="546" t="n"/>
      <c r="Z260" s="545" t="n"/>
      <c r="AA260" s="546" t="n"/>
      <c r="AB260" s="545" t="inlineStr">
        <is>
          <t>DAT</t>
        </is>
      </c>
      <c r="AC260" s="466" t="n">
        <v>1501.55</v>
      </c>
      <c r="AD260" s="545" t="n"/>
      <c r="AE260" s="546" t="n"/>
      <c r="AF260" s="545" t="n"/>
      <c r="AG260" s="546" t="n"/>
      <c r="AH260" s="545" t="n"/>
      <c r="AI260" s="546" t="n"/>
      <c r="AJ260" s="545" t="n"/>
      <c r="AK260" s="546" t="n"/>
      <c r="AL260" s="547" t="n"/>
      <c r="AM260" s="546" t="n"/>
      <c r="AN260" s="446">
        <f>S260+U260+W260+Y260+AA260+AC260+AE260+AG260+AI260+AK260+AM260</f>
        <v/>
      </c>
    </row>
    <row r="261" ht="16.5" customHeight="1" thickBot="1">
      <c r="A261" s="504">
        <f>A260+1</f>
        <v/>
      </c>
      <c r="B261" s="540" t="n">
        <v>2519.6</v>
      </c>
      <c r="C261" s="519" t="n">
        <v>160</v>
      </c>
      <c r="D261" s="541" t="n">
        <v>5</v>
      </c>
      <c r="E261" s="540" t="n">
        <v>84.40000000000001</v>
      </c>
      <c r="F261" s="540" t="n">
        <v>46</v>
      </c>
      <c r="G261" s="542">
        <f>B261-C261-E261-F261</f>
        <v/>
      </c>
      <c r="H261" s="543" t="n">
        <v>1371.6</v>
      </c>
      <c r="I261" s="520" t="n">
        <v>844.45</v>
      </c>
      <c r="J261" s="543" t="n"/>
      <c r="K261" s="543" t="n">
        <v>13.15</v>
      </c>
      <c r="L261" s="520" t="n">
        <v>1370</v>
      </c>
      <c r="M261" s="544" t="n"/>
      <c r="N261" s="508">
        <f>L261+I261+J261+C261+M261</f>
        <v/>
      </c>
      <c r="O261" s="508">
        <f>O260+N261-AN261</f>
        <v/>
      </c>
      <c r="P261" s="509">
        <f>I261*0.004</f>
        <v/>
      </c>
      <c r="Q261" s="510">
        <f>A261</f>
        <v/>
      </c>
      <c r="R261" s="545" t="n"/>
      <c r="S261" s="546" t="n"/>
      <c r="T261" s="545" t="n">
        <v>170728</v>
      </c>
      <c r="U261" s="466" t="n">
        <v>-12.66</v>
      </c>
      <c r="V261" s="545" t="n"/>
      <c r="W261" s="546" t="n"/>
      <c r="X261" s="545" t="n"/>
      <c r="Y261" s="546" t="n"/>
      <c r="Z261" s="545" t="n">
        <v>170639</v>
      </c>
      <c r="AA261" s="466" t="n">
        <v>55.5</v>
      </c>
      <c r="AB261" s="545" t="inlineStr">
        <is>
          <t>DAT</t>
        </is>
      </c>
      <c r="AC261" s="466" t="n">
        <v>1501.86</v>
      </c>
      <c r="AD261" s="545" t="n"/>
      <c r="AE261" s="546" t="n"/>
      <c r="AF261" s="545" t="n"/>
      <c r="AG261" s="546" t="n"/>
      <c r="AH261" s="545" t="n"/>
      <c r="AI261" s="546" t="n"/>
      <c r="AJ261" s="545" t="n"/>
      <c r="AK261" s="546" t="n"/>
      <c r="AL261" s="547" t="n"/>
      <c r="AM261" s="546" t="n"/>
      <c r="AN261" s="446">
        <f>S261+U261+W261+Y261+AA261+AC261+AE261+AG261+AI261+AK261+AM261</f>
        <v/>
      </c>
    </row>
    <row r="262" ht="16.5" customHeight="1" thickBot="1">
      <c r="A262" s="504">
        <f>A261+1</f>
        <v/>
      </c>
      <c r="B262" s="540" t="n">
        <v>4202.23</v>
      </c>
      <c r="C262" s="519" t="n">
        <v>400</v>
      </c>
      <c r="D262" s="541" t="n">
        <v>11</v>
      </c>
      <c r="E262" s="540" t="n">
        <v>221.6</v>
      </c>
      <c r="F262" s="540" t="n">
        <v>89</v>
      </c>
      <c r="G262" s="542">
        <f>B262-C262-E262-F262</f>
        <v/>
      </c>
      <c r="H262" s="543" t="n">
        <v>1559.34</v>
      </c>
      <c r="I262" s="520" t="n">
        <v>1920.59</v>
      </c>
      <c r="J262" s="543" t="n"/>
      <c r="K262" s="543" t="n">
        <v>11.7</v>
      </c>
      <c r="L262" s="520" t="n">
        <v>1550</v>
      </c>
      <c r="M262" s="544" t="n"/>
      <c r="N262" s="508">
        <f>L262+I262+J262+C262+M262</f>
        <v/>
      </c>
      <c r="O262" s="508">
        <f>O261+N262-AN262</f>
        <v/>
      </c>
      <c r="P262" s="509">
        <f>I262*0.004</f>
        <v/>
      </c>
      <c r="Q262" s="510">
        <f>A262</f>
        <v/>
      </c>
      <c r="R262" s="545" t="n"/>
      <c r="S262" s="546" t="n"/>
      <c r="T262" s="545" t="n">
        <v>170729</v>
      </c>
      <c r="U262" s="466" t="n">
        <v>-72.53</v>
      </c>
      <c r="V262" s="545" t="n"/>
      <c r="W262" s="546" t="n"/>
      <c r="X262" s="545" t="n"/>
      <c r="Y262" s="546" t="n"/>
      <c r="Z262" s="545" t="n">
        <v>170746</v>
      </c>
      <c r="AA262" s="466" t="n">
        <v>46129.56</v>
      </c>
      <c r="AB262" s="545" t="inlineStr">
        <is>
          <t>DAT</t>
        </is>
      </c>
      <c r="AC262" s="466" t="n">
        <v>1500.62</v>
      </c>
      <c r="AD262" s="545" t="n"/>
      <c r="AE262" s="546" t="n"/>
      <c r="AF262" s="545" t="n"/>
      <c r="AG262" s="546" t="n"/>
      <c r="AH262" s="545" t="n"/>
      <c r="AI262" s="546" t="n"/>
      <c r="AJ262" s="545" t="n"/>
      <c r="AK262" s="546" t="n"/>
      <c r="AL262" s="547" t="n"/>
      <c r="AM262" s="546" t="n"/>
      <c r="AN262" s="446">
        <f>S262+U262+W262+Y262+AA262+AC262+AE262+AG262+AI262+AK262+AM262</f>
        <v/>
      </c>
    </row>
    <row r="263" ht="16.5" customHeight="1" thickBot="1">
      <c r="A263" s="504">
        <f>A262+1</f>
        <v/>
      </c>
      <c r="B263" s="540" t="n">
        <v>4388.24</v>
      </c>
      <c r="C263" s="519" t="n">
        <v>230</v>
      </c>
      <c r="D263" s="541" t="n">
        <v>7</v>
      </c>
      <c r="E263" s="540" t="n">
        <v>97.25</v>
      </c>
      <c r="F263" s="540" t="n">
        <v>195</v>
      </c>
      <c r="G263" s="542">
        <f>B263-C263-E263-F263</f>
        <v/>
      </c>
      <c r="H263" s="543" t="n">
        <v>1643.89</v>
      </c>
      <c r="I263" s="520" t="n">
        <v>2213.5</v>
      </c>
      <c r="J263" s="543" t="n"/>
      <c r="K263" s="543" t="n">
        <v>8.6</v>
      </c>
      <c r="L263" s="520" t="n">
        <v>1640</v>
      </c>
      <c r="M263" s="544" t="n"/>
      <c r="N263" s="508">
        <f>L263+I263+J263+C263+M263</f>
        <v/>
      </c>
      <c r="O263" s="508">
        <f>O262+N263-AN263</f>
        <v/>
      </c>
      <c r="P263" s="509">
        <f>I263*0.004</f>
        <v/>
      </c>
      <c r="Q263" s="510">
        <f>A263</f>
        <v/>
      </c>
      <c r="R263" s="545" t="n"/>
      <c r="S263" s="546" t="n"/>
      <c r="T263" s="545" t="n"/>
      <c r="U263" s="466" t="n"/>
      <c r="V263" s="545" t="n">
        <v>170734</v>
      </c>
      <c r="W263" s="466" t="n">
        <v>542.66</v>
      </c>
      <c r="X263" s="545" t="n"/>
      <c r="Y263" s="546" t="n"/>
      <c r="Z263" s="545" t="n"/>
      <c r="AA263" s="546" t="n"/>
      <c r="AB263" s="545" t="inlineStr">
        <is>
          <t>DAT</t>
        </is>
      </c>
      <c r="AC263" s="466" t="n">
        <v>1500.93</v>
      </c>
      <c r="AD263" s="545" t="n"/>
      <c r="AE263" s="546" t="n"/>
      <c r="AF263" s="545" t="n"/>
      <c r="AG263" s="546" t="n"/>
      <c r="AH263" s="545" t="n"/>
      <c r="AI263" s="546" t="n"/>
      <c r="AJ263" s="545" t="n">
        <v>170762</v>
      </c>
      <c r="AK263" s="466" t="n">
        <v>432.96</v>
      </c>
      <c r="AL263" s="547" t="n"/>
      <c r="AM263" s="546" t="n"/>
      <c r="AN263" s="446">
        <f>S263+U263+W263+Y263+AA263+AC263+AE263+AG263+AI263+AK263+AM263</f>
        <v/>
      </c>
    </row>
    <row r="264" ht="16.5" customHeight="1" thickBot="1">
      <c r="A264" s="504">
        <f>A263+1</f>
        <v/>
      </c>
      <c r="B264" s="540" t="n">
        <v>3445.43</v>
      </c>
      <c r="C264" s="519" t="n">
        <v>160</v>
      </c>
      <c r="D264" s="541" t="n">
        <v>5</v>
      </c>
      <c r="E264" s="540" t="n">
        <v>153.8</v>
      </c>
      <c r="F264" s="540" t="n">
        <v>217</v>
      </c>
      <c r="G264" s="542">
        <f>B264-C264-E264-F264</f>
        <v/>
      </c>
      <c r="H264" s="543" t="n">
        <v>1377.58</v>
      </c>
      <c r="I264" s="520" t="n">
        <v>1533.35</v>
      </c>
      <c r="J264" s="543" t="n"/>
      <c r="K264" s="543" t="n">
        <v>3.7</v>
      </c>
      <c r="L264" s="520" t="n">
        <v>1370</v>
      </c>
      <c r="M264" s="544" t="n"/>
      <c r="N264" s="508">
        <f>L264+I264+J264+C264+M264</f>
        <v/>
      </c>
      <c r="O264" s="508">
        <f>O263+N264-AN264</f>
        <v/>
      </c>
      <c r="P264" s="509">
        <f>I264*0.004</f>
        <v/>
      </c>
      <c r="Q264" s="510">
        <f>A264</f>
        <v/>
      </c>
      <c r="R264" s="545" t="n">
        <v>170711</v>
      </c>
      <c r="S264" s="466" t="n">
        <v>613.77</v>
      </c>
      <c r="T264" s="545" t="n"/>
      <c r="U264" s="466" t="n"/>
      <c r="V264" s="545" t="n"/>
      <c r="W264" s="546" t="n"/>
      <c r="X264" s="545" t="n">
        <v>170740</v>
      </c>
      <c r="Y264" s="466" t="n">
        <v>2198.01</v>
      </c>
      <c r="Z264" s="545" t="n"/>
      <c r="AA264" s="546" t="n"/>
      <c r="AB264" s="545" t="inlineStr">
        <is>
          <t>DAT</t>
        </is>
      </c>
      <c r="AC264" s="466" t="n">
        <v>1500.31</v>
      </c>
      <c r="AD264" s="545" t="n">
        <v>170751</v>
      </c>
      <c r="AE264" s="466" t="n">
        <v>145.82</v>
      </c>
      <c r="AF264" s="545" t="n"/>
      <c r="AG264" s="546" t="n"/>
      <c r="AH264" s="545" t="n"/>
      <c r="AI264" s="546" t="n"/>
      <c r="AJ264" s="545" t="n"/>
      <c r="AK264" s="546" t="n"/>
      <c r="AL264" s="547" t="n"/>
      <c r="AM264" s="546" t="n"/>
      <c r="AN264" s="446">
        <f>S264+U264+W264+Y264+AA264+AC264+AE264+AG264+AI264+AK264+AM264</f>
        <v/>
      </c>
    </row>
    <row r="265" ht="16.5" customHeight="1" thickBot="1">
      <c r="A265" s="504">
        <f>A264+1</f>
        <v/>
      </c>
      <c r="B265" s="540" t="n">
        <v>4751.71</v>
      </c>
      <c r="C265" s="519" t="n">
        <v>330</v>
      </c>
      <c r="D265" s="541" t="n">
        <v>8</v>
      </c>
      <c r="E265" s="540" t="n">
        <v>129.1</v>
      </c>
      <c r="F265" s="540" t="n">
        <v>319</v>
      </c>
      <c r="G265" s="542">
        <f>B265-C265-E265-F265</f>
        <v/>
      </c>
      <c r="H265" s="543" t="n">
        <v>1600.56</v>
      </c>
      <c r="I265" s="520" t="n">
        <v>2362.5</v>
      </c>
      <c r="J265" s="543" t="n"/>
      <c r="K265" s="543" t="n">
        <v>10.55</v>
      </c>
      <c r="L265" s="520" t="n">
        <v>1610</v>
      </c>
      <c r="M265" s="544" t="n"/>
      <c r="N265" s="508">
        <f>L265+I265+J265+C265+M265</f>
        <v/>
      </c>
      <c r="O265" s="508">
        <f>O264+N265-AN265</f>
        <v/>
      </c>
      <c r="P265" s="509">
        <f>I265*0.004</f>
        <v/>
      </c>
      <c r="Q265" s="510">
        <f>A265</f>
        <v/>
      </c>
      <c r="R265" s="545" t="n"/>
      <c r="S265" s="466" t="n">
        <v>-163.55</v>
      </c>
      <c r="T265" s="545" t="n"/>
      <c r="U265" s="466" t="n"/>
      <c r="V265" s="545" t="n"/>
      <c r="W265" s="546" t="n"/>
      <c r="X265" s="545" t="n">
        <v>170744</v>
      </c>
      <c r="Y265" s="466" t="n">
        <v>673.5</v>
      </c>
      <c r="Z265" s="545" t="n"/>
      <c r="AA265" s="546" t="n"/>
      <c r="AB265" s="547" t="inlineStr">
        <is>
          <t>DAT</t>
        </is>
      </c>
      <c r="AC265" s="466" t="n">
        <v>3000</v>
      </c>
      <c r="AD265" s="545" t="n"/>
      <c r="AE265" s="546" t="n"/>
      <c r="AF265" s="545" t="n"/>
      <c r="AG265" s="546" t="n"/>
      <c r="AH265" s="545" t="n"/>
      <c r="AI265" s="546" t="n"/>
      <c r="AJ265" s="545" t="n"/>
      <c r="AK265" s="546" t="n"/>
      <c r="AL265" s="547" t="n"/>
      <c r="AM265" s="546" t="n"/>
      <c r="AN265" s="446">
        <f>S265+U265+W265+Y265+AA265+AC265+AE265+AG265+AI265+AK265+AM265</f>
        <v/>
      </c>
    </row>
    <row r="266" ht="16.5" customHeight="1" thickBot="1">
      <c r="A266" s="504">
        <f>A265+1</f>
        <v/>
      </c>
      <c r="B266" s="540" t="n">
        <v>5233.57</v>
      </c>
      <c r="C266" s="519" t="n">
        <v>190</v>
      </c>
      <c r="D266" s="541" t="n">
        <v>5</v>
      </c>
      <c r="E266" s="540" t="n">
        <v>275.45</v>
      </c>
      <c r="F266" s="540" t="n">
        <v>181</v>
      </c>
      <c r="G266" s="542">
        <f>B266-C266-E266-F266</f>
        <v/>
      </c>
      <c r="H266" s="543" t="n">
        <v>2062.89</v>
      </c>
      <c r="I266" s="520" t="n">
        <v>2520.53</v>
      </c>
      <c r="J266" s="543" t="n"/>
      <c r="K266" s="543" t="n">
        <v>3.7</v>
      </c>
      <c r="L266" s="520" t="n">
        <v>2060</v>
      </c>
      <c r="M266" s="544" t="n"/>
      <c r="N266" s="508">
        <f>L266+I266+J266+C266+M266</f>
        <v/>
      </c>
      <c r="O266" s="508">
        <f>O265+N266-AN266</f>
        <v/>
      </c>
      <c r="P266" s="509">
        <f>I266*0.004</f>
        <v/>
      </c>
      <c r="Q266" s="510">
        <f>A266</f>
        <v/>
      </c>
      <c r="R266" s="545" t="n">
        <v>170713</v>
      </c>
      <c r="S266" s="466" t="n">
        <v>-324</v>
      </c>
      <c r="T266" s="545" t="n"/>
      <c r="U266" s="466" t="n"/>
      <c r="V266" s="545" t="n"/>
      <c r="W266" s="546" t="n"/>
      <c r="X266" s="545" t="n"/>
      <c r="Y266" s="546" t="n"/>
      <c r="Z266" s="545" t="inlineStr">
        <is>
          <t>170637A</t>
        </is>
      </c>
      <c r="AA266" s="546" t="n">
        <v>0</v>
      </c>
      <c r="AB266" s="547" t="n"/>
      <c r="AC266" s="546" t="n"/>
      <c r="AD266" s="545" t="n"/>
      <c r="AE266" s="546" t="n"/>
      <c r="AF266" s="545" t="n"/>
      <c r="AG266" s="546" t="n"/>
      <c r="AH266" s="545" t="n"/>
      <c r="AI266" s="546" t="n"/>
      <c r="AJ266" s="545" t="n">
        <v>170766</v>
      </c>
      <c r="AK266" s="466" t="n">
        <v>34.2</v>
      </c>
      <c r="AL266" s="547" t="n"/>
      <c r="AM266" s="546" t="n"/>
      <c r="AN266" s="446">
        <f>S266+U266+W266+Y266+AA266+AC266+AE266+AG266+AI266+AK266+AM266</f>
        <v/>
      </c>
    </row>
    <row r="267" ht="16.5" customHeight="1" thickBot="1">
      <c r="A267" s="504">
        <f>A266+1</f>
        <v/>
      </c>
      <c r="B267" s="540" t="n">
        <v>4269.13</v>
      </c>
      <c r="C267" s="519" t="n">
        <v>450</v>
      </c>
      <c r="D267" s="541" t="n">
        <v>11</v>
      </c>
      <c r="E267" s="540" t="n">
        <v>80.2</v>
      </c>
      <c r="F267" s="540" t="n">
        <v>211</v>
      </c>
      <c r="G267" s="542">
        <f>B267-C267-E267-F267</f>
        <v/>
      </c>
      <c r="H267" s="543" t="n">
        <v>1418.49</v>
      </c>
      <c r="I267" s="520" t="n">
        <v>2099.19</v>
      </c>
      <c r="J267" s="543" t="n"/>
      <c r="K267" s="543" t="n">
        <v>10.25</v>
      </c>
      <c r="L267" s="520" t="n">
        <v>1430</v>
      </c>
      <c r="M267" s="544" t="n"/>
      <c r="N267" s="508">
        <f>L267+I267+J267+C267+M267</f>
        <v/>
      </c>
      <c r="O267" s="508">
        <f>O266+N267-AN267</f>
        <v/>
      </c>
      <c r="P267" s="509">
        <f>I267*0.004</f>
        <v/>
      </c>
      <c r="Q267" s="510">
        <f>A267</f>
        <v/>
      </c>
      <c r="R267" s="545" t="n">
        <v>170712</v>
      </c>
      <c r="S267" s="466" t="n">
        <v>348</v>
      </c>
      <c r="T267" s="545" t="n">
        <v>170726</v>
      </c>
      <c r="U267" s="466" t="n">
        <v>8.699999999999999</v>
      </c>
      <c r="V267" s="545" t="n"/>
      <c r="W267" s="546" t="n"/>
      <c r="X267" s="545" t="n"/>
      <c r="Y267" s="546" t="n"/>
      <c r="Z267" s="545" t="n"/>
      <c r="AA267" s="546" t="n"/>
      <c r="AB267" s="547" t="inlineStr">
        <is>
          <t>MONNAIE</t>
        </is>
      </c>
      <c r="AC267" s="466" t="n">
        <v>80</v>
      </c>
      <c r="AD267" s="545" t="n"/>
      <c r="AE267" s="546" t="n"/>
      <c r="AF267" s="545" t="n"/>
      <c r="AG267" s="546" t="n"/>
      <c r="AH267" s="545" t="n"/>
      <c r="AI267" s="546" t="n"/>
      <c r="AJ267" s="545" t="n">
        <v>170767</v>
      </c>
      <c r="AK267" s="466" t="n">
        <v>375.98</v>
      </c>
      <c r="AL267" s="547" t="n"/>
      <c r="AM267" s="546" t="n"/>
      <c r="AN267" s="446">
        <f>S267+U267+W267+Y267+AA267+AC267+AE267+AG267+AI267+AK267+AM267</f>
        <v/>
      </c>
    </row>
    <row r="268" ht="16.5" customHeight="1" thickBot="1">
      <c r="A268" s="504">
        <f>A267+1</f>
        <v/>
      </c>
      <c r="B268" s="540" t="n">
        <v>2367.62</v>
      </c>
      <c r="C268" s="519" t="n">
        <v>470</v>
      </c>
      <c r="D268" s="541" t="n">
        <v>13</v>
      </c>
      <c r="E268" s="540" t="n">
        <v>78.3</v>
      </c>
      <c r="F268" s="540" t="n">
        <v>46</v>
      </c>
      <c r="G268" s="542">
        <f>B268-C268-E268-F268</f>
        <v/>
      </c>
      <c r="H268" s="543" t="n">
        <v>877.39</v>
      </c>
      <c r="I268" s="520" t="n">
        <v>892.53</v>
      </c>
      <c r="J268" s="543" t="n"/>
      <c r="K268" s="543" t="n">
        <v>3.4</v>
      </c>
      <c r="L268" s="520" t="n">
        <v>870</v>
      </c>
      <c r="M268" s="544" t="n"/>
      <c r="N268" s="508">
        <f>L268+I268+J268+C268+M268</f>
        <v/>
      </c>
      <c r="O268" s="508">
        <f>O267+N268-AN268</f>
        <v/>
      </c>
      <c r="P268" s="509">
        <f>I268*0.004</f>
        <v/>
      </c>
      <c r="Q268" s="510">
        <f>A268</f>
        <v/>
      </c>
      <c r="R268" s="545" t="n"/>
      <c r="S268" s="546" t="n"/>
      <c r="T268" s="547" t="n">
        <v>170529</v>
      </c>
      <c r="U268" s="466" t="n">
        <v>388.63</v>
      </c>
      <c r="V268" s="545" t="n"/>
      <c r="W268" s="546" t="n"/>
      <c r="X268" s="547" t="n">
        <v>170737</v>
      </c>
      <c r="Y268" s="466" t="n">
        <v>12</v>
      </c>
      <c r="Z268" s="545" t="n"/>
      <c r="AA268" s="546" t="n"/>
      <c r="AB268" s="547" t="inlineStr">
        <is>
          <t>MONNAIE</t>
        </is>
      </c>
      <c r="AC268" s="466" t="n">
        <v>925</v>
      </c>
      <c r="AD268" s="545" t="n"/>
      <c r="AE268" s="546" t="n"/>
      <c r="AF268" s="547" t="n"/>
      <c r="AG268" s="466" t="n"/>
      <c r="AH268" s="547" t="n"/>
      <c r="AI268" s="546" t="n"/>
      <c r="AJ268" s="547" t="n">
        <v>170765</v>
      </c>
      <c r="AK268" s="546" t="n">
        <v>0</v>
      </c>
      <c r="AL268" s="547" t="n"/>
      <c r="AM268" s="546" t="n"/>
      <c r="AN268" s="446">
        <f>S268+U268+W268+Y268+AA268+AC268+AE268+AG268+AI268+AK268+AM268</f>
        <v/>
      </c>
    </row>
    <row r="269" ht="16.5" customHeight="1" thickBot="1">
      <c r="A269" s="504">
        <f>A268+1</f>
        <v/>
      </c>
      <c r="B269" s="540" t="n">
        <v>5189.83</v>
      </c>
      <c r="C269" s="519" t="n">
        <v>920</v>
      </c>
      <c r="D269" s="541" t="n">
        <v>23</v>
      </c>
      <c r="E269" s="540" t="n">
        <v>243</v>
      </c>
      <c r="F269" s="540" t="n">
        <v>156</v>
      </c>
      <c r="G269" s="542">
        <f>B269-C269-E269-F269</f>
        <v/>
      </c>
      <c r="H269" s="543" t="n">
        <v>1148.85</v>
      </c>
      <c r="I269" s="520" t="n">
        <v>2708.48</v>
      </c>
      <c r="J269" s="520" t="n">
        <v>21.2</v>
      </c>
      <c r="K269" s="543" t="n">
        <v>13.5</v>
      </c>
      <c r="L269" s="520" t="n">
        <v>1150</v>
      </c>
      <c r="M269" s="544" t="n"/>
      <c r="N269" s="508">
        <f>L269+I269+J269+C269+M269</f>
        <v/>
      </c>
      <c r="O269" s="508">
        <f>O268+N269-AN269</f>
        <v/>
      </c>
      <c r="P269" s="509">
        <f>I269*0.004</f>
        <v/>
      </c>
      <c r="Q269" s="510">
        <f>A269</f>
        <v/>
      </c>
      <c r="R269" s="545" t="n"/>
      <c r="S269" s="546" t="n"/>
      <c r="T269" s="545" t="n">
        <v>170725</v>
      </c>
      <c r="U269" s="466" t="n">
        <v>39.4</v>
      </c>
      <c r="V269" s="545" t="n"/>
      <c r="W269" s="546" t="n"/>
      <c r="X269" s="545" t="n">
        <v>170736</v>
      </c>
      <c r="Y269" s="466" t="n">
        <v>-83.28</v>
      </c>
      <c r="Z269" s="545" t="n"/>
      <c r="AA269" s="546" t="n"/>
      <c r="AB269" s="545" t="n"/>
      <c r="AC269" s="546" t="n"/>
      <c r="AD269" s="545" t="n">
        <v>170752</v>
      </c>
      <c r="AE269" s="466" t="n">
        <v>37.79</v>
      </c>
      <c r="AF269" s="545" t="n">
        <v>170756</v>
      </c>
      <c r="AG269" s="466" t="n">
        <v>852.36</v>
      </c>
      <c r="AH269" s="545" t="n">
        <v>170650</v>
      </c>
      <c r="AI269" s="466" t="n">
        <v>-39.6</v>
      </c>
      <c r="AJ269" s="545" t="n">
        <v>170764</v>
      </c>
      <c r="AK269" s="466" t="n">
        <v>1151.53</v>
      </c>
      <c r="AL269" s="547" t="n"/>
      <c r="AM269" s="546" t="n"/>
      <c r="AN269" s="446">
        <f>S269+U269+W269+Y269+AA269+AC269+AE269+AG269+AI269+AK269+AM269</f>
        <v/>
      </c>
    </row>
    <row r="270" ht="15" customHeight="1">
      <c r="B270" s="529">
        <f>SUM(B239:B269)</f>
        <v/>
      </c>
      <c r="C270" s="529">
        <f>SUM(C239:C269)</f>
        <v/>
      </c>
      <c r="D270" s="517">
        <f>SUM(D239:D269)</f>
        <v/>
      </c>
      <c r="E270" s="529">
        <f>SUM(E239:E269)</f>
        <v/>
      </c>
      <c r="F270" s="529">
        <f>SUM(F239:F269)</f>
        <v/>
      </c>
      <c r="G270" s="529">
        <f>SUM(G239:G269)</f>
        <v/>
      </c>
      <c r="H270" s="460">
        <f>SUM(H239:H269)</f>
        <v/>
      </c>
      <c r="I270" s="460">
        <f>SUM(I239:I269)</f>
        <v/>
      </c>
      <c r="J270" s="529">
        <f>SUM(J239:J269)</f>
        <v/>
      </c>
      <c r="K270" s="529">
        <f>SUM(K239:K269)</f>
        <v/>
      </c>
      <c r="L270" s="460">
        <f>SUM(L239:L269)</f>
        <v/>
      </c>
      <c r="M270" s="460">
        <f>SUM(M239:M269)</f>
        <v/>
      </c>
      <c r="N270" s="460">
        <f>SUM(N239:N269)</f>
        <v/>
      </c>
      <c r="O270" s="460">
        <f>O269</f>
        <v/>
      </c>
      <c r="R270" s="460" t="n"/>
      <c r="S270" s="460">
        <f>SUM(S239:S269)</f>
        <v/>
      </c>
      <c r="T270" s="460" t="n"/>
      <c r="U270" s="460">
        <f>SUM(U239:U269)</f>
        <v/>
      </c>
      <c r="V270" s="460" t="n"/>
      <c r="W270" s="460">
        <f>SUM(W239:W269)</f>
        <v/>
      </c>
      <c r="X270" s="460" t="n"/>
      <c r="Y270" s="460">
        <f>SUM(Y239:Y269)</f>
        <v/>
      </c>
      <c r="Z270" s="460" t="n"/>
      <c r="AA270" s="460">
        <f>SUM(AA239:AA269)</f>
        <v/>
      </c>
      <c r="AB270" s="460" t="n"/>
      <c r="AC270" s="460">
        <f>SUM(AC239:AC269)</f>
        <v/>
      </c>
      <c r="AD270" s="460" t="n"/>
      <c r="AE270" s="460">
        <f>SUM(AE239:AE269)</f>
        <v/>
      </c>
      <c r="AG270" s="460">
        <f>SUM(AG239:AG269)</f>
        <v/>
      </c>
      <c r="AH270" s="460" t="n"/>
      <c r="AI270" s="460">
        <f>SUM(AI239:AI269)</f>
        <v/>
      </c>
      <c r="AJ270" s="460" t="n"/>
      <c r="AK270" s="470">
        <f>SUM(AK239:AK269)</f>
        <v/>
      </c>
      <c r="AL270" s="460" t="n"/>
      <c r="AM270" s="460">
        <f>SUM(AM239:AM269)</f>
        <v/>
      </c>
      <c r="AN270" s="460">
        <f>SUM(AN239:AN269)</f>
        <v/>
      </c>
    </row>
    <row r="271">
      <c r="B271" s="453">
        <f>B232+B270</f>
        <v/>
      </c>
      <c r="G271" s="453" t="n"/>
      <c r="O271" s="460" t="n"/>
    </row>
    <row r="272">
      <c r="B272" s="399" t="inlineStr">
        <is>
          <t>Total Régul</t>
        </is>
      </c>
      <c r="C272" s="453">
        <f>H270-L270</f>
        <v/>
      </c>
      <c r="E272" s="399" t="inlineStr">
        <is>
          <t>Point Vert</t>
        </is>
      </c>
      <c r="F272" s="518">
        <f>D270</f>
        <v/>
      </c>
      <c r="H272" s="399" t="inlineStr">
        <is>
          <t>Frais Carte Bleue</t>
        </is>
      </c>
      <c r="J272" s="452">
        <f>I270*0.0065</f>
        <v/>
      </c>
    </row>
    <row r="273">
      <c r="B273" s="399" t="inlineStr">
        <is>
          <t>Régul cumul</t>
        </is>
      </c>
      <c r="C273" s="453">
        <f>C272+C234</f>
        <v/>
      </c>
    </row>
    <row r="275" ht="16.5" customHeight="1" thickBot="1">
      <c r="A275" s="359" t="inlineStr">
        <is>
          <t>AOUT 2017</t>
        </is>
      </c>
      <c r="H275" s="364">
        <f>A275</f>
        <v/>
      </c>
      <c r="I275" s="363" t="n"/>
      <c r="J275" s="363" t="n"/>
      <c r="K275" s="363" t="n"/>
      <c r="L275" s="363" t="n"/>
      <c r="M275" s="363" t="n"/>
      <c r="N275" s="363" t="n"/>
      <c r="R275" s="364">
        <f>A275</f>
        <v/>
      </c>
      <c r="S275" s="363" t="n"/>
      <c r="T275" s="363" t="n"/>
      <c r="U275" s="363" t="n"/>
      <c r="V275" s="363" t="n"/>
      <c r="W275" s="363" t="n"/>
      <c r="X275" s="363" t="n"/>
      <c r="Y275" s="364">
        <f>A275</f>
        <v/>
      </c>
      <c r="Z275" s="363" t="n"/>
      <c r="AA275" s="363" t="n"/>
      <c r="AB275" s="363" t="n"/>
      <c r="AC275" s="363" t="n"/>
      <c r="AD275" s="363" t="n"/>
      <c r="AE275" s="363" t="n"/>
      <c r="AF275" s="364">
        <f>A275</f>
        <v/>
      </c>
      <c r="AG275" s="363" t="n"/>
      <c r="AH275" s="363" t="n"/>
      <c r="AI275" s="363" t="n"/>
      <c r="AJ275" s="363" t="n"/>
      <c r="AK275" s="363" t="n"/>
      <c r="AL275" s="363" t="n"/>
    </row>
    <row r="276" ht="16.5" customHeight="1" thickBot="1">
      <c r="A276" s="12" t="n"/>
      <c r="B276" s="369" t="inlineStr">
        <is>
          <t>Chiffre d'affaire</t>
        </is>
      </c>
      <c r="C276" s="357" t="n"/>
      <c r="D276" s="357" t="n"/>
      <c r="E276" s="357" t="n"/>
      <c r="F276" s="357" t="n"/>
      <c r="G276" s="370" t="n"/>
      <c r="H276" s="369" t="inlineStr">
        <is>
          <t>Encaissement</t>
        </is>
      </c>
      <c r="I276" s="357" t="n"/>
      <c r="J276" s="357" t="n"/>
      <c r="K276" s="370" t="n"/>
      <c r="L276" s="369" t="inlineStr">
        <is>
          <t>Banque</t>
        </is>
      </c>
      <c r="M276" s="357" t="n"/>
      <c r="N276" s="370" t="n"/>
      <c r="O276" s="496" t="inlineStr">
        <is>
          <t>Solde</t>
        </is>
      </c>
      <c r="P276" s="497" t="n"/>
      <c r="Q276" s="13" t="n"/>
      <c r="R276" s="410">
        <f>R3</f>
        <v/>
      </c>
      <c r="S276" s="354" t="n"/>
      <c r="T276" s="410">
        <f>T3</f>
        <v/>
      </c>
      <c r="U276" s="354" t="n"/>
      <c r="V276" s="410">
        <f>V3</f>
        <v/>
      </c>
      <c r="W276" s="354" t="n"/>
      <c r="X276" s="410">
        <f>X3</f>
        <v/>
      </c>
      <c r="Y276" s="354" t="n"/>
      <c r="Z276" s="410">
        <f>Z3</f>
        <v/>
      </c>
      <c r="AA276" s="354" t="n"/>
      <c r="AB276" s="410">
        <f>AB3</f>
        <v/>
      </c>
      <c r="AC276" s="354" t="n"/>
      <c r="AD276" s="410">
        <f>AD3</f>
        <v/>
      </c>
      <c r="AE276" s="354" t="n"/>
      <c r="AF276" s="410">
        <f>AF3</f>
        <v/>
      </c>
      <c r="AG276" s="354" t="n"/>
      <c r="AH276" s="410">
        <f>AH3</f>
        <v/>
      </c>
      <c r="AI276" s="354" t="n"/>
      <c r="AJ276" s="410">
        <f>AJ3</f>
        <v/>
      </c>
      <c r="AK276" s="354" t="n"/>
      <c r="AL276" s="410">
        <f>AL3</f>
        <v/>
      </c>
      <c r="AM276" s="354" t="n"/>
      <c r="AN276" s="411" t="inlineStr">
        <is>
          <t>Total</t>
        </is>
      </c>
    </row>
    <row r="277" ht="16.5" customHeight="1" thickBot="1">
      <c r="A277" s="14" t="n"/>
      <c r="B277" s="3" t="inlineStr">
        <is>
          <t>CA BRUT</t>
        </is>
      </c>
      <c r="C277" s="371" t="inlineStr">
        <is>
          <t>POINT VERT</t>
        </is>
      </c>
      <c r="D277" s="356" t="n"/>
      <c r="E277" s="4" t="inlineStr">
        <is>
          <t>LOTO</t>
        </is>
      </c>
      <c r="F277" s="4" t="inlineStr">
        <is>
          <t>JEUX</t>
        </is>
      </c>
      <c r="G277" s="7" t="inlineStr">
        <is>
          <t>CA NET</t>
        </is>
      </c>
      <c r="H277" s="3" t="inlineStr">
        <is>
          <t>Espèce</t>
        </is>
      </c>
      <c r="I277" s="4" t="inlineStr">
        <is>
          <t>Carte Bleue</t>
        </is>
      </c>
      <c r="J277" s="4" t="inlineStr">
        <is>
          <t>Chèque</t>
        </is>
      </c>
      <c r="K277" s="7" t="inlineStr">
        <is>
          <t>Compte client</t>
        </is>
      </c>
      <c r="L277" s="3" t="inlineStr">
        <is>
          <t>Dépôt Banque</t>
        </is>
      </c>
      <c r="M277" s="8" t="inlineStr">
        <is>
          <t>Monnaie</t>
        </is>
      </c>
      <c r="N277" s="7" t="inlineStr">
        <is>
          <t>CREDIT</t>
        </is>
      </c>
      <c r="O277" s="498">
        <f>O269</f>
        <v/>
      </c>
      <c r="Q277" s="499" t="n"/>
      <c r="R277" s="414" t="inlineStr">
        <is>
          <t>N°</t>
        </is>
      </c>
      <c r="S277" s="415" t="n"/>
      <c r="T277" s="416" t="inlineStr">
        <is>
          <t>N°</t>
        </is>
      </c>
      <c r="U277" s="417" t="n"/>
      <c r="V277" s="416" t="inlineStr">
        <is>
          <t>N°</t>
        </is>
      </c>
      <c r="W277" s="417" t="n"/>
      <c r="X277" s="416" t="inlineStr">
        <is>
          <t>N°</t>
        </is>
      </c>
      <c r="Y277" s="417" t="n"/>
      <c r="Z277" s="416" t="inlineStr">
        <is>
          <t>N°</t>
        </is>
      </c>
      <c r="AA277" s="417" t="n"/>
      <c r="AB277" s="416" t="inlineStr">
        <is>
          <t>N°</t>
        </is>
      </c>
      <c r="AC277" s="417" t="n"/>
      <c r="AD277" s="416" t="inlineStr">
        <is>
          <t>N°</t>
        </is>
      </c>
      <c r="AE277" s="417" t="n"/>
      <c r="AF277" s="419" t="inlineStr">
        <is>
          <t>N°</t>
        </is>
      </c>
      <c r="AG277" s="415" t="n"/>
      <c r="AH277" s="416" t="inlineStr">
        <is>
          <t>N°</t>
        </is>
      </c>
      <c r="AI277" s="415" t="n"/>
      <c r="AJ277" s="416" t="inlineStr">
        <is>
          <t>N°</t>
        </is>
      </c>
      <c r="AK277" s="415" t="n"/>
      <c r="AL277" s="416" t="inlineStr">
        <is>
          <t>N°</t>
        </is>
      </c>
      <c r="AM277" s="415" t="n"/>
      <c r="AN277" s="420" t="n"/>
    </row>
    <row r="278" ht="16.5" customHeight="1" thickBot="1">
      <c r="A278" s="504" t="n">
        <v>42948</v>
      </c>
      <c r="B278" s="540" t="n">
        <v>3923.75</v>
      </c>
      <c r="C278" s="519" t="n">
        <v>660</v>
      </c>
      <c r="D278" s="541" t="n">
        <v>19</v>
      </c>
      <c r="E278" s="540" t="n">
        <v>34.3</v>
      </c>
      <c r="F278" s="540" t="n">
        <v>167</v>
      </c>
      <c r="G278" s="542">
        <f>B278-C278-E278-F278</f>
        <v/>
      </c>
      <c r="H278" s="543" t="n">
        <v>1055.11</v>
      </c>
      <c r="I278" s="520" t="n">
        <v>2038.44</v>
      </c>
      <c r="J278" s="520" t="n">
        <v>30.6</v>
      </c>
      <c r="K278" s="543" t="n">
        <v>11.4</v>
      </c>
      <c r="L278" s="520" t="n">
        <v>1050</v>
      </c>
      <c r="M278" s="544" t="n"/>
      <c r="N278" s="508">
        <f>L278+I278+J278+C278+M278</f>
        <v/>
      </c>
      <c r="O278" s="508">
        <f>O277+N278-AN278</f>
        <v/>
      </c>
      <c r="P278" s="509">
        <f>I278*0.004</f>
        <v/>
      </c>
      <c r="Q278" s="510">
        <f>A278</f>
        <v/>
      </c>
      <c r="R278" s="545" t="n"/>
      <c r="S278" s="546" t="n"/>
      <c r="T278" s="547" t="n"/>
      <c r="U278" s="546" t="n"/>
      <c r="V278" s="547" t="n">
        <v>170735</v>
      </c>
      <c r="W278" s="466" t="n">
        <v>626.25</v>
      </c>
      <c r="X278" s="547" t="n"/>
      <c r="Y278" s="546" t="n"/>
      <c r="Z278" s="547" t="n"/>
      <c r="AA278" s="546" t="n"/>
      <c r="AB278" s="547" t="n">
        <v>170837</v>
      </c>
      <c r="AC278" s="466" t="n">
        <v>1.4</v>
      </c>
      <c r="AD278" s="547" t="n">
        <v>170137</v>
      </c>
      <c r="AE278" s="466" t="n">
        <v>978.26</v>
      </c>
      <c r="AF278" s="550" t="n"/>
      <c r="AG278" s="546" t="n"/>
      <c r="AH278" s="547" t="n"/>
      <c r="AI278" s="546" t="n"/>
      <c r="AJ278" s="547" t="inlineStr">
        <is>
          <t>SAL VAL</t>
        </is>
      </c>
      <c r="AK278" s="466" t="n">
        <v>2000</v>
      </c>
      <c r="AL278" s="547" t="n"/>
      <c r="AM278" s="546" t="n"/>
      <c r="AN278" s="446">
        <f>S278+U278+W278+Y278+AA278+AC278+AE278+AG278+AI278+AK278+AM278</f>
        <v/>
      </c>
    </row>
    <row r="279" ht="16.5" customHeight="1" thickBot="1">
      <c r="A279" s="504">
        <f>A278+1</f>
        <v/>
      </c>
      <c r="B279" s="540" t="n">
        <v>4132.09</v>
      </c>
      <c r="C279" s="519" t="n">
        <v>870</v>
      </c>
      <c r="D279" s="541" t="n">
        <v>18</v>
      </c>
      <c r="E279" s="540" t="n">
        <v>226.8</v>
      </c>
      <c r="F279" s="540" t="n">
        <v>104</v>
      </c>
      <c r="G279" s="542">
        <f>B279-C279-E279-F279</f>
        <v/>
      </c>
      <c r="H279" s="543" t="n">
        <v>521.16</v>
      </c>
      <c r="I279" s="520" t="n">
        <v>2375.33</v>
      </c>
      <c r="J279" s="520" t="n">
        <v>31.1</v>
      </c>
      <c r="K279" s="543" t="n">
        <v>3.7</v>
      </c>
      <c r="L279" s="520" t="n">
        <v>530</v>
      </c>
      <c r="M279" s="544" t="n"/>
      <c r="N279" s="508">
        <f>L279+I279+J279+C279+M279</f>
        <v/>
      </c>
      <c r="O279" s="508">
        <f>O278+N279-AN279</f>
        <v/>
      </c>
      <c r="P279" s="509">
        <f>I279*0.004</f>
        <v/>
      </c>
      <c r="Q279" s="510">
        <f>A279</f>
        <v/>
      </c>
      <c r="R279" s="545" t="n">
        <v>170715</v>
      </c>
      <c r="S279" s="466" t="n">
        <v>1171.61</v>
      </c>
      <c r="T279" s="547" t="n"/>
      <c r="U279" s="546" t="n"/>
      <c r="V279" s="545" t="n"/>
      <c r="W279" s="546" t="n"/>
      <c r="X279" s="547" t="n">
        <v>170741</v>
      </c>
      <c r="Y279" s="466" t="n">
        <v>2047.46</v>
      </c>
      <c r="Z279" s="545" t="n"/>
      <c r="AA279" s="546" t="n"/>
      <c r="AB279" s="547" t="n">
        <v>170837</v>
      </c>
      <c r="AC279" s="466" t="n">
        <v>256.94</v>
      </c>
      <c r="AD279" s="545" t="n"/>
      <c r="AE279" s="546" t="n"/>
      <c r="AF279" s="547" t="n"/>
      <c r="AG279" s="546" t="n"/>
      <c r="AH279" s="545" t="n"/>
      <c r="AI279" s="545" t="n"/>
      <c r="AJ279" s="546" t="n"/>
      <c r="AK279" s="546" t="n"/>
      <c r="AL279" s="547" t="n"/>
      <c r="AM279" s="546" t="n"/>
      <c r="AN279" s="446">
        <f>S279+U279+W279+Y279+AA279+AC279+AE279+AG279+AI279+AK279+AM279</f>
        <v/>
      </c>
    </row>
    <row r="280" ht="16.5" customHeight="1" thickBot="1">
      <c r="A280" s="504">
        <f>A279+1</f>
        <v/>
      </c>
      <c r="B280" s="540" t="n">
        <v>4055.95</v>
      </c>
      <c r="C280" s="519" t="n">
        <v>320</v>
      </c>
      <c r="D280" s="541" t="n">
        <v>11</v>
      </c>
      <c r="E280" s="540" t="n">
        <v>121</v>
      </c>
      <c r="F280" s="540" t="n">
        <v>95</v>
      </c>
      <c r="G280" s="542">
        <f>B280-C280-E280-F280</f>
        <v/>
      </c>
      <c r="H280" s="543" t="n">
        <v>1480.88</v>
      </c>
      <c r="I280" s="520" t="n">
        <v>2025.47</v>
      </c>
      <c r="J280" s="543" t="n"/>
      <c r="K280" s="543" t="n">
        <v>13.6</v>
      </c>
      <c r="L280" s="520" t="n">
        <v>1480</v>
      </c>
      <c r="M280" s="544" t="n"/>
      <c r="N280" s="508">
        <f>L280+I280+J280+C280+M280</f>
        <v/>
      </c>
      <c r="O280" s="508">
        <f>O279+N280-AN280</f>
        <v/>
      </c>
      <c r="P280" s="509">
        <f>I280*0.004</f>
        <v/>
      </c>
      <c r="Q280" s="510">
        <f>A280</f>
        <v/>
      </c>
      <c r="R280" s="545" t="n"/>
      <c r="S280" s="466" t="n">
        <v>60.99</v>
      </c>
      <c r="T280" s="547" t="n"/>
      <c r="U280" s="546" t="n"/>
      <c r="V280" s="545" t="n"/>
      <c r="W280" s="546" t="n"/>
      <c r="X280" s="547" t="n">
        <v>170745</v>
      </c>
      <c r="Y280" s="466" t="n">
        <v>875</v>
      </c>
      <c r="Z280" s="545" t="n"/>
      <c r="AA280" s="546" t="n"/>
      <c r="AB280" s="547" t="n">
        <v>170837</v>
      </c>
      <c r="AC280" s="466" t="n">
        <v>69</v>
      </c>
      <c r="AD280" s="545" t="n"/>
      <c r="AE280" s="546" t="n"/>
      <c r="AF280" s="547" t="n"/>
      <c r="AG280" s="546" t="n"/>
      <c r="AH280" s="545" t="n">
        <v>170845</v>
      </c>
      <c r="AI280" s="466" t="n">
        <v>125.4</v>
      </c>
      <c r="AJ280" s="547" t="n"/>
      <c r="AK280" s="546" t="n"/>
      <c r="AL280" s="547" t="n"/>
      <c r="AM280" s="546" t="n"/>
      <c r="AN280" s="446">
        <f>S280+U280+W280+Y280+AA280+AC280+AE280+AG280+AI280+AK280+AM280</f>
        <v/>
      </c>
    </row>
    <row r="281" ht="16.5" customHeight="1" thickBot="1">
      <c r="A281" s="504">
        <f>A280+1</f>
        <v/>
      </c>
      <c r="B281" s="540" t="n">
        <v>4691.26</v>
      </c>
      <c r="C281" s="519" t="n">
        <v>410</v>
      </c>
      <c r="D281" s="541" t="n">
        <v>10</v>
      </c>
      <c r="E281" s="540" t="n">
        <v>104.4</v>
      </c>
      <c r="F281" s="540" t="n">
        <v>341</v>
      </c>
      <c r="G281" s="542">
        <f>B281-C281-E281-F281</f>
        <v/>
      </c>
      <c r="H281" s="543" t="n">
        <v>1808.88</v>
      </c>
      <c r="I281" s="520" t="n">
        <v>2017.68</v>
      </c>
      <c r="J281" s="543" t="n"/>
      <c r="K281" s="543" t="n">
        <v>9.300000000000001</v>
      </c>
      <c r="L281" s="520" t="n">
        <v>1800</v>
      </c>
      <c r="M281" s="544" t="n"/>
      <c r="N281" s="508">
        <f>L281+I281+J281+C281+M281</f>
        <v/>
      </c>
      <c r="O281" s="508">
        <f>O280+N281-AN281</f>
        <v/>
      </c>
      <c r="P281" s="509">
        <f>I281*0.004</f>
        <v/>
      </c>
      <c r="Q281" s="510">
        <f>A281</f>
        <v/>
      </c>
      <c r="R281" s="545" t="n"/>
      <c r="S281" s="546" t="n"/>
      <c r="T281" s="547" t="n"/>
      <c r="U281" s="546" t="n"/>
      <c r="V281" s="545" t="n"/>
      <c r="W281" s="546" t="n"/>
      <c r="X281" s="547" t="n"/>
      <c r="Y281" s="546" t="n"/>
      <c r="Z281" s="545" t="n"/>
      <c r="AA281" s="546" t="n"/>
      <c r="AB281" s="547" t="inlineStr">
        <is>
          <t>PT VRT</t>
        </is>
      </c>
      <c r="AC281" s="466" t="n">
        <v>-202.3</v>
      </c>
      <c r="AD281" s="545" t="n"/>
      <c r="AE281" s="546" t="n"/>
      <c r="AF281" s="547" t="n"/>
      <c r="AG281" s="546" t="n"/>
      <c r="AH281" s="545" t="n"/>
      <c r="AI281" s="546" t="n"/>
      <c r="AJ281" s="547" t="n"/>
      <c r="AK281" s="546" t="n"/>
      <c r="AL281" s="547" t="n"/>
      <c r="AM281" s="546" t="n"/>
      <c r="AN281" s="446">
        <f>S281+U281+W281+Y281+AA281+AC281+AE281+AG281+AI281+AK281+AM281</f>
        <v/>
      </c>
    </row>
    <row r="282" ht="16.5" customHeight="1" thickBot="1">
      <c r="A282" s="504">
        <f>A281+1</f>
        <v/>
      </c>
      <c r="B282" s="540" t="n">
        <v>5008.84</v>
      </c>
      <c r="C282" s="519" t="n">
        <v>410</v>
      </c>
      <c r="D282" s="541" t="n">
        <v>11</v>
      </c>
      <c r="E282" s="540" t="n">
        <v>154.1</v>
      </c>
      <c r="F282" s="540" t="n">
        <v>154</v>
      </c>
      <c r="G282" s="542">
        <f>B282-C282-E282-F282</f>
        <v/>
      </c>
      <c r="H282" s="543" t="n">
        <v>2064.24</v>
      </c>
      <c r="I282" s="520" t="n">
        <v>2184.5</v>
      </c>
      <c r="J282" s="543" t="n"/>
      <c r="K282" s="543" t="n">
        <v>42</v>
      </c>
      <c r="L282" s="520" t="n">
        <v>2060</v>
      </c>
      <c r="M282" s="544" t="n"/>
      <c r="N282" s="508">
        <f>L282+I282+J282+C282+M282</f>
        <v/>
      </c>
      <c r="O282" s="508">
        <f>O281+N282-AN282</f>
        <v/>
      </c>
      <c r="P282" s="509">
        <f>I282*0.004</f>
        <v/>
      </c>
      <c r="Q282" s="510">
        <f>A282</f>
        <v/>
      </c>
      <c r="R282" s="545" t="n"/>
      <c r="S282" s="546" t="n"/>
      <c r="T282" s="547" t="n"/>
      <c r="U282" s="546" t="n"/>
      <c r="V282" s="545" t="n"/>
      <c r="W282" s="546" t="n"/>
      <c r="X282" s="545" t="n"/>
      <c r="Y282" s="546" t="n"/>
      <c r="Z282" s="545" t="n"/>
      <c r="AA282" s="466" t="n">
        <v>261</v>
      </c>
      <c r="AB282" s="545" t="inlineStr">
        <is>
          <t>DAT</t>
        </is>
      </c>
      <c r="AC282" s="466" t="n">
        <v>0.31</v>
      </c>
      <c r="AD282" s="545" t="n"/>
      <c r="AE282" s="546" t="n"/>
      <c r="AF282" s="545" t="n"/>
      <c r="AG282" s="546" t="n"/>
      <c r="AH282" s="545" t="n"/>
      <c r="AI282" s="546" t="n"/>
      <c r="AJ282" s="545" t="n"/>
      <c r="AK282" s="546" t="n"/>
      <c r="AL282" s="547" t="n"/>
      <c r="AM282" s="546" t="n"/>
      <c r="AN282" s="446">
        <f>S282+U282+W282+Y282+AA282+AC282+AE282+AG282+AI282+AK282+AM282</f>
        <v/>
      </c>
    </row>
    <row r="283" ht="16.5" customHeight="1" thickBot="1">
      <c r="A283" s="504">
        <f>A282+1</f>
        <v/>
      </c>
      <c r="B283" s="540" t="n">
        <v>2733.35</v>
      </c>
      <c r="C283" s="519" t="n">
        <v>240</v>
      </c>
      <c r="D283" s="541" t="n">
        <v>6</v>
      </c>
      <c r="E283" s="540" t="n">
        <v>202.3</v>
      </c>
      <c r="F283" s="540" t="n">
        <v>119</v>
      </c>
      <c r="G283" s="542">
        <f>B283-C283-E283-F283</f>
        <v/>
      </c>
      <c r="H283" s="543" t="n">
        <v>1271.07</v>
      </c>
      <c r="I283" s="520" t="n">
        <v>897.58</v>
      </c>
      <c r="J283" s="543" t="n"/>
      <c r="K283" s="543" t="n">
        <v>3.4</v>
      </c>
      <c r="L283" s="520" t="n">
        <v>1270</v>
      </c>
      <c r="M283" s="544" t="n"/>
      <c r="N283" s="508">
        <f>L283+I283+J283+C283+M283</f>
        <v/>
      </c>
      <c r="O283" s="508">
        <f>O282+N283-AN283</f>
        <v/>
      </c>
      <c r="P283" s="509">
        <f>I283*0.004</f>
        <v/>
      </c>
      <c r="Q283" s="510">
        <f>A283</f>
        <v/>
      </c>
      <c r="R283" s="545" t="n"/>
      <c r="S283" s="546" t="n"/>
      <c r="T283" s="545" t="n"/>
      <c r="U283" s="546" t="n"/>
      <c r="V283" s="545" t="n"/>
      <c r="W283" s="546" t="n"/>
      <c r="X283" s="545" t="n"/>
      <c r="Y283" s="546" t="n"/>
      <c r="Z283" s="545" t="n"/>
      <c r="AA283" s="546" t="n"/>
      <c r="AB283" s="545" t="inlineStr">
        <is>
          <t>DAT</t>
        </is>
      </c>
      <c r="AC283" s="466" t="n">
        <v>-1501.55</v>
      </c>
      <c r="AD283" s="545" t="n"/>
      <c r="AE283" s="546" t="n"/>
      <c r="AF283" s="545" t="n"/>
      <c r="AG283" s="546" t="n"/>
      <c r="AH283" s="545" t="n"/>
      <c r="AI283" s="546" t="n"/>
      <c r="AJ283" s="545" t="n"/>
      <c r="AK283" s="546" t="n"/>
      <c r="AL283" s="547" t="n"/>
      <c r="AM283" s="546" t="n"/>
      <c r="AN283" s="446">
        <f>S283+U283+W283+Y283+AA283+AC283+AE283+AG283+AI283+AK283+AM283</f>
        <v/>
      </c>
    </row>
    <row r="284" ht="16.5" customHeight="1" thickBot="1">
      <c r="A284" s="504">
        <f>A283+1</f>
        <v/>
      </c>
      <c r="B284" s="540" t="n">
        <v>5351.32</v>
      </c>
      <c r="C284" s="519" t="n">
        <v>190</v>
      </c>
      <c r="D284" s="541" t="n">
        <v>6</v>
      </c>
      <c r="E284" s="540" t="n">
        <v>325.05</v>
      </c>
      <c r="F284" s="540" t="n">
        <v>186</v>
      </c>
      <c r="G284" s="542">
        <f>B284-C284-E284-F284</f>
        <v/>
      </c>
      <c r="H284" s="543" t="n">
        <v>2520.94</v>
      </c>
      <c r="I284" s="520" t="n">
        <v>2126.73</v>
      </c>
      <c r="J284" s="543" t="n"/>
      <c r="K284" s="543" t="n">
        <v>2.6</v>
      </c>
      <c r="L284" s="520" t="n">
        <v>2530</v>
      </c>
      <c r="M284" s="544" t="n"/>
      <c r="N284" s="508">
        <f>L284+I284+J284+C284+M284</f>
        <v/>
      </c>
      <c r="O284" s="508">
        <f>O283+N284-AN284</f>
        <v/>
      </c>
      <c r="P284" s="509">
        <f>I284*0.004</f>
        <v/>
      </c>
      <c r="Q284" s="510">
        <f>A284</f>
        <v/>
      </c>
      <c r="R284" s="545" t="n"/>
      <c r="S284" s="546" t="n"/>
      <c r="T284" s="545" t="n">
        <v>170615</v>
      </c>
      <c r="U284" s="466" t="n">
        <v>156.29</v>
      </c>
      <c r="V284" s="545" t="n"/>
      <c r="W284" s="546" t="n"/>
      <c r="X284" s="545" t="n"/>
      <c r="Y284" s="546" t="n"/>
      <c r="Z284" s="545" t="n">
        <v>170747</v>
      </c>
      <c r="AA284" s="466" t="n">
        <v>39310.55</v>
      </c>
      <c r="AB284" s="545" t="inlineStr">
        <is>
          <t>DAT</t>
        </is>
      </c>
      <c r="AC284" s="466" t="n">
        <v>-0.31</v>
      </c>
      <c r="AD284" s="545" t="n"/>
      <c r="AE284" s="546" t="n"/>
      <c r="AF284" s="545" t="n"/>
      <c r="AG284" s="546" t="n"/>
      <c r="AH284" s="545" t="n"/>
      <c r="AI284" s="546" t="n"/>
      <c r="AJ284" s="545" t="n">
        <v>170848</v>
      </c>
      <c r="AK284" s="466" t="n">
        <v>316</v>
      </c>
      <c r="AL284" s="547" t="n"/>
      <c r="AM284" s="546" t="n"/>
      <c r="AN284" s="446">
        <f>S284+U284+W284+Y284+AA284+AC284+AE284+AG284+AI284+AK284+AM284</f>
        <v/>
      </c>
    </row>
    <row r="285" ht="16.5" customHeight="1" thickBot="1">
      <c r="A285" s="504">
        <f>A284+1</f>
        <v/>
      </c>
      <c r="B285" s="540" t="n">
        <v>3959.23</v>
      </c>
      <c r="C285" s="519" t="n">
        <v>180</v>
      </c>
      <c r="D285" s="541" t="n">
        <v>4</v>
      </c>
      <c r="E285" s="540" t="n">
        <v>128.7</v>
      </c>
      <c r="F285" s="540" t="n">
        <v>270</v>
      </c>
      <c r="G285" s="542">
        <f>B285-C285-E285-F285</f>
        <v/>
      </c>
      <c r="H285" s="543" t="n">
        <v>1584.38</v>
      </c>
      <c r="I285" s="520" t="n">
        <v>1800.15</v>
      </c>
      <c r="J285" s="543" t="n"/>
      <c r="K285" s="543" t="n">
        <v>3.7</v>
      </c>
      <c r="L285" s="520" t="n">
        <v>1580</v>
      </c>
      <c r="M285" s="520" t="n">
        <v>610</v>
      </c>
      <c r="N285" s="508">
        <f>L285+I285+J285+C285+M285</f>
        <v/>
      </c>
      <c r="O285" s="508">
        <f>O284+N285-AN285</f>
        <v/>
      </c>
      <c r="P285" s="509">
        <f>I285*0.004</f>
        <v/>
      </c>
      <c r="Q285" s="510">
        <f>A285</f>
        <v/>
      </c>
      <c r="R285" s="545" t="n"/>
      <c r="S285" s="546" t="n"/>
      <c r="T285" s="545" t="n"/>
      <c r="U285" s="546" t="n"/>
      <c r="V285" s="545" t="n">
        <v>170823</v>
      </c>
      <c r="W285" s="466" t="n">
        <v>518.49</v>
      </c>
      <c r="X285" s="545" t="n"/>
      <c r="Y285" s="546" t="n"/>
      <c r="Z285" s="545" t="n"/>
      <c r="AA285" s="546" t="n"/>
      <c r="AB285" s="545" t="inlineStr">
        <is>
          <t>DAT</t>
        </is>
      </c>
      <c r="AC285" s="466" t="n">
        <v>-1501.86</v>
      </c>
      <c r="AD285" s="545" t="n"/>
      <c r="AE285" s="546" t="n"/>
      <c r="AF285" s="545" t="n"/>
      <c r="AG285" s="546" t="n"/>
      <c r="AH285" s="545" t="n"/>
      <c r="AI285" s="546" t="n"/>
      <c r="AJ285" s="545" t="n">
        <v>170849</v>
      </c>
      <c r="AK285" s="466" t="n">
        <v>1301</v>
      </c>
      <c r="AL285" s="547" t="n"/>
      <c r="AM285" s="546" t="n"/>
      <c r="AN285" s="446">
        <f>S285+U285+W285+Y285+AA285+AC285+AE285+AG285+AI285+AK285+AM285</f>
        <v/>
      </c>
    </row>
    <row r="286" ht="16.5" customHeight="1" thickBot="1">
      <c r="A286" s="504">
        <f>A285+1</f>
        <v/>
      </c>
      <c r="B286" s="540" t="n">
        <v>3996.31</v>
      </c>
      <c r="C286" s="519" t="n">
        <v>440</v>
      </c>
      <c r="D286" s="541" t="n">
        <v>12</v>
      </c>
      <c r="E286" s="540" t="n">
        <v>219.45</v>
      </c>
      <c r="F286" s="540" t="n">
        <v>152</v>
      </c>
      <c r="G286" s="542">
        <f>B286-C286-E286-F286</f>
        <v/>
      </c>
      <c r="H286" s="543" t="n">
        <v>1328.23</v>
      </c>
      <c r="I286" s="520" t="n">
        <v>2218.63</v>
      </c>
      <c r="J286" s="543" t="n"/>
      <c r="K286" s="543" t="n">
        <v>23.2</v>
      </c>
      <c r="L286" s="520" t="n">
        <v>1340</v>
      </c>
      <c r="M286" s="544" t="n"/>
      <c r="N286" s="508">
        <f>L286+I286+J286+C286+M286</f>
        <v/>
      </c>
      <c r="O286" s="508">
        <f>O285+N286-AN286</f>
        <v/>
      </c>
      <c r="P286" s="509">
        <f>I286*0.004</f>
        <v/>
      </c>
      <c r="Q286" s="510">
        <f>A286</f>
        <v/>
      </c>
      <c r="R286" s="545" t="n">
        <v>170802</v>
      </c>
      <c r="S286" s="466" t="n">
        <v>1279.18</v>
      </c>
      <c r="T286" s="545" t="n"/>
      <c r="U286" s="546" t="n"/>
      <c r="V286" s="545" t="n"/>
      <c r="W286" s="546" t="n"/>
      <c r="X286" s="545" t="n">
        <v>170828</v>
      </c>
      <c r="Y286" s="466" t="n">
        <v>2250.46</v>
      </c>
      <c r="Z286" s="545" t="n"/>
      <c r="AA286" s="546" t="n"/>
      <c r="AB286" s="545" t="inlineStr">
        <is>
          <t>DAT</t>
        </is>
      </c>
      <c r="AC286" s="466" t="n">
        <v>-0.31</v>
      </c>
      <c r="AD286" s="545" t="n"/>
      <c r="AE286" s="546" t="n"/>
      <c r="AF286" s="545" t="n"/>
      <c r="AG286" s="546" t="n"/>
      <c r="AH286" s="545" t="n"/>
      <c r="AI286" s="546" t="n"/>
      <c r="AJ286" s="545" t="n"/>
      <c r="AK286" s="546" t="n"/>
      <c r="AL286" s="547" t="n"/>
      <c r="AM286" s="546" t="n"/>
      <c r="AN286" s="446">
        <f>S286+U286+W286+Y286+AA286+AC286+AE286+AG286+AI286+AK286+AM286</f>
        <v/>
      </c>
    </row>
    <row r="287" ht="16.5" customHeight="1" thickBot="1">
      <c r="A287" s="504">
        <f>A286+1</f>
        <v/>
      </c>
      <c r="B287" s="540" t="n">
        <v>5009.2</v>
      </c>
      <c r="C287" s="519" t="n">
        <v>300</v>
      </c>
      <c r="D287" s="541" t="n">
        <v>7</v>
      </c>
      <c r="E287" s="540" t="n">
        <v>147.65</v>
      </c>
      <c r="F287" s="540" t="n">
        <v>304</v>
      </c>
      <c r="G287" s="542">
        <f>B287-C287-E287-F287</f>
        <v/>
      </c>
      <c r="H287" s="543" t="n">
        <v>1910.6</v>
      </c>
      <c r="I287" s="520" t="n">
        <v>2344.75</v>
      </c>
      <c r="J287" s="543" t="n"/>
      <c r="K287" s="543" t="n">
        <v>2.2</v>
      </c>
      <c r="L287" s="520" t="n">
        <v>1910</v>
      </c>
      <c r="M287" s="544" t="n"/>
      <c r="N287" s="508">
        <f>L287+I287+J287+C287+M287</f>
        <v/>
      </c>
      <c r="O287" s="508">
        <f>O286+N287-AN287</f>
        <v/>
      </c>
      <c r="P287" s="509">
        <f>I287*0.004</f>
        <v/>
      </c>
      <c r="Q287" s="510">
        <f>A287</f>
        <v/>
      </c>
      <c r="R287" s="545" t="n">
        <v>170703</v>
      </c>
      <c r="S287" s="466" t="n">
        <v>29.53</v>
      </c>
      <c r="T287" s="545" t="n"/>
      <c r="U287" s="546" t="n"/>
      <c r="V287" s="545" t="n"/>
      <c r="W287" s="546" t="n"/>
      <c r="X287" s="545" t="n">
        <v>170832</v>
      </c>
      <c r="Y287" s="466" t="n">
        <v>566.61</v>
      </c>
      <c r="Z287" s="545" t="n"/>
      <c r="AA287" s="546" t="n"/>
      <c r="AB287" s="545" t="inlineStr">
        <is>
          <t>DAT</t>
        </is>
      </c>
      <c r="AC287" s="466" t="n">
        <v>-1500.62</v>
      </c>
      <c r="AD287" s="545" t="n"/>
      <c r="AE287" s="546" t="n"/>
      <c r="AF287" s="545" t="n">
        <v>170754</v>
      </c>
      <c r="AG287" s="466" t="n">
        <v>468.12</v>
      </c>
      <c r="AH287" s="545" t="n"/>
      <c r="AI287" s="546" t="n"/>
      <c r="AJ287" s="545" t="n"/>
      <c r="AK287" s="546" t="n"/>
      <c r="AL287" s="547" t="n"/>
      <c r="AM287" s="546" t="n"/>
      <c r="AN287" s="446">
        <f>S287+U287+W287+Y287+AA287+AC287+AE287+AG287+AI287+AK287+AM287</f>
        <v/>
      </c>
    </row>
    <row r="288" ht="16.5" customHeight="1" thickBot="1">
      <c r="A288" s="504">
        <f>A287+1</f>
        <v/>
      </c>
      <c r="B288" s="540" t="n">
        <v>4621.95</v>
      </c>
      <c r="C288" s="519" t="n">
        <v>190</v>
      </c>
      <c r="D288" s="541" t="n">
        <v>4</v>
      </c>
      <c r="E288" s="540" t="n">
        <v>178.25</v>
      </c>
      <c r="F288" s="540" t="n">
        <v>286</v>
      </c>
      <c r="G288" s="542">
        <f>B288-C288-E288-F288</f>
        <v/>
      </c>
      <c r="H288" s="543" t="n">
        <v>1989.67</v>
      </c>
      <c r="I288" s="520" t="n">
        <v>1939.38</v>
      </c>
      <c r="J288" s="520" t="n">
        <v>18</v>
      </c>
      <c r="K288" s="543" t="n">
        <v>20.65</v>
      </c>
      <c r="L288" s="520" t="n">
        <v>1980</v>
      </c>
      <c r="M288" s="520" t="n">
        <v>280</v>
      </c>
      <c r="N288" s="508">
        <f>L288+I288+J288+C288+M288</f>
        <v/>
      </c>
      <c r="O288" s="508">
        <f>O287+N288-AN288</f>
        <v/>
      </c>
      <c r="P288" s="509">
        <f>I288*0.004</f>
        <v/>
      </c>
      <c r="Q288" s="510">
        <f>A288</f>
        <v/>
      </c>
      <c r="R288" s="545" t="n"/>
      <c r="S288" s="546" t="n"/>
      <c r="T288" s="545" t="n"/>
      <c r="U288" s="546" t="n"/>
      <c r="V288" s="545" t="n"/>
      <c r="W288" s="546" t="n"/>
      <c r="X288" s="545" t="n"/>
      <c r="Y288" s="546" t="n"/>
      <c r="Z288" s="545" t="n"/>
      <c r="AA288" s="546" t="n"/>
      <c r="AB288" s="545" t="inlineStr">
        <is>
          <t>DAT</t>
        </is>
      </c>
      <c r="AC288" s="466" t="n">
        <v>-0.31</v>
      </c>
      <c r="AD288" s="545" t="n"/>
      <c r="AE288" s="546" t="n"/>
      <c r="AF288" s="545" t="n">
        <v>170755</v>
      </c>
      <c r="AG288" s="466" t="n">
        <v>239.7</v>
      </c>
      <c r="AH288" s="545" t="n"/>
      <c r="AI288" s="546" t="n"/>
      <c r="AJ288" s="545" t="n"/>
      <c r="AK288" s="546" t="n"/>
      <c r="AL288" s="547" t="n"/>
      <c r="AM288" s="546" t="n"/>
      <c r="AN288" s="446">
        <f>S288+U288+W288+Y288+AA288+AC288+AE288+AG288+AI288+AK288+AM288</f>
        <v/>
      </c>
    </row>
    <row r="289" ht="16.5" customHeight="1" thickBot="1">
      <c r="A289" s="504">
        <f>A288+1</f>
        <v/>
      </c>
      <c r="B289" s="540" t="n">
        <v>4993.57</v>
      </c>
      <c r="C289" s="519" t="n">
        <v>410</v>
      </c>
      <c r="D289" s="541" t="n">
        <v>8</v>
      </c>
      <c r="E289" s="540" t="n">
        <v>114.7</v>
      </c>
      <c r="F289" s="540" t="n">
        <v>176</v>
      </c>
      <c r="G289" s="542">
        <f>B289-C289-E289-F289</f>
        <v/>
      </c>
      <c r="H289" s="543" t="n">
        <v>1981.04</v>
      </c>
      <c r="I289" s="520" t="n">
        <v>2283.08</v>
      </c>
      <c r="J289" s="520" t="n"/>
      <c r="K289" s="543" t="n">
        <v>28.75</v>
      </c>
      <c r="L289" s="520" t="n">
        <v>1980</v>
      </c>
      <c r="M289" s="544" t="n"/>
      <c r="N289" s="508">
        <f>L289+I289+J289+C289+M289</f>
        <v/>
      </c>
      <c r="O289" s="508">
        <f>O288+N289-AN289</f>
        <v/>
      </c>
      <c r="P289" s="509">
        <f>I289*0.004</f>
        <v/>
      </c>
      <c r="Q289" s="510">
        <f>A289</f>
        <v/>
      </c>
      <c r="R289" s="545" t="n"/>
      <c r="S289" s="546" t="n"/>
      <c r="T289" s="545" t="n"/>
      <c r="U289" s="546" t="n"/>
      <c r="V289" s="545" t="n"/>
      <c r="W289" s="546" t="n"/>
      <c r="X289" s="545" t="n"/>
      <c r="Y289" s="546" t="n"/>
      <c r="Z289" s="545" t="n"/>
      <c r="AA289" s="546" t="n"/>
      <c r="AB289" s="545" t="inlineStr">
        <is>
          <t>DAT</t>
        </is>
      </c>
      <c r="AC289" s="466" t="n">
        <v>-1500.93</v>
      </c>
      <c r="AD289" s="545" t="n"/>
      <c r="AE289" s="546" t="n"/>
      <c r="AF289" s="545" t="n"/>
      <c r="AG289" s="546" t="n"/>
      <c r="AH289" s="545" t="n"/>
      <c r="AI289" s="546" t="n"/>
      <c r="AJ289" s="545" t="n"/>
      <c r="AK289" s="546" t="n"/>
      <c r="AL289" s="547" t="n"/>
      <c r="AM289" s="546" t="n"/>
      <c r="AN289" s="446">
        <f>S289+U289+W289+Y289+AA289+AC289+AE289+AG289+AI289+AK289+AM289</f>
        <v/>
      </c>
    </row>
    <row r="290" ht="16.5" customHeight="1" thickBot="1">
      <c r="A290" s="504">
        <f>A289+1</f>
        <v/>
      </c>
      <c r="B290" s="540" t="n">
        <v>3005.34</v>
      </c>
      <c r="C290" s="519" t="n">
        <v>270</v>
      </c>
      <c r="D290" s="541" t="n">
        <v>7</v>
      </c>
      <c r="E290" s="540" t="n">
        <v>472.3</v>
      </c>
      <c r="F290" s="540" t="n">
        <v>84</v>
      </c>
      <c r="G290" s="542">
        <f>B290-C290-E290-F290</f>
        <v/>
      </c>
      <c r="H290" s="543" t="n">
        <v>850.95</v>
      </c>
      <c r="I290" s="520" t="n">
        <v>1330.69</v>
      </c>
      <c r="J290" s="520" t="n"/>
      <c r="K290" s="543" t="n">
        <v>1.8</v>
      </c>
      <c r="L290" s="520" t="n">
        <v>850</v>
      </c>
      <c r="M290" s="544" t="n"/>
      <c r="N290" s="508">
        <f>L290+I290+J290+C290+M290</f>
        <v/>
      </c>
      <c r="O290" s="508">
        <f>O289+N290-AN290</f>
        <v/>
      </c>
      <c r="P290" s="509">
        <f>I290*0.004</f>
        <v/>
      </c>
      <c r="Q290" s="510">
        <f>A290</f>
        <v/>
      </c>
      <c r="R290" s="545" t="n"/>
      <c r="S290" s="546" t="n"/>
      <c r="T290" s="545" t="n">
        <v>170619</v>
      </c>
      <c r="U290" s="466" t="n">
        <v>288.59</v>
      </c>
      <c r="V290" s="545" t="n"/>
      <c r="W290" s="546" t="n"/>
      <c r="X290" s="545" t="n"/>
      <c r="Y290" s="546" t="n"/>
      <c r="Z290" s="545" t="n"/>
      <c r="AA290" s="546" t="n"/>
      <c r="AB290" s="545" t="inlineStr">
        <is>
          <t>MONNAIE</t>
        </is>
      </c>
      <c r="AC290" s="466" t="n">
        <v>500</v>
      </c>
      <c r="AD290" s="545" t="n"/>
      <c r="AE290" s="546" t="n"/>
      <c r="AF290" s="545" t="n"/>
      <c r="AG290" s="546" t="n"/>
      <c r="AH290" s="545" t="n"/>
      <c r="AI290" s="546" t="n"/>
      <c r="AJ290" s="545" t="n"/>
      <c r="AK290" s="546" t="n"/>
      <c r="AL290" s="547" t="n"/>
      <c r="AM290" s="546" t="n"/>
      <c r="AN290" s="446">
        <f>S290+U290+W290+Y290+AA290+AC290+AE290+AG290+AI290+AK290+AM290</f>
        <v/>
      </c>
    </row>
    <row r="291" ht="16.5" customHeight="1" thickBot="1">
      <c r="A291" s="504">
        <f>A290+1</f>
        <v/>
      </c>
      <c r="B291" s="540" t="n">
        <v>4791.93</v>
      </c>
      <c r="C291" s="519" t="n">
        <v>350</v>
      </c>
      <c r="D291" s="541" t="n">
        <v>7</v>
      </c>
      <c r="E291" s="540" t="n">
        <v>255.35</v>
      </c>
      <c r="F291" s="540" t="n">
        <v>169</v>
      </c>
      <c r="G291" s="542">
        <f>B291-C291-E291-F291</f>
        <v/>
      </c>
      <c r="H291" s="543" t="n">
        <v>1749.79</v>
      </c>
      <c r="I291" s="520" t="n">
        <v>2230.79</v>
      </c>
      <c r="J291" s="520" t="n"/>
      <c r="K291" s="543" t="n">
        <v>37</v>
      </c>
      <c r="L291" s="520" t="n">
        <v>1740</v>
      </c>
      <c r="M291" s="544" t="n"/>
      <c r="N291" s="508">
        <f>L291+I291+J291+C291+M291</f>
        <v/>
      </c>
      <c r="O291" s="508">
        <f>O290+N291-AN291</f>
        <v/>
      </c>
      <c r="P291" s="509">
        <f>I291*0.004</f>
        <v/>
      </c>
      <c r="Q291" s="510">
        <f>A291</f>
        <v/>
      </c>
      <c r="R291" s="545" t="n"/>
      <c r="S291" s="546" t="n"/>
      <c r="T291" s="545" t="n"/>
      <c r="U291" s="466" t="n"/>
      <c r="V291" s="545" t="n"/>
      <c r="W291" s="546" t="n"/>
      <c r="X291" s="545" t="n"/>
      <c r="Y291" s="546" t="n"/>
      <c r="Z291" s="545" t="n"/>
      <c r="AA291" s="546" t="n"/>
      <c r="AB291" s="545" t="inlineStr">
        <is>
          <t>PMU</t>
        </is>
      </c>
      <c r="AC291" s="466" t="n">
        <v>-1080</v>
      </c>
      <c r="AD291" s="545" t="n"/>
      <c r="AE291" s="546" t="n"/>
      <c r="AF291" s="545" t="n"/>
      <c r="AG291" s="546" t="n"/>
      <c r="AH291" s="545" t="n"/>
      <c r="AI291" s="546" t="n"/>
      <c r="AJ291" s="545" t="n"/>
      <c r="AK291" s="546" t="n"/>
      <c r="AL291" s="547" t="n"/>
      <c r="AM291" s="546" t="n"/>
      <c r="AN291" s="446">
        <f>S291+U291+W291+Y291+AA291+AC291+AE291+AG291+AI291+AK291+AM291</f>
        <v/>
      </c>
    </row>
    <row r="292" ht="16.5" customHeight="1" thickBot="1">
      <c r="A292" s="504">
        <f>A291+1</f>
        <v/>
      </c>
      <c r="B292" s="540" t="n">
        <v>2359.68</v>
      </c>
      <c r="C292" s="519" t="n">
        <v>80</v>
      </c>
      <c r="D292" s="541" t="n">
        <v>3</v>
      </c>
      <c r="E292" s="540" t="n">
        <v>92.5</v>
      </c>
      <c r="F292" s="540" t="n">
        <v>49</v>
      </c>
      <c r="G292" s="542">
        <f>B292-C292-E292-F292</f>
        <v/>
      </c>
      <c r="H292" s="543" t="n">
        <v>1174.53</v>
      </c>
      <c r="I292" s="520" t="n">
        <v>954.66</v>
      </c>
      <c r="J292" s="520" t="n"/>
      <c r="K292" s="543" t="n">
        <v>8.99</v>
      </c>
      <c r="L292" s="520" t="n">
        <v>1170</v>
      </c>
      <c r="M292" s="544" t="n"/>
      <c r="N292" s="508">
        <f>L292+I292+J292+C292+M292</f>
        <v/>
      </c>
      <c r="O292" s="508">
        <f>O291+N292-AN292</f>
        <v/>
      </c>
      <c r="P292" s="509">
        <f>I292*0.004</f>
        <v/>
      </c>
      <c r="Q292" s="510">
        <f>A292</f>
        <v/>
      </c>
      <c r="R292" s="545" t="n"/>
      <c r="S292" s="546" t="n"/>
      <c r="T292" s="545" t="n"/>
      <c r="U292" s="466" t="n"/>
      <c r="V292" s="545" t="n"/>
      <c r="W292" s="546" t="n"/>
      <c r="X292" s="545" t="n"/>
      <c r="Y292" s="546" t="n"/>
      <c r="Z292" s="545" t="n"/>
      <c r="AA292" s="546" t="n"/>
      <c r="AB292" s="545" t="inlineStr">
        <is>
          <t>PMU</t>
        </is>
      </c>
      <c r="AC292" s="466" t="n">
        <v>-1260</v>
      </c>
      <c r="AD292" s="545" t="inlineStr">
        <is>
          <t>EDF</t>
        </is>
      </c>
      <c r="AE292" s="466" t="n">
        <v>246.33</v>
      </c>
      <c r="AF292" s="545" t="n"/>
      <c r="AG292" s="546" t="n"/>
      <c r="AH292" s="545" t="n"/>
      <c r="AI292" s="546" t="n"/>
      <c r="AJ292" s="545" t="inlineStr">
        <is>
          <t>ADREA</t>
        </is>
      </c>
      <c r="AK292" s="466" t="n">
        <v>63.91</v>
      </c>
      <c r="AL292" s="547" t="n"/>
      <c r="AM292" s="546" t="n"/>
      <c r="AN292" s="446">
        <f>S292+U292+W292+Y292+AA292+AC292+AE292+AG292+AI292+AK292+AM292</f>
        <v/>
      </c>
    </row>
    <row r="293" ht="16.5" customHeight="1" thickBot="1">
      <c r="A293" s="504">
        <f>A292+1</f>
        <v/>
      </c>
      <c r="B293" s="540" t="n">
        <v>5069.23</v>
      </c>
      <c r="C293" s="519" t="n">
        <v>210</v>
      </c>
      <c r="D293" s="541" t="n">
        <v>5</v>
      </c>
      <c r="E293" s="540" t="n">
        <v>194.9</v>
      </c>
      <c r="F293" s="540" t="n">
        <v>359</v>
      </c>
      <c r="G293" s="542">
        <f>B293-C293-E293-F293</f>
        <v/>
      </c>
      <c r="H293" s="543" t="n">
        <v>1866.65</v>
      </c>
      <c r="I293" s="520" t="n">
        <v>2422.18</v>
      </c>
      <c r="J293" s="520" t="n"/>
      <c r="K293" s="543" t="n">
        <v>16.5</v>
      </c>
      <c r="L293" s="520" t="n">
        <v>1860</v>
      </c>
      <c r="M293" s="544" t="n"/>
      <c r="N293" s="508">
        <f>L293+I293+J293+C293+M293</f>
        <v/>
      </c>
      <c r="O293" s="508">
        <f>O292+N293-AN293</f>
        <v/>
      </c>
      <c r="P293" s="509">
        <f>I293*0.004</f>
        <v/>
      </c>
      <c r="Q293" s="510">
        <f>A293</f>
        <v/>
      </c>
      <c r="R293" s="545" t="n">
        <v>170803</v>
      </c>
      <c r="S293" s="466" t="n">
        <v>1480.18</v>
      </c>
      <c r="T293" s="547" t="n"/>
      <c r="U293" s="466" t="n"/>
      <c r="V293" s="545" t="n">
        <v>170824</v>
      </c>
      <c r="W293" s="466" t="n">
        <v>594</v>
      </c>
      <c r="X293" s="545" t="n">
        <v>170829</v>
      </c>
      <c r="Y293" s="466" t="n">
        <v>1925.03</v>
      </c>
      <c r="Z293" s="545" t="n"/>
      <c r="AA293" s="546" t="n"/>
      <c r="AB293" s="545" t="inlineStr">
        <is>
          <t>DAT</t>
        </is>
      </c>
      <c r="AC293" s="466" t="n">
        <v>-0.31</v>
      </c>
      <c r="AD293" s="545" t="n"/>
      <c r="AE293" s="546" t="n"/>
      <c r="AF293" s="545" t="n"/>
      <c r="AG293" s="546" t="n"/>
      <c r="AH293" s="545" t="n"/>
      <c r="AI293" s="546" t="n"/>
      <c r="AJ293" s="545" t="inlineStr">
        <is>
          <t>MUTEX</t>
        </is>
      </c>
      <c r="AK293" s="466" t="n">
        <v>99.17</v>
      </c>
      <c r="AL293" s="547" t="n"/>
      <c r="AM293" s="546" t="n"/>
      <c r="AN293" s="446">
        <f>S293+U293+W293+Y293+AA293+AC293+AE293+AG293+AI293+AK293+AM293</f>
        <v/>
      </c>
    </row>
    <row r="294" ht="16.5" customHeight="1" thickBot="1">
      <c r="A294" s="504">
        <f>A293+1</f>
        <v/>
      </c>
      <c r="B294" s="540" t="n">
        <v>4238.1</v>
      </c>
      <c r="C294" s="519" t="n">
        <v>240</v>
      </c>
      <c r="D294" s="541" t="n">
        <v>8</v>
      </c>
      <c r="E294" s="540" t="n">
        <v>260.7</v>
      </c>
      <c r="F294" s="540" t="n">
        <v>349</v>
      </c>
      <c r="G294" s="542">
        <f>B294-C294-E294-F294</f>
        <v/>
      </c>
      <c r="H294" s="543" t="n">
        <v>1511.04</v>
      </c>
      <c r="I294" s="520" t="n">
        <v>1859.51</v>
      </c>
      <c r="J294" s="520" t="n"/>
      <c r="K294" s="543" t="n">
        <v>17.85</v>
      </c>
      <c r="L294" s="520" t="n">
        <v>1540</v>
      </c>
      <c r="M294" s="544" t="n"/>
      <c r="N294" s="508">
        <f>L294+I294+J294+C294+M294</f>
        <v/>
      </c>
      <c r="O294" s="508">
        <f>O293+N294-AN294</f>
        <v/>
      </c>
      <c r="P294" s="509">
        <f>I294*0.004</f>
        <v/>
      </c>
      <c r="Q294" s="510">
        <f>A294</f>
        <v/>
      </c>
      <c r="R294" s="545" t="n"/>
      <c r="S294" s="466" t="n">
        <v>11.58</v>
      </c>
      <c r="T294" s="545" t="n"/>
      <c r="U294" s="466" t="n"/>
      <c r="V294" s="545" t="n"/>
      <c r="W294" s="546" t="n"/>
      <c r="X294" s="545" t="inlineStr">
        <is>
          <t>170832A</t>
        </is>
      </c>
      <c r="Y294" s="466" t="n">
        <v>533.8</v>
      </c>
      <c r="Z294" s="545" t="n"/>
      <c r="AA294" s="546" t="n"/>
      <c r="AB294" s="545" t="inlineStr">
        <is>
          <t>DAT</t>
        </is>
      </c>
      <c r="AC294" s="466" t="n">
        <v>-1500.31</v>
      </c>
      <c r="AD294" s="545" t="n"/>
      <c r="AE294" s="546" t="n"/>
      <c r="AF294" s="545" t="n">
        <v>170753</v>
      </c>
      <c r="AG294" s="466" t="n">
        <v>979.2</v>
      </c>
      <c r="AH294" s="545" t="n"/>
      <c r="AI294" s="546" t="n"/>
      <c r="AJ294" s="545" t="n"/>
      <c r="AK294" s="546" t="n"/>
      <c r="AL294" s="547" t="n"/>
      <c r="AM294" s="546" t="n"/>
      <c r="AN294" s="446">
        <f>S294+U294+W294+Y294+AA294+AC294+AE294+AG294+AI294+AK294+AM294</f>
        <v/>
      </c>
    </row>
    <row r="295" ht="16.5" customHeight="1" thickBot="1">
      <c r="A295" s="504">
        <f>A294+1</f>
        <v/>
      </c>
      <c r="B295" s="540" t="n">
        <v>4637.54</v>
      </c>
      <c r="C295" s="519" t="n">
        <v>230</v>
      </c>
      <c r="D295" s="541" t="n">
        <v>6</v>
      </c>
      <c r="E295" s="540" t="n">
        <v>98.90000000000001</v>
      </c>
      <c r="F295" s="540" t="n">
        <v>190</v>
      </c>
      <c r="G295" s="542">
        <f>B295-C295-E295-F295</f>
        <v/>
      </c>
      <c r="H295" s="543" t="n">
        <v>1909.66</v>
      </c>
      <c r="I295" s="520" t="n">
        <v>2177.63</v>
      </c>
      <c r="J295" s="520" t="n"/>
      <c r="K295" s="543" t="n">
        <v>31.35</v>
      </c>
      <c r="L295" s="520" t="n">
        <v>1900</v>
      </c>
      <c r="M295" s="544" t="n"/>
      <c r="N295" s="508">
        <f>L295+I295+J295+C295+M295</f>
        <v/>
      </c>
      <c r="O295" s="508">
        <f>O294+N295-AN295</f>
        <v/>
      </c>
      <c r="P295" s="509">
        <f>I295*0.004</f>
        <v/>
      </c>
      <c r="Q295" s="510">
        <f>A295</f>
        <v/>
      </c>
      <c r="R295" s="545" t="n"/>
      <c r="S295" s="546" t="n"/>
      <c r="T295" s="545" t="n"/>
      <c r="U295" s="466" t="n"/>
      <c r="V295" s="545" t="n"/>
      <c r="W295" s="546" t="n"/>
      <c r="X295" s="545" t="n"/>
      <c r="Y295" s="546" t="n"/>
      <c r="Z295" s="545" t="n"/>
      <c r="AA295" s="546" t="n"/>
      <c r="AB295" s="545" t="inlineStr">
        <is>
          <t>DAT</t>
        </is>
      </c>
      <c r="AC295" s="466" t="n">
        <v>-0.63</v>
      </c>
      <c r="AD295" s="545" t="n">
        <v>170838</v>
      </c>
      <c r="AE295" s="466" t="n">
        <v>52.8</v>
      </c>
      <c r="AF295" s="545" t="n"/>
      <c r="AG295" s="546" t="n"/>
      <c r="AH295" s="545" t="n"/>
      <c r="AI295" s="546" t="n"/>
      <c r="AJ295" s="545" t="n"/>
      <c r="AK295" s="546" t="n"/>
      <c r="AL295" s="547" t="n"/>
      <c r="AM295" s="546" t="n"/>
      <c r="AN295" s="446">
        <f>S295+U295+W295+Y295+AA295+AC295+AE295+AG295+AI295+AK295+AM295</f>
        <v/>
      </c>
    </row>
    <row r="296" ht="16.5" customHeight="1" thickBot="1">
      <c r="A296" s="504">
        <f>A295+1</f>
        <v/>
      </c>
      <c r="B296" s="540" t="n">
        <v>4795.28</v>
      </c>
      <c r="C296" s="519" t="n">
        <v>440</v>
      </c>
      <c r="D296" s="541" t="n">
        <v>9</v>
      </c>
      <c r="E296" s="540" t="n">
        <v>131.7</v>
      </c>
      <c r="F296" s="540" t="n">
        <v>236</v>
      </c>
      <c r="G296" s="542">
        <f>B296-C296-E296-F296</f>
        <v/>
      </c>
      <c r="H296" s="543" t="n">
        <v>1673.87</v>
      </c>
      <c r="I296" s="520" t="n">
        <v>2312.61</v>
      </c>
      <c r="J296" s="520" t="n"/>
      <c r="K296" s="543" t="n">
        <v>1.1</v>
      </c>
      <c r="L296" s="520" t="n">
        <v>1670</v>
      </c>
      <c r="M296" s="544" t="n"/>
      <c r="N296" s="508">
        <f>L296+I296+J296+C296+M296</f>
        <v/>
      </c>
      <c r="O296" s="508">
        <f>O295+N296-AN296</f>
        <v/>
      </c>
      <c r="P296" s="509">
        <f>I296*0.004</f>
        <v/>
      </c>
      <c r="Q296" s="510">
        <f>A296</f>
        <v/>
      </c>
      <c r="R296" s="545" t="n"/>
      <c r="S296" s="546" t="n"/>
      <c r="T296" s="545" t="n">
        <v>170622</v>
      </c>
      <c r="U296" s="466" t="n">
        <v>7.9</v>
      </c>
      <c r="V296" s="545" t="n"/>
      <c r="W296" s="546" t="n"/>
      <c r="X296" s="545" t="n"/>
      <c r="Y296" s="546" t="n"/>
      <c r="Z296" s="545" t="n"/>
      <c r="AA296" s="546" t="n"/>
      <c r="AB296" s="545" t="inlineStr">
        <is>
          <t>DAT</t>
        </is>
      </c>
      <c r="AC296" s="466" t="n">
        <v>-3000</v>
      </c>
      <c r="AD296" s="545" t="n"/>
      <c r="AE296" s="546" t="n"/>
      <c r="AF296" s="545" t="n"/>
      <c r="AG296" s="546" t="n"/>
      <c r="AH296" s="545" t="n"/>
      <c r="AI296" s="546" t="n"/>
      <c r="AJ296" s="545" t="n"/>
      <c r="AK296" s="546" t="n"/>
      <c r="AL296" s="547" t="n"/>
      <c r="AM296" s="546" t="n"/>
      <c r="AN296" s="446">
        <f>S296+U296+W296+Y296+AA296+AC296+AE296+AG296+AI296+AK296+AM296</f>
        <v/>
      </c>
    </row>
    <row r="297" ht="16.5" customHeight="1" thickBot="1">
      <c r="A297" s="504">
        <f>A296+1</f>
        <v/>
      </c>
      <c r="B297" s="540" t="n">
        <v>3085.79</v>
      </c>
      <c r="C297" s="519" t="n">
        <v>320</v>
      </c>
      <c r="D297" s="541" t="n">
        <v>5</v>
      </c>
      <c r="E297" s="540" t="n">
        <v>273.3</v>
      </c>
      <c r="F297" s="540" t="n">
        <v>222</v>
      </c>
      <c r="G297" s="542">
        <f>B297-C297-E297-F297</f>
        <v/>
      </c>
      <c r="H297" s="543" t="n">
        <v>945.26</v>
      </c>
      <c r="I297" s="520" t="n">
        <v>1255.28</v>
      </c>
      <c r="J297" s="520" t="n"/>
      <c r="K297" s="543" t="n">
        <v>69.95</v>
      </c>
      <c r="L297" s="520" t="n">
        <v>940</v>
      </c>
      <c r="M297" s="544" t="n"/>
      <c r="N297" s="508">
        <f>L297+I297+J297+C297+M297</f>
        <v/>
      </c>
      <c r="O297" s="508">
        <f>O296+N297-AN297</f>
        <v/>
      </c>
      <c r="P297" s="509">
        <f>I297*0.004</f>
        <v/>
      </c>
      <c r="Q297" s="510">
        <f>A297</f>
        <v/>
      </c>
      <c r="R297" s="545" t="n">
        <v>170801</v>
      </c>
      <c r="S297" s="466" t="n">
        <v>-51.65</v>
      </c>
      <c r="T297" s="547" t="n">
        <v>170815</v>
      </c>
      <c r="U297" s="466" t="n">
        <v>423.01</v>
      </c>
      <c r="V297" s="545" t="n"/>
      <c r="W297" s="546" t="n"/>
      <c r="X297" s="547" t="n"/>
      <c r="Y297" s="546" t="n"/>
      <c r="Z297" s="545" t="n"/>
      <c r="AA297" s="546" t="n"/>
      <c r="AB297" s="547" t="inlineStr">
        <is>
          <t>PRÊT</t>
        </is>
      </c>
      <c r="AC297" s="466" t="n">
        <v>229.05</v>
      </c>
      <c r="AD297" s="545" t="n"/>
      <c r="AE297" s="546" t="n"/>
      <c r="AF297" s="547" t="n"/>
      <c r="AG297" s="546" t="n"/>
      <c r="AH297" s="545" t="n"/>
      <c r="AI297" s="546" t="n"/>
      <c r="AJ297" s="547" t="n"/>
      <c r="AK297" s="546" t="n"/>
      <c r="AL297" s="547" t="n"/>
      <c r="AM297" s="546" t="n"/>
      <c r="AN297" s="446">
        <f>S297+U297+W297+Y297+AA297+AC297+AE297+AG297+AI297+AK297+AM297</f>
        <v/>
      </c>
    </row>
    <row r="298" ht="16.5" customHeight="1" thickBot="1">
      <c r="A298" s="504">
        <f>A297+1</f>
        <v/>
      </c>
      <c r="B298" s="540" t="n">
        <v>4039.4</v>
      </c>
      <c r="C298" s="519" t="n">
        <v>420</v>
      </c>
      <c r="D298" s="541" t="n">
        <v>9</v>
      </c>
      <c r="E298" s="540" t="n">
        <v>280.8</v>
      </c>
      <c r="F298" s="540" t="n">
        <v>224</v>
      </c>
      <c r="G298" s="542">
        <f>B298-C298-E298-F298</f>
        <v/>
      </c>
      <c r="H298" s="543" t="n">
        <v>1174.12</v>
      </c>
      <c r="I298" s="520" t="n">
        <v>1940.48</v>
      </c>
      <c r="J298" s="520" t="n"/>
      <c r="K298" s="543" t="n"/>
      <c r="L298" s="520" t="n">
        <v>1170</v>
      </c>
      <c r="M298" s="544" t="n"/>
      <c r="N298" s="508">
        <f>L298+I298+J298+C298+M298</f>
        <v/>
      </c>
      <c r="O298" s="508">
        <f>O297+N298-AN298</f>
        <v/>
      </c>
      <c r="P298" s="509">
        <f>I298*0.004</f>
        <v/>
      </c>
      <c r="Q298" s="510">
        <f>A298</f>
        <v/>
      </c>
      <c r="R298" s="545" t="n"/>
      <c r="S298" s="546" t="n"/>
      <c r="T298" s="545" t="n">
        <v>170816</v>
      </c>
      <c r="U298" s="466" t="n">
        <v>43.9</v>
      </c>
      <c r="V298" s="545" t="n"/>
      <c r="W298" s="546" t="n"/>
      <c r="X298" s="545" t="n"/>
      <c r="Y298" s="546" t="n"/>
      <c r="Z298" s="545" t="n"/>
      <c r="AA298" s="546" t="n"/>
      <c r="AB298" s="545" t="inlineStr">
        <is>
          <t>ASS PRÊT</t>
        </is>
      </c>
      <c r="AC298" s="466" t="n">
        <v>75.04000000000001</v>
      </c>
      <c r="AD298" s="545" t="n"/>
      <c r="AE298" s="546" t="n"/>
      <c r="AF298" s="545" t="n"/>
      <c r="AG298" s="546" t="n"/>
      <c r="AH298" s="545" t="n"/>
      <c r="AI298" s="546" t="n"/>
      <c r="AJ298" s="545" t="n"/>
      <c r="AK298" s="546" t="n"/>
      <c r="AL298" s="547" t="n"/>
      <c r="AM298" s="546" t="n"/>
      <c r="AN298" s="446">
        <f>S298+U298+W298+Y298+AA298+AC298+AE298+AG298+AI298+AK298+AM298</f>
        <v/>
      </c>
    </row>
    <row r="299" ht="16.5" customHeight="1" thickBot="1">
      <c r="A299" s="504">
        <f>A298+1</f>
        <v/>
      </c>
      <c r="B299" s="540" t="n">
        <v>3587.26</v>
      </c>
      <c r="C299" s="519" t="n">
        <v>100</v>
      </c>
      <c r="D299" s="541" t="n">
        <v>3</v>
      </c>
      <c r="E299" s="540" t="n">
        <v>59.15</v>
      </c>
      <c r="F299" s="540" t="n">
        <v>150</v>
      </c>
      <c r="G299" s="542">
        <f>B299-C299-E299-F299</f>
        <v/>
      </c>
      <c r="H299" s="543" t="n">
        <v>1730.07</v>
      </c>
      <c r="I299" s="520" t="n">
        <v>1521.04</v>
      </c>
      <c r="J299" s="520" t="n"/>
      <c r="K299" s="543" t="n">
        <v>27</v>
      </c>
      <c r="L299" s="520" t="n">
        <v>1730</v>
      </c>
      <c r="M299" s="544" t="n"/>
      <c r="N299" s="508">
        <f>L299+I299+J299+C299+M299</f>
        <v/>
      </c>
      <c r="O299" s="508">
        <f>O298+N299-AN299</f>
        <v/>
      </c>
      <c r="P299" s="509">
        <f>I299*0.004</f>
        <v/>
      </c>
      <c r="Q299" s="510">
        <f>A299</f>
        <v/>
      </c>
      <c r="R299" s="545" t="n"/>
      <c r="S299" s="546" t="n"/>
      <c r="T299" s="545" t="n"/>
      <c r="U299" s="546" t="n"/>
      <c r="V299" s="545" t="n">
        <v>170825</v>
      </c>
      <c r="W299" s="466" t="n">
        <v>617.05</v>
      </c>
      <c r="X299" s="545" t="n"/>
      <c r="Y299" s="546" t="n"/>
      <c r="Z299" s="545" t="n">
        <v>170835</v>
      </c>
      <c r="AA299" s="466" t="n">
        <v>34028.99</v>
      </c>
      <c r="AB299" s="545" t="inlineStr">
        <is>
          <t>PRÊT</t>
        </is>
      </c>
      <c r="AC299" s="466" t="n">
        <v>2522.91</v>
      </c>
      <c r="AD299" s="545" t="n"/>
      <c r="AE299" s="546" t="n"/>
      <c r="AF299" s="545" t="n"/>
      <c r="AG299" s="546" t="n"/>
      <c r="AH299" s="545" t="n"/>
      <c r="AI299" s="546" t="n"/>
      <c r="AJ299" s="545" t="n"/>
      <c r="AK299" s="546" t="n"/>
      <c r="AL299" s="547" t="n"/>
      <c r="AM299" s="546" t="n"/>
      <c r="AN299" s="446">
        <f>S299+U299+W299+Y299+AA299+AC299+AE299+AG299+AI299+AK299+AM299</f>
        <v/>
      </c>
    </row>
    <row r="300" ht="16.5" customHeight="1" thickBot="1">
      <c r="A300" s="504">
        <f>A299+1</f>
        <v/>
      </c>
      <c r="B300" s="540" t="n">
        <v>3982.75</v>
      </c>
      <c r="C300" s="519" t="n">
        <v>460</v>
      </c>
      <c r="D300" s="541" t="n">
        <v>12</v>
      </c>
      <c r="E300" s="540" t="n">
        <v>156.4</v>
      </c>
      <c r="F300" s="540" t="n">
        <v>260</v>
      </c>
      <c r="G300" s="542">
        <f>B300-C300-E300-F300</f>
        <v/>
      </c>
      <c r="H300" s="543" t="n">
        <v>1306.85</v>
      </c>
      <c r="I300" s="520" t="n">
        <v>1716.85</v>
      </c>
      <c r="J300" s="520" t="n">
        <v>58.9</v>
      </c>
      <c r="K300" s="543" t="n">
        <v>23.75</v>
      </c>
      <c r="L300" s="520" t="n">
        <v>1300</v>
      </c>
      <c r="M300" s="544" t="n"/>
      <c r="N300" s="508">
        <f>L300+I300+J300+C300+M300</f>
        <v/>
      </c>
      <c r="O300" s="508">
        <f>O299+N300-AN300</f>
        <v/>
      </c>
      <c r="P300" s="509">
        <f>I300*0.004</f>
        <v/>
      </c>
      <c r="Q300" s="510">
        <f>A300</f>
        <v/>
      </c>
      <c r="R300" s="545" t="n">
        <v>170807</v>
      </c>
      <c r="S300" s="466" t="n">
        <v>1498.52</v>
      </c>
      <c r="T300" s="545" t="n"/>
      <c r="U300" s="546" t="n"/>
      <c r="V300" s="545" t="n"/>
      <c r="W300" s="546" t="n"/>
      <c r="X300" s="545" t="n">
        <v>170830</v>
      </c>
      <c r="Y300" s="466" t="n">
        <v>1872.11</v>
      </c>
      <c r="Z300" s="545" t="n">
        <v>170748</v>
      </c>
      <c r="AA300" s="466" t="n">
        <v>55.5</v>
      </c>
      <c r="AB300" s="545" t="inlineStr">
        <is>
          <t>DAT</t>
        </is>
      </c>
      <c r="AC300" s="466" t="n">
        <v>1501.86</v>
      </c>
      <c r="AD300" s="545" t="n"/>
      <c r="AE300" s="546" t="n"/>
      <c r="AF300" s="545" t="n"/>
      <c r="AG300" s="546" t="n"/>
      <c r="AH300" s="545" t="n"/>
      <c r="AI300" s="546" t="n"/>
      <c r="AJ300" s="545" t="n"/>
      <c r="AK300" s="546" t="n"/>
      <c r="AL300" s="547" t="n"/>
      <c r="AM300" s="546" t="n"/>
      <c r="AN300" s="446">
        <f>S300+U300+W300+Y300+AA300+AC300+AE300+AG300+AI300+AK300+AM300</f>
        <v/>
      </c>
    </row>
    <row r="301" ht="16.5" customHeight="1" thickBot="1">
      <c r="A301" s="504">
        <f>A300+1</f>
        <v/>
      </c>
      <c r="B301" s="540" t="n">
        <v>3816.58</v>
      </c>
      <c r="C301" s="519" t="n">
        <v>160</v>
      </c>
      <c r="D301" s="541" t="n">
        <v>7</v>
      </c>
      <c r="E301" s="540" t="n">
        <v>182.2</v>
      </c>
      <c r="F301" s="540" t="n">
        <v>247</v>
      </c>
      <c r="G301" s="542">
        <f>B301-C301-E301-F301</f>
        <v/>
      </c>
      <c r="H301" s="543" t="n">
        <v>1655.46</v>
      </c>
      <c r="I301" s="520" t="n">
        <v>1541.42</v>
      </c>
      <c r="J301" s="543" t="n"/>
      <c r="K301" s="543" t="n">
        <v>30.5</v>
      </c>
      <c r="L301" s="520" t="n">
        <v>1650</v>
      </c>
      <c r="M301" s="544" t="n"/>
      <c r="N301" s="508">
        <f>L301+I301+J301+C301+M301</f>
        <v/>
      </c>
      <c r="O301" s="508">
        <f>O300+N301-AN301</f>
        <v/>
      </c>
      <c r="P301" s="509">
        <f>I301*0.004</f>
        <v/>
      </c>
      <c r="Q301" s="510">
        <f>A301</f>
        <v/>
      </c>
      <c r="R301" s="545" t="n"/>
      <c r="S301" s="466" t="n">
        <v>44.54</v>
      </c>
      <c r="T301" s="545" t="n"/>
      <c r="U301" s="546" t="n"/>
      <c r="V301" s="545" t="n"/>
      <c r="W301" s="546" t="n"/>
      <c r="X301" s="545" t="n">
        <v>170833</v>
      </c>
      <c r="Y301" s="466" t="n">
        <v>1270</v>
      </c>
      <c r="Z301" s="545" t="n"/>
      <c r="AA301" s="546" t="n"/>
      <c r="AB301" s="545" t="inlineStr">
        <is>
          <t>DAT</t>
        </is>
      </c>
      <c r="AC301" s="466" t="n">
        <v>1502.17</v>
      </c>
      <c r="AD301" s="545" t="n"/>
      <c r="AE301" s="546" t="n"/>
      <c r="AF301" s="545" t="n"/>
      <c r="AG301" s="546" t="n"/>
      <c r="AH301" s="545" t="n"/>
      <c r="AI301" s="546" t="n"/>
      <c r="AJ301" s="545" t="n"/>
      <c r="AK301" s="546" t="n"/>
      <c r="AL301" s="547" t="n"/>
      <c r="AM301" s="546" t="n"/>
      <c r="AN301" s="446">
        <f>S301+U301+W301+Y301+AA301+AC301+AE301+AG301+AI301+AK301+AM301</f>
        <v/>
      </c>
    </row>
    <row r="302" ht="16.5" customHeight="1" thickBot="1">
      <c r="A302" s="504">
        <f>A301+1</f>
        <v/>
      </c>
      <c r="B302" s="540" t="n">
        <v>4377.61</v>
      </c>
      <c r="C302" s="519" t="n">
        <v>230</v>
      </c>
      <c r="D302" s="541" t="n">
        <v>6</v>
      </c>
      <c r="E302" s="540" t="n">
        <v>108.6</v>
      </c>
      <c r="F302" s="540" t="n">
        <v>309</v>
      </c>
      <c r="G302" s="542">
        <f>B302-C302-E302-F302</f>
        <v/>
      </c>
      <c r="H302" s="543" t="n">
        <v>1918.62</v>
      </c>
      <c r="I302" s="520" t="n">
        <v>1772.89</v>
      </c>
      <c r="J302" s="520" t="n">
        <v>21.4</v>
      </c>
      <c r="K302" s="543" t="n">
        <v>17.1</v>
      </c>
      <c r="L302" s="520" t="n">
        <v>1910</v>
      </c>
      <c r="M302" s="544" t="n"/>
      <c r="N302" s="508">
        <f>L302+I302+J302+C302+M302</f>
        <v/>
      </c>
      <c r="O302" s="508">
        <f>O301+N302-AN302</f>
        <v/>
      </c>
      <c r="P302" s="509">
        <f>I302*0.004</f>
        <v/>
      </c>
      <c r="Q302" s="510">
        <f>A302</f>
        <v/>
      </c>
      <c r="R302" s="545" t="n"/>
      <c r="S302" s="546" t="n"/>
      <c r="T302" s="545" t="n"/>
      <c r="U302" s="546" t="n"/>
      <c r="V302" s="545" t="n"/>
      <c r="W302" s="546" t="n"/>
      <c r="X302" s="545" t="n"/>
      <c r="Y302" s="546" t="n"/>
      <c r="Z302" s="545" t="n"/>
      <c r="AA302" s="546" t="n"/>
      <c r="AB302" s="545" t="inlineStr">
        <is>
          <t>DAT</t>
        </is>
      </c>
      <c r="AC302" s="466" t="n">
        <v>1500</v>
      </c>
      <c r="AD302" s="545" t="n"/>
      <c r="AE302" s="546" t="n"/>
      <c r="AF302" s="545" t="n"/>
      <c r="AG302" s="546" t="n"/>
      <c r="AH302" s="545" t="n">
        <v>170757</v>
      </c>
      <c r="AI302" s="466" t="n">
        <v>66</v>
      </c>
      <c r="AJ302" s="545" t="n"/>
      <c r="AK302" s="546" t="n"/>
      <c r="AL302" s="547" t="n"/>
      <c r="AM302" s="546" t="n"/>
      <c r="AN302" s="446">
        <f>S302+U302+W302+Y302+AA302+AC302+AE302+AG302+AI302+AK302+AM302</f>
        <v/>
      </c>
    </row>
    <row r="303" ht="16.5" customHeight="1" thickBot="1">
      <c r="A303" s="504">
        <f>A302+1</f>
        <v/>
      </c>
      <c r="B303" s="540" t="n">
        <v>4941.34</v>
      </c>
      <c r="C303" s="519" t="n">
        <v>640</v>
      </c>
      <c r="D303" s="541" t="n">
        <v>13</v>
      </c>
      <c r="E303" s="540" t="n">
        <v>161</v>
      </c>
      <c r="F303" s="540" t="n">
        <v>290</v>
      </c>
      <c r="G303" s="542">
        <f>B303-C303-E303-F303</f>
        <v/>
      </c>
      <c r="H303" s="543" t="n">
        <v>1762.01</v>
      </c>
      <c r="I303" s="520" t="n">
        <v>2061.78</v>
      </c>
      <c r="J303" s="543" t="n"/>
      <c r="K303" s="543" t="n">
        <v>26.55</v>
      </c>
      <c r="L303" s="520" t="n">
        <v>1760</v>
      </c>
      <c r="M303" s="544" t="n"/>
      <c r="N303" s="508">
        <f>L303+I303+J303+C303+M303</f>
        <v/>
      </c>
      <c r="O303" s="508">
        <f>O302+N303-AN303</f>
        <v/>
      </c>
      <c r="P303" s="509">
        <f>I303*0.004</f>
        <v/>
      </c>
      <c r="Q303" s="510">
        <f>A303</f>
        <v/>
      </c>
      <c r="R303" s="545" t="n"/>
      <c r="S303" s="546" t="n"/>
      <c r="T303" s="545" t="n"/>
      <c r="U303" s="546" t="n"/>
      <c r="V303" s="545" t="n"/>
      <c r="W303" s="546" t="n"/>
      <c r="X303" s="545" t="n"/>
      <c r="Y303" s="546" t="n"/>
      <c r="Z303" s="545" t="n"/>
      <c r="AA303" s="546" t="n"/>
      <c r="AB303" s="545" t="inlineStr">
        <is>
          <t>PMU</t>
        </is>
      </c>
      <c r="AC303" s="466" t="n">
        <v>1080</v>
      </c>
      <c r="AD303" s="545" t="n"/>
      <c r="AE303" s="546" t="n"/>
      <c r="AF303" s="545" t="n"/>
      <c r="AG303" s="546" t="n"/>
      <c r="AH303" s="545" t="n"/>
      <c r="AI303" s="546" t="n"/>
      <c r="AJ303" s="545" t="n"/>
      <c r="AK303" s="546" t="n"/>
      <c r="AL303" s="547" t="n"/>
      <c r="AM303" s="546" t="n"/>
      <c r="AN303" s="446">
        <f>S303+U303+W303+Y303+AA303+AC303+AE303+AG303+AI303+AK303+AM303</f>
        <v/>
      </c>
    </row>
    <row r="304" ht="16.5" customHeight="1" thickBot="1">
      <c r="A304" s="504">
        <f>A303+1</f>
        <v/>
      </c>
      <c r="B304" s="540" t="n">
        <v>3241.24</v>
      </c>
      <c r="C304" s="519" t="n">
        <v>100</v>
      </c>
      <c r="D304" s="541" t="n">
        <v>4</v>
      </c>
      <c r="E304" s="540" t="n">
        <v>219.2</v>
      </c>
      <c r="F304" s="540" t="n">
        <v>139</v>
      </c>
      <c r="G304" s="542">
        <f>B304-C304-E304-F304</f>
        <v/>
      </c>
      <c r="H304" s="543" t="n">
        <v>1328.46</v>
      </c>
      <c r="I304" s="520" t="n">
        <v>1447.78</v>
      </c>
      <c r="J304" s="543" t="n"/>
      <c r="K304" s="543" t="n">
        <v>6.8</v>
      </c>
      <c r="L304" s="520" t="n">
        <v>1380</v>
      </c>
      <c r="M304" s="544" t="n"/>
      <c r="N304" s="508">
        <f>L304+I304+J304+C304+M304</f>
        <v/>
      </c>
      <c r="O304" s="508">
        <f>O303+N304-AN304</f>
        <v/>
      </c>
      <c r="P304" s="509">
        <f>I304*0.004</f>
        <v/>
      </c>
      <c r="Q304" s="510">
        <f>A304</f>
        <v/>
      </c>
      <c r="R304" s="545" t="n"/>
      <c r="S304" s="546" t="n"/>
      <c r="T304" s="545" t="n">
        <v>170623</v>
      </c>
      <c r="U304" s="466" t="n">
        <v>636.8200000000001</v>
      </c>
      <c r="V304" s="545" t="n"/>
      <c r="W304" s="546" t="n"/>
      <c r="X304" s="545" t="n">
        <v>170934</v>
      </c>
      <c r="Y304" s="466" t="n">
        <v>-106.66</v>
      </c>
      <c r="Z304" s="545" t="n"/>
      <c r="AA304" s="546" t="n"/>
      <c r="AB304" s="547" t="inlineStr">
        <is>
          <t>DAT</t>
        </is>
      </c>
      <c r="AC304" s="466" t="n">
        <v>1500.93</v>
      </c>
      <c r="AD304" s="545" t="n"/>
      <c r="AE304" s="546" t="n"/>
      <c r="AF304" s="545" t="n"/>
      <c r="AG304" s="546" t="n"/>
      <c r="AH304" s="545" t="n"/>
      <c r="AI304" s="546" t="n"/>
      <c r="AJ304" s="545" t="n"/>
      <c r="AK304" s="546" t="n"/>
      <c r="AL304" s="547" t="n"/>
      <c r="AM304" s="546" t="n"/>
      <c r="AN304" s="446">
        <f>S304+U304+W304+Y304+AA304+AC304+AE304+AG304+AI304+AK304+AM304</f>
        <v/>
      </c>
    </row>
    <row r="305" ht="16.5" customHeight="1" thickBot="1">
      <c r="A305" s="504">
        <f>A304+1</f>
        <v/>
      </c>
      <c r="B305" s="540" t="n">
        <v>5311.53</v>
      </c>
      <c r="C305" s="519" t="n">
        <v>310</v>
      </c>
      <c r="D305" s="541" t="n">
        <v>9</v>
      </c>
      <c r="E305" s="540" t="n">
        <v>526.6</v>
      </c>
      <c r="F305" s="540" t="n">
        <v>74</v>
      </c>
      <c r="G305" s="542">
        <f>B305-C305-E305-F305</f>
        <v/>
      </c>
      <c r="H305" s="543" t="n">
        <v>1970.42</v>
      </c>
      <c r="I305" s="520" t="n">
        <v>2426.81</v>
      </c>
      <c r="J305" s="543" t="n"/>
      <c r="K305" s="543" t="n">
        <v>3.7</v>
      </c>
      <c r="L305" s="520" t="n">
        <v>1970</v>
      </c>
      <c r="M305" s="544" t="n"/>
      <c r="N305" s="508">
        <f>L305+I305+J305+C305+M305</f>
        <v/>
      </c>
      <c r="O305" s="508">
        <f>O304+N305-AN305</f>
        <v/>
      </c>
      <c r="P305" s="509">
        <f>I305*0.004</f>
        <v/>
      </c>
      <c r="Q305" s="510">
        <f>A305</f>
        <v/>
      </c>
      <c r="R305" s="545" t="n">
        <v>170810</v>
      </c>
      <c r="S305" s="466" t="n">
        <v>-324</v>
      </c>
      <c r="T305" s="545" t="n"/>
      <c r="U305" s="466" t="n"/>
      <c r="V305" s="545" t="n"/>
      <c r="W305" s="546" t="n"/>
      <c r="X305" s="545" t="n">
        <v>170935</v>
      </c>
      <c r="Y305" s="466" t="n">
        <v>12</v>
      </c>
      <c r="Z305" s="545" t="n">
        <v>170749</v>
      </c>
      <c r="AA305" s="546" t="n">
        <v>0</v>
      </c>
      <c r="AB305" s="547" t="inlineStr">
        <is>
          <t>MONNAIE</t>
        </is>
      </c>
      <c r="AC305" s="466" t="n">
        <v>345</v>
      </c>
      <c r="AD305" s="545" t="n"/>
      <c r="AE305" s="546" t="n"/>
      <c r="AF305" s="545" t="n"/>
      <c r="AG305" s="546" t="n"/>
      <c r="AH305" s="545" t="n"/>
      <c r="AI305" s="546" t="n"/>
      <c r="AJ305" s="545" t="n">
        <v>170852</v>
      </c>
      <c r="AK305" s="466" t="n">
        <v>375.98</v>
      </c>
      <c r="AL305" s="547" t="n"/>
      <c r="AM305" s="546" t="n"/>
      <c r="AN305" s="446">
        <f>S305+U305+W305+Y305+AA305+AC305+AE305+AG305+AI305+AK305+AM305</f>
        <v/>
      </c>
    </row>
    <row r="306" ht="16.5" customHeight="1" thickBot="1">
      <c r="A306" s="504">
        <f>A305+1</f>
        <v/>
      </c>
      <c r="B306" s="540" t="n">
        <v>4513.22</v>
      </c>
      <c r="C306" s="519" t="n">
        <v>300</v>
      </c>
      <c r="D306" s="541" t="n">
        <v>8</v>
      </c>
      <c r="E306" s="540" t="n">
        <v>176.1</v>
      </c>
      <c r="F306" s="540" t="n">
        <v>100</v>
      </c>
      <c r="G306" s="542">
        <f>B306-C306-E306-F306</f>
        <v/>
      </c>
      <c r="H306" s="543" t="n">
        <v>1894.47</v>
      </c>
      <c r="I306" s="520" t="n">
        <v>2030.75</v>
      </c>
      <c r="J306" s="543" t="n"/>
      <c r="K306" s="543" t="n">
        <v>11.9</v>
      </c>
      <c r="L306" s="520" t="n">
        <v>1890</v>
      </c>
      <c r="M306" s="544" t="n"/>
      <c r="N306" s="508">
        <f>L306+I306+J306+C306+M306</f>
        <v/>
      </c>
      <c r="O306" s="508">
        <f>O305+N306-AN306</f>
        <v/>
      </c>
      <c r="P306" s="509">
        <f>I306*0.004</f>
        <v/>
      </c>
      <c r="Q306" s="510">
        <f>A306</f>
        <v/>
      </c>
      <c r="R306" s="545" t="n">
        <v>170811</v>
      </c>
      <c r="S306" s="466" t="n">
        <v>318</v>
      </c>
      <c r="T306" s="545" t="n"/>
      <c r="U306" s="466" t="n"/>
      <c r="V306" s="545" t="n">
        <v>170826</v>
      </c>
      <c r="W306" s="466" t="n">
        <v>618.6</v>
      </c>
      <c r="X306" s="545" t="n"/>
      <c r="Y306" s="546" t="n"/>
      <c r="Z306" s="545" t="n"/>
      <c r="AA306" s="546" t="n"/>
      <c r="AB306" s="547" t="inlineStr">
        <is>
          <t>DAT</t>
        </is>
      </c>
      <c r="AC306" s="466" t="n">
        <v>1501.24</v>
      </c>
      <c r="AD306" s="545" t="n"/>
      <c r="AE306" s="546" t="n"/>
      <c r="AF306" s="545" t="n"/>
      <c r="AG306" s="546" t="n"/>
      <c r="AH306" s="545" t="n"/>
      <c r="AI306" s="546" t="n"/>
      <c r="AJ306" s="545" t="n">
        <v>170853</v>
      </c>
      <c r="AK306" s="466" t="n">
        <v>34.2</v>
      </c>
      <c r="AL306" s="547" t="n"/>
      <c r="AM306" s="546" t="n"/>
      <c r="AN306" s="446">
        <f>S306+U306+W306+Y306+AA306+AC306+AE306+AG306+AI306+AK306+AM306</f>
        <v/>
      </c>
    </row>
    <row r="307" ht="16.5" customHeight="1" thickBot="1">
      <c r="A307" s="504">
        <f>A306+1</f>
        <v/>
      </c>
      <c r="B307" s="540" t="n">
        <v>3725.28</v>
      </c>
      <c r="C307" s="519" t="n">
        <v>470</v>
      </c>
      <c r="D307" s="541" t="n">
        <v>10</v>
      </c>
      <c r="E307" s="540" t="n">
        <v>54.5</v>
      </c>
      <c r="F307" s="540" t="n">
        <v>235</v>
      </c>
      <c r="G307" s="542">
        <f>B307-C307-E307-F307</f>
        <v/>
      </c>
      <c r="H307" s="543" t="n">
        <v>1157.54</v>
      </c>
      <c r="I307" s="520" t="n">
        <v>1775.79</v>
      </c>
      <c r="J307" s="543" t="n"/>
      <c r="K307" s="543" t="n">
        <v>32.45</v>
      </c>
      <c r="L307" s="520" t="n">
        <v>1150</v>
      </c>
      <c r="M307" s="544" t="n"/>
      <c r="N307" s="508">
        <f>L307+I307+J307+C307+M307</f>
        <v/>
      </c>
      <c r="O307" s="508">
        <f>O306+N307-AN307</f>
        <v/>
      </c>
      <c r="P307" s="509">
        <f>I307*0.004</f>
        <v/>
      </c>
      <c r="Q307" s="510">
        <f>A307</f>
        <v/>
      </c>
      <c r="R307" s="545" t="n">
        <v>170809</v>
      </c>
      <c r="S307" s="466" t="n">
        <v>2182.24</v>
      </c>
      <c r="T307" s="547" t="n">
        <v>170818</v>
      </c>
      <c r="U307" s="466" t="n">
        <v>625.4400000000001</v>
      </c>
      <c r="V307" s="545" t="n"/>
      <c r="W307" s="546" t="n"/>
      <c r="X307" s="547" t="n">
        <v>170831</v>
      </c>
      <c r="Y307" s="466" t="n">
        <v>2017.43</v>
      </c>
      <c r="Z307" s="545" t="n"/>
      <c r="AA307" s="546" t="n"/>
      <c r="AB307" s="547" t="inlineStr">
        <is>
          <t>DAT</t>
        </is>
      </c>
      <c r="AC307" s="466" t="n">
        <v>1500.62</v>
      </c>
      <c r="AD307" s="545" t="n"/>
      <c r="AE307" s="546" t="n"/>
      <c r="AF307" s="545" t="n"/>
      <c r="AG307" s="546" t="n"/>
      <c r="AH307" s="545" t="n">
        <v>170648</v>
      </c>
      <c r="AI307" s="466" t="n">
        <v>453.6</v>
      </c>
      <c r="AJ307" s="547" t="n">
        <v>170850</v>
      </c>
      <c r="AK307" s="546" t="n">
        <v>0</v>
      </c>
      <c r="AL307" s="547" t="n"/>
      <c r="AM307" s="546" t="n"/>
      <c r="AN307" s="446">
        <f>S307+U307+W307+Y307+AA307+AC307+AE307+AG307+AI307+AK307+AM307</f>
        <v/>
      </c>
    </row>
    <row r="308" ht="16.5" customHeight="1" thickBot="1">
      <c r="A308" s="504">
        <f>A307+1</f>
        <v/>
      </c>
      <c r="B308" s="540" t="n">
        <v>4805.25</v>
      </c>
      <c r="C308" s="519" t="n">
        <v>230</v>
      </c>
      <c r="D308" s="541" t="n">
        <v>6</v>
      </c>
      <c r="E308" s="540" t="n">
        <v>363.7</v>
      </c>
      <c r="F308" s="540" t="n">
        <v>132</v>
      </c>
      <c r="G308" s="542">
        <f>B308-C308-E308-F308</f>
        <v/>
      </c>
      <c r="H308" s="543" t="n">
        <v>1831.77</v>
      </c>
      <c r="I308" s="520" t="n">
        <v>2230.08</v>
      </c>
      <c r="J308" s="543" t="n"/>
      <c r="K308" s="543" t="n">
        <v>17.7</v>
      </c>
      <c r="L308" s="520" t="n">
        <v>1840</v>
      </c>
      <c r="M308" s="520" t="n">
        <v>630</v>
      </c>
      <c r="N308" s="508">
        <f>L308+I308+J308+C308+M308</f>
        <v/>
      </c>
      <c r="O308" s="508">
        <f>O307+N308-AN308</f>
        <v/>
      </c>
      <c r="P308" s="509">
        <f>I308*0.004</f>
        <v/>
      </c>
      <c r="Q308" s="510">
        <f>A308</f>
        <v/>
      </c>
      <c r="R308" s="545" t="n"/>
      <c r="S308" s="466" t="n">
        <v>423.67</v>
      </c>
      <c r="T308" s="545" t="n">
        <v>170817</v>
      </c>
      <c r="U308" s="466" t="n">
        <v>80.06</v>
      </c>
      <c r="V308" s="545" t="n"/>
      <c r="W308" s="546" t="n"/>
      <c r="X308" s="545" t="n">
        <v>170834</v>
      </c>
      <c r="Y308" s="466" t="n">
        <v>1080.9</v>
      </c>
      <c r="Z308" s="545" t="n"/>
      <c r="AA308" s="546" t="n"/>
      <c r="AB308" s="547" t="inlineStr">
        <is>
          <t>DAT</t>
        </is>
      </c>
      <c r="AC308" s="466" t="n">
        <v>3000.63</v>
      </c>
      <c r="AD308" s="545" t="n">
        <v>170839</v>
      </c>
      <c r="AE308" s="466" t="n">
        <v>37.79</v>
      </c>
      <c r="AF308" s="545" t="n">
        <v>170840</v>
      </c>
      <c r="AG308" s="466" t="n">
        <v>1782.91</v>
      </c>
      <c r="AH308" s="545" t="inlineStr">
        <is>
          <t>170757A</t>
        </is>
      </c>
      <c r="AI308" s="466" t="n">
        <v>-42.12</v>
      </c>
      <c r="AJ308" s="545" t="n">
        <v>170851</v>
      </c>
      <c r="AK308" s="466" t="n">
        <v>1151.53</v>
      </c>
      <c r="AL308" s="547" t="n"/>
      <c r="AM308" s="546" t="n"/>
      <c r="AN308" s="446">
        <f>S308+U308+W308+Y308+AA308+AC308+AE308+AG308+AI308+AK308+AM308</f>
        <v/>
      </c>
    </row>
    <row r="309" ht="15" customHeight="1">
      <c r="B309" s="529">
        <f>SUM(B278:B308)</f>
        <v/>
      </c>
      <c r="C309" s="529">
        <f>SUM(C278:C308)</f>
        <v/>
      </c>
      <c r="D309" s="530">
        <f>SUM(D278:D308)</f>
        <v/>
      </c>
      <c r="E309" s="529">
        <f>SUM(E278:E308)</f>
        <v/>
      </c>
      <c r="F309" s="529">
        <f>SUM(F278:F308)</f>
        <v/>
      </c>
      <c r="G309" s="529">
        <f>SUM(G278:G308)</f>
        <v/>
      </c>
      <c r="H309" s="529">
        <f>SUM(H278:H308)</f>
        <v/>
      </c>
      <c r="I309" s="529">
        <f>SUM(I278:I308)</f>
        <v/>
      </c>
      <c r="J309" s="529">
        <f>SUM(J278:J308)</f>
        <v/>
      </c>
      <c r="K309" s="529">
        <f>SUM(K278:K308)</f>
        <v/>
      </c>
      <c r="L309" s="460">
        <f>SUM(L278:L308)</f>
        <v/>
      </c>
      <c r="M309" s="460">
        <f>SUM(M278:M308)</f>
        <v/>
      </c>
      <c r="N309" s="460">
        <f>SUM(N278:N308)</f>
        <v/>
      </c>
      <c r="O309" s="460">
        <f>O308</f>
        <v/>
      </c>
      <c r="R309" s="460" t="n"/>
      <c r="S309" s="460">
        <f>SUM(S278:S308)</f>
        <v/>
      </c>
      <c r="T309" s="460" t="n"/>
      <c r="U309" s="460">
        <f>SUM(U278:U308)</f>
        <v/>
      </c>
      <c r="V309" s="460" t="n"/>
      <c r="W309" s="460">
        <f>SUM(W278:W308)</f>
        <v/>
      </c>
      <c r="X309" s="460" t="n"/>
      <c r="Y309" s="460">
        <f>SUM(Y278:Y308)</f>
        <v/>
      </c>
      <c r="Z309" s="460" t="n"/>
      <c r="AA309" s="460">
        <f>SUM(AA278:AA308)</f>
        <v/>
      </c>
      <c r="AB309" s="460" t="n"/>
      <c r="AC309" s="460">
        <f>SUM(AC278:AC308)</f>
        <v/>
      </c>
      <c r="AD309" s="460" t="n"/>
      <c r="AE309" s="460">
        <f>SUM(AE278:AE308)</f>
        <v/>
      </c>
      <c r="AG309" s="460">
        <f>SUM(AG278:AG308)</f>
        <v/>
      </c>
      <c r="AH309" s="460" t="n"/>
      <c r="AI309" s="460">
        <f>SUM(AI278:AI308)</f>
        <v/>
      </c>
      <c r="AJ309" s="460" t="n"/>
      <c r="AK309" s="460">
        <f>SUM(AK278:AK308)</f>
        <v/>
      </c>
      <c r="AL309" s="460" t="n"/>
      <c r="AM309" s="460">
        <f>SUM(AM278:AM308)</f>
        <v/>
      </c>
      <c r="AN309" s="460">
        <f>SUM(AN278:AN308)</f>
        <v/>
      </c>
    </row>
    <row r="310">
      <c r="B310" s="453">
        <f>B309+B271</f>
        <v/>
      </c>
      <c r="G310" s="453" t="n"/>
      <c r="O310" s="460" t="n"/>
    </row>
    <row r="311">
      <c r="B311" s="399" t="inlineStr">
        <is>
          <t>Total Régul</t>
        </is>
      </c>
      <c r="C311" s="453">
        <f>H309-L309</f>
        <v/>
      </c>
      <c r="E311" s="399" t="inlineStr">
        <is>
          <t>Point Vert</t>
        </is>
      </c>
      <c r="F311" s="518">
        <f>D309</f>
        <v/>
      </c>
      <c r="H311" s="399" t="inlineStr">
        <is>
          <t>Frais Carte Bleue</t>
        </is>
      </c>
      <c r="J311" s="452">
        <f>I309*0.0065</f>
        <v/>
      </c>
    </row>
    <row r="312">
      <c r="B312" s="399" t="inlineStr">
        <is>
          <t>Régul cumul</t>
        </is>
      </c>
      <c r="C312" s="453">
        <f>C311+C273</f>
        <v/>
      </c>
    </row>
    <row r="314" ht="16.5" customHeight="1" thickBot="1">
      <c r="A314" s="359" t="inlineStr">
        <is>
          <t>SEPTEMBRE 2017</t>
        </is>
      </c>
      <c r="H314" s="364">
        <f>A314</f>
        <v/>
      </c>
      <c r="I314" s="363" t="n"/>
      <c r="J314" s="363" t="n"/>
      <c r="K314" s="363" t="n"/>
      <c r="L314" s="363" t="n"/>
      <c r="M314" s="363" t="n"/>
      <c r="N314" s="363" t="n"/>
      <c r="R314" s="364">
        <f>A314</f>
        <v/>
      </c>
      <c r="S314" s="363" t="n"/>
      <c r="T314" s="363" t="n"/>
      <c r="U314" s="363" t="n"/>
      <c r="V314" s="363" t="n"/>
      <c r="W314" s="363" t="n"/>
      <c r="X314" s="363" t="n"/>
      <c r="Y314" s="364">
        <f>A314</f>
        <v/>
      </c>
      <c r="Z314" s="363" t="n"/>
      <c r="AA314" s="363" t="n"/>
      <c r="AB314" s="363" t="n"/>
      <c r="AC314" s="363" t="n"/>
      <c r="AD314" s="363" t="n"/>
      <c r="AE314" s="363" t="n"/>
      <c r="AF314" s="364">
        <f>A314</f>
        <v/>
      </c>
      <c r="AG314" s="363" t="n"/>
      <c r="AH314" s="363" t="n"/>
      <c r="AI314" s="363" t="n"/>
      <c r="AJ314" s="363" t="n"/>
      <c r="AK314" s="363" t="n"/>
      <c r="AL314" s="363" t="n"/>
    </row>
    <row r="315" ht="16.5" customHeight="1" thickBot="1">
      <c r="A315" s="12" t="n"/>
      <c r="B315" s="369" t="inlineStr">
        <is>
          <t>Chiffre d'affaire</t>
        </is>
      </c>
      <c r="C315" s="357" t="n"/>
      <c r="D315" s="357" t="n"/>
      <c r="E315" s="357" t="n"/>
      <c r="F315" s="357" t="n"/>
      <c r="G315" s="370" t="n"/>
      <c r="H315" s="369" t="inlineStr">
        <is>
          <t>Encaissement</t>
        </is>
      </c>
      <c r="I315" s="357" t="n"/>
      <c r="J315" s="357" t="n"/>
      <c r="K315" s="370" t="n"/>
      <c r="L315" s="369" t="inlineStr">
        <is>
          <t>Banque</t>
        </is>
      </c>
      <c r="M315" s="357" t="n"/>
      <c r="N315" s="370" t="n"/>
      <c r="O315" s="496" t="inlineStr">
        <is>
          <t>Solde</t>
        </is>
      </c>
      <c r="P315" s="497" t="n"/>
      <c r="Q315" s="13" t="n"/>
      <c r="R315" s="410">
        <f>R3</f>
        <v/>
      </c>
      <c r="S315" s="354" t="n"/>
      <c r="T315" s="410">
        <f>T3</f>
        <v/>
      </c>
      <c r="U315" s="354" t="n"/>
      <c r="V315" s="410">
        <f>V3</f>
        <v/>
      </c>
      <c r="W315" s="354" t="n"/>
      <c r="X315" s="410">
        <f>X3</f>
        <v/>
      </c>
      <c r="Y315" s="354" t="n"/>
      <c r="Z315" s="410">
        <f>Z3</f>
        <v/>
      </c>
      <c r="AA315" s="354" t="n"/>
      <c r="AB315" s="410">
        <f>AB3</f>
        <v/>
      </c>
      <c r="AC315" s="354" t="n"/>
      <c r="AD315" s="410">
        <f>AD3</f>
        <v/>
      </c>
      <c r="AE315" s="354" t="n"/>
      <c r="AF315" s="410">
        <f>AF3</f>
        <v/>
      </c>
      <c r="AG315" s="354" t="n"/>
      <c r="AH315" s="410">
        <f>AH3</f>
        <v/>
      </c>
      <c r="AI315" s="354" t="n"/>
      <c r="AJ315" s="410">
        <f>AJ3</f>
        <v/>
      </c>
      <c r="AK315" s="354" t="n"/>
      <c r="AL315" s="410">
        <f>AL3</f>
        <v/>
      </c>
      <c r="AM315" s="354" t="n"/>
      <c r="AN315" s="411" t="inlineStr">
        <is>
          <t>Total</t>
        </is>
      </c>
    </row>
    <row r="316" ht="16.5" customHeight="1" thickBot="1">
      <c r="A316" s="14" t="n"/>
      <c r="B316" s="3" t="inlineStr">
        <is>
          <t>CA BRUT</t>
        </is>
      </c>
      <c r="C316" s="371" t="inlineStr">
        <is>
          <t>POINT VERT</t>
        </is>
      </c>
      <c r="D316" s="356" t="n"/>
      <c r="E316" s="4" t="inlineStr">
        <is>
          <t>LOTO</t>
        </is>
      </c>
      <c r="F316" s="4" t="inlineStr">
        <is>
          <t>JEUX</t>
        </is>
      </c>
      <c r="G316" s="7" t="inlineStr">
        <is>
          <t>CA NET</t>
        </is>
      </c>
      <c r="H316" s="3" t="inlineStr">
        <is>
          <t>Espèce</t>
        </is>
      </c>
      <c r="I316" s="4" t="inlineStr">
        <is>
          <t>Carte Bleue</t>
        </is>
      </c>
      <c r="J316" s="4" t="inlineStr">
        <is>
          <t>Chèque</t>
        </is>
      </c>
      <c r="K316" s="7" t="inlineStr">
        <is>
          <t>Compte client</t>
        </is>
      </c>
      <c r="L316" s="3" t="inlineStr">
        <is>
          <t>Dépôt Banque</t>
        </is>
      </c>
      <c r="M316" s="8" t="inlineStr">
        <is>
          <t>Monnaie</t>
        </is>
      </c>
      <c r="N316" s="7" t="inlineStr">
        <is>
          <t>CREDIT</t>
        </is>
      </c>
      <c r="O316" s="498">
        <f>O308</f>
        <v/>
      </c>
      <c r="Q316" s="499" t="n"/>
      <c r="R316" s="414" t="inlineStr">
        <is>
          <t>N°</t>
        </is>
      </c>
      <c r="S316" s="415" t="n"/>
      <c r="T316" s="416" t="inlineStr">
        <is>
          <t>N°</t>
        </is>
      </c>
      <c r="U316" s="417" t="n"/>
      <c r="V316" s="416" t="inlineStr">
        <is>
          <t>N°</t>
        </is>
      </c>
      <c r="W316" s="417" t="n"/>
      <c r="X316" s="416" t="inlineStr">
        <is>
          <t>N°</t>
        </is>
      </c>
      <c r="Y316" s="417" t="n"/>
      <c r="Z316" s="416" t="inlineStr">
        <is>
          <t>N°</t>
        </is>
      </c>
      <c r="AA316" s="417" t="n"/>
      <c r="AB316" s="416" t="inlineStr">
        <is>
          <t>N°</t>
        </is>
      </c>
      <c r="AC316" s="417" t="n"/>
      <c r="AD316" s="416" t="inlineStr">
        <is>
          <t>N°</t>
        </is>
      </c>
      <c r="AE316" s="417" t="n"/>
      <c r="AF316" s="419" t="inlineStr">
        <is>
          <t>N°</t>
        </is>
      </c>
      <c r="AG316" s="415" t="n"/>
      <c r="AH316" s="416" t="inlineStr">
        <is>
          <t>N°</t>
        </is>
      </c>
      <c r="AI316" s="415" t="n"/>
      <c r="AJ316" s="416" t="inlineStr">
        <is>
          <t>N°</t>
        </is>
      </c>
      <c r="AK316" s="415" t="n"/>
      <c r="AL316" s="416" t="inlineStr">
        <is>
          <t>N°</t>
        </is>
      </c>
      <c r="AM316" s="415" t="n"/>
      <c r="AN316" s="420" t="n"/>
    </row>
    <row r="317" ht="16.5" customHeight="1" thickBot="1">
      <c r="A317" s="504" t="n">
        <v>42979</v>
      </c>
      <c r="B317" s="540" t="n">
        <v>5437.12</v>
      </c>
      <c r="C317" s="519" t="n">
        <v>560</v>
      </c>
      <c r="D317" s="541" t="n">
        <v>12</v>
      </c>
      <c r="E317" s="540" t="n">
        <v>139.45</v>
      </c>
      <c r="F317" s="540" t="n">
        <v>164</v>
      </c>
      <c r="G317" s="542">
        <f>B317-C317-E317-F317</f>
        <v/>
      </c>
      <c r="H317" s="543" t="n">
        <v>1724.67</v>
      </c>
      <c r="I317" s="520" t="n">
        <v>2835.4</v>
      </c>
      <c r="J317" s="543" t="n"/>
      <c r="K317" s="543" t="n">
        <v>13.6</v>
      </c>
      <c r="L317" s="520" t="n">
        <v>1720</v>
      </c>
      <c r="M317" s="520" t="n">
        <v>440</v>
      </c>
      <c r="N317" s="508">
        <f>L317+I317+J317+C317+M317</f>
        <v/>
      </c>
      <c r="O317" s="508">
        <f>O316+N317-AN317</f>
        <v/>
      </c>
      <c r="P317" s="509">
        <f>I317*0.004</f>
        <v/>
      </c>
      <c r="Q317" s="510">
        <f>A317</f>
        <v/>
      </c>
      <c r="R317" s="545" t="n"/>
      <c r="S317" s="546" t="n"/>
      <c r="T317" s="545" t="n">
        <v>170822</v>
      </c>
      <c r="U317" s="466" t="n">
        <v>-8.039999999999999</v>
      </c>
      <c r="V317" s="547" t="n"/>
      <c r="W317" s="546" t="n"/>
      <c r="X317" s="547" t="n"/>
      <c r="Y317" s="546" t="n"/>
      <c r="Z317" s="547" t="n"/>
      <c r="AA317" s="546" t="n"/>
      <c r="AB317" s="547" t="inlineStr">
        <is>
          <t>PMU</t>
        </is>
      </c>
      <c r="AC317" s="466" t="n">
        <v>1260</v>
      </c>
      <c r="AD317" s="547" t="n">
        <v>170137</v>
      </c>
      <c r="AE317" s="466" t="n">
        <v>978.26</v>
      </c>
      <c r="AF317" s="550" t="n"/>
      <c r="AG317" s="546" t="n"/>
      <c r="AH317" s="547" t="n"/>
      <c r="AI317" s="546" t="n"/>
      <c r="AJ317" s="547" t="inlineStr">
        <is>
          <t>SAL VAL</t>
        </is>
      </c>
      <c r="AK317" s="466" t="n">
        <v>2000</v>
      </c>
      <c r="AL317" s="547" t="n"/>
      <c r="AM317" s="546" t="n"/>
      <c r="AN317" s="446">
        <f>S317+U317+W317+Y317+AA317+AC317+AE317+AG317+AI317+AK317+AM317</f>
        <v/>
      </c>
    </row>
    <row r="318" ht="16.5" customHeight="1" thickBot="1">
      <c r="A318" s="504">
        <f>A317+1</f>
        <v/>
      </c>
      <c r="B318" s="540" t="n">
        <v>5555.95</v>
      </c>
      <c r="C318" s="519" t="n">
        <v>300</v>
      </c>
      <c r="D318" s="541" t="n">
        <v>11</v>
      </c>
      <c r="E318" s="540" t="n">
        <v>62.4</v>
      </c>
      <c r="F318" s="540" t="n">
        <v>231</v>
      </c>
      <c r="G318" s="542">
        <f>B318-C318-E318-F318</f>
        <v/>
      </c>
      <c r="H318" s="543" t="n">
        <v>1798.41</v>
      </c>
      <c r="I318" s="520" t="n">
        <v>3216.53</v>
      </c>
      <c r="J318" s="543" t="n"/>
      <c r="K318" s="543" t="n">
        <v>18.95</v>
      </c>
      <c r="L318" s="520" t="n">
        <v>1790</v>
      </c>
      <c r="M318" s="544" t="n"/>
      <c r="N318" s="508">
        <f>L318+I318+J318+C318+M318</f>
        <v/>
      </c>
      <c r="O318" s="508">
        <f>O317+N318-AN318</f>
        <v/>
      </c>
      <c r="P318" s="509">
        <f>I318*0.004</f>
        <v/>
      </c>
      <c r="Q318" s="510">
        <f>A318</f>
        <v/>
      </c>
      <c r="R318" s="545" t="n"/>
      <c r="S318" s="546" t="n"/>
      <c r="T318" s="547" t="n">
        <v>170820</v>
      </c>
      <c r="U318" s="466" t="n">
        <v>142.61</v>
      </c>
      <c r="V318" s="545" t="n"/>
      <c r="W318" s="546" t="n"/>
      <c r="X318" s="547" t="n"/>
      <c r="Y318" s="546" t="n"/>
      <c r="Z318" s="545" t="n"/>
      <c r="AA318" s="546" t="n"/>
      <c r="AB318" s="547" t="inlineStr">
        <is>
          <t>MONNAIE</t>
        </is>
      </c>
      <c r="AC318" s="466" t="n">
        <v>848</v>
      </c>
      <c r="AD318" s="545" t="n"/>
      <c r="AE318" s="546" t="n"/>
      <c r="AF318" s="547" t="n"/>
      <c r="AG318" s="546" t="n"/>
      <c r="AH318" s="545" t="n"/>
      <c r="AI318" s="546" t="n"/>
      <c r="AJ318" s="547" t="n"/>
      <c r="AK318" s="546" t="n"/>
      <c r="AL318" s="547" t="n"/>
      <c r="AM318" s="546" t="n"/>
      <c r="AN318" s="446">
        <f>S318+U318+W318+Y318+AA318+AC318+AE318+AG318+AI318+AK318+AM318</f>
        <v/>
      </c>
    </row>
    <row r="319" ht="16.5" customHeight="1" thickBot="1">
      <c r="A319" s="504">
        <f>A318+1</f>
        <v/>
      </c>
      <c r="B319" s="540" t="n">
        <v>3066.21</v>
      </c>
      <c r="C319" s="519" t="n">
        <v>300</v>
      </c>
      <c r="D319" s="541" t="n">
        <v>8</v>
      </c>
      <c r="E319" s="540" t="n">
        <v>87.90000000000001</v>
      </c>
      <c r="F319" s="540" t="n">
        <v>17</v>
      </c>
      <c r="G319" s="542">
        <f>B319-C319-E319-F319</f>
        <v/>
      </c>
      <c r="H319" s="543" t="n">
        <v>1065.03</v>
      </c>
      <c r="I319" s="520" t="n">
        <v>1928.18</v>
      </c>
      <c r="J319" s="543" t="n"/>
      <c r="K319" s="543" t="n">
        <v>66.5</v>
      </c>
      <c r="L319" s="520" t="n">
        <v>1060</v>
      </c>
      <c r="M319" s="544" t="n"/>
      <c r="N319" s="508">
        <f>L319+I319+J319+C319+M319</f>
        <v/>
      </c>
      <c r="O319" s="508">
        <f>O318+N319-AN319</f>
        <v/>
      </c>
      <c r="P319" s="509">
        <f>I319*0.004</f>
        <v/>
      </c>
      <c r="Q319" s="510">
        <f>A319</f>
        <v/>
      </c>
      <c r="R319" s="545" t="n"/>
      <c r="S319" s="546" t="n"/>
      <c r="T319" s="547" t="n"/>
      <c r="U319" s="466" t="n"/>
      <c r="V319" s="545" t="n"/>
      <c r="W319" s="546" t="n"/>
      <c r="X319" s="547" t="n"/>
      <c r="Y319" s="546" t="n"/>
      <c r="Z319" s="545" t="n"/>
      <c r="AA319" s="546" t="n"/>
      <c r="AB319" s="547" t="n">
        <v>170947</v>
      </c>
      <c r="AC319" s="466" t="n">
        <v>1.4</v>
      </c>
      <c r="AD319" s="545" t="n"/>
      <c r="AE319" s="546" t="n"/>
      <c r="AF319" s="547" t="n"/>
      <c r="AG319" s="546" t="n"/>
      <c r="AH319" s="545" t="n"/>
      <c r="AI319" s="546" t="n"/>
      <c r="AJ319" s="547" t="n"/>
      <c r="AK319" s="546" t="n"/>
      <c r="AL319" s="547" t="n"/>
      <c r="AM319" s="546" t="n"/>
      <c r="AN319" s="446">
        <f>S319+U319+W319+Y319+AA319+AC319+AE319+AG319+AI319+AK319+AM319</f>
        <v/>
      </c>
    </row>
    <row r="320" ht="16.5" customHeight="1" thickBot="1">
      <c r="A320" s="504">
        <f>A319+1</f>
        <v/>
      </c>
      <c r="B320" s="540" t="n">
        <v>4726.08</v>
      </c>
      <c r="C320" s="519" t="n">
        <v>300</v>
      </c>
      <c r="D320" s="541" t="n">
        <v>9</v>
      </c>
      <c r="E320" s="540" t="n">
        <v>837.5</v>
      </c>
      <c r="F320" s="540" t="n">
        <v>295</v>
      </c>
      <c r="G320" s="542">
        <f>B320-C320-E320-F320</f>
        <v/>
      </c>
      <c r="H320" s="543" t="n">
        <v>1256.53</v>
      </c>
      <c r="I320" s="520" t="n">
        <v>2009</v>
      </c>
      <c r="J320" s="543" t="n"/>
      <c r="K320" s="543" t="n">
        <v>28.05</v>
      </c>
      <c r="L320" s="520" t="n">
        <v>1250</v>
      </c>
      <c r="M320" s="544" t="n"/>
      <c r="N320" s="508">
        <f>L320+I320+J320+C320+M320</f>
        <v/>
      </c>
      <c r="O320" s="508">
        <f>O319+N320-AN320</f>
        <v/>
      </c>
      <c r="P320" s="509">
        <f>I320*0.004</f>
        <v/>
      </c>
      <c r="Q320" s="510">
        <f>A320</f>
        <v/>
      </c>
      <c r="R320" s="545" t="n"/>
      <c r="S320" s="546" t="n"/>
      <c r="T320" s="547" t="n"/>
      <c r="U320" s="466" t="n"/>
      <c r="V320" s="545" t="n">
        <v>170929</v>
      </c>
      <c r="W320" s="466" t="n">
        <v>359.22</v>
      </c>
      <c r="X320" s="547" t="n"/>
      <c r="Y320" s="546" t="n"/>
      <c r="Z320" s="545" t="n"/>
      <c r="AA320" s="546" t="n"/>
      <c r="AB320" s="547" t="n">
        <v>170947</v>
      </c>
      <c r="AC320" s="466" t="n">
        <v>270.85</v>
      </c>
      <c r="AD320" s="545" t="n"/>
      <c r="AE320" s="546" t="n"/>
      <c r="AF320" s="547" t="n"/>
      <c r="AG320" s="546" t="n"/>
      <c r="AH320" s="545" t="n"/>
      <c r="AI320" s="546" t="n"/>
      <c r="AJ320" s="547" t="n"/>
      <c r="AK320" s="546" t="n"/>
      <c r="AL320" s="547" t="n"/>
      <c r="AM320" s="546" t="n"/>
      <c r="AN320" s="446">
        <f>S320+U320+W320+Y320+AA320+AC320+AE320+AG320+AI320+AK320+AM320</f>
        <v/>
      </c>
    </row>
    <row r="321" ht="16.5" customHeight="1" thickBot="1">
      <c r="A321" s="504">
        <f>A320+1</f>
        <v/>
      </c>
      <c r="B321" s="540" t="n">
        <v>4443.12</v>
      </c>
      <c r="C321" s="519" t="n">
        <v>190</v>
      </c>
      <c r="D321" s="541" t="n">
        <v>4</v>
      </c>
      <c r="E321" s="540" t="n">
        <v>166.75</v>
      </c>
      <c r="F321" s="540" t="n">
        <v>238</v>
      </c>
      <c r="G321" s="542">
        <f>B321-C321-E321-F321</f>
        <v/>
      </c>
      <c r="H321" s="543" t="n">
        <v>1553.99</v>
      </c>
      <c r="I321" s="520" t="n">
        <v>2376.13</v>
      </c>
      <c r="J321" s="543" t="n"/>
      <c r="K321" s="543" t="n">
        <v>35.8</v>
      </c>
      <c r="L321" s="520" t="n">
        <v>1580</v>
      </c>
      <c r="M321" s="520" t="n">
        <v>350</v>
      </c>
      <c r="N321" s="508">
        <f>L321+I321+J321+C321+M321</f>
        <v/>
      </c>
      <c r="O321" s="508">
        <f>O320+N321-AN321</f>
        <v/>
      </c>
      <c r="P321" s="509">
        <f>I321*0.004</f>
        <v/>
      </c>
      <c r="Q321" s="510">
        <f>A321</f>
        <v/>
      </c>
      <c r="R321" s="545" t="n"/>
      <c r="S321" s="546" t="n"/>
      <c r="T321" s="547" t="n"/>
      <c r="U321" s="466" t="n"/>
      <c r="V321" s="545" t="n">
        <v>170827</v>
      </c>
      <c r="W321" s="466" t="n">
        <v>243.12</v>
      </c>
      <c r="X321" s="545" t="n"/>
      <c r="Y321" s="546" t="n"/>
      <c r="Z321" s="545" t="n">
        <v>170836</v>
      </c>
      <c r="AA321" s="466" t="n">
        <v>38439.12</v>
      </c>
      <c r="AB321" s="547" t="n">
        <v>170947</v>
      </c>
      <c r="AC321" s="466" t="n">
        <v>69</v>
      </c>
      <c r="AD321" s="545" t="n"/>
      <c r="AE321" s="546" t="n"/>
      <c r="AF321" s="545" t="n"/>
      <c r="AG321" s="546" t="n"/>
      <c r="AH321" s="545" t="n"/>
      <c r="AI321" s="546" t="n"/>
      <c r="AJ321" s="545" t="n"/>
      <c r="AK321" s="546" t="n"/>
      <c r="AL321" s="547" t="n"/>
      <c r="AM321" s="546" t="n"/>
      <c r="AN321" s="446">
        <f>S321+U321+W321+Y321+AA321+AC321+AE321+AG321+AI321+AK321+AM321</f>
        <v/>
      </c>
    </row>
    <row r="322" ht="16.5" customHeight="1" thickBot="1">
      <c r="A322" s="504">
        <f>A321+1</f>
        <v/>
      </c>
      <c r="B322" s="540" t="n">
        <v>4189.59</v>
      </c>
      <c r="C322" s="519" t="n">
        <v>590</v>
      </c>
      <c r="D322" s="541" t="n">
        <v>14</v>
      </c>
      <c r="E322" s="540" t="n">
        <v>101.1</v>
      </c>
      <c r="F322" s="540" t="n">
        <v>147</v>
      </c>
      <c r="G322" s="542">
        <f>B322-C322-E322-F322</f>
        <v/>
      </c>
      <c r="H322" s="543" t="n">
        <v>1539.93</v>
      </c>
      <c r="I322" s="520" t="n">
        <v>1792.86</v>
      </c>
      <c r="J322" s="543" t="n"/>
      <c r="K322" s="543" t="n">
        <v>18.7</v>
      </c>
      <c r="L322" s="520" t="n">
        <v>1540</v>
      </c>
      <c r="M322" s="544" t="n"/>
      <c r="N322" s="508">
        <f>L322+I322+J322+C322+M322</f>
        <v/>
      </c>
      <c r="O322" s="508">
        <f>O321+N322-AN322</f>
        <v/>
      </c>
      <c r="P322" s="509">
        <f>I322*0.004</f>
        <v/>
      </c>
      <c r="Q322" s="510">
        <f>A322</f>
        <v/>
      </c>
      <c r="R322" s="545" t="n">
        <v>170812</v>
      </c>
      <c r="S322" s="466" t="n">
        <v>1424.47</v>
      </c>
      <c r="T322" s="545" t="n"/>
      <c r="U322" s="466" t="n"/>
      <c r="V322" s="545" t="n"/>
      <c r="W322" s="546" t="n"/>
      <c r="X322" s="545" t="n">
        <v>170936</v>
      </c>
      <c r="Y322" s="466" t="n">
        <v>1991.32</v>
      </c>
      <c r="Z322" s="545" t="n"/>
      <c r="AA322" s="546" t="n"/>
      <c r="AB322" s="545" t="inlineStr">
        <is>
          <t>PT VERT</t>
        </is>
      </c>
      <c r="AC322" s="466" t="n">
        <v>-189</v>
      </c>
      <c r="AD322" s="545" t="n"/>
      <c r="AE322" s="546" t="n"/>
      <c r="AF322" s="545" t="n">
        <v>170841</v>
      </c>
      <c r="AG322" s="466" t="n">
        <v>979.2</v>
      </c>
      <c r="AH322" s="545" t="n"/>
      <c r="AI322" s="546" t="n"/>
      <c r="AJ322" s="545" t="n"/>
      <c r="AK322" s="546" t="n"/>
      <c r="AL322" s="547" t="n"/>
      <c r="AM322" s="546" t="n"/>
      <c r="AN322" s="446">
        <f>S322+U322+W322+Y322+AA322+AC322+AE322+AG322+AI322+AK322+AM322</f>
        <v/>
      </c>
    </row>
    <row r="323" ht="16.5" customHeight="1" thickBot="1">
      <c r="A323" s="504">
        <f>A322+1</f>
        <v/>
      </c>
      <c r="B323" s="540" t="n">
        <v>4227.8</v>
      </c>
      <c r="C323" s="519" t="n">
        <v>190</v>
      </c>
      <c r="D323" s="541" t="n">
        <v>6</v>
      </c>
      <c r="E323" s="540" t="n">
        <v>101.1</v>
      </c>
      <c r="F323" s="540" t="n">
        <v>246</v>
      </c>
      <c r="G323" s="542">
        <f>B323-C323-E323-F323</f>
        <v/>
      </c>
      <c r="H323" s="543" t="n">
        <v>1683.15</v>
      </c>
      <c r="I323" s="520" t="n">
        <v>1994.95</v>
      </c>
      <c r="J323" s="543" t="n"/>
      <c r="K323" s="543" t="n">
        <v>12.6</v>
      </c>
      <c r="L323" s="520" t="n">
        <v>1680</v>
      </c>
      <c r="M323" s="544" t="n"/>
      <c r="N323" s="508">
        <f>L323+I323+J323+C323+M323</f>
        <v/>
      </c>
      <c r="O323" s="508">
        <f>O322+N323-AN323</f>
        <v/>
      </c>
      <c r="P323" s="509">
        <f>I323*0.004</f>
        <v/>
      </c>
      <c r="Q323" s="510">
        <f>A323</f>
        <v/>
      </c>
      <c r="R323" s="545" t="n"/>
      <c r="S323" s="466" t="n">
        <v>102.3</v>
      </c>
      <c r="T323" s="545" t="n"/>
      <c r="U323" s="466" t="n"/>
      <c r="V323" s="545" t="n"/>
      <c r="W323" s="546" t="n"/>
      <c r="X323" s="545" t="n">
        <v>170941</v>
      </c>
      <c r="Y323" s="466" t="n">
        <v>1035.9</v>
      </c>
      <c r="Z323" s="545" t="n"/>
      <c r="AA323" s="546" t="n"/>
      <c r="AB323" s="545" t="inlineStr">
        <is>
          <t>MONNAIE</t>
        </is>
      </c>
      <c r="AC323" s="466" t="n">
        <v>780</v>
      </c>
      <c r="AD323" s="545" t="n"/>
      <c r="AE323" s="546" t="n"/>
      <c r="AF323" s="545" t="n"/>
      <c r="AG323" s="546" t="n"/>
      <c r="AH323" s="545" t="n"/>
      <c r="AI323" s="546" t="n"/>
      <c r="AJ323" s="545" t="n"/>
      <c r="AK323" s="546" t="n"/>
      <c r="AL323" s="547" t="n"/>
      <c r="AM323" s="546" t="n"/>
      <c r="AN323" s="446">
        <f>S323+U323+W323+Y323+AA323+AC323+AE323+AG323+AI323+AK323+AM323</f>
        <v/>
      </c>
    </row>
    <row r="324" ht="16.5" customHeight="1" thickBot="1">
      <c r="A324" s="504">
        <f>A323+1</f>
        <v/>
      </c>
      <c r="B324" s="540" t="n">
        <v>4217.51</v>
      </c>
      <c r="C324" s="519" t="n">
        <v>450</v>
      </c>
      <c r="D324" s="541" t="n">
        <v>14</v>
      </c>
      <c r="E324" s="540" t="n">
        <v>83.5</v>
      </c>
      <c r="F324" s="540" t="n">
        <v>228</v>
      </c>
      <c r="G324" s="542">
        <f>B324-C324-E324-F324</f>
        <v/>
      </c>
      <c r="H324" s="543" t="n">
        <v>1614.01</v>
      </c>
      <c r="I324" s="520" t="n">
        <v>1814.85</v>
      </c>
      <c r="J324" s="543" t="n"/>
      <c r="K324" s="543" t="n">
        <v>27.15</v>
      </c>
      <c r="L324" s="520" t="n">
        <v>1610</v>
      </c>
      <c r="M324" s="544" t="n"/>
      <c r="N324" s="508">
        <f>L324+I324+J324+C324+M324</f>
        <v/>
      </c>
      <c r="O324" s="508">
        <f>O323+N324-AN324</f>
        <v/>
      </c>
      <c r="P324" s="509">
        <f>I324*0.004</f>
        <v/>
      </c>
      <c r="Q324" s="510">
        <f>A324</f>
        <v/>
      </c>
      <c r="R324" s="545" t="n"/>
      <c r="S324" s="546" t="n"/>
      <c r="T324" s="545" t="n">
        <v>170821</v>
      </c>
      <c r="U324" s="466" t="n">
        <v>59.39</v>
      </c>
      <c r="V324" s="545" t="n"/>
      <c r="W324" s="546" t="n"/>
      <c r="X324" s="545" t="n"/>
      <c r="Y324" s="546" t="n"/>
      <c r="Z324" s="545" t="n"/>
      <c r="AA324" s="546" t="n"/>
      <c r="AB324" s="545" t="inlineStr">
        <is>
          <t>MONNAIE</t>
        </is>
      </c>
      <c r="AC324" s="466" t="n">
        <v>765</v>
      </c>
      <c r="AD324" s="545" t="n"/>
      <c r="AE324" s="546" t="n"/>
      <c r="AF324" s="545" t="n"/>
      <c r="AG324" s="546" t="n"/>
      <c r="AH324" s="545" t="n"/>
      <c r="AI324" s="546" t="n"/>
      <c r="AJ324" s="545" t="n"/>
      <c r="AK324" s="546" t="n"/>
      <c r="AL324" s="547" t="n"/>
      <c r="AM324" s="546" t="n"/>
      <c r="AN324" s="446">
        <f>S324+U324+W324+Y324+AA324+AC324+AE324+AG324+AI324+AK324+AM324</f>
        <v/>
      </c>
    </row>
    <row r="325" ht="16.5" customHeight="1" thickBot="1">
      <c r="A325" s="504">
        <f>A324+1</f>
        <v/>
      </c>
      <c r="B325" s="540" t="n">
        <v>5017.69</v>
      </c>
      <c r="C325" s="519" t="n">
        <v>210</v>
      </c>
      <c r="D325" s="541" t="n">
        <v>5</v>
      </c>
      <c r="E325" s="540" t="n">
        <v>149.55</v>
      </c>
      <c r="F325" s="540" t="n">
        <v>122</v>
      </c>
      <c r="G325" s="542">
        <f>B325-C325-E325-F325</f>
        <v/>
      </c>
      <c r="H325" s="543" t="n">
        <v>2322.62</v>
      </c>
      <c r="I325" s="520" t="n">
        <v>2160.17</v>
      </c>
      <c r="J325" s="520" t="n">
        <v>26.9</v>
      </c>
      <c r="K325" s="543" t="n">
        <v>26.45</v>
      </c>
      <c r="L325" s="520" t="n">
        <v>2320</v>
      </c>
      <c r="M325" s="544" t="n"/>
      <c r="N325" s="508">
        <f>L325+I325+J325+C325+M325</f>
        <v/>
      </c>
      <c r="O325" s="508">
        <f>O324+N325-AN325</f>
        <v/>
      </c>
      <c r="P325" s="509">
        <f>I325*0.004</f>
        <v/>
      </c>
      <c r="Q325" s="510">
        <f>A325</f>
        <v/>
      </c>
      <c r="R325" s="545" t="n"/>
      <c r="S325" s="546" t="n"/>
      <c r="T325" s="545" t="n">
        <v>170820</v>
      </c>
      <c r="U325" s="466" t="n">
        <v>516.62</v>
      </c>
      <c r="V325" s="545" t="n"/>
      <c r="W325" s="546" t="n"/>
      <c r="X325" s="545" t="n"/>
      <c r="Y325" s="546" t="n"/>
      <c r="Z325" s="545" t="n"/>
      <c r="AA325" s="546" t="n"/>
      <c r="AB325" s="545" t="inlineStr">
        <is>
          <t>PRÊT</t>
        </is>
      </c>
      <c r="AC325" s="466" t="n">
        <v>226.08</v>
      </c>
      <c r="AD325" s="545" t="n"/>
      <c r="AE325" s="546" t="n"/>
      <c r="AF325" s="545" t="n"/>
      <c r="AG325" s="546" t="n"/>
      <c r="AH325" s="545" t="n"/>
      <c r="AI325" s="546" t="n"/>
      <c r="AJ325" s="545" t="n"/>
      <c r="AK325" s="546" t="n"/>
      <c r="AL325" s="547" t="n"/>
      <c r="AM325" s="546" t="n"/>
      <c r="AN325" s="446">
        <f>S325+U325+W325+Y325+AA325+AC325+AE325+AG325+AI325+AK325+AM325</f>
        <v/>
      </c>
    </row>
    <row r="326" ht="16.5" customHeight="1" thickBot="1">
      <c r="A326" s="504">
        <f>A325+1</f>
        <v/>
      </c>
      <c r="B326" s="540" t="n">
        <v>2934.17</v>
      </c>
      <c r="C326" s="519" t="n">
        <v>330</v>
      </c>
      <c r="D326" s="541" t="n">
        <v>7</v>
      </c>
      <c r="E326" s="540" t="n">
        <v>145.6</v>
      </c>
      <c r="F326" s="540" t="n">
        <v>118</v>
      </c>
      <c r="G326" s="542">
        <f>B326-C326-E326-F326</f>
        <v/>
      </c>
      <c r="H326" s="543" t="n">
        <v>1175.42</v>
      </c>
      <c r="I326" s="520" t="n">
        <v>1161.75</v>
      </c>
      <c r="J326" s="543" t="n"/>
      <c r="K326" s="543" t="n">
        <v>3.4</v>
      </c>
      <c r="L326" s="520" t="n">
        <v>1190</v>
      </c>
      <c r="M326" s="544" t="n"/>
      <c r="N326" s="508">
        <f>L326+I326+J326+C326+M326</f>
        <v/>
      </c>
      <c r="O326" s="508">
        <f>O325+N326-AN326</f>
        <v/>
      </c>
      <c r="P326" s="509">
        <f>I326*0.004</f>
        <v/>
      </c>
      <c r="Q326" s="510">
        <f>A326</f>
        <v/>
      </c>
      <c r="R326" s="545" t="n"/>
      <c r="S326" s="546" t="n"/>
      <c r="T326" s="545" t="n">
        <v>170723</v>
      </c>
      <c r="U326" s="466" t="n">
        <v>614.6</v>
      </c>
      <c r="V326" s="545" t="n"/>
      <c r="W326" s="546" t="n"/>
      <c r="X326" s="545" t="n"/>
      <c r="Y326" s="546" t="n"/>
      <c r="Z326" s="545" t="n"/>
      <c r="AA326" s="546" t="n"/>
      <c r="AB326" s="545" t="inlineStr">
        <is>
          <t>ASSUR</t>
        </is>
      </c>
      <c r="AC326" s="466" t="n">
        <v>74.06999999999999</v>
      </c>
      <c r="AD326" s="545" t="n"/>
      <c r="AE326" s="546" t="n"/>
      <c r="AF326" s="545" t="n"/>
      <c r="AG326" s="546" t="n"/>
      <c r="AH326" s="545" t="n"/>
      <c r="AI326" s="546" t="n"/>
      <c r="AJ326" s="545" t="n"/>
      <c r="AK326" s="546" t="n"/>
      <c r="AL326" s="547" t="n"/>
      <c r="AM326" s="546" t="n"/>
      <c r="AN326" s="446">
        <f>S326+U326+W326+Y326+AA326+AC326+AE326+AG326+AI326+AK326+AM326</f>
        <v/>
      </c>
    </row>
    <row r="327" ht="16.5" customHeight="1" thickBot="1">
      <c r="A327" s="504">
        <f>A326+1</f>
        <v/>
      </c>
      <c r="B327" s="540" t="n">
        <v>3718.42</v>
      </c>
      <c r="C327" s="519" t="n">
        <v>230</v>
      </c>
      <c r="D327" s="541" t="n">
        <v>7</v>
      </c>
      <c r="E327" s="540" t="n">
        <v>592.9</v>
      </c>
      <c r="F327" s="540" t="n">
        <v>81</v>
      </c>
      <c r="G327" s="542">
        <f>B327-C327-E327-F327</f>
        <v/>
      </c>
      <c r="H327" s="543" t="n">
        <v>1177.67</v>
      </c>
      <c r="I327" s="520" t="n">
        <v>1619.05</v>
      </c>
      <c r="J327" s="543" t="n"/>
      <c r="K327" s="543" t="n">
        <v>17.8</v>
      </c>
      <c r="L327" s="520" t="n">
        <v>1170</v>
      </c>
      <c r="M327" s="544" t="n"/>
      <c r="N327" s="508">
        <f>L327+I327+J327+C327+M327</f>
        <v/>
      </c>
      <c r="O327" s="508">
        <f>O326+N327-AN327</f>
        <v/>
      </c>
      <c r="P327" s="509">
        <f>I327*0.004</f>
        <v/>
      </c>
      <c r="Q327" s="510">
        <f>A327</f>
        <v/>
      </c>
      <c r="R327" s="545" t="n"/>
      <c r="S327" s="546" t="n"/>
      <c r="T327" s="545" t="n"/>
      <c r="U327" s="546" t="n"/>
      <c r="V327" s="545" t="n"/>
      <c r="W327" s="546" t="n"/>
      <c r="X327" s="545" t="n"/>
      <c r="Y327" s="546" t="n"/>
      <c r="Z327" s="545" t="n"/>
      <c r="AA327" s="546" t="n"/>
      <c r="AB327" s="545" t="inlineStr">
        <is>
          <t>INTERET</t>
        </is>
      </c>
      <c r="AC327" s="466" t="n">
        <v>2525.88</v>
      </c>
      <c r="AD327" s="545" t="n"/>
      <c r="AE327" s="546" t="n"/>
      <c r="AF327" s="545" t="n">
        <v>170843</v>
      </c>
      <c r="AG327" s="466" t="n">
        <v>233.12</v>
      </c>
      <c r="AH327" s="545" t="n"/>
      <c r="AI327" s="546" t="n"/>
      <c r="AJ327" s="545" t="n"/>
      <c r="AK327" s="546" t="n"/>
      <c r="AL327" s="547" t="n"/>
      <c r="AM327" s="546" t="n"/>
      <c r="AN327" s="446">
        <f>S327+U327+W327+Y327+AA327+AC327+AE327+AG327+AI327+AK327+AM327</f>
        <v/>
      </c>
    </row>
    <row r="328" ht="16.5" customHeight="1" thickBot="1">
      <c r="A328" s="504">
        <f>A327+1</f>
        <v/>
      </c>
      <c r="B328" s="540" t="n">
        <v>3744.96</v>
      </c>
      <c r="C328" s="519" t="n">
        <v>310</v>
      </c>
      <c r="D328" s="541" t="n">
        <v>8</v>
      </c>
      <c r="E328" s="540" t="n">
        <v>165.7</v>
      </c>
      <c r="F328" s="540" t="n">
        <v>321</v>
      </c>
      <c r="G328" s="542">
        <f>B328-C328-E328-F328</f>
        <v/>
      </c>
      <c r="H328" s="543" t="n">
        <v>1489.91</v>
      </c>
      <c r="I328" s="520" t="n">
        <v>1434.9</v>
      </c>
      <c r="J328" s="543" t="n"/>
      <c r="K328" s="543" t="n">
        <v>23.45</v>
      </c>
      <c r="L328" s="520" t="n">
        <v>1480</v>
      </c>
      <c r="M328" s="544" t="n"/>
      <c r="N328" s="508">
        <f>L328+I328+J328+C328+M328</f>
        <v/>
      </c>
      <c r="O328" s="508">
        <f>O327+N328-AN328</f>
        <v/>
      </c>
      <c r="P328" s="509">
        <f>I328*0.004</f>
        <v/>
      </c>
      <c r="Q328" s="510">
        <f>A328</f>
        <v/>
      </c>
      <c r="R328" s="545" t="n"/>
      <c r="S328" s="546" t="n"/>
      <c r="T328" s="545" t="n"/>
      <c r="U328" s="546" t="n"/>
      <c r="V328" s="545" t="n">
        <v>170930</v>
      </c>
      <c r="W328" s="466" t="n">
        <v>558.23</v>
      </c>
      <c r="X328" s="545" t="n"/>
      <c r="Y328" s="546" t="n"/>
      <c r="Z328" s="545" t="n"/>
      <c r="AA328" s="546" t="n"/>
      <c r="AB328" s="545" t="n"/>
      <c r="AC328" s="546" t="n"/>
      <c r="AD328" s="545" t="n"/>
      <c r="AE328" s="546" t="n"/>
      <c r="AF328" s="545" t="n">
        <v>170844</v>
      </c>
      <c r="AG328" s="466" t="n">
        <v>982.3</v>
      </c>
      <c r="AH328" s="545" t="n"/>
      <c r="AI328" s="546" t="n"/>
      <c r="AJ328" s="545" t="n"/>
      <c r="AK328" s="546" t="n"/>
      <c r="AL328" s="547" t="n"/>
      <c r="AM328" s="546" t="n"/>
      <c r="AN328" s="446">
        <f>S328+U328+W328+Y328+AA328+AC328+AE328+AG328+AI328+AK328+AM328</f>
        <v/>
      </c>
    </row>
    <row r="329" ht="16.5" customHeight="1" thickBot="1">
      <c r="A329" s="504">
        <f>A328+1</f>
        <v/>
      </c>
      <c r="B329" s="540" t="n">
        <v>3813.42</v>
      </c>
      <c r="C329" s="519" t="n">
        <v>330</v>
      </c>
      <c r="D329" s="541" t="n">
        <v>6</v>
      </c>
      <c r="E329" s="540" t="n">
        <v>493.6</v>
      </c>
      <c r="F329" s="540" t="n">
        <v>159</v>
      </c>
      <c r="G329" s="542">
        <f>B329-C329-E329-F329</f>
        <v/>
      </c>
      <c r="H329" s="543" t="n">
        <v>1172.13</v>
      </c>
      <c r="I329" s="520" t="n">
        <v>1641.79</v>
      </c>
      <c r="J329" s="543" t="n"/>
      <c r="K329" s="543" t="n">
        <v>16.9</v>
      </c>
      <c r="L329" s="520" t="n">
        <v>1170</v>
      </c>
      <c r="M329" s="520" t="n">
        <v>650</v>
      </c>
      <c r="N329" s="508">
        <f>L329+I329+J329+C329+M329</f>
        <v/>
      </c>
      <c r="O329" s="508">
        <f>O328+N329-AN329</f>
        <v/>
      </c>
      <c r="P329" s="509">
        <f>I329*0.004</f>
        <v/>
      </c>
      <c r="Q329" s="510">
        <f>A329</f>
        <v/>
      </c>
      <c r="R329" s="545" t="n">
        <v>170901</v>
      </c>
      <c r="S329" s="466" t="n">
        <v>1461.78</v>
      </c>
      <c r="T329" s="545" t="n"/>
      <c r="U329" s="546" t="n"/>
      <c r="V329" s="545" t="n"/>
      <c r="W329" s="546" t="n"/>
      <c r="X329" s="545" t="n">
        <v>170937</v>
      </c>
      <c r="Y329" s="466" t="n">
        <v>2224.79</v>
      </c>
      <c r="Z329" s="545" t="n"/>
      <c r="AA329" s="546" t="n"/>
      <c r="AB329" s="545" t="inlineStr">
        <is>
          <t>DAT</t>
        </is>
      </c>
      <c r="AC329" s="466" t="n">
        <v>-12007.45</v>
      </c>
      <c r="AD329" s="545" t="n"/>
      <c r="AE329" s="546" t="n"/>
      <c r="AF329" s="545" t="n"/>
      <c r="AG329" s="546" t="n"/>
      <c r="AH329" s="545" t="n"/>
      <c r="AI329" s="546" t="n"/>
      <c r="AJ329" s="545" t="n"/>
      <c r="AK329" s="546" t="n"/>
      <c r="AL329" s="547" t="n"/>
      <c r="AM329" s="546" t="n"/>
      <c r="AN329" s="446">
        <f>S329+U329+W329+Y329+AA329+AC329+AE329+AG329+AI329+AK329+AM329</f>
        <v/>
      </c>
    </row>
    <row r="330" ht="16.5" customHeight="1" thickBot="1">
      <c r="A330" s="504">
        <f>A329+1</f>
        <v/>
      </c>
      <c r="B330" s="540" t="n">
        <v>4319.68</v>
      </c>
      <c r="C330" s="519" t="n">
        <v>40</v>
      </c>
      <c r="D330" s="541" t="n">
        <v>2</v>
      </c>
      <c r="E330" s="540" t="n">
        <v>303.15</v>
      </c>
      <c r="F330" s="540" t="n">
        <v>272</v>
      </c>
      <c r="G330" s="542">
        <f>B330-C330-E330-F330</f>
        <v/>
      </c>
      <c r="H330" s="543" t="n">
        <v>1378.1</v>
      </c>
      <c r="I330" s="520" t="n">
        <v>2308.75</v>
      </c>
      <c r="J330" s="543" t="n"/>
      <c r="K330" s="543" t="n">
        <v>17.7</v>
      </c>
      <c r="L330" s="520" t="n">
        <v>1390</v>
      </c>
      <c r="M330" s="544" t="n"/>
      <c r="N330" s="508">
        <f>L330+I330+J330+C330+M330</f>
        <v/>
      </c>
      <c r="O330" s="508">
        <f>O329+N330-AN330</f>
        <v/>
      </c>
      <c r="P330" s="509">
        <f>I330*0.004</f>
        <v/>
      </c>
      <c r="Q330" s="510">
        <f>A330</f>
        <v/>
      </c>
      <c r="R330" s="545" t="n"/>
      <c r="S330" s="466" t="n">
        <v>-112.5</v>
      </c>
      <c r="T330" s="545" t="n"/>
      <c r="U330" s="546" t="n"/>
      <c r="V330" s="545" t="n"/>
      <c r="W330" s="546" t="n"/>
      <c r="X330" s="545" t="n">
        <v>170942</v>
      </c>
      <c r="Y330" s="466" t="n">
        <v>454.6</v>
      </c>
      <c r="Z330" s="545" t="n"/>
      <c r="AA330" s="546" t="n"/>
      <c r="AB330" s="545" t="inlineStr">
        <is>
          <t>DAT</t>
        </is>
      </c>
      <c r="AC330" s="466" t="n">
        <v>-2.49</v>
      </c>
      <c r="AD330" s="545" t="n"/>
      <c r="AE330" s="546" t="n"/>
      <c r="AF330" s="545" t="n"/>
      <c r="AG330" s="546" t="n"/>
      <c r="AH330" s="545" t="n"/>
      <c r="AI330" s="546" t="n"/>
      <c r="AJ330" s="545" t="n"/>
      <c r="AK330" s="546" t="n"/>
      <c r="AL330" s="547" t="n"/>
      <c r="AM330" s="546" t="n"/>
      <c r="AN330" s="446">
        <f>S330+U330+W330+Y330+AA330+AC330+AE330+AG330+AI330+AK330+AM330</f>
        <v/>
      </c>
    </row>
    <row r="331" ht="16.5" customHeight="1" thickBot="1">
      <c r="A331" s="504">
        <f>A330+1</f>
        <v/>
      </c>
      <c r="B331" s="540" t="n">
        <v>6379.01</v>
      </c>
      <c r="C331" s="519" t="n">
        <v>490</v>
      </c>
      <c r="D331" s="541" t="n">
        <v>12</v>
      </c>
      <c r="E331" s="540" t="n">
        <v>287.95</v>
      </c>
      <c r="F331" s="540" t="n">
        <v>205</v>
      </c>
      <c r="G331" s="542">
        <f>B331-C331-E331-F331</f>
        <v/>
      </c>
      <c r="H331" s="543" t="n">
        <v>2585.91</v>
      </c>
      <c r="I331" s="520" t="n">
        <v>2789.7</v>
      </c>
      <c r="J331" s="543" t="n"/>
      <c r="K331" s="543" t="n">
        <v>20.45</v>
      </c>
      <c r="L331" s="520" t="n">
        <v>2580</v>
      </c>
      <c r="M331" s="544" t="n"/>
      <c r="N331" s="508">
        <f>L331+I331+J331+C331+M331</f>
        <v/>
      </c>
      <c r="O331" s="508">
        <f>O330+N331-AN331</f>
        <v/>
      </c>
      <c r="P331" s="509">
        <f>I331*0.004</f>
        <v/>
      </c>
      <c r="Q331" s="510">
        <f>A331</f>
        <v/>
      </c>
      <c r="R331" s="545" t="n"/>
      <c r="S331" s="546" t="n"/>
      <c r="T331" s="545" t="n"/>
      <c r="U331" s="546" t="n"/>
      <c r="V331" s="545" t="n"/>
      <c r="W331" s="546" t="n"/>
      <c r="X331" s="545" t="n"/>
      <c r="Y331" s="546" t="n"/>
      <c r="Z331" s="545" t="n"/>
      <c r="AA331" s="546" t="n"/>
      <c r="AB331" s="545" t="inlineStr">
        <is>
          <t>DAT</t>
        </is>
      </c>
      <c r="AC331" s="466" t="n">
        <v>12008.94</v>
      </c>
      <c r="AD331" s="545" t="inlineStr">
        <is>
          <t>EDF</t>
        </is>
      </c>
      <c r="AE331" s="466" t="n">
        <v>246.33</v>
      </c>
      <c r="AF331" s="545" t="n"/>
      <c r="AG331" s="546" t="n"/>
      <c r="AH331" s="545" t="n"/>
      <c r="AI331" s="546" t="n"/>
      <c r="AJ331" s="545" t="inlineStr">
        <is>
          <t>ADREA</t>
        </is>
      </c>
      <c r="AK331" s="466" t="n">
        <v>63.91</v>
      </c>
      <c r="AL331" s="547" t="n"/>
      <c r="AM331" s="546" t="n"/>
      <c r="AN331" s="446">
        <f>S331+U331+W331+Y331+AA331+AC331+AE331+AG331+AI331+AK331+AM331</f>
        <v/>
      </c>
    </row>
    <row r="332" ht="16.5" customHeight="1" thickBot="1">
      <c r="A332" s="504">
        <f>A331+1</f>
        <v/>
      </c>
      <c r="B332" s="540" t="n">
        <v>3772.86</v>
      </c>
      <c r="C332" s="519" t="n">
        <v>220</v>
      </c>
      <c r="D332" s="541" t="n">
        <v>6</v>
      </c>
      <c r="E332" s="540" t="n">
        <v>264.95</v>
      </c>
      <c r="F332" s="540" t="n">
        <v>95</v>
      </c>
      <c r="G332" s="542">
        <f>B332-C332-E332-F332</f>
        <v/>
      </c>
      <c r="H332" s="543" t="n">
        <v>1633.04</v>
      </c>
      <c r="I332" s="520" t="n">
        <v>1550.67</v>
      </c>
      <c r="J332" s="543" t="n"/>
      <c r="K332" s="543" t="n">
        <v>9.199999999999999</v>
      </c>
      <c r="L332" s="520" t="n">
        <v>1630</v>
      </c>
      <c r="M332" s="544" t="n"/>
      <c r="N332" s="508">
        <f>L332+I332+J332+C332+M332</f>
        <v/>
      </c>
      <c r="O332" s="508">
        <f>O331+N332-AN332</f>
        <v/>
      </c>
      <c r="P332" s="509">
        <f>I332*0.004</f>
        <v/>
      </c>
      <c r="Q332" s="510">
        <f>A332</f>
        <v/>
      </c>
      <c r="R332" s="545" t="n"/>
      <c r="S332" s="546" t="n"/>
      <c r="T332" s="545" t="n"/>
      <c r="U332" s="546" t="n"/>
      <c r="V332" s="545" t="n"/>
      <c r="W332" s="546" t="n"/>
      <c r="X332" s="545" t="n"/>
      <c r="Y332" s="546" t="n"/>
      <c r="Z332" s="545" t="n"/>
      <c r="AA332" s="546" t="n"/>
      <c r="AB332" s="545" t="n"/>
      <c r="AC332" s="546" t="n"/>
      <c r="AD332" s="545" t="n"/>
      <c r="AE332" s="546" t="n"/>
      <c r="AF332" s="545" t="n"/>
      <c r="AG332" s="546" t="n"/>
      <c r="AH332" s="545" t="n"/>
      <c r="AI332" s="546" t="n"/>
      <c r="AJ332" s="545" t="inlineStr">
        <is>
          <t>MUTEX</t>
        </is>
      </c>
      <c r="AK332" s="466" t="n">
        <v>99.17</v>
      </c>
      <c r="AL332" s="547" t="n"/>
      <c r="AM332" s="546" t="n"/>
      <c r="AN332" s="446">
        <f>S332+U332+W332+Y332+AA332+AC332+AE332+AG332+AI332+AK332+AM332</f>
        <v/>
      </c>
    </row>
    <row r="333" ht="16.5" customHeight="1" thickBot="1">
      <c r="A333" s="504">
        <f>A332+1</f>
        <v/>
      </c>
      <c r="B333" s="540" t="n">
        <v>3196.8</v>
      </c>
      <c r="C333" s="519" t="n">
        <v>250</v>
      </c>
      <c r="D333" s="541" t="n">
        <v>4</v>
      </c>
      <c r="E333" s="540" t="n">
        <v>289.95</v>
      </c>
      <c r="F333" s="540" t="n">
        <v>99</v>
      </c>
      <c r="G333" s="542">
        <f>B333-C333-E333-F333</f>
        <v/>
      </c>
      <c r="H333" s="543" t="n">
        <v>1466.05</v>
      </c>
      <c r="I333" s="520" t="n">
        <v>1044.25</v>
      </c>
      <c r="J333" s="543" t="n"/>
      <c r="K333" s="543" t="n">
        <v>62.55</v>
      </c>
      <c r="L333" s="520" t="n">
        <v>1460</v>
      </c>
      <c r="M333" s="544" t="n"/>
      <c r="N333" s="508">
        <f>L333+I333+J333+C333+M333</f>
        <v/>
      </c>
      <c r="O333" s="508">
        <f>O332+N333-AN333</f>
        <v/>
      </c>
      <c r="P333" s="509">
        <f>I333*0.004</f>
        <v/>
      </c>
      <c r="Q333" s="510">
        <f>A333</f>
        <v/>
      </c>
      <c r="R333" s="545" t="n"/>
      <c r="S333" s="546" t="n"/>
      <c r="T333" s="545" t="n"/>
      <c r="U333" s="546" t="n"/>
      <c r="V333" s="545" t="n"/>
      <c r="W333" s="546" t="n"/>
      <c r="X333" s="545" t="n"/>
      <c r="Y333" s="546" t="n"/>
      <c r="Z333" s="545" t="n"/>
      <c r="AA333" s="546" t="n"/>
      <c r="AB333" s="545" t="inlineStr">
        <is>
          <t>PMU</t>
        </is>
      </c>
      <c r="AC333" s="466" t="n">
        <v>-1090</v>
      </c>
      <c r="AD333" s="545" t="n"/>
      <c r="AE333" s="546" t="n"/>
      <c r="AF333" s="545" t="n"/>
      <c r="AG333" s="546" t="n"/>
      <c r="AH333" s="545" t="n"/>
      <c r="AI333" s="546" t="n"/>
      <c r="AJ333" s="545" t="n"/>
      <c r="AK333" s="546" t="n"/>
      <c r="AL333" s="547" t="n"/>
      <c r="AM333" s="546" t="n"/>
      <c r="AN333" s="446">
        <f>S333+U333+W333+Y333+AA333+AC333+AE333+AG333+AI333+AK333+AM333</f>
        <v/>
      </c>
    </row>
    <row r="334" ht="16.5" customHeight="1" thickBot="1">
      <c r="A334" s="504">
        <f>A333+1</f>
        <v/>
      </c>
      <c r="B334" s="540" t="n">
        <v>4294.48</v>
      </c>
      <c r="C334" s="519" t="n">
        <v>210</v>
      </c>
      <c r="D334" s="541" t="n">
        <v>7</v>
      </c>
      <c r="E334" s="540" t="n">
        <v>774.9</v>
      </c>
      <c r="F334" s="540" t="n">
        <v>96</v>
      </c>
      <c r="G334" s="542">
        <f>B334-C334-E334-F334</f>
        <v/>
      </c>
      <c r="H334" s="543" t="n">
        <v>1249.99</v>
      </c>
      <c r="I334" s="520" t="n">
        <v>1953.99</v>
      </c>
      <c r="J334" s="543" t="n"/>
      <c r="K334" s="543" t="n">
        <v>9.6</v>
      </c>
      <c r="L334" s="520" t="n">
        <v>1270</v>
      </c>
      <c r="M334" s="544" t="n"/>
      <c r="N334" s="508">
        <f>L334+I334+J334+C334+M334</f>
        <v/>
      </c>
      <c r="O334" s="508">
        <f>O333+N334-AN334</f>
        <v/>
      </c>
      <c r="P334" s="509">
        <f>I334*0.004</f>
        <v/>
      </c>
      <c r="Q334" s="510">
        <f>A334</f>
        <v/>
      </c>
      <c r="R334" s="545" t="n"/>
      <c r="S334" s="546" t="n"/>
      <c r="T334" s="545" t="n"/>
      <c r="U334" s="546" t="n"/>
      <c r="V334" s="545" t="n"/>
      <c r="W334" s="546" t="n"/>
      <c r="X334" s="545" t="n"/>
      <c r="Y334" s="546" t="n"/>
      <c r="Z334" s="545" t="n"/>
      <c r="AA334" s="546" t="n"/>
      <c r="AB334" s="545" t="inlineStr">
        <is>
          <t>PMU</t>
        </is>
      </c>
      <c r="AC334" s="466" t="n">
        <v>-1200</v>
      </c>
      <c r="AD334" s="545" t="n">
        <v>170948</v>
      </c>
      <c r="AE334" s="466" t="n">
        <v>53.74</v>
      </c>
      <c r="AF334" s="545" t="n"/>
      <c r="AG334" s="546" t="n"/>
      <c r="AH334" s="545" t="n"/>
      <c r="AI334" s="546" t="n"/>
      <c r="AJ334" s="545" t="n"/>
      <c r="AK334" s="546" t="n"/>
      <c r="AL334" s="547" t="n"/>
      <c r="AM334" s="546" t="n"/>
      <c r="AN334" s="446">
        <f>S334+U334+W334+Y334+AA334+AC334+AE334+AG334+AI334+AK334+AM334</f>
        <v/>
      </c>
    </row>
    <row r="335" ht="16.5" customHeight="1" thickBot="1">
      <c r="A335" s="504">
        <f>A334+1</f>
        <v/>
      </c>
      <c r="B335" s="540" t="n">
        <v>4213.81</v>
      </c>
      <c r="C335" s="519" t="n">
        <v>130</v>
      </c>
      <c r="D335" s="541" t="n">
        <v>5</v>
      </c>
      <c r="E335" s="540" t="n">
        <v>290.8</v>
      </c>
      <c r="F335" s="540" t="n">
        <v>101</v>
      </c>
      <c r="G335" s="542">
        <f>B335-C335-E335-F335</f>
        <v/>
      </c>
      <c r="H335" s="543" t="n">
        <v>2040.25</v>
      </c>
      <c r="I335" s="520" t="n">
        <v>1638.11</v>
      </c>
      <c r="J335" s="543" t="n"/>
      <c r="K335" s="543" t="n">
        <v>13.65</v>
      </c>
      <c r="L335" s="520" t="n">
        <v>2040</v>
      </c>
      <c r="M335" s="520" t="n">
        <v>560</v>
      </c>
      <c r="N335" s="508">
        <f>L335+I335+J335+C335+M335</f>
        <v/>
      </c>
      <c r="O335" s="508">
        <f>O334+N335-AN335</f>
        <v/>
      </c>
      <c r="P335" s="509">
        <f>I335*0.004</f>
        <v/>
      </c>
      <c r="Q335" s="510">
        <f>A335</f>
        <v/>
      </c>
      <c r="R335" s="545" t="n"/>
      <c r="S335" s="546" t="n"/>
      <c r="T335" s="545" t="n">
        <v>170724</v>
      </c>
      <c r="U335" s="466" t="n">
        <v>38.17</v>
      </c>
      <c r="V335" s="545" t="n">
        <v>170931</v>
      </c>
      <c r="W335" s="466" t="n">
        <v>549.8</v>
      </c>
      <c r="X335" s="545" t="n"/>
      <c r="Y335" s="546" t="n"/>
      <c r="Z335" s="545" t="n">
        <v>170945</v>
      </c>
      <c r="AA335" s="466" t="n">
        <v>30961.69</v>
      </c>
      <c r="AB335" s="545" t="inlineStr">
        <is>
          <t>PMU</t>
        </is>
      </c>
      <c r="AC335" s="466" t="n">
        <v>1200</v>
      </c>
      <c r="AD335" s="545" t="n"/>
      <c r="AE335" s="546" t="n"/>
      <c r="AF335" s="545" t="n"/>
      <c r="AG335" s="546" t="n"/>
      <c r="AH335" s="545" t="n"/>
      <c r="AI335" s="546" t="n"/>
      <c r="AJ335" s="545" t="n"/>
      <c r="AK335" s="546" t="n"/>
      <c r="AL335" s="547" t="n"/>
      <c r="AM335" s="546" t="n"/>
      <c r="AN335" s="446">
        <f>S335+U335+W335+Y335+AA335+AC335+AE335+AG335+AI335+AK335+AM335</f>
        <v/>
      </c>
    </row>
    <row r="336" ht="16.5" customHeight="1" thickBot="1">
      <c r="A336" s="504">
        <f>A335+1</f>
        <v/>
      </c>
      <c r="B336" s="540" t="n">
        <v>3237.03</v>
      </c>
      <c r="C336" s="519" t="n">
        <v>310</v>
      </c>
      <c r="D336" s="541" t="n">
        <v>10</v>
      </c>
      <c r="E336" s="540" t="n">
        <v>245.15</v>
      </c>
      <c r="F336" s="540" t="n">
        <v>182</v>
      </c>
      <c r="G336" s="542">
        <f>B336-C336-E336-F336</f>
        <v/>
      </c>
      <c r="H336" s="543" t="n">
        <v>1403.53</v>
      </c>
      <c r="I336" s="520" t="n">
        <v>1074.5</v>
      </c>
      <c r="J336" s="543" t="n"/>
      <c r="K336" s="543" t="n">
        <v>21.85</v>
      </c>
      <c r="L336" s="520" t="n">
        <v>1400</v>
      </c>
      <c r="M336" s="544" t="n"/>
      <c r="N336" s="508">
        <f>L336+I336+J336+C336+M336</f>
        <v/>
      </c>
      <c r="O336" s="508">
        <f>O335+N336-AN336</f>
        <v/>
      </c>
      <c r="P336" s="509">
        <f>I336*0.004</f>
        <v/>
      </c>
      <c r="Q336" s="510">
        <f>A336</f>
        <v/>
      </c>
      <c r="R336" s="545" t="n">
        <v>170905</v>
      </c>
      <c r="S336" s="466" t="n">
        <v>1549.6</v>
      </c>
      <c r="T336" s="547" t="n">
        <v>170919</v>
      </c>
      <c r="U336" s="466" t="n">
        <v>167.44</v>
      </c>
      <c r="V336" s="545" t="n"/>
      <c r="W336" s="546" t="n"/>
      <c r="X336" s="547" t="n">
        <v>170938</v>
      </c>
      <c r="Y336" s="466" t="n">
        <v>2465.09</v>
      </c>
      <c r="Z336" s="545" t="n"/>
      <c r="AA336" s="546" t="n"/>
      <c r="AB336" s="545" t="inlineStr">
        <is>
          <t>PMU</t>
        </is>
      </c>
      <c r="AC336" s="466" t="n">
        <v>1090</v>
      </c>
      <c r="AD336" s="545" t="n"/>
      <c r="AE336" s="546" t="n"/>
      <c r="AF336" s="547" t="n"/>
      <c r="AG336" s="546" t="n"/>
      <c r="AH336" s="545" t="n"/>
      <c r="AI336" s="546" t="n"/>
      <c r="AJ336" s="547" t="n"/>
      <c r="AK336" s="546" t="n"/>
      <c r="AL336" s="547" t="n">
        <v>170957</v>
      </c>
      <c r="AM336" s="466" t="n">
        <v>1236</v>
      </c>
      <c r="AN336" s="446">
        <f>S336+U336+W336+Y336+AA336+AC336+AE336+AG336+AI336+AK336+AM336</f>
        <v/>
      </c>
    </row>
    <row r="337" ht="16.5" customHeight="1" thickBot="1">
      <c r="A337" s="504">
        <f>A336+1</f>
        <v/>
      </c>
      <c r="B337" s="540" t="n">
        <v>3354.45</v>
      </c>
      <c r="C337" s="519" t="n">
        <v>240</v>
      </c>
      <c r="D337" s="541" t="n">
        <v>8</v>
      </c>
      <c r="E337" s="540" t="n">
        <v>88.09999999999999</v>
      </c>
      <c r="F337" s="540" t="n">
        <v>193</v>
      </c>
      <c r="G337" s="542">
        <f>B337-C337-E337-F337</f>
        <v/>
      </c>
      <c r="H337" s="543" t="n">
        <v>1386.6</v>
      </c>
      <c r="I337" s="520" t="n">
        <v>1427.8</v>
      </c>
      <c r="J337" s="543" t="n"/>
      <c r="K337" s="543" t="n">
        <v>18.95</v>
      </c>
      <c r="L337" s="520" t="n">
        <v>1390</v>
      </c>
      <c r="M337" s="544" t="n"/>
      <c r="N337" s="508">
        <f>L337+I337+J337+C337+M337</f>
        <v/>
      </c>
      <c r="O337" s="508">
        <f>O336+N337-AN337</f>
        <v/>
      </c>
      <c r="P337" s="509">
        <f>I337*0.004</f>
        <v/>
      </c>
      <c r="Q337" s="510">
        <f>A337</f>
        <v/>
      </c>
      <c r="R337" s="545" t="n"/>
      <c r="S337" s="466" t="n">
        <v>274.31</v>
      </c>
      <c r="T337" s="545" t="n">
        <v>170920</v>
      </c>
      <c r="U337" s="466" t="n">
        <v>95.45999999999999</v>
      </c>
      <c r="V337" s="545" t="n"/>
      <c r="W337" s="546" t="n"/>
      <c r="X337" s="545" t="n">
        <v>170943</v>
      </c>
      <c r="Y337" s="466" t="n">
        <v>753.11</v>
      </c>
      <c r="Z337" s="545" t="n"/>
      <c r="AA337" s="546" t="n"/>
      <c r="AB337" s="545" t="n"/>
      <c r="AC337" s="546" t="n"/>
      <c r="AD337" s="545" t="n"/>
      <c r="AE337" s="546" t="n"/>
      <c r="AF337" s="545" t="n"/>
      <c r="AG337" s="546" t="n"/>
      <c r="AH337" s="545" t="n"/>
      <c r="AI337" s="546" t="n"/>
      <c r="AJ337" s="545" t="n"/>
      <c r="AK337" s="546" t="n"/>
      <c r="AL337" s="547" t="n"/>
      <c r="AM337" s="546" t="n"/>
      <c r="AN337" s="446">
        <f>S337+U337+W337+Y337+AA337+AC337+AE337+AG337+AI337+AK337+AM337</f>
        <v/>
      </c>
    </row>
    <row r="338" ht="16.5" customHeight="1" thickBot="1">
      <c r="A338" s="504">
        <f>A337+1</f>
        <v/>
      </c>
      <c r="B338" s="540" t="n">
        <v>4588.23</v>
      </c>
      <c r="C338" s="519" t="n">
        <v>310</v>
      </c>
      <c r="D338" s="541" t="n">
        <v>8</v>
      </c>
      <c r="E338" s="540" t="n">
        <v>157.1</v>
      </c>
      <c r="F338" s="540" t="n">
        <v>161</v>
      </c>
      <c r="G338" s="542">
        <f>B338-C338-E338-F338</f>
        <v/>
      </c>
      <c r="H338" s="543" t="n">
        <v>1931.55</v>
      </c>
      <c r="I338" s="520" t="n">
        <v>2010.88</v>
      </c>
      <c r="J338" s="543" t="n"/>
      <c r="K338" s="543" t="n">
        <v>17.7</v>
      </c>
      <c r="L338" s="520" t="n">
        <v>1930</v>
      </c>
      <c r="M338" s="520" t="n">
        <v>200</v>
      </c>
      <c r="N338" s="508">
        <f>L338+I338+J338+C338+M338</f>
        <v/>
      </c>
      <c r="O338" s="508">
        <f>O337+N338-AN338</f>
        <v/>
      </c>
      <c r="P338" s="509">
        <f>I338*0.004</f>
        <v/>
      </c>
      <c r="Q338" s="510">
        <f>A338</f>
        <v/>
      </c>
      <c r="R338" s="545" t="n"/>
      <c r="S338" s="546" t="n"/>
      <c r="T338" s="545" t="n">
        <v>170921</v>
      </c>
      <c r="U338" s="546" t="n">
        <v>0</v>
      </c>
      <c r="V338" s="545" t="n"/>
      <c r="W338" s="546" t="n"/>
      <c r="X338" s="545" t="n"/>
      <c r="Y338" s="546" t="n"/>
      <c r="Z338" s="545" t="n"/>
      <c r="AA338" s="546" t="n"/>
      <c r="AB338" s="545" t="n"/>
      <c r="AC338" s="546" t="n"/>
      <c r="AD338" s="545" t="n"/>
      <c r="AE338" s="546" t="n"/>
      <c r="AF338" s="545" t="n"/>
      <c r="AG338" s="546" t="n"/>
      <c r="AH338" s="545" t="n"/>
      <c r="AI338" s="546" t="n"/>
      <c r="AJ338" s="545" t="n"/>
      <c r="AK338" s="546" t="n"/>
      <c r="AL338" s="547" t="n"/>
      <c r="AM338" s="546" t="n"/>
      <c r="AN338" s="446">
        <f>S338+U338+W338+Y338+AA338+AC338+AE338+AG338+AI338+AK338+AM338</f>
        <v/>
      </c>
    </row>
    <row r="339" ht="16.5" customHeight="1" thickBot="1">
      <c r="A339" s="504">
        <f>A338+1</f>
        <v/>
      </c>
      <c r="B339" s="540" t="n">
        <v>4592.59</v>
      </c>
      <c r="C339" s="519" t="n">
        <v>390</v>
      </c>
      <c r="D339" s="541" t="n">
        <v>10</v>
      </c>
      <c r="E339" s="540" t="n">
        <v>157.85</v>
      </c>
      <c r="F339" s="540" t="n">
        <v>288</v>
      </c>
      <c r="G339" s="542">
        <f>B339-C339-E339-F339</f>
        <v/>
      </c>
      <c r="H339" s="543" t="n">
        <v>1535.69</v>
      </c>
      <c r="I339" s="520" t="n">
        <v>2190.85</v>
      </c>
      <c r="J339" s="543" t="n"/>
      <c r="K339" s="543" t="n">
        <v>30.2</v>
      </c>
      <c r="L339" s="520" t="n">
        <v>1530</v>
      </c>
      <c r="M339" s="544" t="n"/>
      <c r="N339" s="508">
        <f>L339+I339+J339+C339+M339</f>
        <v/>
      </c>
      <c r="O339" s="508">
        <f>O338+N339-AN339</f>
        <v/>
      </c>
      <c r="P339" s="509">
        <f>I339*0.004</f>
        <v/>
      </c>
      <c r="Q339" s="510">
        <f>A339</f>
        <v/>
      </c>
      <c r="R339" s="545" t="n"/>
      <c r="S339" s="546" t="n"/>
      <c r="T339" s="545" t="n"/>
      <c r="U339" s="546" t="n"/>
      <c r="V339" s="545" t="n"/>
      <c r="W339" s="546" t="n"/>
      <c r="X339" s="545" t="n"/>
      <c r="Y339" s="546" t="n"/>
      <c r="Z339" s="545" t="n"/>
      <c r="AA339" s="546" t="n"/>
      <c r="AB339" s="545" t="n"/>
      <c r="AC339" s="546" t="n"/>
      <c r="AD339" s="545" t="n"/>
      <c r="AE339" s="546" t="n"/>
      <c r="AF339" s="545" t="n"/>
      <c r="AG339" s="546" t="n"/>
      <c r="AH339" s="545" t="n"/>
      <c r="AI339" s="546" t="n"/>
      <c r="AJ339" s="545" t="n"/>
      <c r="AK339" s="546" t="n"/>
      <c r="AL339" s="547" t="n"/>
      <c r="AM339" s="546" t="n"/>
      <c r="AN339" s="446">
        <f>S339+U339+W339+Y339+AA339+AC339+AE339+AG339+AI339+AK339+AM339</f>
        <v/>
      </c>
    </row>
    <row r="340" ht="16.5" customHeight="1" thickBot="1">
      <c r="A340" s="504">
        <f>A339+1</f>
        <v/>
      </c>
      <c r="B340" s="540" t="n">
        <v>3170.17</v>
      </c>
      <c r="C340" s="519" t="n">
        <v>480</v>
      </c>
      <c r="D340" s="541" t="n">
        <v>9</v>
      </c>
      <c r="E340" s="540" t="n">
        <v>352.5</v>
      </c>
      <c r="F340" s="540" t="n">
        <v>175</v>
      </c>
      <c r="G340" s="542">
        <f>B340-C340-E340-F340</f>
        <v/>
      </c>
      <c r="H340" s="543" t="n">
        <v>831.4400000000001</v>
      </c>
      <c r="I340" s="520" t="n">
        <v>1334.43</v>
      </c>
      <c r="J340" s="543" t="n"/>
      <c r="K340" s="543" t="n">
        <v>5.2</v>
      </c>
      <c r="L340" s="520" t="n">
        <v>840</v>
      </c>
      <c r="M340" s="544" t="n"/>
      <c r="N340" s="508">
        <f>L340+I340+J340+C340+M340</f>
        <v/>
      </c>
      <c r="O340" s="508">
        <f>O339+N340-AN340</f>
        <v/>
      </c>
      <c r="P340" s="509">
        <f>I340*0.004</f>
        <v/>
      </c>
      <c r="Q340" s="510">
        <f>A340</f>
        <v/>
      </c>
      <c r="R340" s="545" t="n"/>
      <c r="S340" s="546" t="n"/>
      <c r="T340" s="545" t="n"/>
      <c r="U340" s="546" t="n"/>
      <c r="V340" s="545" t="n"/>
      <c r="W340" s="546" t="n"/>
      <c r="X340" s="545" t="n"/>
      <c r="Y340" s="546" t="n"/>
      <c r="Z340" s="545" t="n"/>
      <c r="AA340" s="546" t="n"/>
      <c r="AB340" s="545" t="n"/>
      <c r="AC340" s="546" t="n"/>
      <c r="AD340" s="545" t="n"/>
      <c r="AE340" s="546" t="n"/>
      <c r="AF340" s="545" t="n">
        <v>170951</v>
      </c>
      <c r="AG340" s="466" t="n">
        <v>5.1</v>
      </c>
      <c r="AH340" s="545" t="n"/>
      <c r="AI340" s="546" t="n"/>
      <c r="AJ340" s="545" t="n"/>
      <c r="AK340" s="546" t="n"/>
      <c r="AL340" s="547" t="n"/>
      <c r="AM340" s="546" t="n"/>
      <c r="AN340" s="446">
        <f>S340+U340+W340+Y340+AA340+AC340+AE340+AG340+AI340+AK340+AM340</f>
        <v/>
      </c>
    </row>
    <row r="341" ht="16.5" customHeight="1" thickBot="1">
      <c r="A341" s="504">
        <f>A340+1</f>
        <v/>
      </c>
      <c r="B341" s="540" t="n">
        <v>4091.49</v>
      </c>
      <c r="C341" s="519" t="n">
        <v>260</v>
      </c>
      <c r="D341" s="541" t="n">
        <v>8</v>
      </c>
      <c r="E341" s="540" t="n">
        <v>185.1</v>
      </c>
      <c r="F341" s="540" t="n">
        <v>216</v>
      </c>
      <c r="G341" s="542">
        <f>B341-C341-E341-F341</f>
        <v/>
      </c>
      <c r="H341" s="543" t="n">
        <v>1754.43</v>
      </c>
      <c r="I341" s="520" t="n">
        <v>1664.96</v>
      </c>
      <c r="J341" s="543" t="n"/>
      <c r="K341" s="543" t="n">
        <v>11</v>
      </c>
      <c r="L341" s="520" t="n">
        <v>1750</v>
      </c>
      <c r="M341" s="544" t="n"/>
      <c r="N341" s="508">
        <f>L341+I341+J341+C341+M341</f>
        <v/>
      </c>
      <c r="O341" s="508">
        <f>O340+N341-AN341</f>
        <v/>
      </c>
      <c r="P341" s="509">
        <f>I341*0.004</f>
        <v/>
      </c>
      <c r="Q341" s="510">
        <f>A341</f>
        <v/>
      </c>
      <c r="R341" s="545" t="n"/>
      <c r="S341" s="546" t="n"/>
      <c r="T341" s="545" t="n"/>
      <c r="U341" s="546" t="n"/>
      <c r="V341" s="545" t="n"/>
      <c r="W341" s="546" t="n"/>
      <c r="X341" s="545" t="n"/>
      <c r="Y341" s="546" t="n"/>
      <c r="Z341" s="545" t="n"/>
      <c r="AA341" s="546" t="n"/>
      <c r="AB341" s="545" t="n"/>
      <c r="AC341" s="546" t="n"/>
      <c r="AD341" s="545" t="n"/>
      <c r="AE341" s="546" t="n"/>
      <c r="AF341" s="545" t="n">
        <v>170950</v>
      </c>
      <c r="AG341" s="466" t="n">
        <v>10.2</v>
      </c>
      <c r="AH341" s="545" t="n"/>
      <c r="AI341" s="546" t="n"/>
      <c r="AJ341" s="545" t="n"/>
      <c r="AK341" s="546" t="n"/>
      <c r="AL341" s="547" t="n"/>
      <c r="AM341" s="546" t="n"/>
      <c r="AN341" s="446">
        <f>S341+U341+W341+Y341+AA341+AC341+AE341+AG341+AI341+AK341+AM341</f>
        <v/>
      </c>
    </row>
    <row r="342" ht="16.5" customHeight="1" thickBot="1">
      <c r="A342" s="504">
        <f>A341+1</f>
        <v/>
      </c>
      <c r="B342" s="540" t="n">
        <v>4849.07</v>
      </c>
      <c r="C342" s="519" t="n">
        <v>140</v>
      </c>
      <c r="D342" s="541" t="n">
        <v>5</v>
      </c>
      <c r="E342" s="540" t="n">
        <v>352.9</v>
      </c>
      <c r="F342" s="540" t="n">
        <v>165</v>
      </c>
      <c r="G342" s="542">
        <f>B342-C342-E342-F342</f>
        <v/>
      </c>
      <c r="H342" s="543" t="n">
        <v>2101.23</v>
      </c>
      <c r="I342" s="520" t="n">
        <v>2052.39</v>
      </c>
      <c r="J342" s="520" t="n">
        <v>24.9</v>
      </c>
      <c r="K342" s="543" t="n">
        <v>12.65</v>
      </c>
      <c r="L342" s="520" t="n">
        <v>2100</v>
      </c>
      <c r="M342" s="544" t="n"/>
      <c r="N342" s="508">
        <f>L342+I342+J342+C342+M342</f>
        <v/>
      </c>
      <c r="O342" s="508">
        <f>O341+N342-AN342</f>
        <v/>
      </c>
      <c r="P342" s="509">
        <f>I342*0.004</f>
        <v/>
      </c>
      <c r="Q342" s="510">
        <f>A342</f>
        <v/>
      </c>
      <c r="R342" s="545" t="n"/>
      <c r="S342" s="546" t="n"/>
      <c r="T342" s="545" t="n"/>
      <c r="U342" s="546" t="n"/>
      <c r="V342" s="545" t="n">
        <v>170932</v>
      </c>
      <c r="W342" s="466" t="n">
        <v>578.39</v>
      </c>
      <c r="X342" s="545" t="n"/>
      <c r="Y342" s="546" t="n"/>
      <c r="Z342" s="545" t="inlineStr">
        <is>
          <t>170835A</t>
        </is>
      </c>
      <c r="AA342" s="546" t="n">
        <v>0</v>
      </c>
      <c r="AB342" s="545" t="n"/>
      <c r="AC342" s="546" t="n"/>
      <c r="AD342" s="545" t="n"/>
      <c r="AE342" s="546" t="n"/>
      <c r="AF342" s="545" t="n"/>
      <c r="AG342" s="546" t="n"/>
      <c r="AH342" s="545" t="n"/>
      <c r="AI342" s="546" t="n"/>
      <c r="AJ342" s="545" t="n">
        <v>170962</v>
      </c>
      <c r="AK342" s="546" t="n">
        <v>0</v>
      </c>
      <c r="AL342" s="547" t="n"/>
      <c r="AM342" s="546" t="n"/>
      <c r="AN342" s="446">
        <f>S342+U342+W342+Y342+AA342+AC342+AE342+AG342+AI342+AK342+AM342</f>
        <v/>
      </c>
    </row>
    <row r="343" ht="16.5" customHeight="1" thickBot="1">
      <c r="A343" s="504">
        <f>A342+1</f>
        <v/>
      </c>
      <c r="B343" s="540" t="n">
        <v>4753.66</v>
      </c>
      <c r="C343" s="519" t="n">
        <v>330</v>
      </c>
      <c r="D343" s="541" t="n">
        <v>8</v>
      </c>
      <c r="E343" s="540" t="n">
        <v>258.95</v>
      </c>
      <c r="F343" s="540" t="n">
        <v>184</v>
      </c>
      <c r="G343" s="542">
        <f>B343-C343-E343-F343</f>
        <v/>
      </c>
      <c r="H343" s="543" t="n">
        <v>2166.51</v>
      </c>
      <c r="I343" s="520" t="n">
        <v>1810.5</v>
      </c>
      <c r="J343" s="543" t="n"/>
      <c r="K343" s="543" t="n">
        <v>3.7</v>
      </c>
      <c r="L343" s="520" t="n">
        <v>2160</v>
      </c>
      <c r="M343" s="544" t="n"/>
      <c r="N343" s="508">
        <f>L343+I343+J343+C343+M343</f>
        <v/>
      </c>
      <c r="O343" s="508">
        <f>O342+N343-AN343</f>
        <v/>
      </c>
      <c r="P343" s="509">
        <f>I343*0.004</f>
        <v/>
      </c>
      <c r="Q343" s="510">
        <f>A343</f>
        <v/>
      </c>
      <c r="R343" s="545" t="n">
        <v>170909</v>
      </c>
      <c r="S343" s="466" t="n">
        <v>1272.8</v>
      </c>
      <c r="T343" s="545" t="n"/>
      <c r="U343" s="546" t="n"/>
      <c r="V343" s="545" t="n"/>
      <c r="W343" s="546" t="n"/>
      <c r="X343" s="545" t="n">
        <v>170939</v>
      </c>
      <c r="Y343" s="466" t="n">
        <v>2245.84</v>
      </c>
      <c r="Z343" s="545" t="n"/>
      <c r="AA343" s="546" t="n"/>
      <c r="AB343" s="547" t="n"/>
      <c r="AC343" s="546" t="n"/>
      <c r="AD343" s="545" t="n"/>
      <c r="AE343" s="546" t="n"/>
      <c r="AF343" s="545" t="n">
        <v>170842</v>
      </c>
      <c r="AG343" s="466" t="n">
        <v>979.2</v>
      </c>
      <c r="AH343" s="545" t="n"/>
      <c r="AI343" s="546" t="n"/>
      <c r="AJ343" s="545" t="n">
        <v>170961</v>
      </c>
      <c r="AK343" s="466" t="n">
        <v>1151.53</v>
      </c>
      <c r="AL343" s="547" t="n"/>
      <c r="AM343" s="546" t="n"/>
      <c r="AN343" s="446">
        <f>S343+U343+W343+Y343+AA343+AC343+AE343+AG343+AI343+AK343+AM343</f>
        <v/>
      </c>
    </row>
    <row r="344" ht="16.5" customHeight="1" thickBot="1">
      <c r="A344" s="504">
        <f>A343+1</f>
        <v/>
      </c>
      <c r="B344" s="540" t="n">
        <v>3980.57</v>
      </c>
      <c r="C344" s="519" t="n">
        <v>180</v>
      </c>
      <c r="D344" s="541" t="n">
        <v>7</v>
      </c>
      <c r="E344" s="540" t="n">
        <v>225.65</v>
      </c>
      <c r="F344" s="540" t="n">
        <v>187</v>
      </c>
      <c r="G344" s="542">
        <f>B344-C344-E344-F344</f>
        <v/>
      </c>
      <c r="H344" s="543" t="n">
        <v>1659.85</v>
      </c>
      <c r="I344" s="520" t="n">
        <v>1703.02</v>
      </c>
      <c r="J344" s="543" t="n"/>
      <c r="K344" s="543" t="n">
        <v>25.05</v>
      </c>
      <c r="L344" s="520" t="n">
        <v>1650</v>
      </c>
      <c r="M344" s="544" t="n"/>
      <c r="N344" s="508">
        <f>L344+I344+J344+C344+M344</f>
        <v/>
      </c>
      <c r="O344" s="508">
        <f>O343+N344-AN344</f>
        <v/>
      </c>
      <c r="P344" s="509">
        <f>I344*0.004</f>
        <v/>
      </c>
      <c r="Q344" s="510">
        <f>A344</f>
        <v/>
      </c>
      <c r="R344" s="545" t="n"/>
      <c r="S344" s="466" t="n">
        <v>105.25</v>
      </c>
      <c r="T344" s="545" t="n">
        <v>170730</v>
      </c>
      <c r="U344" s="466" t="n">
        <v>535.91</v>
      </c>
      <c r="V344" s="545" t="n"/>
      <c r="W344" s="546" t="n"/>
      <c r="X344" s="545" t="n">
        <v>170943</v>
      </c>
      <c r="Y344" s="466" t="n">
        <v>1089.2</v>
      </c>
      <c r="Z344" s="545" t="n"/>
      <c r="AA344" s="546" t="n"/>
      <c r="AB344" s="547" t="n"/>
      <c r="AC344" s="546" t="n"/>
      <c r="AD344" s="545" t="n"/>
      <c r="AE344" s="546" t="n"/>
      <c r="AF344" s="545" t="n"/>
      <c r="AG344" s="546" t="n"/>
      <c r="AH344" s="545" t="n"/>
      <c r="AI344" s="546" t="n"/>
      <c r="AJ344" s="545" t="n">
        <v>170960</v>
      </c>
      <c r="AK344" s="466" t="n">
        <v>34.2</v>
      </c>
      <c r="AL344" s="547" t="n"/>
      <c r="AM344" s="546" t="n"/>
      <c r="AN344" s="446">
        <f>S344+U344+W344+Y344+AA344+AC344+AE344+AG344+AI344+AK344+AM344</f>
        <v/>
      </c>
    </row>
    <row r="345" ht="16.5" customHeight="1" thickBot="1">
      <c r="A345" s="504">
        <f>A344+1</f>
        <v/>
      </c>
      <c r="B345" s="540" t="n">
        <v>5470.45</v>
      </c>
      <c r="C345" s="519" t="n">
        <v>430</v>
      </c>
      <c r="D345" s="541" t="n">
        <v>9</v>
      </c>
      <c r="E345" s="540" t="n">
        <v>184.55</v>
      </c>
      <c r="F345" s="540" t="n">
        <v>319</v>
      </c>
      <c r="G345" s="542">
        <f>B345-C345-E345-F345</f>
        <v/>
      </c>
      <c r="H345" s="543" t="n">
        <v>2440.33</v>
      </c>
      <c r="I345" s="520" t="n">
        <v>2055.77</v>
      </c>
      <c r="J345" s="520" t="n">
        <v>26.3</v>
      </c>
      <c r="K345" s="543" t="n">
        <v>14.5</v>
      </c>
      <c r="L345" s="520" t="n">
        <v>2440</v>
      </c>
      <c r="M345" s="544" t="n"/>
      <c r="N345" s="508">
        <f>L345+I345+J345+C345+M345</f>
        <v/>
      </c>
      <c r="O345" s="508">
        <f>O344+N345-AN345</f>
        <v/>
      </c>
      <c r="P345" s="509">
        <f>I345*0.004</f>
        <v/>
      </c>
      <c r="Q345" s="510">
        <f>A345</f>
        <v/>
      </c>
      <c r="R345" s="545" t="n">
        <v>170911</v>
      </c>
      <c r="S345" s="466" t="n">
        <v>-324</v>
      </c>
      <c r="T345" s="545" t="n">
        <v>170924</v>
      </c>
      <c r="U345" s="466" t="n">
        <v>3.96</v>
      </c>
      <c r="V345" s="545" t="n"/>
      <c r="W345" s="546" t="n"/>
      <c r="X345" s="545" t="n"/>
      <c r="Y345" s="546" t="n"/>
      <c r="Z345" s="545" t="n"/>
      <c r="AA345" s="546" t="n"/>
      <c r="AB345" s="547" t="n"/>
      <c r="AC345" s="546" t="n"/>
      <c r="AD345" s="545" t="n"/>
      <c r="AE345" s="546" t="n"/>
      <c r="AF345" s="545" t="n"/>
      <c r="AG345" s="546" t="n"/>
      <c r="AH345" s="545" t="n"/>
      <c r="AI345" s="546" t="n"/>
      <c r="AJ345" s="545" t="n">
        <v>170959</v>
      </c>
      <c r="AK345" s="466" t="n">
        <v>375.98</v>
      </c>
      <c r="AL345" s="547" t="n"/>
      <c r="AM345" s="546" t="n"/>
      <c r="AN345" s="446">
        <f>S345+U345+W345+Y345+AA345+AC345+AE345+AG345+AI345+AK345+AM345</f>
        <v/>
      </c>
    </row>
    <row r="346" ht="16.5" customHeight="1" thickBot="1">
      <c r="A346" s="504">
        <f>A345+1</f>
        <v/>
      </c>
      <c r="B346" s="540" t="n">
        <v>5358.58</v>
      </c>
      <c r="C346" s="519" t="n">
        <v>470</v>
      </c>
      <c r="D346" s="541" t="n">
        <v>8</v>
      </c>
      <c r="E346" s="540" t="n">
        <v>118.5</v>
      </c>
      <c r="F346" s="540" t="n">
        <v>121</v>
      </c>
      <c r="G346" s="542">
        <f>B346-C346-E346-F346</f>
        <v/>
      </c>
      <c r="H346" s="543" t="n">
        <v>1585.68</v>
      </c>
      <c r="I346" s="520" t="n">
        <v>3055.3</v>
      </c>
      <c r="J346" s="543" t="n"/>
      <c r="K346" s="543" t="n">
        <v>8.1</v>
      </c>
      <c r="L346" s="520" t="n">
        <v>1580</v>
      </c>
      <c r="M346" s="544" t="n"/>
      <c r="N346" s="508">
        <f>L346+I346+J346+C346+M346</f>
        <v/>
      </c>
      <c r="O346" s="508">
        <f>O345+N346-AN346</f>
        <v/>
      </c>
      <c r="P346" s="509">
        <f>I346*0.004</f>
        <v/>
      </c>
      <c r="Q346" s="510">
        <f>A346</f>
        <v/>
      </c>
      <c r="R346" s="545" t="n">
        <v>170910</v>
      </c>
      <c r="S346" s="466" t="n">
        <v>324</v>
      </c>
      <c r="T346" s="547" t="n">
        <v>170923</v>
      </c>
      <c r="U346" s="466" t="n">
        <v>93.56</v>
      </c>
      <c r="V346" s="545" t="n"/>
      <c r="W346" s="546" t="n"/>
      <c r="X346" s="547" t="n">
        <v>171035</v>
      </c>
      <c r="Y346" s="466" t="n">
        <v>-94.45999999999999</v>
      </c>
      <c r="Z346" s="545" t="n"/>
      <c r="AA346" s="546" t="n"/>
      <c r="AB346" s="547" t="n"/>
      <c r="AC346" s="546" t="n"/>
      <c r="AD346" s="545" t="n"/>
      <c r="AE346" s="546" t="n"/>
      <c r="AF346" s="547" t="n">
        <v>170955</v>
      </c>
      <c r="AG346" s="466" t="n">
        <v>3881.73</v>
      </c>
      <c r="AH346" s="547" t="n">
        <v>170846</v>
      </c>
      <c r="AI346" s="466" t="n">
        <v>-39.6</v>
      </c>
      <c r="AJ346" s="547" t="n">
        <v>170847</v>
      </c>
      <c r="AK346" s="466" t="n">
        <v>93.59999999999999</v>
      </c>
      <c r="AL346" s="547" t="n"/>
      <c r="AM346" s="546" t="n"/>
      <c r="AN346" s="446">
        <f>S346+U346+W346+Y346+AA346+AC346+AE346+AG346+AI346+AK346+AM346</f>
        <v/>
      </c>
    </row>
    <row r="347" ht="16.5" customHeight="1" thickBot="1">
      <c r="A347" s="524" t="n"/>
      <c r="B347" s="474" t="n"/>
      <c r="C347" s="474" t="n"/>
      <c r="D347" s="475" t="n"/>
      <c r="E347" s="474" t="n"/>
      <c r="F347" s="474" t="n"/>
      <c r="G347" s="446" t="n"/>
      <c r="H347" s="446" t="n"/>
      <c r="I347" s="446" t="n"/>
      <c r="J347" s="446" t="n"/>
      <c r="K347" s="446" t="n"/>
      <c r="L347" s="446" t="n"/>
      <c r="M347" s="446" t="n"/>
      <c r="N347" s="508">
        <f>L347+I347+J347+C347+M347</f>
        <v/>
      </c>
      <c r="O347" s="508">
        <f>O346+N347-AN347</f>
        <v/>
      </c>
      <c r="P347" s="509">
        <f>I347*0.004</f>
        <v/>
      </c>
      <c r="Q347" s="510" t="n"/>
      <c r="R347" s="545" t="n"/>
      <c r="S347" s="546" t="n"/>
      <c r="T347" s="545" t="n"/>
      <c r="U347" s="546" t="n"/>
      <c r="V347" s="545" t="n"/>
      <c r="W347" s="546" t="n"/>
      <c r="X347" s="545" t="n">
        <v>171036</v>
      </c>
      <c r="Y347" s="466" t="n">
        <v>12</v>
      </c>
      <c r="Z347" s="545" t="n"/>
      <c r="AA347" s="546" t="n"/>
      <c r="AB347" s="545" t="n"/>
      <c r="AC347" s="546" t="n"/>
      <c r="AD347" s="545" t="n">
        <v>170949</v>
      </c>
      <c r="AE347" s="466" t="n">
        <v>37.79</v>
      </c>
      <c r="AF347" s="545" t="n"/>
      <c r="AG347" s="546" t="n"/>
      <c r="AH347" s="545" t="n"/>
      <c r="AI347" s="546" t="n"/>
      <c r="AJ347" s="545" t="n"/>
      <c r="AK347" s="546" t="n"/>
      <c r="AL347" s="547" t="n"/>
      <c r="AM347" s="546" t="n"/>
      <c r="AN347" s="446">
        <f>S347+U347+W347+Y347+AA347+AC347+AE347+AG347+AI347+AK347+AM347</f>
        <v/>
      </c>
    </row>
    <row r="348" ht="15" customHeight="1">
      <c r="B348" s="532">
        <f>SUM(B317:B347)</f>
        <v/>
      </c>
      <c r="C348" s="529">
        <f>SUM(C317:C347)</f>
        <v/>
      </c>
      <c r="D348" s="530">
        <f>SUM(D317:D347)</f>
        <v/>
      </c>
      <c r="E348" s="529">
        <f>SUM(E317:E347)</f>
        <v/>
      </c>
      <c r="F348" s="529">
        <f>SUM(F317:F347)</f>
        <v/>
      </c>
      <c r="G348" s="529">
        <f>SUM(G317:G347)</f>
        <v/>
      </c>
      <c r="H348" s="529">
        <f>SUM(H317:H347)</f>
        <v/>
      </c>
      <c r="I348" s="460">
        <f>SUM(I317:I347)</f>
        <v/>
      </c>
      <c r="J348" s="529">
        <f>SUM(J317:J347)</f>
        <v/>
      </c>
      <c r="K348" s="529">
        <f>SUM(K317:K347)</f>
        <v/>
      </c>
      <c r="L348" s="460">
        <f>SUM(L317:L347)</f>
        <v/>
      </c>
      <c r="M348" s="460">
        <f>SUM(M317:M347)</f>
        <v/>
      </c>
      <c r="N348" s="460">
        <f>SUM(N317:N347)</f>
        <v/>
      </c>
      <c r="O348" s="460">
        <f>O347</f>
        <v/>
      </c>
      <c r="R348" s="460" t="n"/>
      <c r="S348" s="460">
        <f>SUM(S317:S347)</f>
        <v/>
      </c>
      <c r="T348" s="460" t="n"/>
      <c r="U348" s="460">
        <f>SUM(U317:U347)</f>
        <v/>
      </c>
      <c r="V348" s="460" t="n"/>
      <c r="W348" s="460">
        <f>SUM(W317:W347)</f>
        <v/>
      </c>
      <c r="X348" s="460" t="n"/>
      <c r="Y348" s="460">
        <f>SUM(Y317:Y347)</f>
        <v/>
      </c>
      <c r="Z348" s="460" t="n"/>
      <c r="AA348" s="460">
        <f>SUM(AA317:AA347)</f>
        <v/>
      </c>
      <c r="AB348" s="460" t="n"/>
      <c r="AC348" s="460">
        <f>SUM(AC317:AC347)</f>
        <v/>
      </c>
      <c r="AD348" s="460" t="n"/>
      <c r="AE348" s="460">
        <f>SUM(AE317:AE347)</f>
        <v/>
      </c>
      <c r="AG348" s="460">
        <f>SUM(AG317:AG347)</f>
        <v/>
      </c>
      <c r="AH348" s="460" t="n"/>
      <c r="AI348" s="460">
        <f>SUM(AI317:AI347)</f>
        <v/>
      </c>
      <c r="AJ348" s="460" t="n"/>
      <c r="AK348" s="460">
        <f>SUM(AK317:AK347)</f>
        <v/>
      </c>
      <c r="AL348" s="460" t="n"/>
      <c r="AM348" s="460">
        <f>SUM(AM317:AM347)</f>
        <v/>
      </c>
      <c r="AN348" s="460">
        <f>SUM(AN317:AN347)</f>
        <v/>
      </c>
    </row>
    <row r="349">
      <c r="B349" s="453">
        <f>B348+B310</f>
        <v/>
      </c>
      <c r="G349" s="453" t="n"/>
      <c r="O349" s="460" t="n"/>
    </row>
    <row r="350">
      <c r="B350" s="399" t="inlineStr">
        <is>
          <t>Total Régul</t>
        </is>
      </c>
      <c r="C350" s="453">
        <f>H348-L348</f>
        <v/>
      </c>
      <c r="E350" s="399" t="inlineStr">
        <is>
          <t>Point Vert</t>
        </is>
      </c>
      <c r="F350" s="518">
        <f>D348</f>
        <v/>
      </c>
      <c r="H350" s="399" t="inlineStr">
        <is>
          <t>Frais Carte Bleue</t>
        </is>
      </c>
      <c r="J350" s="452">
        <f>I348*0.0065</f>
        <v/>
      </c>
    </row>
    <row r="351">
      <c r="B351" s="399" t="inlineStr">
        <is>
          <t>Régul cumul</t>
        </is>
      </c>
      <c r="C351" s="453">
        <f>C350+C312</f>
        <v/>
      </c>
    </row>
    <row r="353" ht="16.5" customHeight="1" thickBot="1">
      <c r="A353" s="359" t="inlineStr">
        <is>
          <t>OCTOBRE 2017</t>
        </is>
      </c>
      <c r="H353" s="364">
        <f>A353</f>
        <v/>
      </c>
      <c r="I353" s="363" t="n"/>
      <c r="J353" s="363" t="n"/>
      <c r="K353" s="363" t="n"/>
      <c r="L353" s="363" t="n"/>
      <c r="M353" s="363" t="n"/>
      <c r="N353" s="363" t="n"/>
      <c r="R353" s="364">
        <f>A353</f>
        <v/>
      </c>
      <c r="S353" s="363" t="n"/>
      <c r="T353" s="363" t="n"/>
      <c r="U353" s="363" t="n"/>
      <c r="V353" s="363" t="n"/>
      <c r="W353" s="363" t="n"/>
      <c r="X353" s="363" t="n"/>
      <c r="Y353" s="364">
        <f>A353</f>
        <v/>
      </c>
      <c r="Z353" s="363" t="n"/>
      <c r="AA353" s="363" t="n"/>
      <c r="AB353" s="363" t="n"/>
      <c r="AC353" s="363" t="n"/>
      <c r="AD353" s="363" t="n"/>
      <c r="AE353" s="363" t="n"/>
      <c r="AF353" s="364">
        <f>A353</f>
        <v/>
      </c>
      <c r="AG353" s="363" t="n"/>
      <c r="AH353" s="363" t="n"/>
      <c r="AI353" s="363" t="n"/>
      <c r="AJ353" s="363" t="n"/>
      <c r="AK353" s="363" t="n"/>
      <c r="AL353" s="363" t="n"/>
    </row>
    <row r="354" ht="16.5" customHeight="1" thickBot="1">
      <c r="A354" s="12" t="n"/>
      <c r="B354" s="369" t="inlineStr">
        <is>
          <t>Chiffre d'affaire</t>
        </is>
      </c>
      <c r="C354" s="357" t="n"/>
      <c r="D354" s="357" t="n"/>
      <c r="E354" s="357" t="n"/>
      <c r="F354" s="357" t="n"/>
      <c r="G354" s="370" t="n"/>
      <c r="H354" s="369" t="inlineStr">
        <is>
          <t>Encaissement</t>
        </is>
      </c>
      <c r="I354" s="357" t="n"/>
      <c r="J354" s="357" t="n"/>
      <c r="K354" s="370" t="n"/>
      <c r="L354" s="369" t="inlineStr">
        <is>
          <t>Banque</t>
        </is>
      </c>
      <c r="M354" s="357" t="n"/>
      <c r="N354" s="370" t="n"/>
      <c r="O354" s="496" t="inlineStr">
        <is>
          <t>Solde</t>
        </is>
      </c>
      <c r="P354" s="497" t="n"/>
      <c r="Q354" s="13" t="n"/>
      <c r="R354" s="410">
        <f>R3</f>
        <v/>
      </c>
      <c r="S354" s="354" t="n"/>
      <c r="T354" s="410">
        <f>T3</f>
        <v/>
      </c>
      <c r="U354" s="354" t="n"/>
      <c r="V354" s="410">
        <f>V3</f>
        <v/>
      </c>
      <c r="W354" s="354" t="n"/>
      <c r="X354" s="410">
        <f>X3</f>
        <v/>
      </c>
      <c r="Y354" s="354" t="n"/>
      <c r="Z354" s="410">
        <f>Z3</f>
        <v/>
      </c>
      <c r="AA354" s="354" t="n"/>
      <c r="AB354" s="410">
        <f>AB3</f>
        <v/>
      </c>
      <c r="AC354" s="354" t="n"/>
      <c r="AD354" s="410">
        <f>AD3</f>
        <v/>
      </c>
      <c r="AE354" s="354" t="n"/>
      <c r="AF354" s="410">
        <f>AF3</f>
        <v/>
      </c>
      <c r="AG354" s="354" t="n"/>
      <c r="AH354" s="410">
        <f>AH3</f>
        <v/>
      </c>
      <c r="AI354" s="354" t="n"/>
      <c r="AJ354" s="410">
        <f>AJ3</f>
        <v/>
      </c>
      <c r="AK354" s="354" t="n"/>
      <c r="AL354" s="410">
        <f>AL3</f>
        <v/>
      </c>
      <c r="AM354" s="354" t="n"/>
      <c r="AN354" s="411" t="inlineStr">
        <is>
          <t>Total</t>
        </is>
      </c>
    </row>
    <row r="355" ht="16.5" customHeight="1" thickBot="1">
      <c r="A355" s="14" t="n"/>
      <c r="B355" s="3" t="inlineStr">
        <is>
          <t>CA BRUT</t>
        </is>
      </c>
      <c r="C355" s="371" t="inlineStr">
        <is>
          <t>POINT VERT</t>
        </is>
      </c>
      <c r="D355" s="356" t="n"/>
      <c r="E355" s="4" t="inlineStr">
        <is>
          <t>LOTO</t>
        </is>
      </c>
      <c r="F355" s="4" t="inlineStr">
        <is>
          <t>JEUX</t>
        </is>
      </c>
      <c r="G355" s="7" t="inlineStr">
        <is>
          <t>CA NET</t>
        </is>
      </c>
      <c r="H355" s="3" t="inlineStr">
        <is>
          <t>Espèce</t>
        </is>
      </c>
      <c r="I355" s="4" t="inlineStr">
        <is>
          <t>Carte Bleue</t>
        </is>
      </c>
      <c r="J355" s="4" t="inlineStr">
        <is>
          <t>Chèque</t>
        </is>
      </c>
      <c r="K355" s="7" t="inlineStr">
        <is>
          <t>Compte client</t>
        </is>
      </c>
      <c r="L355" s="3" t="inlineStr">
        <is>
          <t>Dépôt Banque</t>
        </is>
      </c>
      <c r="M355" s="8" t="inlineStr">
        <is>
          <t>Monnaie</t>
        </is>
      </c>
      <c r="N355" s="7" t="inlineStr">
        <is>
          <t>CREDIT</t>
        </is>
      </c>
      <c r="O355" s="498">
        <f>O347</f>
        <v/>
      </c>
      <c r="Q355" s="499" t="n"/>
      <c r="R355" s="414" t="inlineStr">
        <is>
          <t>N°</t>
        </is>
      </c>
      <c r="S355" s="415" t="n"/>
      <c r="T355" s="416" t="inlineStr">
        <is>
          <t>N°</t>
        </is>
      </c>
      <c r="U355" s="417" t="n"/>
      <c r="V355" s="416" t="inlineStr">
        <is>
          <t>N°</t>
        </is>
      </c>
      <c r="W355" s="417" t="n"/>
      <c r="X355" s="416" t="inlineStr">
        <is>
          <t>N°</t>
        </is>
      </c>
      <c r="Y355" s="417" t="n"/>
      <c r="Z355" s="416" t="inlineStr">
        <is>
          <t>N°</t>
        </is>
      </c>
      <c r="AA355" s="417" t="n"/>
      <c r="AB355" s="416" t="inlineStr">
        <is>
          <t>N°</t>
        </is>
      </c>
      <c r="AC355" s="417" t="n"/>
      <c r="AD355" s="416" t="inlineStr">
        <is>
          <t>N°</t>
        </is>
      </c>
      <c r="AE355" s="417" t="n"/>
      <c r="AF355" s="419" t="inlineStr">
        <is>
          <t>N°</t>
        </is>
      </c>
      <c r="AG355" s="415" t="n"/>
      <c r="AH355" s="416" t="inlineStr">
        <is>
          <t>N°</t>
        </is>
      </c>
      <c r="AI355" s="415" t="n"/>
      <c r="AJ355" s="416" t="inlineStr">
        <is>
          <t>N°</t>
        </is>
      </c>
      <c r="AK355" s="415" t="n"/>
      <c r="AL355" s="416" t="inlineStr">
        <is>
          <t>N°</t>
        </is>
      </c>
      <c r="AM355" s="415" t="n"/>
      <c r="AN355" s="478" t="n"/>
    </row>
    <row r="356" ht="16.5" customHeight="1" thickBot="1">
      <c r="A356" s="504" t="n">
        <v>43009</v>
      </c>
      <c r="B356" s="540" t="n">
        <v>3387.57</v>
      </c>
      <c r="C356" s="519" t="n">
        <v>170</v>
      </c>
      <c r="D356" s="541" t="n">
        <v>4</v>
      </c>
      <c r="E356" s="540" t="n">
        <v>100.85</v>
      </c>
      <c r="F356" s="540" t="n">
        <v>93</v>
      </c>
      <c r="G356" s="542">
        <f>B356-C356-E356-F356</f>
        <v/>
      </c>
      <c r="H356" s="543" t="n">
        <v>1728.73</v>
      </c>
      <c r="I356" s="520" t="n">
        <v>1299.79</v>
      </c>
      <c r="J356" s="543" t="n"/>
      <c r="K356" s="543" t="n">
        <v>3.6</v>
      </c>
      <c r="L356" s="520" t="n">
        <v>1720</v>
      </c>
      <c r="M356" s="544" t="n"/>
      <c r="N356" s="508">
        <f>L356+I356+J356+C356+M356</f>
        <v/>
      </c>
      <c r="O356" s="508">
        <f>O355+N356-AN356</f>
        <v/>
      </c>
      <c r="P356" s="509">
        <f>I356*0.004</f>
        <v/>
      </c>
      <c r="Q356" s="510">
        <f>A356</f>
        <v/>
      </c>
      <c r="R356" s="545" t="n"/>
      <c r="S356" s="546" t="n"/>
      <c r="T356" s="547" t="n"/>
      <c r="U356" s="546" t="n"/>
      <c r="V356" s="547" t="n"/>
      <c r="W356" s="546" t="n"/>
      <c r="X356" s="547" t="n"/>
      <c r="Y356" s="546" t="n"/>
      <c r="Z356" s="547" t="n"/>
      <c r="AA356" s="546" t="n"/>
      <c r="AB356" s="547" t="n">
        <v>171050</v>
      </c>
      <c r="AC356" s="466" t="n">
        <v>1.4</v>
      </c>
      <c r="AD356" s="547" t="n">
        <v>170137</v>
      </c>
      <c r="AE356" s="466" t="n">
        <v>978.26</v>
      </c>
      <c r="AF356" s="550" t="n"/>
      <c r="AG356" s="546" t="n"/>
      <c r="AH356" s="547" t="n"/>
      <c r="AI356" s="546" t="n"/>
      <c r="AJ356" s="547" t="inlineStr">
        <is>
          <t>sal val</t>
        </is>
      </c>
      <c r="AK356" s="466" t="n">
        <v>2000</v>
      </c>
      <c r="AL356" s="547" t="n"/>
      <c r="AM356" s="546" t="n"/>
      <c r="AN356" s="478">
        <f>S356+U356+W356+Y356+AA356+AC356+AE356+AG356+AI356+AK356+AM356</f>
        <v/>
      </c>
    </row>
    <row r="357" ht="16.5" customHeight="1" thickBot="1">
      <c r="A357" s="504">
        <f>A356+1</f>
        <v/>
      </c>
      <c r="B357" s="540" t="n">
        <v>4727.34</v>
      </c>
      <c r="C357" s="519" t="n">
        <v>410</v>
      </c>
      <c r="D357" s="541" t="n">
        <v>7</v>
      </c>
      <c r="E357" s="540" t="n">
        <v>237.6</v>
      </c>
      <c r="F357" s="540" t="n">
        <v>104</v>
      </c>
      <c r="G357" s="542">
        <f>B357-C357-E357-F357</f>
        <v/>
      </c>
      <c r="H357" s="543" t="n">
        <v>1682.69</v>
      </c>
      <c r="I357" s="520" t="n">
        <v>2675.65</v>
      </c>
      <c r="J357" s="520" t="n">
        <v>27.4</v>
      </c>
      <c r="K357" s="543" t="n">
        <v>10.6</v>
      </c>
      <c r="L357" s="520" t="n">
        <v>1680</v>
      </c>
      <c r="M357" s="544" t="n"/>
      <c r="N357" s="508">
        <f>L357+I357+J357+C357+M357</f>
        <v/>
      </c>
      <c r="O357" s="508">
        <f>O356+N357-AN357</f>
        <v/>
      </c>
      <c r="P357" s="509">
        <f>I357*0.004</f>
        <v/>
      </c>
      <c r="Q357" s="510">
        <f>A357</f>
        <v/>
      </c>
      <c r="R357" s="545" t="n"/>
      <c r="S357" s="546" t="n"/>
      <c r="T357" s="547" t="n"/>
      <c r="U357" s="546" t="n"/>
      <c r="V357" s="545" t="n"/>
      <c r="W357" s="546" t="n"/>
      <c r="X357" s="547" t="n"/>
      <c r="Y357" s="546" t="n"/>
      <c r="Z357" s="545" t="n"/>
      <c r="AA357" s="546" t="n"/>
      <c r="AB357" s="547" t="n">
        <v>171050</v>
      </c>
      <c r="AC357" s="466" t="n">
        <v>257.273</v>
      </c>
      <c r="AD357" s="545" t="n"/>
      <c r="AE357" s="546" t="n"/>
      <c r="AF357" s="547" t="n"/>
      <c r="AG357" s="546" t="n"/>
      <c r="AH357" s="545" t="n"/>
      <c r="AI357" s="546" t="n"/>
      <c r="AJ357" s="547" t="n"/>
      <c r="AK357" s="546" t="n"/>
      <c r="AL357" s="547" t="n"/>
      <c r="AM357" s="546" t="n"/>
      <c r="AN357" s="478">
        <f>S357+U357+W357+Y357+AA357+AC357+AE357+AG357+AI357+AK357+AM357</f>
        <v/>
      </c>
    </row>
    <row r="358" ht="16.5" customHeight="1" thickBot="1">
      <c r="A358" s="504">
        <f>A357+1</f>
        <v/>
      </c>
      <c r="B358" s="540" t="n">
        <v>4700.26</v>
      </c>
      <c r="C358" s="551" t="n">
        <v>220</v>
      </c>
      <c r="D358" s="541" t="n">
        <v>6</v>
      </c>
      <c r="E358" s="540" t="n">
        <v>202.7</v>
      </c>
      <c r="F358" s="540" t="n">
        <v>279</v>
      </c>
      <c r="G358" s="542">
        <f>B358-C358-E358-F358</f>
        <v/>
      </c>
      <c r="H358" s="543" t="n">
        <v>2006.41</v>
      </c>
      <c r="I358" s="520" t="n">
        <v>1930.35</v>
      </c>
      <c r="J358" s="520" t="n">
        <v>204.95</v>
      </c>
      <c r="K358" s="543" t="n">
        <v>81.8</v>
      </c>
      <c r="L358" s="520" t="n">
        <v>2040</v>
      </c>
      <c r="M358" s="544" t="n"/>
      <c r="N358" s="508">
        <f>L358+I358+J358+C358+M358</f>
        <v/>
      </c>
      <c r="O358" s="508">
        <f>O357+N358-AN358</f>
        <v/>
      </c>
      <c r="P358" s="509">
        <f>I358*0.004</f>
        <v/>
      </c>
      <c r="Q358" s="510">
        <f>A358</f>
        <v/>
      </c>
      <c r="R358" s="545" t="n"/>
      <c r="S358" s="546" t="n"/>
      <c r="T358" s="547" t="n"/>
      <c r="U358" s="546" t="n"/>
      <c r="V358" s="545" t="n">
        <v>170933</v>
      </c>
      <c r="W358" s="466" t="n">
        <v>348.13</v>
      </c>
      <c r="X358" s="547" t="n"/>
      <c r="Y358" s="546" t="n"/>
      <c r="Z358" s="545" t="n"/>
      <c r="AA358" s="546" t="n"/>
      <c r="AB358" s="547" t="n">
        <v>171050</v>
      </c>
      <c r="AC358" s="466" t="n">
        <v>69</v>
      </c>
      <c r="AD358" s="545" t="n"/>
      <c r="AE358" s="546" t="n"/>
      <c r="AF358" s="547" t="n"/>
      <c r="AG358" s="546" t="n"/>
      <c r="AH358" s="545" t="n"/>
      <c r="AI358" s="546" t="n"/>
      <c r="AJ358" s="547" t="n"/>
      <c r="AK358" s="546" t="n"/>
      <c r="AL358" s="547" t="n"/>
      <c r="AM358" s="546" t="n"/>
      <c r="AN358" s="478">
        <f>S358+U358+W358+Y358+AA358+AC358+AE358+AG358+AI358+AK358+AM358</f>
        <v/>
      </c>
    </row>
    <row r="359" ht="16.5" customHeight="1" thickBot="1">
      <c r="A359" s="504">
        <f>A358+1</f>
        <v/>
      </c>
      <c r="B359" s="540" t="n">
        <v>3723.84</v>
      </c>
      <c r="C359" s="519" t="n">
        <v>190</v>
      </c>
      <c r="D359" s="541" t="n">
        <v>6</v>
      </c>
      <c r="E359" s="540" t="n">
        <v>169.9</v>
      </c>
      <c r="F359" s="540" t="n">
        <v>193</v>
      </c>
      <c r="G359" s="542">
        <f>B359-C359-E359-F359</f>
        <v/>
      </c>
      <c r="H359" s="543" t="n">
        <v>1502.6</v>
      </c>
      <c r="I359" s="520" t="n">
        <v>1644.39</v>
      </c>
      <c r="J359" s="520" t="n">
        <v>11.45</v>
      </c>
      <c r="K359" s="543" t="n">
        <v>12.5</v>
      </c>
      <c r="L359" s="520" t="n">
        <v>1500</v>
      </c>
      <c r="M359" s="544" t="n"/>
      <c r="N359" s="508">
        <f>L359+I359+J359+C359+M359</f>
        <v/>
      </c>
      <c r="O359" s="508">
        <f>O358+N359-AN359</f>
        <v/>
      </c>
      <c r="P359" s="509">
        <f>I359*0.004</f>
        <v/>
      </c>
      <c r="Q359" s="510">
        <f>A359</f>
        <v/>
      </c>
      <c r="R359" s="545" t="n">
        <v>170913</v>
      </c>
      <c r="S359" s="466" t="n">
        <v>1148.15</v>
      </c>
      <c r="T359" s="547" t="n"/>
      <c r="U359" s="546" t="n"/>
      <c r="V359" s="545" t="n"/>
      <c r="W359" s="546" t="n"/>
      <c r="X359" s="547" t="n">
        <v>170940</v>
      </c>
      <c r="Y359" s="466" t="n">
        <v>4604.64</v>
      </c>
      <c r="Z359" s="545" t="n">
        <v>170946</v>
      </c>
      <c r="AA359" s="466" t="n">
        <v>33675.53</v>
      </c>
      <c r="AB359" s="547" t="n"/>
      <c r="AC359" s="546" t="n"/>
      <c r="AD359" s="545" t="n"/>
      <c r="AE359" s="546" t="n"/>
      <c r="AF359" s="547" t="n"/>
      <c r="AG359" s="546" t="n"/>
      <c r="AH359" s="545" t="n">
        <v>171064</v>
      </c>
      <c r="AI359" s="466" t="n">
        <v>136.54</v>
      </c>
      <c r="AJ359" s="547" t="n"/>
      <c r="AK359" s="546" t="n"/>
      <c r="AL359" s="547" t="n"/>
      <c r="AM359" s="546" t="n"/>
      <c r="AN359" s="478">
        <f>S359+U359+W359+Y359+AA359+AC359+AE359+AG359+AI359+AK359+AM359</f>
        <v/>
      </c>
    </row>
    <row r="360" ht="16.5" customHeight="1" thickBot="1">
      <c r="A360" s="504">
        <f>A359+1</f>
        <v/>
      </c>
      <c r="B360" s="540" t="n">
        <v>4544.59</v>
      </c>
      <c r="C360" s="519" t="n">
        <v>330</v>
      </c>
      <c r="D360" s="541" t="n">
        <v>11</v>
      </c>
      <c r="E360" s="540" t="n">
        <v>123.1</v>
      </c>
      <c r="F360" s="540" t="n">
        <v>196</v>
      </c>
      <c r="G360" s="542">
        <f>B360-C360-E360-F360</f>
        <v/>
      </c>
      <c r="H360" s="543" t="n">
        <v>1768.6</v>
      </c>
      <c r="I360" s="520" t="n">
        <v>2108.79</v>
      </c>
      <c r="J360" s="543" t="n"/>
      <c r="K360" s="543" t="n">
        <v>18.1</v>
      </c>
      <c r="L360" s="520" t="n">
        <v>1770</v>
      </c>
      <c r="M360" s="520" t="n">
        <v>270</v>
      </c>
      <c r="N360" s="508">
        <f>L360+I360+J360+C360+M360</f>
        <v/>
      </c>
      <c r="O360" s="508">
        <f>O359+N360-AN360</f>
        <v/>
      </c>
      <c r="P360" s="509">
        <f>I360*0.004</f>
        <v/>
      </c>
      <c r="Q360" s="510">
        <f>A360</f>
        <v/>
      </c>
      <c r="R360" s="545" t="n"/>
      <c r="S360" s="466" t="n">
        <v>-121.84</v>
      </c>
      <c r="T360" s="547" t="n"/>
      <c r="U360" s="546" t="n"/>
      <c r="V360" s="545" t="n"/>
      <c r="W360" s="546" t="n"/>
      <c r="X360" s="545" t="n">
        <v>170944</v>
      </c>
      <c r="Y360" s="466" t="n">
        <v>1272.7</v>
      </c>
      <c r="Z360" s="545" t="n"/>
      <c r="AA360" s="546" t="n"/>
      <c r="AB360" s="545" t="n"/>
      <c r="AC360" s="546" t="n"/>
      <c r="AD360" s="545" t="n"/>
      <c r="AE360" s="546" t="n"/>
      <c r="AF360" s="545" t="n"/>
      <c r="AG360" s="546" t="n"/>
      <c r="AH360" s="545" t="n"/>
      <c r="AI360" s="546" t="n"/>
      <c r="AJ360" s="545" t="n"/>
      <c r="AK360" s="546" t="n"/>
      <c r="AL360" s="547" t="n"/>
      <c r="AM360" s="546" t="n"/>
      <c r="AN360" s="478">
        <f>S360+U360+W360+Y360+AA360+AC360+AE360+AG360+AI360+AK360+AM360</f>
        <v/>
      </c>
    </row>
    <row r="361" ht="16.5" customHeight="1" thickBot="1">
      <c r="A361" s="504">
        <f>A360+1</f>
        <v/>
      </c>
      <c r="B361" s="540" t="n">
        <v>5517.47</v>
      </c>
      <c r="C361" s="519" t="n">
        <v>120</v>
      </c>
      <c r="D361" s="541" t="n">
        <v>4</v>
      </c>
      <c r="E361" s="540" t="n">
        <v>296.75</v>
      </c>
      <c r="F361" s="540" t="n">
        <v>506</v>
      </c>
      <c r="G361" s="542">
        <f>B361-C361-E361-F361</f>
        <v/>
      </c>
      <c r="H361" s="543" t="n">
        <v>2221.73</v>
      </c>
      <c r="I361" s="520" t="n">
        <v>2369.29</v>
      </c>
      <c r="J361" s="543" t="n"/>
      <c r="K361" s="543" t="n">
        <v>3.7</v>
      </c>
      <c r="L361" s="520" t="n">
        <v>2220</v>
      </c>
      <c r="M361" s="544" t="n"/>
      <c r="N361" s="508">
        <f>L361+I361+J361+C361+M361</f>
        <v/>
      </c>
      <c r="O361" s="508">
        <f>O360+N361-AN361</f>
        <v/>
      </c>
      <c r="P361" s="509">
        <f>I361*0.004</f>
        <v/>
      </c>
      <c r="Q361" s="510">
        <f>A361</f>
        <v/>
      </c>
      <c r="R361" s="545" t="n"/>
      <c r="S361" s="546" t="n"/>
      <c r="T361" s="545" t="n"/>
      <c r="U361" s="546" t="n"/>
      <c r="V361" s="545" t="n"/>
      <c r="W361" s="546" t="n"/>
      <c r="X361" s="545" t="n"/>
      <c r="Y361" s="546" t="n"/>
      <c r="Z361" s="545" t="n"/>
      <c r="AA361" s="546" t="n"/>
      <c r="AB361" s="545" t="inlineStr">
        <is>
          <t>pt vrt</t>
        </is>
      </c>
      <c r="AC361" s="466" t="n">
        <v>-164.5</v>
      </c>
      <c r="AD361" s="545" t="n"/>
      <c r="AE361" s="546" t="n"/>
      <c r="AF361" s="545" t="n"/>
      <c r="AG361" s="546" t="n"/>
      <c r="AH361" s="545" t="n"/>
      <c r="AI361" s="546" t="n"/>
      <c r="AJ361" s="545" t="n"/>
      <c r="AK361" s="546" t="n"/>
      <c r="AL361" s="547" t="inlineStr">
        <is>
          <t>171067A</t>
        </is>
      </c>
      <c r="AM361" s="466" t="n">
        <v>261</v>
      </c>
      <c r="AN361" s="478">
        <f>S361+U361+W361+Y361+AA361+AC361+AE361+AG361+AI361+AK361+AM361</f>
        <v/>
      </c>
    </row>
    <row r="362" ht="16.5" customHeight="1" thickBot="1">
      <c r="A362" s="504">
        <f>A361+1</f>
        <v/>
      </c>
      <c r="B362" s="540" t="n">
        <v>4359.28</v>
      </c>
      <c r="C362" s="519" t="n">
        <v>390</v>
      </c>
      <c r="D362" s="541" t="n">
        <v>10</v>
      </c>
      <c r="E362" s="540" t="n">
        <v>217.35</v>
      </c>
      <c r="F362" s="540" t="n">
        <v>304</v>
      </c>
      <c r="G362" s="542">
        <f>B362-C362-E362-F362</f>
        <v/>
      </c>
      <c r="H362" s="543" t="n">
        <v>1652.26</v>
      </c>
      <c r="I362" s="520" t="n">
        <v>1779.17</v>
      </c>
      <c r="J362" s="543" t="n"/>
      <c r="K362" s="543" t="n">
        <v>16.5</v>
      </c>
      <c r="L362" s="520" t="n">
        <v>1650</v>
      </c>
      <c r="M362" s="544" t="n"/>
      <c r="N362" s="508">
        <f>L362+I362+J362+C362+M362</f>
        <v/>
      </c>
      <c r="O362" s="508">
        <f>O361+N362-AN362</f>
        <v/>
      </c>
      <c r="P362" s="509">
        <f>I362*0.004</f>
        <v/>
      </c>
      <c r="Q362" s="510">
        <f>A362</f>
        <v/>
      </c>
      <c r="R362" s="545" t="n"/>
      <c r="S362" s="546" t="n"/>
      <c r="T362" s="545" t="n"/>
      <c r="U362" s="546" t="n"/>
      <c r="V362" s="545" t="n"/>
      <c r="W362" s="546" t="n"/>
      <c r="X362" s="545" t="n"/>
      <c r="Y362" s="546" t="n"/>
      <c r="Z362" s="545" t="n"/>
      <c r="AA362" s="546" t="n"/>
      <c r="AB362" s="545" t="inlineStr">
        <is>
          <t>pmu</t>
        </is>
      </c>
      <c r="AC362" s="466" t="n">
        <v>-1020</v>
      </c>
      <c r="AD362" s="545" t="n"/>
      <c r="AE362" s="546" t="n"/>
      <c r="AF362" s="545" t="n"/>
      <c r="AG362" s="546" t="n"/>
      <c r="AH362" s="545" t="n"/>
      <c r="AI362" s="546" t="n"/>
      <c r="AJ362" s="545" t="n"/>
      <c r="AK362" s="546" t="n"/>
      <c r="AL362" s="547" t="n"/>
      <c r="AM362" s="546" t="n"/>
      <c r="AN362" s="478">
        <f>S362+U362+W362+Y362+AA362+AC362+AE362+AG362+AI362+AK362+AM362</f>
        <v/>
      </c>
    </row>
    <row r="363" ht="16.5" customHeight="1" thickBot="1">
      <c r="A363" s="504">
        <f>A362+1</f>
        <v/>
      </c>
      <c r="B363" s="540" t="n">
        <v>2937.62</v>
      </c>
      <c r="C363" s="519" t="n">
        <v>170</v>
      </c>
      <c r="D363" s="541" t="n">
        <v>7</v>
      </c>
      <c r="E363" s="540" t="n">
        <v>300.7</v>
      </c>
      <c r="F363" s="540" t="n">
        <v>335</v>
      </c>
      <c r="G363" s="542">
        <f>B363-C363-E363-F363</f>
        <v/>
      </c>
      <c r="H363" s="543" t="n">
        <v>924.58</v>
      </c>
      <c r="I363" s="520" t="n">
        <v>1129.54</v>
      </c>
      <c r="J363" s="520" t="n">
        <v>82.59999999999999</v>
      </c>
      <c r="K363" s="543" t="n">
        <v>3.6</v>
      </c>
      <c r="L363" s="520" t="n">
        <v>930</v>
      </c>
      <c r="M363" s="544" t="n"/>
      <c r="N363" s="508">
        <f>L363+I363+J363+C363+M363</f>
        <v/>
      </c>
      <c r="O363" s="508">
        <f>O362+N363-AN363</f>
        <v/>
      </c>
      <c r="P363" s="509">
        <f>I363*0.004</f>
        <v/>
      </c>
      <c r="Q363" s="510">
        <f>A363</f>
        <v/>
      </c>
      <c r="R363" s="545" t="n"/>
      <c r="S363" s="546" t="n"/>
      <c r="T363" s="545" t="n">
        <v>170814</v>
      </c>
      <c r="U363" s="466" t="n">
        <v>122.88</v>
      </c>
      <c r="V363" s="545" t="n"/>
      <c r="W363" s="546" t="n"/>
      <c r="X363" s="545" t="n"/>
      <c r="Y363" s="546" t="n"/>
      <c r="Z363" s="545" t="n"/>
      <c r="AA363" s="546" t="n"/>
      <c r="AB363" s="545" t="inlineStr">
        <is>
          <t>pmu</t>
        </is>
      </c>
      <c r="AC363" s="466" t="n">
        <v>-1210</v>
      </c>
      <c r="AD363" s="545" t="n"/>
      <c r="AE363" s="546" t="n"/>
      <c r="AF363" s="545" t="n"/>
      <c r="AG363" s="546" t="n"/>
      <c r="AH363" s="545" t="n"/>
      <c r="AI363" s="546" t="n"/>
      <c r="AJ363" s="545" t="n"/>
      <c r="AK363" s="546" t="n"/>
      <c r="AL363" s="547" t="n"/>
      <c r="AM363" s="546" t="n"/>
      <c r="AN363" s="478">
        <f>S363+U363+W363+Y363+AA363+AC363+AE363+AG363+AI363+AK363+AM363</f>
        <v/>
      </c>
    </row>
    <row r="364" ht="16.5" customHeight="1" thickBot="1">
      <c r="A364" s="504">
        <f>A363+1</f>
        <v/>
      </c>
      <c r="B364" s="540" t="n">
        <v>4173.25</v>
      </c>
      <c r="C364" s="519" t="n">
        <v>400</v>
      </c>
      <c r="D364" s="541" t="n">
        <v>11</v>
      </c>
      <c r="E364" s="540" t="n">
        <v>365.55</v>
      </c>
      <c r="F364" s="540" t="n">
        <v>230</v>
      </c>
      <c r="G364" s="542">
        <f>B364-C364-E364-F364</f>
        <v/>
      </c>
      <c r="H364" s="543" t="n">
        <v>1481.25</v>
      </c>
      <c r="I364" s="520" t="n">
        <v>1676.9</v>
      </c>
      <c r="J364" s="520" t="n"/>
      <c r="K364" s="543" t="n">
        <v>19.55</v>
      </c>
      <c r="L364" s="520" t="n">
        <v>1480</v>
      </c>
      <c r="M364" s="544" t="n"/>
      <c r="N364" s="508">
        <f>L364+I364+J364+C364+M364</f>
        <v/>
      </c>
      <c r="O364" s="508">
        <f>O363+N364-AN364</f>
        <v/>
      </c>
      <c r="P364" s="509">
        <f>I364*0.004</f>
        <v/>
      </c>
      <c r="Q364" s="510">
        <f>A364</f>
        <v/>
      </c>
      <c r="R364" s="545" t="n"/>
      <c r="S364" s="546" t="n"/>
      <c r="T364" s="545" t="n">
        <v>170928</v>
      </c>
      <c r="U364" s="466" t="n">
        <v>127.85</v>
      </c>
      <c r="V364" s="545" t="n"/>
      <c r="W364" s="546" t="n"/>
      <c r="X364" s="545" t="n"/>
      <c r="Y364" s="546" t="n"/>
      <c r="Z364" s="545" t="n"/>
      <c r="AA364" s="546" t="n"/>
      <c r="AB364" s="545" t="inlineStr">
        <is>
          <t>dat</t>
        </is>
      </c>
      <c r="AC364" s="466" t="n">
        <v>-12009.94</v>
      </c>
      <c r="AD364" s="545" t="n"/>
      <c r="AE364" s="546" t="n"/>
      <c r="AF364" s="545" t="n"/>
      <c r="AG364" s="546" t="n"/>
      <c r="AH364" s="545" t="n"/>
      <c r="AI364" s="546" t="n"/>
      <c r="AJ364" s="545" t="n"/>
      <c r="AK364" s="546" t="n"/>
      <c r="AL364" s="547" t="n"/>
      <c r="AM364" s="546" t="n"/>
      <c r="AN364" s="478">
        <f>S364+U364+W364+Y364+AA364+AC364+AE364+AG364+AI364+AK364+AM364</f>
        <v/>
      </c>
    </row>
    <row r="365" ht="16.5" customHeight="1" thickBot="1">
      <c r="A365" s="504">
        <f>A364+1</f>
        <v/>
      </c>
      <c r="B365" s="540" t="n">
        <v>3506.77</v>
      </c>
      <c r="C365" s="519" t="n">
        <v>480</v>
      </c>
      <c r="D365" s="541" t="n">
        <v>12</v>
      </c>
      <c r="E365" s="540" t="n">
        <v>83.8</v>
      </c>
      <c r="F365" s="540" t="n">
        <v>170</v>
      </c>
      <c r="G365" s="542">
        <f>B365-C365-E365-F365</f>
        <v/>
      </c>
      <c r="H365" s="543" t="n">
        <v>1131.88</v>
      </c>
      <c r="I365" s="520" t="n">
        <v>1624.89</v>
      </c>
      <c r="J365" s="520" t="n"/>
      <c r="K365" s="543" t="n">
        <v>16.2</v>
      </c>
      <c r="L365" s="520" t="n">
        <v>1130</v>
      </c>
      <c r="M365" s="544" t="n"/>
      <c r="N365" s="508">
        <f>L365+I365+J365+C365+M365</f>
        <v/>
      </c>
      <c r="O365" s="508">
        <f>O364+N365-AN365</f>
        <v/>
      </c>
      <c r="P365" s="509">
        <f>I365*0.004</f>
        <v/>
      </c>
      <c r="Q365" s="510">
        <f>A365</f>
        <v/>
      </c>
      <c r="R365" s="545" t="n"/>
      <c r="S365" s="546" t="n"/>
      <c r="T365" s="545" t="n">
        <v>170927</v>
      </c>
      <c r="U365" s="466" t="n">
        <v>23.76</v>
      </c>
      <c r="V365" s="545" t="n">
        <v>171030</v>
      </c>
      <c r="W365" s="466" t="n">
        <v>832.9400000000001</v>
      </c>
      <c r="X365" s="545" t="n"/>
      <c r="Y365" s="546" t="n"/>
      <c r="Z365" s="545" t="n"/>
      <c r="AA365" s="546" t="n"/>
      <c r="AB365" s="545" t="inlineStr">
        <is>
          <t>int</t>
        </is>
      </c>
      <c r="AC365" s="466" t="n">
        <v>-2.49</v>
      </c>
      <c r="AD365" s="545" t="n"/>
      <c r="AE365" s="546" t="n"/>
      <c r="AF365" s="545" t="n">
        <v>170953</v>
      </c>
      <c r="AG365" s="466" t="n">
        <v>635.4400000000001</v>
      </c>
      <c r="AH365" s="545" t="n"/>
      <c r="AI365" s="546" t="n"/>
      <c r="AJ365" s="545" t="n"/>
      <c r="AK365" s="546" t="n"/>
      <c r="AL365" s="547" t="n"/>
      <c r="AM365" s="546" t="n"/>
      <c r="AN365" s="478">
        <f>S365+U365+W365+Y365+AA365+AC365+AE365+AG365+AI365+AK365+AM365</f>
        <v/>
      </c>
    </row>
    <row r="366" ht="16.5" customHeight="1" thickBot="1">
      <c r="A366" s="504">
        <f>A365+1</f>
        <v/>
      </c>
      <c r="B366" s="540" t="n">
        <v>3581.96</v>
      </c>
      <c r="C366" s="519" t="n">
        <v>440</v>
      </c>
      <c r="D366" s="541" t="n">
        <v>10</v>
      </c>
      <c r="E366" s="540" t="n">
        <v>76.90000000000001</v>
      </c>
      <c r="F366" s="540" t="n">
        <v>117</v>
      </c>
      <c r="G366" s="542">
        <f>B366-C366-E366-F366</f>
        <v/>
      </c>
      <c r="H366" s="543" t="n">
        <v>1265.11</v>
      </c>
      <c r="I366" s="520" t="n">
        <v>1743.85</v>
      </c>
      <c r="J366" s="520" t="n"/>
      <c r="K366" s="543" t="n">
        <v>108.3</v>
      </c>
      <c r="L366" s="520" t="n">
        <v>1260</v>
      </c>
      <c r="M366" s="544" t="n"/>
      <c r="N366" s="508">
        <f>L366+I366+J366+C366+M366</f>
        <v/>
      </c>
      <c r="O366" s="508">
        <f>O365+N366-AN366</f>
        <v/>
      </c>
      <c r="P366" s="509">
        <f>I366*0.004</f>
        <v/>
      </c>
      <c r="Q366" s="510">
        <f>A366</f>
        <v/>
      </c>
      <c r="R366" s="545" t="n">
        <v>171002</v>
      </c>
      <c r="S366" s="466" t="n">
        <v>1132.12</v>
      </c>
      <c r="T366" s="545" t="n"/>
      <c r="U366" s="546" t="n"/>
      <c r="V366" s="545" t="n"/>
      <c r="W366" s="546" t="n"/>
      <c r="X366" s="545" t="n">
        <v>171037</v>
      </c>
      <c r="Y366" s="466" t="n">
        <v>3577.05</v>
      </c>
      <c r="Z366" s="545" t="n"/>
      <c r="AA366" s="546" t="n"/>
      <c r="AB366" s="545" t="n"/>
      <c r="AC366" s="546" t="n"/>
      <c r="AD366" s="545" t="n"/>
      <c r="AE366" s="546" t="n"/>
      <c r="AF366" s="545" t="n">
        <v>170954</v>
      </c>
      <c r="AG366" s="466" t="n">
        <v>984.1799999999999</v>
      </c>
      <c r="AH366" s="545" t="n"/>
      <c r="AI366" s="546" t="n"/>
      <c r="AJ366" s="545" t="n"/>
      <c r="AK366" s="546" t="n"/>
      <c r="AL366" s="547" t="n"/>
      <c r="AM366" s="546" t="n"/>
      <c r="AN366" s="478">
        <f>S366+U366+W366+Y366+AA366+AC366+AE366+AG366+AI366+AK366+AM366</f>
        <v/>
      </c>
    </row>
    <row r="367" ht="16.5" customHeight="1" thickBot="1">
      <c r="A367" s="504">
        <f>A366+1</f>
        <v/>
      </c>
      <c r="B367" s="540" t="n">
        <v>4436.08</v>
      </c>
      <c r="C367" s="519" t="n">
        <v>210</v>
      </c>
      <c r="D367" s="541" t="n">
        <v>7</v>
      </c>
      <c r="E367" s="540" t="n">
        <v>204.6</v>
      </c>
      <c r="F367" s="540" t="n">
        <v>133</v>
      </c>
      <c r="G367" s="542">
        <f>B367-C367-E367-F367</f>
        <v/>
      </c>
      <c r="H367" s="543" t="n">
        <v>1606.79</v>
      </c>
      <c r="I367" s="520" t="n">
        <v>2235.99</v>
      </c>
      <c r="J367" s="520" t="n">
        <v>29.2</v>
      </c>
      <c r="K367" s="543" t="n">
        <v>16.5</v>
      </c>
      <c r="L367" s="520" t="n">
        <v>1600</v>
      </c>
      <c r="M367" s="544" t="n"/>
      <c r="N367" s="508">
        <f>L367+I367+J367+C367+M367</f>
        <v/>
      </c>
      <c r="O367" s="508">
        <f>O366+N367-AN367</f>
        <v/>
      </c>
      <c r="P367" s="509">
        <f>I367*0.004</f>
        <v/>
      </c>
      <c r="Q367" s="510">
        <f>A367</f>
        <v/>
      </c>
      <c r="R367" s="545" t="n"/>
      <c r="S367" s="466" t="n">
        <v>730.83</v>
      </c>
      <c r="T367" s="545" t="n"/>
      <c r="U367" s="546" t="n"/>
      <c r="V367" s="545" t="n"/>
      <c r="W367" s="546" t="n"/>
      <c r="X367" s="545" t="n">
        <v>171042</v>
      </c>
      <c r="Y367" s="466" t="n">
        <v>642.6</v>
      </c>
      <c r="Z367" s="545" t="n"/>
      <c r="AA367" s="546" t="n"/>
      <c r="AB367" s="545" t="inlineStr">
        <is>
          <t>prêt</t>
        </is>
      </c>
      <c r="AC367" s="466" t="n">
        <v>2528.85</v>
      </c>
      <c r="AD367" s="545" t="n"/>
      <c r="AE367" s="546" t="n"/>
      <c r="AF367" s="545" t="n"/>
      <c r="AG367" s="546" t="n"/>
      <c r="AH367" s="545" t="n"/>
      <c r="AI367" s="546" t="n"/>
      <c r="AJ367" s="545" t="n"/>
      <c r="AK367" s="546" t="n"/>
      <c r="AL367" s="547" t="n"/>
      <c r="AM367" s="546" t="n"/>
      <c r="AN367" s="478">
        <f>S367+U367+W367+Y367+AA367+AC367+AE367+AG367+AI367+AK367+AM367</f>
        <v/>
      </c>
    </row>
    <row r="368" ht="16.5" customHeight="1" thickBot="1">
      <c r="A368" s="504">
        <f>A367+1</f>
        <v/>
      </c>
      <c r="B368" s="540" t="n">
        <v>6844.03</v>
      </c>
      <c r="C368" s="519" t="n">
        <v>240</v>
      </c>
      <c r="D368" s="541" t="n">
        <v>7</v>
      </c>
      <c r="E368" s="540" t="n">
        <v>199.6</v>
      </c>
      <c r="F368" s="540" t="n">
        <v>271</v>
      </c>
      <c r="G368" s="542">
        <f>B368-C368-E368-F368</f>
        <v/>
      </c>
      <c r="H368" s="543" t="n">
        <v>2981.77</v>
      </c>
      <c r="I368" s="520" t="n">
        <v>3139.71</v>
      </c>
      <c r="J368" s="543" t="n"/>
      <c r="K368" s="543" t="n">
        <v>11.95</v>
      </c>
      <c r="L368" s="520" t="n">
        <v>2980</v>
      </c>
      <c r="M368" s="520" t="n">
        <v>1050</v>
      </c>
      <c r="N368" s="508">
        <f>L368+I368+J368+C368+M368</f>
        <v/>
      </c>
      <c r="O368" s="508">
        <f>O367+N368-AN368</f>
        <v/>
      </c>
      <c r="P368" s="509">
        <f>I368*0.004</f>
        <v/>
      </c>
      <c r="Q368" s="510">
        <f>A368</f>
        <v/>
      </c>
      <c r="R368" s="545" t="n"/>
      <c r="S368" s="546" t="n"/>
      <c r="T368" s="545" t="n"/>
      <c r="U368" s="546" t="n"/>
      <c r="V368" s="545" t="n"/>
      <c r="W368" s="546" t="n"/>
      <c r="X368" s="545" t="n"/>
      <c r="Y368" s="546" t="n"/>
      <c r="Z368" s="545" t="n"/>
      <c r="AA368" s="546" t="n"/>
      <c r="AB368" s="545" t="inlineStr">
        <is>
          <t>assur</t>
        </is>
      </c>
      <c r="AC368" s="466" t="n">
        <v>73.09</v>
      </c>
      <c r="AD368" s="545" t="n"/>
      <c r="AE368" s="546" t="n"/>
      <c r="AF368" s="545" t="n"/>
      <c r="AG368" s="546" t="n"/>
      <c r="AH368" s="545" t="n"/>
      <c r="AI368" s="546" t="n"/>
      <c r="AJ368" s="545" t="n"/>
      <c r="AK368" s="546" t="n"/>
      <c r="AL368" s="547" t="n"/>
      <c r="AM368" s="546" t="n"/>
      <c r="AN368" s="478">
        <f>S368+U368+W368+Y368+AA368+AC368+AE368+AG368+AI368+AK368+AM368</f>
        <v/>
      </c>
    </row>
    <row r="369" ht="16.5" customHeight="1" thickBot="1">
      <c r="A369" s="504">
        <f>A368+1</f>
        <v/>
      </c>
      <c r="B369" s="540" t="n">
        <v>4343.47</v>
      </c>
      <c r="C369" s="519" t="n">
        <v>740</v>
      </c>
      <c r="D369" s="541" t="n">
        <v>17</v>
      </c>
      <c r="E369" s="540" t="n">
        <v>311.1</v>
      </c>
      <c r="F369" s="540" t="n">
        <v>266</v>
      </c>
      <c r="G369" s="542">
        <f>B369-C369-E369-F369</f>
        <v/>
      </c>
      <c r="H369" s="543" t="n">
        <v>1333.92</v>
      </c>
      <c r="I369" s="520" t="n">
        <v>1667.85</v>
      </c>
      <c r="J369" s="543" t="n"/>
      <c r="K369" s="543" t="n">
        <v>24.6</v>
      </c>
      <c r="L369" s="520" t="n">
        <v>1330</v>
      </c>
      <c r="M369" s="544" t="n"/>
      <c r="N369" s="508">
        <f>L369+I369+J369+C369+M369</f>
        <v/>
      </c>
      <c r="O369" s="508">
        <f>O368+N369-AN369</f>
        <v/>
      </c>
      <c r="P369" s="509">
        <f>I369*0.004</f>
        <v/>
      </c>
      <c r="Q369" s="510">
        <f>A369</f>
        <v/>
      </c>
      <c r="R369" s="545" t="n"/>
      <c r="S369" s="546" t="n"/>
      <c r="T369" s="545" t="n"/>
      <c r="U369" s="546" t="n"/>
      <c r="V369" s="545" t="n"/>
      <c r="W369" s="546" t="n"/>
      <c r="X369" s="545" t="n"/>
      <c r="Y369" s="546" t="n"/>
      <c r="Z369" s="545" t="n"/>
      <c r="AA369" s="546" t="n"/>
      <c r="AB369" s="545" t="inlineStr">
        <is>
          <t>int</t>
        </is>
      </c>
      <c r="AC369" s="466" t="n">
        <v>223.11</v>
      </c>
      <c r="AD369" s="545" t="n"/>
      <c r="AE369" s="546" t="n"/>
      <c r="AF369" s="545" t="n"/>
      <c r="AG369" s="546" t="n"/>
      <c r="AH369" s="545" t="n"/>
      <c r="AI369" s="546" t="n"/>
      <c r="AJ369" s="545" t="n"/>
      <c r="AK369" s="546" t="n"/>
      <c r="AL369" s="547" t="n"/>
      <c r="AM369" s="546" t="n"/>
      <c r="AN369" s="478">
        <f>S369+U369+W369+Y369+AA369+AC369+AE369+AG369+AI369+AK369+AM369</f>
        <v/>
      </c>
    </row>
    <row r="370" ht="16.5" customHeight="1" thickBot="1">
      <c r="A370" s="504">
        <f>A369+1</f>
        <v/>
      </c>
      <c r="B370" s="540" t="n">
        <v>2855.34</v>
      </c>
      <c r="C370" s="519" t="n">
        <v>530</v>
      </c>
      <c r="D370" s="541" t="n">
        <v>11</v>
      </c>
      <c r="E370" s="540" t="n">
        <v>96.2</v>
      </c>
      <c r="F370" s="540" t="n">
        <v>113</v>
      </c>
      <c r="G370" s="542">
        <f>B370-C370-E370-F370</f>
        <v/>
      </c>
      <c r="H370" s="543" t="n">
        <v>1149.12</v>
      </c>
      <c r="I370" s="520" t="n">
        <v>971.8200000000001</v>
      </c>
      <c r="J370" s="543" t="n"/>
      <c r="K370" s="543" t="n">
        <v>3.6</v>
      </c>
      <c r="L370" s="520" t="n">
        <v>1140</v>
      </c>
      <c r="M370" s="544" t="n"/>
      <c r="N370" s="508">
        <f>L370+I370+J370+C370+M370</f>
        <v/>
      </c>
      <c r="O370" s="508">
        <f>O369+N370-AN370</f>
        <v/>
      </c>
      <c r="P370" s="509">
        <f>I370*0.004</f>
        <v/>
      </c>
      <c r="Q370" s="510">
        <f>A370</f>
        <v/>
      </c>
      <c r="R370" s="545" t="n"/>
      <c r="S370" s="546" t="n"/>
      <c r="T370" s="545" t="n"/>
      <c r="U370" s="546" t="n"/>
      <c r="V370" s="545" t="n"/>
      <c r="W370" s="546" t="n"/>
      <c r="X370" s="545" t="n"/>
      <c r="Y370" s="546" t="n"/>
      <c r="Z370" s="545" t="n"/>
      <c r="AA370" s="546" t="n"/>
      <c r="AB370" s="545" t="n"/>
      <c r="AC370" s="546" t="n"/>
      <c r="AD370" s="545" t="inlineStr">
        <is>
          <t>edf</t>
        </is>
      </c>
      <c r="AE370" s="466" t="n">
        <v>246.33</v>
      </c>
      <c r="AF370" s="545" t="n"/>
      <c r="AG370" s="546" t="n"/>
      <c r="AH370" s="545" t="n"/>
      <c r="AI370" s="546" t="n"/>
      <c r="AJ370" s="545" t="inlineStr">
        <is>
          <t>ADREA</t>
        </is>
      </c>
      <c r="AK370" s="466" t="n">
        <v>63.91</v>
      </c>
      <c r="AL370" s="547" t="n"/>
      <c r="AM370" s="546" t="n"/>
      <c r="AN370" s="478">
        <f>S370+U370+W370+Y370+AA370+AC370+AE370+AG370+AI370+AK370+AM370</f>
        <v/>
      </c>
    </row>
    <row r="371" ht="16.5" customHeight="1" thickBot="1">
      <c r="A371" s="504">
        <f>A370+1</f>
        <v/>
      </c>
      <c r="B371" s="540" t="n">
        <v>4581.25</v>
      </c>
      <c r="C371" s="519" t="n">
        <v>120</v>
      </c>
      <c r="D371" s="541" t="n">
        <v>4</v>
      </c>
      <c r="E371" s="540" t="n">
        <v>542.6</v>
      </c>
      <c r="F371" s="540" t="n">
        <v>211</v>
      </c>
      <c r="G371" s="542">
        <f>B371-C371-E371-F371</f>
        <v/>
      </c>
      <c r="H371" s="543" t="n">
        <v>1491.88</v>
      </c>
      <c r="I371" s="520" t="n">
        <v>2125.37</v>
      </c>
      <c r="J371" s="543" t="n"/>
      <c r="K371" s="543" t="n">
        <v>90.40000000000001</v>
      </c>
      <c r="L371" s="520" t="n">
        <v>1490</v>
      </c>
      <c r="M371" s="544" t="n"/>
      <c r="N371" s="508">
        <f>L371+I371+J371+C371+M371</f>
        <v/>
      </c>
      <c r="O371" s="508">
        <f>O370+N371-AN371</f>
        <v/>
      </c>
      <c r="P371" s="509">
        <f>I371*0.004</f>
        <v/>
      </c>
      <c r="Q371" s="510">
        <f>A371</f>
        <v/>
      </c>
      <c r="R371" s="545" t="n"/>
      <c r="S371" s="546" t="n"/>
      <c r="T371" s="545" t="n"/>
      <c r="U371" s="546" t="n"/>
      <c r="V371" s="545" t="n"/>
      <c r="W371" s="546" t="n"/>
      <c r="X371" s="545" t="n"/>
      <c r="Y371" s="546" t="n"/>
      <c r="Z371" s="545" t="n"/>
      <c r="AA371" s="546" t="n"/>
      <c r="AB371" s="545" t="inlineStr">
        <is>
          <t>monnaie</t>
        </is>
      </c>
      <c r="AC371" s="466" t="n">
        <v>505</v>
      </c>
      <c r="AD371" s="545" t="n"/>
      <c r="AE371" s="546" t="n"/>
      <c r="AF371" s="545" t="n"/>
      <c r="AG371" s="546" t="n"/>
      <c r="AH371" s="545" t="n"/>
      <c r="AI371" s="546" t="n"/>
      <c r="AJ371" s="545" t="inlineStr">
        <is>
          <t>MUTEX</t>
        </is>
      </c>
      <c r="AK371" s="466" t="n">
        <v>99.17</v>
      </c>
      <c r="AL371" s="547" t="n"/>
      <c r="AM371" s="546" t="n"/>
      <c r="AN371" s="478">
        <f>S371+U371+W371+Y371+AA371+AC371+AE371+AG371+AI371+AK371+AM371</f>
        <v/>
      </c>
    </row>
    <row r="372" ht="16.5" customHeight="1" thickBot="1">
      <c r="A372" s="504">
        <f>A371+1</f>
        <v/>
      </c>
      <c r="B372" s="540" t="n">
        <v>3328.85</v>
      </c>
      <c r="C372" s="519" t="n">
        <v>120</v>
      </c>
      <c r="D372" s="541" t="n">
        <v>5</v>
      </c>
      <c r="E372" s="540" t="n">
        <v>134.7</v>
      </c>
      <c r="F372" s="540" t="n">
        <v>143</v>
      </c>
      <c r="G372" s="542">
        <f>B372-C372-E372-F372</f>
        <v/>
      </c>
      <c r="H372" s="543" t="n">
        <v>1580.3</v>
      </c>
      <c r="I372" s="520" t="n">
        <v>1308.2</v>
      </c>
      <c r="J372" s="543" t="n"/>
      <c r="K372" s="543" t="n">
        <v>42.65</v>
      </c>
      <c r="L372" s="520" t="n">
        <v>1580</v>
      </c>
      <c r="M372" s="544" t="n"/>
      <c r="N372" s="508">
        <f>L372+I372+J372+C372+M372</f>
        <v/>
      </c>
      <c r="O372" s="508">
        <f>O371+N372-AN372</f>
        <v/>
      </c>
      <c r="P372" s="509">
        <f>I372*0.004</f>
        <v/>
      </c>
      <c r="Q372" s="510">
        <f>A372</f>
        <v/>
      </c>
      <c r="R372" s="545" t="n"/>
      <c r="S372" s="546" t="n"/>
      <c r="T372" s="545" t="n"/>
      <c r="U372" s="546" t="n"/>
      <c r="V372" s="545" t="n">
        <v>171031</v>
      </c>
      <c r="W372" s="466" t="n">
        <v>569.75</v>
      </c>
      <c r="X372" s="545" t="n"/>
      <c r="Y372" s="546" t="n"/>
      <c r="Z372" s="545" t="n"/>
      <c r="AA372" s="546" t="n"/>
      <c r="AB372" s="545" t="inlineStr">
        <is>
          <t>monnaie</t>
        </is>
      </c>
      <c r="AC372" s="466" t="n">
        <v>615</v>
      </c>
      <c r="AD372" s="545" t="n"/>
      <c r="AE372" s="546" t="n"/>
      <c r="AF372" s="545" t="n"/>
      <c r="AG372" s="546" t="n"/>
      <c r="AH372" s="545" t="n"/>
      <c r="AI372" s="546" t="n"/>
      <c r="AJ372" s="545" t="n"/>
      <c r="AK372" s="546" t="n"/>
      <c r="AL372" s="547" t="n"/>
      <c r="AM372" s="546" t="n"/>
      <c r="AN372" s="478">
        <f>S372+U372+W372+Y372+AA372+AC372+AE372+AG372+AI372+AK372+AM372</f>
        <v/>
      </c>
    </row>
    <row r="373" ht="16.5" customHeight="1" thickBot="1">
      <c r="A373" s="504">
        <f>A372+1</f>
        <v/>
      </c>
      <c r="B373" s="540" t="n">
        <v>3815.81</v>
      </c>
      <c r="C373" s="519" t="n">
        <v>160</v>
      </c>
      <c r="D373" s="541" t="n">
        <v>6</v>
      </c>
      <c r="E373" s="540" t="n">
        <v>126.5</v>
      </c>
      <c r="F373" s="540" t="n">
        <v>201</v>
      </c>
      <c r="G373" s="542">
        <f>B373-C373-E373-F373</f>
        <v/>
      </c>
      <c r="H373" s="543" t="n">
        <v>1926.84</v>
      </c>
      <c r="I373" s="520" t="n">
        <v>1386.32</v>
      </c>
      <c r="J373" s="543" t="n"/>
      <c r="K373" s="543" t="n">
        <v>15.15</v>
      </c>
      <c r="L373" s="520" t="n">
        <v>1920</v>
      </c>
      <c r="M373" s="544" t="n"/>
      <c r="N373" s="508">
        <f>L373+I373+J373+C373+M373</f>
        <v/>
      </c>
      <c r="O373" s="508">
        <f>O372+N373-AN373</f>
        <v/>
      </c>
      <c r="P373" s="509">
        <f>I373*0.004</f>
        <v/>
      </c>
      <c r="Q373" s="510">
        <f>A373</f>
        <v/>
      </c>
      <c r="R373" s="545" t="n">
        <v>171005</v>
      </c>
      <c r="S373" s="466" t="n">
        <v>872.51</v>
      </c>
      <c r="T373" s="545" t="n"/>
      <c r="U373" s="546" t="n"/>
      <c r="V373" s="545" t="n"/>
      <c r="W373" s="546" t="n"/>
      <c r="X373" s="545" t="n">
        <v>170138</v>
      </c>
      <c r="Y373" s="466" t="n">
        <v>4460.86</v>
      </c>
      <c r="Z373" s="545" t="n">
        <v>171047</v>
      </c>
      <c r="AA373" s="466" t="n">
        <v>35215.87</v>
      </c>
      <c r="AB373" s="545" t="n"/>
      <c r="AC373" s="546" t="n"/>
      <c r="AD373" s="545" t="n">
        <v>171051</v>
      </c>
      <c r="AE373" s="466" t="n">
        <v>52.8</v>
      </c>
      <c r="AF373" s="545" t="n"/>
      <c r="AG373" s="546" t="n"/>
      <c r="AH373" s="545" t="n"/>
      <c r="AI373" s="546" t="n"/>
      <c r="AJ373" s="545" t="n"/>
      <c r="AK373" s="546" t="n"/>
      <c r="AL373" s="547" t="n"/>
      <c r="AM373" s="546" t="n"/>
      <c r="AN373" s="478">
        <f>S373+U373+W373+Y373+AA373+AC373+AE373+AG373+AI373+AK373+AM373</f>
        <v/>
      </c>
    </row>
    <row r="374" ht="16.5" customHeight="1" thickBot="1">
      <c r="A374" s="504">
        <f>A373+1</f>
        <v/>
      </c>
      <c r="B374" s="540" t="n">
        <v>3469.97</v>
      </c>
      <c r="C374" s="519" t="n">
        <v>260</v>
      </c>
      <c r="D374" s="541" t="n">
        <v>7</v>
      </c>
      <c r="E374" s="540" t="n">
        <v>457.7</v>
      </c>
      <c r="F374" s="540" t="n">
        <v>233</v>
      </c>
      <c r="G374" s="542">
        <f>B374-C374-E374-F374</f>
        <v/>
      </c>
      <c r="H374" s="543" t="n">
        <v>1096.98</v>
      </c>
      <c r="I374" s="520" t="n">
        <v>1418.59</v>
      </c>
      <c r="J374" s="543" t="n"/>
      <c r="K374" s="543" t="n">
        <v>3.7</v>
      </c>
      <c r="L374" s="520" t="n">
        <v>1140</v>
      </c>
      <c r="M374" s="544" t="n"/>
      <c r="N374" s="508">
        <f>L374+I374+J374+C374+M374</f>
        <v/>
      </c>
      <c r="O374" s="508">
        <f>O373+N374-AN374</f>
        <v/>
      </c>
      <c r="P374" s="509">
        <f>I374*0.004</f>
        <v/>
      </c>
      <c r="Q374" s="510">
        <f>A374</f>
        <v/>
      </c>
      <c r="R374" s="545" t="n"/>
      <c r="S374" s="466" t="n">
        <v>-213.12</v>
      </c>
      <c r="T374" s="545" t="n"/>
      <c r="U374" s="546" t="n"/>
      <c r="V374" s="545" t="n"/>
      <c r="W374" s="546" t="n"/>
      <c r="X374" s="545" t="n">
        <v>171043</v>
      </c>
      <c r="Y374" s="466" t="n">
        <v>688.9</v>
      </c>
      <c r="Z374" s="545" t="n"/>
      <c r="AA374" s="546" t="n"/>
      <c r="AB374" s="545" t="inlineStr">
        <is>
          <t>pmu</t>
        </is>
      </c>
      <c r="AC374" s="466" t="n">
        <v>1020</v>
      </c>
      <c r="AD374" s="545" t="n"/>
      <c r="AE374" s="546" t="n"/>
      <c r="AF374" s="545" t="n"/>
      <c r="AG374" s="546" t="n"/>
      <c r="AH374" s="545" t="n"/>
      <c r="AI374" s="546" t="n"/>
      <c r="AJ374" s="545" t="n"/>
      <c r="AK374" s="546" t="n"/>
      <c r="AL374" s="547" t="n"/>
      <c r="AM374" s="546" t="n"/>
      <c r="AN374" s="478">
        <f>S374+U374+W374+Y374+AA374+AC374+AE374+AG374+AI374+AK374+AM374</f>
        <v/>
      </c>
    </row>
    <row r="375" ht="16.5" customHeight="1" thickBot="1">
      <c r="A375" s="504">
        <f>A374+1</f>
        <v/>
      </c>
      <c r="B375" s="540" t="n">
        <v>4608.07</v>
      </c>
      <c r="C375" s="519" t="n">
        <v>260</v>
      </c>
      <c r="D375" s="541" t="n">
        <v>6</v>
      </c>
      <c r="E375" s="540" t="n">
        <v>132.1</v>
      </c>
      <c r="F375" s="540" t="n">
        <v>103</v>
      </c>
      <c r="G375" s="542">
        <f>B375-C375-E375-F375</f>
        <v/>
      </c>
      <c r="H375" s="543" t="n">
        <v>1841.83</v>
      </c>
      <c r="I375" s="520" t="n">
        <v>2250.69</v>
      </c>
      <c r="J375" s="543" t="n"/>
      <c r="K375" s="543" t="n">
        <v>20.45</v>
      </c>
      <c r="L375" s="520" t="n">
        <v>1840</v>
      </c>
      <c r="M375" s="544" t="n"/>
      <c r="N375" s="508">
        <f>L375+I375+J375+C375+M375</f>
        <v/>
      </c>
      <c r="O375" s="508">
        <f>O374+N375-AN375</f>
        <v/>
      </c>
      <c r="P375" s="509">
        <f>I375*0.004</f>
        <v/>
      </c>
      <c r="Q375" s="510">
        <f>A375</f>
        <v/>
      </c>
      <c r="R375" s="545" t="n"/>
      <c r="S375" s="546" t="n"/>
      <c r="T375" s="547" t="n">
        <v>171021</v>
      </c>
      <c r="U375" s="466" t="n">
        <v>44.32</v>
      </c>
      <c r="V375" s="545" t="n"/>
      <c r="W375" s="546" t="n"/>
      <c r="X375" s="547" t="n"/>
      <c r="Y375" s="546" t="n"/>
      <c r="Z375" s="545" t="n"/>
      <c r="AA375" s="546" t="n"/>
      <c r="AB375" s="545" t="inlineStr">
        <is>
          <t>pmu</t>
        </is>
      </c>
      <c r="AC375" s="466" t="n">
        <v>1210</v>
      </c>
      <c r="AD375" s="545" t="n"/>
      <c r="AE375" s="546" t="n"/>
      <c r="AF375" s="547" t="n">
        <v>170952</v>
      </c>
      <c r="AG375" s="466" t="n">
        <v>979.2</v>
      </c>
      <c r="AH375" s="545" t="n"/>
      <c r="AI375" s="546" t="n"/>
      <c r="AJ375" s="547" t="n"/>
      <c r="AK375" s="546" t="n"/>
      <c r="AL375" s="547" t="n"/>
      <c r="AM375" s="546" t="n"/>
      <c r="AN375" s="478">
        <f>S375+U375+W375+Y375+AA375+AC375+AE375+AG375+AI375+AK375+AM375</f>
        <v/>
      </c>
    </row>
    <row r="376" ht="16.5" customHeight="1" thickBot="1">
      <c r="A376" s="504">
        <f>A375+1</f>
        <v/>
      </c>
      <c r="B376" s="540" t="n">
        <v>3774.32</v>
      </c>
      <c r="C376" s="519" t="n">
        <v>400</v>
      </c>
      <c r="D376" s="541" t="n">
        <v>9</v>
      </c>
      <c r="E376" s="540" t="n">
        <v>179.35</v>
      </c>
      <c r="F376" s="540" t="n">
        <v>124</v>
      </c>
      <c r="G376" s="542">
        <f>B376-C376-E376-F376</f>
        <v/>
      </c>
      <c r="H376" s="543" t="n">
        <v>1637.93</v>
      </c>
      <c r="I376" s="520" t="n">
        <v>1413.04</v>
      </c>
      <c r="J376" s="543" t="n"/>
      <c r="K376" s="543" t="n">
        <v>20</v>
      </c>
      <c r="L376" s="520" t="n">
        <v>1630</v>
      </c>
      <c r="M376" s="544" t="n"/>
      <c r="N376" s="508">
        <f>L376+I376+J376+C376+M376</f>
        <v/>
      </c>
      <c r="O376" s="508">
        <f>O375+N376-AN376</f>
        <v/>
      </c>
      <c r="P376" s="509">
        <f>I376*0.004</f>
        <v/>
      </c>
      <c r="Q376" s="510">
        <f>A376</f>
        <v/>
      </c>
      <c r="R376" s="545" t="n"/>
      <c r="S376" s="546" t="n"/>
      <c r="T376" s="545" t="n">
        <v>171022</v>
      </c>
      <c r="U376" s="466" t="n">
        <v>55.53</v>
      </c>
      <c r="V376" s="545" t="n"/>
      <c r="W376" s="546" t="n"/>
      <c r="X376" s="545" t="n"/>
      <c r="Y376" s="546" t="n"/>
      <c r="Z376" s="545" t="n"/>
      <c r="AA376" s="546" t="n"/>
      <c r="AB376" s="545" t="n"/>
      <c r="AC376" s="546" t="n"/>
      <c r="AD376" s="545" t="n"/>
      <c r="AE376" s="546" t="n"/>
      <c r="AF376" s="545" t="n"/>
      <c r="AG376" s="546" t="n"/>
      <c r="AH376" s="545" t="n"/>
      <c r="AI376" s="546" t="n"/>
      <c r="AJ376" s="545" t="n"/>
      <c r="AK376" s="546" t="n"/>
      <c r="AL376" s="547" t="n">
        <v>171067</v>
      </c>
      <c r="AM376" s="466" t="n">
        <v>93.90000000000001</v>
      </c>
      <c r="AN376" s="478">
        <f>S376+U376+W376+Y376+AA376+AC376+AE376+AG376+AI376+AK376+AM376</f>
        <v/>
      </c>
    </row>
    <row r="377" ht="16.5" customHeight="1" thickBot="1">
      <c r="A377" s="504">
        <f>A376+1</f>
        <v/>
      </c>
      <c r="B377" s="540" t="n">
        <v>2775.5</v>
      </c>
      <c r="C377" s="519" t="n">
        <v>430</v>
      </c>
      <c r="D377" s="541" t="n">
        <v>8</v>
      </c>
      <c r="E377" s="540" t="n">
        <v>406.1</v>
      </c>
      <c r="F377" s="540" t="n">
        <v>106</v>
      </c>
      <c r="G377" s="542">
        <f>B377-C377-E377-F377</f>
        <v/>
      </c>
      <c r="H377" s="543" t="n">
        <v>932.46</v>
      </c>
      <c r="I377" s="520" t="n">
        <v>905.74</v>
      </c>
      <c r="J377" s="543" t="n"/>
      <c r="K377" s="543" t="n">
        <v>3.6</v>
      </c>
      <c r="L377" s="520" t="n">
        <v>950</v>
      </c>
      <c r="M377" s="544" t="n"/>
      <c r="N377" s="508">
        <f>L377+I377+J377+C377+M377</f>
        <v/>
      </c>
      <c r="O377" s="508">
        <f>O376+N377-AN377</f>
        <v/>
      </c>
      <c r="P377" s="509">
        <f>I377*0.004</f>
        <v/>
      </c>
      <c r="Q377" s="510">
        <f>A377</f>
        <v/>
      </c>
      <c r="R377" s="545" t="n"/>
      <c r="S377" s="546" t="n"/>
      <c r="T377" s="545" t="n"/>
      <c r="U377" s="546" t="n"/>
      <c r="V377" s="545" t="n"/>
      <c r="W377" s="546" t="n"/>
      <c r="X377" s="545" t="n"/>
      <c r="Y377" s="546" t="n"/>
      <c r="Z377" s="545" t="n"/>
      <c r="AA377" s="546" t="n"/>
      <c r="AB377" s="545" t="n"/>
      <c r="AC377" s="546" t="n"/>
      <c r="AD377" s="545" t="n"/>
      <c r="AE377" s="466" t="n"/>
      <c r="AF377" s="545" t="n"/>
      <c r="AG377" s="546" t="n"/>
      <c r="AH377" s="466" t="n"/>
      <c r="AI377" s="466" t="n">
        <v>214.92</v>
      </c>
      <c r="AJ377" s="545" t="n"/>
      <c r="AK377" s="546" t="n"/>
      <c r="AL377" s="547" t="n"/>
      <c r="AM377" s="546" t="n"/>
      <c r="AN377" s="478">
        <f>S377+U377+W377+Y377+AA377+AC377+AE377+AG377+AI377+AK377+AM377</f>
        <v/>
      </c>
    </row>
    <row r="378" ht="16.5" customHeight="1" thickBot="1">
      <c r="A378" s="504">
        <f>A377+1</f>
        <v/>
      </c>
      <c r="B378" s="540" t="n">
        <v>3616.76</v>
      </c>
      <c r="C378" s="519" t="n">
        <v>130</v>
      </c>
      <c r="D378" s="541" t="n">
        <v>5</v>
      </c>
      <c r="E378" s="540" t="n">
        <v>345</v>
      </c>
      <c r="F378" s="540" t="n">
        <v>102</v>
      </c>
      <c r="G378" s="542">
        <f>B378-C378-E378-F378</f>
        <v/>
      </c>
      <c r="H378" s="543" t="n">
        <v>1584.82</v>
      </c>
      <c r="I378" s="520" t="n">
        <v>1431.84</v>
      </c>
      <c r="J378" s="543" t="n"/>
      <c r="K378" s="543" t="n">
        <v>23.1</v>
      </c>
      <c r="L378" s="520" t="n">
        <v>1580</v>
      </c>
      <c r="M378" s="544" t="n"/>
      <c r="N378" s="508">
        <f>L378+I378+J378+C378+M378</f>
        <v/>
      </c>
      <c r="O378" s="508">
        <f>O377+N378-AN378</f>
        <v/>
      </c>
      <c r="P378" s="509">
        <f>I378*0.004</f>
        <v/>
      </c>
      <c r="Q378" s="510">
        <f>A378</f>
        <v/>
      </c>
      <c r="R378" s="545" t="n">
        <v>171001</v>
      </c>
      <c r="S378" s="466" t="n">
        <v>-177.73</v>
      </c>
      <c r="T378" s="545" t="n"/>
      <c r="U378" s="546" t="n"/>
      <c r="V378" s="545" t="n"/>
      <c r="W378" s="546" t="n"/>
      <c r="X378" s="545" t="n"/>
      <c r="Y378" s="546" t="n"/>
      <c r="Z378" s="545" t="n"/>
      <c r="AA378" s="546" t="n"/>
      <c r="AB378" s="545" t="n"/>
      <c r="AC378" s="546" t="n"/>
      <c r="AD378" s="545" t="n"/>
      <c r="AE378" s="546" t="n"/>
      <c r="AF378" s="545" t="n"/>
      <c r="AG378" s="546" t="n"/>
      <c r="AH378" s="545" t="n"/>
      <c r="AI378" s="546" t="n"/>
      <c r="AJ378" s="545" t="n"/>
      <c r="AK378" s="466" t="n">
        <v>57.16</v>
      </c>
      <c r="AL378" s="547" t="n"/>
      <c r="AM378" s="546" t="n"/>
      <c r="AN378" s="478">
        <f>S378+U378+W378+Y378+AA378+AC378+AE378+AG378+AI378+AK378+AM378</f>
        <v/>
      </c>
    </row>
    <row r="379" ht="16.5" customHeight="1" thickBot="1">
      <c r="A379" s="504">
        <f>A378+1</f>
        <v/>
      </c>
      <c r="B379" s="540" t="n">
        <v>3329.81</v>
      </c>
      <c r="C379" s="519" t="n">
        <v>110</v>
      </c>
      <c r="D379" s="541" t="n">
        <v>5</v>
      </c>
      <c r="E379" s="540" t="n">
        <v>71.5</v>
      </c>
      <c r="F379" s="540" t="n">
        <v>250</v>
      </c>
      <c r="G379" s="542">
        <f>B379-C379-E379-F379</f>
        <v/>
      </c>
      <c r="H379" s="543" t="n">
        <v>1331.97</v>
      </c>
      <c r="I379" s="520" t="n">
        <v>1542.99</v>
      </c>
      <c r="J379" s="543" t="n"/>
      <c r="K379" s="543" t="n">
        <v>23.35</v>
      </c>
      <c r="L379" s="520" t="n">
        <v>1330</v>
      </c>
      <c r="M379" s="544" t="n"/>
      <c r="N379" s="508">
        <f>L379+I379+J379+C379+M379</f>
        <v/>
      </c>
      <c r="O379" s="508">
        <f>O378+N379-AN379</f>
        <v/>
      </c>
      <c r="P379" s="509">
        <f>I379*0.004</f>
        <v/>
      </c>
      <c r="Q379" s="510">
        <f>A379</f>
        <v/>
      </c>
      <c r="R379" s="545" t="n"/>
      <c r="S379" s="546" t="n"/>
      <c r="T379" s="545" t="n"/>
      <c r="U379" s="546" t="n"/>
      <c r="V379" s="545" t="n">
        <v>171032</v>
      </c>
      <c r="W379" s="466" t="n">
        <v>580.41</v>
      </c>
      <c r="X379" s="545" t="n"/>
      <c r="Y379" s="546" t="n"/>
      <c r="Z379" s="545" t="n"/>
      <c r="AA379" s="546" t="n"/>
      <c r="AB379" s="545" t="n"/>
      <c r="AC379" s="546" t="n"/>
      <c r="AD379" s="545" t="n"/>
      <c r="AE379" s="546" t="n"/>
      <c r="AF379" s="545" t="n"/>
      <c r="AG379" s="546" t="n"/>
      <c r="AH379" s="545" t="n"/>
      <c r="AI379" s="546" t="n"/>
      <c r="AJ379" s="545" t="n">
        <v>170958</v>
      </c>
      <c r="AK379" s="466" t="n">
        <v>58</v>
      </c>
      <c r="AL379" s="547" t="n"/>
      <c r="AM379" s="546" t="n"/>
      <c r="AN379" s="478">
        <f>S379+U379+W379+Y379+AA379+AC379+AE379+AG379+AI379+AK379+AM379</f>
        <v/>
      </c>
    </row>
    <row r="380" ht="16.5" customHeight="1" thickBot="1">
      <c r="A380" s="504">
        <f>A379+1</f>
        <v/>
      </c>
      <c r="B380" s="540" t="n">
        <v>3283.77</v>
      </c>
      <c r="C380" s="519" t="n">
        <v>370</v>
      </c>
      <c r="D380" s="541" t="n">
        <v>9</v>
      </c>
      <c r="E380" s="540" t="n">
        <v>84.7</v>
      </c>
      <c r="F380" s="540" t="n">
        <v>226</v>
      </c>
      <c r="G380" s="542">
        <f>B380-C380-E380-F380</f>
        <v/>
      </c>
      <c r="H380" s="543" t="n">
        <v>1500.82</v>
      </c>
      <c r="I380" s="520" t="n">
        <v>1087.95</v>
      </c>
      <c r="J380" s="543" t="n"/>
      <c r="K380" s="543" t="n">
        <v>14.3</v>
      </c>
      <c r="L380" s="520" t="n">
        <v>1500</v>
      </c>
      <c r="M380" s="544" t="n"/>
      <c r="N380" s="508">
        <f>L380+I380+J380+C380+M380</f>
        <v/>
      </c>
      <c r="O380" s="508">
        <f>O379+N380-AN380</f>
        <v/>
      </c>
      <c r="P380" s="509">
        <f>I380*0.004</f>
        <v/>
      </c>
      <c r="Q380" s="510">
        <f>A380</f>
        <v/>
      </c>
      <c r="R380" s="545" t="n">
        <v>171009</v>
      </c>
      <c r="S380" s="466" t="n">
        <v>998.23</v>
      </c>
      <c r="T380" s="545" t="n"/>
      <c r="U380" s="546" t="n"/>
      <c r="V380" s="545" t="n"/>
      <c r="W380" s="546" t="n"/>
      <c r="X380" s="545" t="n">
        <v>171039</v>
      </c>
      <c r="Y380" s="466" t="n">
        <v>2553.03</v>
      </c>
      <c r="Z380" s="545" t="n"/>
      <c r="AA380" s="546" t="n"/>
      <c r="AB380" s="545" t="n"/>
      <c r="AC380" s="546" t="n"/>
      <c r="AD380" s="545" t="n"/>
      <c r="AE380" s="546" t="n"/>
      <c r="AF380" s="545" t="n"/>
      <c r="AG380" s="546" t="n"/>
      <c r="AH380" s="545" t="n"/>
      <c r="AI380" s="546" t="n"/>
      <c r="AJ380" s="545" t="n">
        <v>170963</v>
      </c>
      <c r="AK380" s="466" t="n">
        <v>433</v>
      </c>
      <c r="AL380" s="547" t="n"/>
      <c r="AM380" s="546" t="n"/>
      <c r="AN380" s="478">
        <f>S380+U380+W380+Y380+AA380+AC380+AE380+AG380+AI380+AK380+AM380</f>
        <v/>
      </c>
    </row>
    <row r="381" ht="16.5" customHeight="1" thickBot="1">
      <c r="A381" s="504">
        <f>A380+1</f>
        <v/>
      </c>
      <c r="B381" s="540" t="n">
        <v>3641.26</v>
      </c>
      <c r="C381" s="519" t="n">
        <v>200</v>
      </c>
      <c r="D381" s="541" t="n">
        <v>5</v>
      </c>
      <c r="E381" s="540" t="n">
        <v>420.7</v>
      </c>
      <c r="F381" s="540" t="n">
        <v>152</v>
      </c>
      <c r="G381" s="542">
        <f>B381-C381-E381-F381</f>
        <v/>
      </c>
      <c r="H381" s="543" t="n">
        <v>1352.48</v>
      </c>
      <c r="I381" s="520" t="n">
        <v>1512.38</v>
      </c>
      <c r="J381" s="543" t="n"/>
      <c r="K381" s="543" t="n">
        <v>3.7</v>
      </c>
      <c r="L381" s="520" t="n">
        <v>1350</v>
      </c>
      <c r="M381" s="544" t="n"/>
      <c r="N381" s="508">
        <f>L381+I381+J381+C381+M381</f>
        <v/>
      </c>
      <c r="O381" s="508">
        <f>O380+N381-AN381</f>
        <v/>
      </c>
      <c r="P381" s="509">
        <f>I381*0.004</f>
        <v/>
      </c>
      <c r="Q381" s="510">
        <f>A381</f>
        <v/>
      </c>
      <c r="R381" s="545" t="n"/>
      <c r="S381" s="466" t="n">
        <v>68.68000000000001</v>
      </c>
      <c r="T381" s="545" t="n"/>
      <c r="U381" s="546" t="n"/>
      <c r="V381" s="545" t="n"/>
      <c r="W381" s="546" t="n"/>
      <c r="X381" s="545" t="n">
        <v>171044</v>
      </c>
      <c r="Y381" s="466" t="n">
        <v>16.6</v>
      </c>
      <c r="Z381" s="545" t="n"/>
      <c r="AA381" s="546" t="n"/>
      <c r="AB381" s="545" t="n"/>
      <c r="AC381" s="546" t="n"/>
      <c r="AD381" s="545" t="n"/>
      <c r="AE381" s="546" t="n"/>
      <c r="AF381" s="545" t="n"/>
      <c r="AG381" s="546" t="n"/>
      <c r="AH381" s="545" t="n"/>
      <c r="AI381" s="546" t="n"/>
      <c r="AJ381" s="545" t="n">
        <v>170964</v>
      </c>
      <c r="AK381" s="466" t="n">
        <v>1038</v>
      </c>
      <c r="AL381" s="547" t="n"/>
      <c r="AM381" s="546" t="n"/>
      <c r="AN381" s="478">
        <f>S381+U381+W381+Y381+AA381+AC381+AE381+AG381+AI381+AK381+AM381</f>
        <v/>
      </c>
    </row>
    <row r="382" ht="16.5" customHeight="1" thickBot="1">
      <c r="A382" s="504">
        <f>A381+1</f>
        <v/>
      </c>
      <c r="B382" s="540" t="n">
        <v>4368.76</v>
      </c>
      <c r="C382" s="519" t="n">
        <v>580</v>
      </c>
      <c r="D382" s="541" t="n">
        <v>15</v>
      </c>
      <c r="E382" s="540" t="n">
        <v>114.2</v>
      </c>
      <c r="F382" s="540" t="n">
        <v>154</v>
      </c>
      <c r="G382" s="542">
        <f>B382-C382-E382-F382</f>
        <v/>
      </c>
      <c r="H382" s="543" t="n">
        <v>1358.89</v>
      </c>
      <c r="I382" s="520" t="n">
        <v>2127.62</v>
      </c>
      <c r="J382" s="543" t="n"/>
      <c r="K382" s="543" t="n">
        <v>34.05</v>
      </c>
      <c r="L382" s="520" t="n">
        <v>1360</v>
      </c>
      <c r="M382" s="544" t="n"/>
      <c r="N382" s="508">
        <f>L382+I382+J382+C382+M382</f>
        <v/>
      </c>
      <c r="O382" s="508">
        <f>O381+N382-AN382</f>
        <v/>
      </c>
      <c r="P382" s="509">
        <f>I382*0.004</f>
        <v/>
      </c>
      <c r="Q382" s="510">
        <f>A382</f>
        <v/>
      </c>
      <c r="R382" s="545" t="n">
        <v>171012</v>
      </c>
      <c r="S382" s="466" t="n">
        <v>-306</v>
      </c>
      <c r="T382" s="545" t="n"/>
      <c r="U382" s="546" t="n"/>
      <c r="V382" s="545" t="n"/>
      <c r="W382" s="546" t="n"/>
      <c r="X382" s="545" t="n"/>
      <c r="Y382" s="546" t="n"/>
      <c r="Z382" s="545" t="n"/>
      <c r="AA382" s="546" t="n"/>
      <c r="AB382" s="547" t="n"/>
      <c r="AC382" s="546" t="n"/>
      <c r="AD382" s="545" t="n"/>
      <c r="AE382" s="546" t="n"/>
      <c r="AF382" s="545" t="n"/>
      <c r="AG382" s="546" t="n"/>
      <c r="AH382" s="545" t="n"/>
      <c r="AI382" s="546" t="n"/>
      <c r="AJ382" s="545" t="n"/>
      <c r="AK382" s="546" t="n"/>
      <c r="AL382" s="547" t="n"/>
      <c r="AM382" s="546" t="n"/>
      <c r="AN382" s="478">
        <f>S382+U382+W382+Y382+AA382+AC382+AE382+AG382+AI382+AK382+AM382</f>
        <v/>
      </c>
    </row>
    <row r="383" ht="16.5" customHeight="1" thickBot="1">
      <c r="A383" s="504">
        <f>A382+1</f>
        <v/>
      </c>
      <c r="B383" s="540" t="n">
        <v>4207.89</v>
      </c>
      <c r="C383" s="519" t="n">
        <v>370</v>
      </c>
      <c r="D383" s="541" t="n">
        <v>11</v>
      </c>
      <c r="E383" s="540" t="n">
        <v>125.3</v>
      </c>
      <c r="F383" s="540" t="n">
        <v>89</v>
      </c>
      <c r="G383" s="542">
        <f>B383-C383-E383-F383</f>
        <v/>
      </c>
      <c r="H383" s="543" t="n">
        <v>1744.65</v>
      </c>
      <c r="I383" s="520" t="n">
        <v>1826.94</v>
      </c>
      <c r="J383" s="520" t="n">
        <v>36.9</v>
      </c>
      <c r="K383" s="543" t="n">
        <v>15.1</v>
      </c>
      <c r="L383" s="520" t="n">
        <v>1740</v>
      </c>
      <c r="M383" s="520" t="n">
        <v>700</v>
      </c>
      <c r="N383" s="508">
        <f>L383+I383+J383+C383+M383</f>
        <v/>
      </c>
      <c r="O383" s="508">
        <f>O382+N383-AN383</f>
        <v/>
      </c>
      <c r="P383" s="509">
        <f>I383*0.004</f>
        <v/>
      </c>
      <c r="Q383" s="510">
        <f>A383</f>
        <v/>
      </c>
      <c r="R383" s="545" t="n">
        <v>171011</v>
      </c>
      <c r="S383" s="466" t="n">
        <v>282</v>
      </c>
      <c r="T383" s="545" t="n"/>
      <c r="U383" s="546" t="n"/>
      <c r="V383" s="545" t="n"/>
      <c r="W383" s="546" t="n"/>
      <c r="X383" s="545" t="n"/>
      <c r="Y383" s="546" t="n"/>
      <c r="Z383" s="545" t="n"/>
      <c r="AA383" s="546" t="n"/>
      <c r="AB383" s="547" t="n"/>
      <c r="AC383" s="546" t="n"/>
      <c r="AD383" s="545" t="n"/>
      <c r="AE383" s="546" t="n"/>
      <c r="AF383" s="545" t="n"/>
      <c r="AG383" s="546" t="n"/>
      <c r="AH383" s="545" t="n"/>
      <c r="AI383" s="546" t="n"/>
      <c r="AJ383" s="545" t="n">
        <v>171069</v>
      </c>
      <c r="AK383" s="466" t="n">
        <v>375.98</v>
      </c>
      <c r="AL383" s="547" t="n"/>
      <c r="AM383" s="546" t="n"/>
      <c r="AN383" s="478">
        <f>S383+U383+W383+Y383+AA383+AC383+AE383+AG383+AI383+AK383+AM383</f>
        <v/>
      </c>
    </row>
    <row r="384" ht="16.5" customHeight="1" thickBot="1">
      <c r="A384" s="504">
        <f>A383+1</f>
        <v/>
      </c>
      <c r="B384" s="540" t="n">
        <v>2940.85</v>
      </c>
      <c r="C384" s="519" t="n">
        <v>240</v>
      </c>
      <c r="D384" s="541" t="n">
        <v>8</v>
      </c>
      <c r="E384" s="540" t="n">
        <v>280.2</v>
      </c>
      <c r="F384" s="540" t="n">
        <v>34</v>
      </c>
      <c r="G384" s="542">
        <f>B384-C384-E384-F384</f>
        <v/>
      </c>
      <c r="H384" s="543" t="n">
        <v>1344.45</v>
      </c>
      <c r="I384" s="520" t="n">
        <v>1045.9</v>
      </c>
      <c r="J384" s="543" t="n"/>
      <c r="K384" s="543" t="n">
        <v>4.7</v>
      </c>
      <c r="L384" s="520" t="n">
        <v>1350</v>
      </c>
      <c r="M384" s="544" t="n"/>
      <c r="N384" s="508">
        <f>L384+I384+J384+C384+M384</f>
        <v/>
      </c>
      <c r="O384" s="508">
        <f>O383+N384-AN384</f>
        <v/>
      </c>
      <c r="P384" s="509">
        <f>I384*0.004</f>
        <v/>
      </c>
      <c r="Q384" s="510">
        <f>A384</f>
        <v/>
      </c>
      <c r="R384" s="545" t="n"/>
      <c r="S384" s="546" t="n"/>
      <c r="T384" s="545" t="n">
        <v>170819</v>
      </c>
      <c r="U384" s="466" t="n">
        <v>201.3</v>
      </c>
      <c r="V384" s="545" t="n"/>
      <c r="W384" s="546" t="n"/>
      <c r="X384" s="545" t="n"/>
      <c r="Y384" s="546" t="n"/>
      <c r="Z384" s="545" t="inlineStr">
        <is>
          <t>170946A</t>
        </is>
      </c>
      <c r="AA384" s="546" t="n">
        <v>0</v>
      </c>
      <c r="AB384" s="547" t="n"/>
      <c r="AC384" s="546" t="n"/>
      <c r="AD384" s="545" t="n">
        <v>171054</v>
      </c>
      <c r="AE384" s="466" t="n">
        <v>145.82</v>
      </c>
      <c r="AF384" s="545" t="n"/>
      <c r="AG384" s="546" t="n"/>
      <c r="AH384" s="545" t="n"/>
      <c r="AI384" s="546" t="n"/>
      <c r="AJ384" s="545" t="n">
        <v>171070</v>
      </c>
      <c r="AK384" s="466" t="n">
        <v>79.68000000000001</v>
      </c>
      <c r="AL384" s="547" t="n"/>
      <c r="AM384" s="546" t="n"/>
      <c r="AN384" s="478">
        <f>S384+U384+W384+Y384+AA384+AC384+AE384+AG384+AI384+AK384+AM384</f>
        <v/>
      </c>
    </row>
    <row r="385" ht="16.5" customHeight="1" thickBot="1">
      <c r="A385" s="504">
        <f>A384+1</f>
        <v/>
      </c>
      <c r="B385" s="540" t="n">
        <v>5081.69</v>
      </c>
      <c r="C385" s="519" t="n">
        <v>290</v>
      </c>
      <c r="D385" s="541" t="n">
        <v>6</v>
      </c>
      <c r="E385" s="540" t="n">
        <v>402.25</v>
      </c>
      <c r="F385" s="540" t="n">
        <v>136</v>
      </c>
      <c r="G385" s="542">
        <f>B385-C385-E385-F385</f>
        <v/>
      </c>
      <c r="H385" s="543" t="n">
        <v>1760.95</v>
      </c>
      <c r="I385" s="520" t="n">
        <v>2475.89</v>
      </c>
      <c r="J385" s="543" t="n"/>
      <c r="K385" s="543" t="n">
        <v>16.6</v>
      </c>
      <c r="L385" s="520" t="n">
        <v>1760</v>
      </c>
      <c r="M385" s="544" t="n"/>
      <c r="N385" s="508">
        <f>L385+I385+J385+C385+M385</f>
        <v/>
      </c>
      <c r="O385" s="508">
        <f>O384+N385-AN385</f>
        <v/>
      </c>
      <c r="P385" s="509">
        <f>I385*0.004</f>
        <v/>
      </c>
      <c r="Q385" s="510">
        <f>A385</f>
        <v/>
      </c>
      <c r="R385" s="545" t="n"/>
      <c r="S385" s="546" t="n"/>
      <c r="T385" s="547" t="n">
        <v>171025</v>
      </c>
      <c r="U385" s="466" t="n">
        <v>64.12</v>
      </c>
      <c r="V385" s="545" t="n"/>
      <c r="W385" s="546" t="n"/>
      <c r="X385" s="547" t="n">
        <v>171130</v>
      </c>
      <c r="Y385" s="466" t="n">
        <v>-98.34999999999999</v>
      </c>
      <c r="Z385" s="545" t="n"/>
      <c r="AA385" s="546" t="n"/>
      <c r="AB385" s="547" t="n"/>
      <c r="AC385" s="546" t="n"/>
      <c r="AD385" s="545" t="n">
        <v>171052</v>
      </c>
      <c r="AE385" s="466" t="n">
        <v>-215.28</v>
      </c>
      <c r="AF385" s="547" t="n"/>
      <c r="AG385" s="546" t="n"/>
      <c r="AH385" s="547" t="n">
        <v>171060</v>
      </c>
      <c r="AI385" s="546" t="n">
        <v>454.12</v>
      </c>
      <c r="AJ385" s="547" t="n">
        <v>171066</v>
      </c>
      <c r="AK385" s="466" t="n">
        <v>5713.62</v>
      </c>
      <c r="AL385" s="547" t="n">
        <v>171068</v>
      </c>
      <c r="AM385" s="466" t="n">
        <v>13.69</v>
      </c>
      <c r="AN385" s="478">
        <f>S385+U385+W385+Y385+AA385+AC385+AE385+AG385+AI385+AK385+AM385</f>
        <v/>
      </c>
    </row>
    <row r="386" ht="16.5" customHeight="1" thickBot="1">
      <c r="A386" s="504">
        <f>A385+1</f>
        <v/>
      </c>
      <c r="B386" s="540" t="n">
        <v>4195.35</v>
      </c>
      <c r="C386" s="519" t="n">
        <v>520</v>
      </c>
      <c r="D386" s="541" t="n">
        <v>8</v>
      </c>
      <c r="E386" s="540" t="n">
        <v>220.9</v>
      </c>
      <c r="F386" s="540" t="n">
        <v>140</v>
      </c>
      <c r="G386" s="542">
        <f>B386-C386-E386-F386</f>
        <v/>
      </c>
      <c r="H386" s="543" t="n">
        <v>1543.65</v>
      </c>
      <c r="I386" s="520" t="n">
        <v>1705.45</v>
      </c>
      <c r="J386" s="543" t="n"/>
      <c r="K386" s="543" t="n">
        <v>65.34999999999999</v>
      </c>
      <c r="L386" s="520" t="n">
        <v>1540</v>
      </c>
      <c r="M386" s="544" t="n"/>
      <c r="N386" s="508">
        <f>L386+I386+J386+C386+M386</f>
        <v/>
      </c>
      <c r="O386" s="508">
        <f>O385+N386-AN386</f>
        <v/>
      </c>
      <c r="P386" s="509">
        <f>I386*0.004</f>
        <v/>
      </c>
      <c r="Q386" s="510">
        <f>A386</f>
        <v/>
      </c>
      <c r="R386" s="545" t="n"/>
      <c r="S386" s="546" t="n"/>
      <c r="T386" s="545" t="n">
        <v>171024</v>
      </c>
      <c r="U386" s="466" t="n">
        <v>123.11</v>
      </c>
      <c r="V386" s="545" t="n">
        <v>171033</v>
      </c>
      <c r="W386" s="466" t="n">
        <v>607.0700000000001</v>
      </c>
      <c r="X386" s="545" t="n">
        <v>171131</v>
      </c>
      <c r="Y386" s="466" t="n">
        <v>12</v>
      </c>
      <c r="Z386" s="545" t="n"/>
      <c r="AA386" s="546" t="n"/>
      <c r="AB386" s="545" t="n"/>
      <c r="AC386" s="546" t="n"/>
      <c r="AD386" s="545" t="n">
        <v>171053</v>
      </c>
      <c r="AE386" s="466" t="n">
        <v>37.79</v>
      </c>
      <c r="AF386" s="545" t="n">
        <v>171055</v>
      </c>
      <c r="AG386" s="466" t="n">
        <v>2287.99</v>
      </c>
      <c r="AH386" s="545" t="n">
        <v>170956</v>
      </c>
      <c r="AI386" s="466" t="n">
        <v>-27</v>
      </c>
      <c r="AJ386" s="545" t="n">
        <v>171065</v>
      </c>
      <c r="AK386" s="466" t="n">
        <v>1151.53</v>
      </c>
      <c r="AL386" s="547" t="n"/>
      <c r="AM386" s="546" t="n"/>
      <c r="AN386" s="478">
        <f>S386+U386+W386+Y386+AA386+AC386+AE386+AG386+AI386+AK386+AM386</f>
        <v/>
      </c>
    </row>
    <row r="387" ht="15" customHeight="1">
      <c r="B387" s="460">
        <f>SUM(B356:B386)</f>
        <v/>
      </c>
      <c r="C387" s="460">
        <f>SUM(C356:C386)</f>
        <v/>
      </c>
      <c r="D387" s="517">
        <f>SUM(D356:D386)</f>
        <v/>
      </c>
      <c r="E387" s="460">
        <f>SUM(E356:E386)</f>
        <v/>
      </c>
      <c r="F387" s="460">
        <f>SUM(F356:F386)</f>
        <v/>
      </c>
      <c r="G387" s="460">
        <f>SUM(G356:G386)</f>
        <v/>
      </c>
      <c r="H387" s="460">
        <f>SUM(H356:H386)</f>
        <v/>
      </c>
      <c r="I387" s="460">
        <f>SUM(I356:I386)</f>
        <v/>
      </c>
      <c r="J387" s="460">
        <f>SUM(J356:J386)</f>
        <v/>
      </c>
      <c r="K387" s="460">
        <f>SUM(K356:K386)</f>
        <v/>
      </c>
      <c r="L387" s="460">
        <f>SUM(L356:L386)</f>
        <v/>
      </c>
      <c r="M387" s="460">
        <f>SUM(M356:M386)</f>
        <v/>
      </c>
      <c r="N387" s="460">
        <f>SUM(N356:N386)</f>
        <v/>
      </c>
      <c r="O387" s="460">
        <f>O386</f>
        <v/>
      </c>
      <c r="R387" s="460" t="n"/>
      <c r="S387" s="460">
        <f>SUM(S356:S386)</f>
        <v/>
      </c>
      <c r="T387" s="460" t="n"/>
      <c r="U387" s="460">
        <f>SUM(U356:U386)</f>
        <v/>
      </c>
      <c r="V387" s="460" t="n"/>
      <c r="W387" s="460">
        <f>SUM(W356:W386)</f>
        <v/>
      </c>
      <c r="X387" s="460" t="n"/>
      <c r="Y387" s="460">
        <f>SUM(Y356:Y386)</f>
        <v/>
      </c>
      <c r="Z387" s="460" t="n"/>
      <c r="AA387" s="460">
        <f>SUM(AA356:AA386)</f>
        <v/>
      </c>
      <c r="AB387" s="460" t="n"/>
      <c r="AC387" s="460">
        <f>SUM(AC356:AC386)</f>
        <v/>
      </c>
      <c r="AD387" s="460" t="n"/>
      <c r="AE387" s="460">
        <f>SUM(AE356:AE386)</f>
        <v/>
      </c>
      <c r="AG387" s="460">
        <f>SUM(AG356:AG386)</f>
        <v/>
      </c>
      <c r="AH387" s="460" t="n"/>
      <c r="AI387" s="460">
        <f>SUM(AI356:AI386)</f>
        <v/>
      </c>
      <c r="AJ387" s="460" t="n"/>
      <c r="AK387" s="460">
        <f>SUM(AK356:AK386)</f>
        <v/>
      </c>
      <c r="AL387" s="460" t="n"/>
      <c r="AM387" s="460">
        <f>SUM(AM356:AM386)</f>
        <v/>
      </c>
      <c r="AN387" s="460">
        <f>SUM(AN356:AN386)</f>
        <v/>
      </c>
    </row>
    <row r="388">
      <c r="B388" s="453">
        <f>B387+B349</f>
        <v/>
      </c>
      <c r="G388" s="453" t="n"/>
      <c r="O388" s="460" t="n"/>
    </row>
    <row r="389">
      <c r="B389" s="399" t="inlineStr">
        <is>
          <t>Total Régul</t>
        </is>
      </c>
      <c r="C389" s="453">
        <f>H387-L387</f>
        <v/>
      </c>
      <c r="E389" s="399" t="inlineStr">
        <is>
          <t>Point Vert</t>
        </is>
      </c>
      <c r="F389" s="518">
        <f>D387</f>
        <v/>
      </c>
      <c r="H389" s="399" t="inlineStr">
        <is>
          <t>Frais Carte Bleue</t>
        </is>
      </c>
      <c r="J389" s="452">
        <f>I387*0.007</f>
        <v/>
      </c>
    </row>
    <row r="390">
      <c r="B390" s="399" t="inlineStr">
        <is>
          <t>Régul cumul</t>
        </is>
      </c>
      <c r="C390" s="453">
        <f>C389+C351</f>
        <v/>
      </c>
    </row>
    <row r="392" ht="16.5" customHeight="1" thickBot="1">
      <c r="A392" s="359" t="inlineStr">
        <is>
          <t>NOVEMBRE 2017</t>
        </is>
      </c>
      <c r="H392" s="364">
        <f>A392</f>
        <v/>
      </c>
      <c r="I392" s="363" t="n"/>
      <c r="J392" s="363" t="n"/>
      <c r="K392" s="363" t="n"/>
      <c r="L392" s="363" t="n"/>
      <c r="M392" s="363" t="n"/>
      <c r="N392" s="363" t="n"/>
      <c r="R392" s="364">
        <f>A392</f>
        <v/>
      </c>
      <c r="S392" s="363" t="n"/>
      <c r="T392" s="363" t="n"/>
      <c r="U392" s="363" t="n"/>
      <c r="V392" s="363" t="n"/>
      <c r="W392" s="363" t="n"/>
      <c r="X392" s="363" t="n"/>
      <c r="Y392" s="364">
        <f>A392</f>
        <v/>
      </c>
      <c r="Z392" s="363" t="n"/>
      <c r="AA392" s="363" t="n"/>
      <c r="AB392" s="363" t="n"/>
      <c r="AC392" s="363" t="n"/>
      <c r="AD392" s="363" t="n"/>
      <c r="AE392" s="363" t="n"/>
      <c r="AF392" s="364">
        <f>A392</f>
        <v/>
      </c>
      <c r="AG392" s="363" t="n"/>
      <c r="AH392" s="363" t="n"/>
      <c r="AI392" s="363" t="n"/>
      <c r="AJ392" s="363" t="n"/>
      <c r="AK392" s="363" t="n"/>
      <c r="AL392" s="363" t="n"/>
    </row>
    <row r="393" ht="16.5" customHeight="1" thickBot="1">
      <c r="A393" s="12" t="n"/>
      <c r="B393" s="369" t="inlineStr">
        <is>
          <t>Chiffre d'affaire</t>
        </is>
      </c>
      <c r="C393" s="357" t="n"/>
      <c r="D393" s="357" t="n"/>
      <c r="E393" s="357" t="n"/>
      <c r="F393" s="357" t="n"/>
      <c r="G393" s="370" t="n"/>
      <c r="H393" s="369" t="inlineStr">
        <is>
          <t>Encaissement</t>
        </is>
      </c>
      <c r="I393" s="357" t="n"/>
      <c r="J393" s="357" t="n"/>
      <c r="K393" s="370" t="n"/>
      <c r="L393" s="369" t="inlineStr">
        <is>
          <t>Banque</t>
        </is>
      </c>
      <c r="M393" s="357" t="n"/>
      <c r="N393" s="370" t="n"/>
      <c r="O393" s="496" t="inlineStr">
        <is>
          <t>Solde</t>
        </is>
      </c>
      <c r="P393" s="497" t="n"/>
      <c r="Q393" s="13" t="n"/>
      <c r="R393" s="410">
        <f>R3</f>
        <v/>
      </c>
      <c r="S393" s="354" t="n"/>
      <c r="T393" s="410">
        <f>T3</f>
        <v/>
      </c>
      <c r="U393" s="354" t="n"/>
      <c r="V393" s="410">
        <f>V3</f>
        <v/>
      </c>
      <c r="W393" s="354" t="n"/>
      <c r="X393" s="410">
        <f>X3</f>
        <v/>
      </c>
      <c r="Y393" s="354" t="n"/>
      <c r="Z393" s="410">
        <f>Z3</f>
        <v/>
      </c>
      <c r="AA393" s="354" t="n"/>
      <c r="AB393" s="410">
        <f>AB3</f>
        <v/>
      </c>
      <c r="AC393" s="354" t="n"/>
      <c r="AD393" s="410">
        <f>AD3</f>
        <v/>
      </c>
      <c r="AE393" s="354" t="n"/>
      <c r="AF393" s="410">
        <f>AF3</f>
        <v/>
      </c>
      <c r="AG393" s="354" t="n"/>
      <c r="AH393" s="410">
        <f>AH3</f>
        <v/>
      </c>
      <c r="AI393" s="354" t="n"/>
      <c r="AJ393" s="410">
        <f>AJ3</f>
        <v/>
      </c>
      <c r="AK393" s="354" t="n"/>
      <c r="AL393" s="410">
        <f>AL3</f>
        <v/>
      </c>
      <c r="AM393" s="354" t="n"/>
      <c r="AN393" s="411" t="inlineStr">
        <is>
          <t>Total</t>
        </is>
      </c>
    </row>
    <row r="394" ht="16.5" customHeight="1" thickBot="1">
      <c r="A394" s="14" t="n"/>
      <c r="B394" s="3" t="inlineStr">
        <is>
          <t>CA BRUT</t>
        </is>
      </c>
      <c r="C394" s="371" t="inlineStr">
        <is>
          <t>POINT VERT</t>
        </is>
      </c>
      <c r="D394" s="356" t="n"/>
      <c r="E394" s="4" t="inlineStr">
        <is>
          <t>LOTO</t>
        </is>
      </c>
      <c r="F394" s="4" t="inlineStr">
        <is>
          <t>JEUX</t>
        </is>
      </c>
      <c r="G394" s="7" t="inlineStr">
        <is>
          <t>CA NET</t>
        </is>
      </c>
      <c r="H394" s="3" t="inlineStr">
        <is>
          <t>Espèce</t>
        </is>
      </c>
      <c r="I394" s="4" t="inlineStr">
        <is>
          <t>Carte Bleue</t>
        </is>
      </c>
      <c r="J394" s="4" t="inlineStr">
        <is>
          <t>Chèque</t>
        </is>
      </c>
      <c r="K394" s="7" t="inlineStr">
        <is>
          <t>Compte client</t>
        </is>
      </c>
      <c r="L394" s="3" t="inlineStr">
        <is>
          <t>Dépôt Banque</t>
        </is>
      </c>
      <c r="M394" s="8" t="inlineStr">
        <is>
          <t>Monnaie</t>
        </is>
      </c>
      <c r="N394" s="7" t="inlineStr">
        <is>
          <t>CREDIT</t>
        </is>
      </c>
      <c r="O394" s="498">
        <f>O386</f>
        <v/>
      </c>
      <c r="Q394" s="499" t="n"/>
      <c r="R394" s="414" t="inlineStr">
        <is>
          <t>N°</t>
        </is>
      </c>
      <c r="S394" s="415" t="n"/>
      <c r="T394" s="416" t="inlineStr">
        <is>
          <t>N°</t>
        </is>
      </c>
      <c r="U394" s="417" t="n"/>
      <c r="V394" s="416" t="inlineStr">
        <is>
          <t>N°</t>
        </is>
      </c>
      <c r="W394" s="417" t="n"/>
      <c r="X394" s="416" t="inlineStr">
        <is>
          <t>N°</t>
        </is>
      </c>
      <c r="Y394" s="417" t="n"/>
      <c r="Z394" s="416" t="inlineStr">
        <is>
          <t>N°</t>
        </is>
      </c>
      <c r="AA394" s="417" t="n"/>
      <c r="AB394" s="416" t="inlineStr">
        <is>
          <t>N°</t>
        </is>
      </c>
      <c r="AC394" s="417" t="n"/>
      <c r="AD394" s="416" t="inlineStr">
        <is>
          <t>N°</t>
        </is>
      </c>
      <c r="AE394" s="417" t="n"/>
      <c r="AF394" s="419" t="inlineStr">
        <is>
          <t>N°</t>
        </is>
      </c>
      <c r="AG394" s="415" t="n"/>
      <c r="AH394" s="416" t="inlineStr">
        <is>
          <t>N°</t>
        </is>
      </c>
      <c r="AI394" s="415" t="n"/>
      <c r="AJ394" s="416" t="inlineStr">
        <is>
          <t>N°</t>
        </is>
      </c>
      <c r="AK394" s="415" t="n"/>
      <c r="AL394" s="416" t="inlineStr">
        <is>
          <t>N°</t>
        </is>
      </c>
      <c r="AM394" s="415" t="n"/>
      <c r="AN394" s="420" t="n"/>
    </row>
    <row r="395" ht="16.5" customHeight="1" thickBot="1">
      <c r="A395" s="504" t="n">
        <v>43040</v>
      </c>
      <c r="B395" s="540" t="n">
        <v>1955.83</v>
      </c>
      <c r="C395" s="519" t="n">
        <v>200</v>
      </c>
      <c r="D395" s="541" t="n">
        <v>5</v>
      </c>
      <c r="E395" s="540" t="n">
        <v>146.9</v>
      </c>
      <c r="F395" s="540" t="n">
        <v>53</v>
      </c>
      <c r="G395" s="542">
        <f>B395-C395-E395-F395</f>
        <v/>
      </c>
      <c r="H395" s="543" t="n">
        <v>1001.08</v>
      </c>
      <c r="I395" s="520" t="n">
        <v>551.15</v>
      </c>
      <c r="J395" s="543" t="n"/>
      <c r="K395" s="543" t="n">
        <v>3.7</v>
      </c>
      <c r="L395" s="520" t="n">
        <v>1000</v>
      </c>
      <c r="M395" s="544" t="n"/>
      <c r="N395" s="508">
        <f>L395+I395+J395+C395+M395</f>
        <v/>
      </c>
      <c r="O395" s="508">
        <f>O394+N395-AN395</f>
        <v/>
      </c>
      <c r="P395" s="509">
        <f>I395*0.004</f>
        <v/>
      </c>
      <c r="Q395" s="510">
        <f>A395</f>
        <v/>
      </c>
      <c r="R395" s="545" t="n">
        <v>171014</v>
      </c>
      <c r="S395" s="466" t="n">
        <v>1548.8</v>
      </c>
      <c r="T395" s="545" t="n">
        <v>171029</v>
      </c>
      <c r="U395" s="466" t="n">
        <v>-3.96</v>
      </c>
      <c r="V395" s="547" t="n"/>
      <c r="W395" s="546" t="n"/>
      <c r="X395" s="547" t="n">
        <v>171040</v>
      </c>
      <c r="Y395" s="466" t="n">
        <v>2166.84</v>
      </c>
      <c r="Z395" s="547" t="n"/>
      <c r="AA395" s="546" t="n"/>
      <c r="AB395" s="547" t="n">
        <v>171144</v>
      </c>
      <c r="AC395" s="466" t="n">
        <v>1.4</v>
      </c>
      <c r="AD395" s="547" t="n">
        <v>170137</v>
      </c>
      <c r="AE395" s="466" t="n">
        <v>978.26</v>
      </c>
      <c r="AF395" s="550" t="n"/>
      <c r="AG395" s="546" t="n"/>
      <c r="AH395" s="547" t="n"/>
      <c r="AI395" s="546" t="n"/>
      <c r="AJ395" s="547" t="inlineStr">
        <is>
          <t>VALE</t>
        </is>
      </c>
      <c r="AK395" s="466" t="n">
        <v>2000</v>
      </c>
      <c r="AL395" s="547" t="n"/>
      <c r="AM395" s="546" t="n"/>
      <c r="AN395" s="446">
        <f>S395+U395+W395+Y395+AA395+AC395+AE395+AG395+AI395+AK395+AM395</f>
        <v/>
      </c>
    </row>
    <row r="396" ht="16.5" customHeight="1" thickBot="1">
      <c r="A396" s="504">
        <f>A395+1</f>
        <v/>
      </c>
      <c r="B396" s="540" t="n">
        <v>4740.67</v>
      </c>
      <c r="C396" s="519" t="n">
        <v>250</v>
      </c>
      <c r="D396" s="541" t="n">
        <v>6</v>
      </c>
      <c r="E396" s="540" t="n">
        <v>122.3</v>
      </c>
      <c r="F396" s="540" t="n">
        <v>176</v>
      </c>
      <c r="G396" s="542">
        <f>B396-C396-E396-F396</f>
        <v/>
      </c>
      <c r="H396" s="543" t="n">
        <v>1713.5</v>
      </c>
      <c r="I396" s="520" t="n">
        <v>2475.17</v>
      </c>
      <c r="J396" s="543" t="n"/>
      <c r="K396" s="543" t="n">
        <v>3.7</v>
      </c>
      <c r="L396" s="520" t="n">
        <v>1720</v>
      </c>
      <c r="M396" s="544" t="n"/>
      <c r="N396" s="508">
        <f>L396+I396+J396+C396+M396</f>
        <v/>
      </c>
      <c r="O396" s="508">
        <f>O395+N396-AN396</f>
        <v/>
      </c>
      <c r="P396" s="509">
        <f>I396*0.004</f>
        <v/>
      </c>
      <c r="Q396" s="510">
        <f>A396</f>
        <v/>
      </c>
      <c r="R396" s="545" t="n"/>
      <c r="S396" s="466" t="n">
        <v>250.01</v>
      </c>
      <c r="T396" s="547" t="n">
        <v>170918</v>
      </c>
      <c r="U396" s="466" t="n">
        <v>143.69</v>
      </c>
      <c r="V396" s="545" t="n"/>
      <c r="W396" s="546" t="n"/>
      <c r="X396" s="547" t="n">
        <v>171045</v>
      </c>
      <c r="Y396" s="466" t="n">
        <v>272.8</v>
      </c>
      <c r="Z396" s="545" t="n">
        <v>171048</v>
      </c>
      <c r="AA396" s="466" t="n">
        <v>31063.68</v>
      </c>
      <c r="AB396" s="547" t="n">
        <v>171144</v>
      </c>
      <c r="AC396" s="466" t="n">
        <v>247.66</v>
      </c>
      <c r="AD396" s="545" t="n"/>
      <c r="AE396" s="546" t="n"/>
      <c r="AF396" s="547" t="n"/>
      <c r="AG396" s="546" t="n"/>
      <c r="AH396" s="545" t="n"/>
      <c r="AI396" s="546" t="n"/>
      <c r="AJ396" s="547" t="n"/>
      <c r="AK396" s="546" t="n"/>
      <c r="AL396" s="547" t="n"/>
      <c r="AM396" s="546" t="n"/>
      <c r="AN396" s="446">
        <f>S396+U396+W396+Y396+AA396+AC396+AE396+AG396+AI396+AK396+AM396</f>
        <v/>
      </c>
    </row>
    <row r="397" ht="16.5" customHeight="1" thickBot="1">
      <c r="A397" s="504">
        <f>A396+1</f>
        <v/>
      </c>
      <c r="B397" s="540" t="n">
        <v>4900.51</v>
      </c>
      <c r="C397" s="519" t="n">
        <v>290</v>
      </c>
      <c r="D397" s="541" t="n">
        <v>7</v>
      </c>
      <c r="E397" s="540" t="n">
        <v>101.8</v>
      </c>
      <c r="F397" s="540" t="n">
        <v>184</v>
      </c>
      <c r="G397" s="542">
        <f>B397-C397-E397-F397</f>
        <v/>
      </c>
      <c r="H397" s="543" t="n">
        <v>2070.12</v>
      </c>
      <c r="I397" s="520" t="n">
        <v>2236.14</v>
      </c>
      <c r="J397" s="543" t="n"/>
      <c r="K397" s="543" t="n">
        <v>18.45</v>
      </c>
      <c r="L397" s="520" t="n">
        <v>2070</v>
      </c>
      <c r="M397" s="544" t="n"/>
      <c r="N397" s="508">
        <f>L397+I397+J397+C397+M397</f>
        <v/>
      </c>
      <c r="O397" s="508">
        <f>O396+N397-AN397</f>
        <v/>
      </c>
      <c r="P397" s="509">
        <f>I397*0.004</f>
        <v/>
      </c>
      <c r="Q397" s="510">
        <f>A397</f>
        <v/>
      </c>
      <c r="R397" s="545" t="n"/>
      <c r="S397" s="546" t="n"/>
      <c r="T397" s="547" t="n">
        <v>170917</v>
      </c>
      <c r="U397" s="466" t="n">
        <v>134.65</v>
      </c>
      <c r="V397" s="545" t="n"/>
      <c r="W397" s="546" t="n"/>
      <c r="X397" s="547" t="n"/>
      <c r="Y397" s="546" t="n"/>
      <c r="Z397" s="545" t="inlineStr">
        <is>
          <t>EDC</t>
        </is>
      </c>
      <c r="AA397" s="466" t="n">
        <v>516.95</v>
      </c>
      <c r="AB397" s="547" t="n">
        <v>171144</v>
      </c>
      <c r="AC397" s="466" t="n">
        <v>69</v>
      </c>
      <c r="AD397" s="545" t="n"/>
      <c r="AE397" s="546" t="n"/>
      <c r="AF397" s="547" t="n"/>
      <c r="AG397" s="546" t="n"/>
      <c r="AH397" s="545" t="n"/>
      <c r="AI397" s="546" t="n"/>
      <c r="AJ397" s="547" t="n"/>
      <c r="AK397" s="546" t="n"/>
      <c r="AL397" s="547" t="n"/>
      <c r="AM397" s="546" t="n"/>
      <c r="AN397" s="446">
        <f>S397+U397+W397+Y397+AA397+AC397+AE397+AG397+AI397+AK397+AM397</f>
        <v/>
      </c>
    </row>
    <row r="398" ht="16.5" customHeight="1" thickBot="1">
      <c r="A398" s="504">
        <f>A397+1</f>
        <v/>
      </c>
      <c r="B398" s="540" t="n">
        <v>4919.77</v>
      </c>
      <c r="C398" s="519" t="n">
        <v>190</v>
      </c>
      <c r="D398" s="541" t="n">
        <v>6</v>
      </c>
      <c r="E398" s="540" t="n">
        <v>216.4</v>
      </c>
      <c r="F398" s="540" t="n">
        <v>106</v>
      </c>
      <c r="G398" s="542">
        <f>B398-C398-E398-F398</f>
        <v/>
      </c>
      <c r="H398" s="543" t="n">
        <v>2214.82</v>
      </c>
      <c r="I398" s="520" t="n">
        <v>2262.25</v>
      </c>
      <c r="J398" s="543" t="n"/>
      <c r="K398" s="543" t="n">
        <v>9.699999999999999</v>
      </c>
      <c r="L398" s="520" t="n">
        <v>2210</v>
      </c>
      <c r="M398" s="544" t="n"/>
      <c r="N398" s="508">
        <f>L398+I398+J398+C398+M398</f>
        <v/>
      </c>
      <c r="O398" s="508">
        <f>O397+N398-AN398</f>
        <v/>
      </c>
      <c r="P398" s="509">
        <f>I398*0.004</f>
        <v/>
      </c>
      <c r="Q398" s="510">
        <f>A398</f>
        <v/>
      </c>
      <c r="R398" s="545" t="n"/>
      <c r="S398" s="546" t="n"/>
      <c r="T398" s="547" t="n">
        <v>170916</v>
      </c>
      <c r="U398" s="466" t="n">
        <v>19.5</v>
      </c>
      <c r="V398" s="545" t="n"/>
      <c r="W398" s="546" t="n"/>
      <c r="X398" s="547" t="n"/>
      <c r="Y398" s="546" t="n"/>
      <c r="Z398" s="545" t="n"/>
      <c r="AA398" s="546" t="n"/>
      <c r="AB398" s="547" t="inlineStr">
        <is>
          <t>pt vert</t>
        </is>
      </c>
      <c r="AC398" s="466" t="n">
        <v>-173.6</v>
      </c>
      <c r="AD398" s="545" t="n"/>
      <c r="AE398" s="546" t="n"/>
      <c r="AF398" s="547" t="n"/>
      <c r="AG398" s="546" t="n"/>
      <c r="AH398" s="545" t="n"/>
      <c r="AI398" s="546" t="n"/>
      <c r="AJ398" s="547" t="n"/>
      <c r="AK398" s="546" t="n"/>
      <c r="AL398" s="547" t="n"/>
      <c r="AM398" s="546" t="n"/>
      <c r="AN398" s="446">
        <f>S398+U398+W398+Y398+AA398+AC398+AE398+AG398+AI398+AK398+AM398</f>
        <v/>
      </c>
    </row>
    <row r="399" ht="16.5" customHeight="1" thickBot="1">
      <c r="A399" s="504">
        <f>A398+1</f>
        <v/>
      </c>
      <c r="B399" s="540" t="n">
        <v>3478.92</v>
      </c>
      <c r="C399" s="519" t="n">
        <v>230</v>
      </c>
      <c r="D399" s="541" t="n">
        <v>6</v>
      </c>
      <c r="E399" s="540" t="n">
        <v>446.45</v>
      </c>
      <c r="F399" s="540" t="n">
        <v>99</v>
      </c>
      <c r="G399" s="542">
        <f>B399-C399-E399-F399</f>
        <v/>
      </c>
      <c r="H399" s="543" t="n">
        <v>1337.39</v>
      </c>
      <c r="I399" s="520" t="n">
        <v>1357.68</v>
      </c>
      <c r="J399" s="543" t="n"/>
      <c r="K399" s="543" t="n">
        <v>8.4</v>
      </c>
      <c r="L399" s="520" t="n">
        <v>1350</v>
      </c>
      <c r="M399" s="544" t="n"/>
      <c r="N399" s="508">
        <f>L399+I399+J399+C399+M399</f>
        <v/>
      </c>
      <c r="O399" s="508">
        <f>O398+N399-AN399</f>
        <v/>
      </c>
      <c r="P399" s="509">
        <f>I399*0.004</f>
        <v/>
      </c>
      <c r="Q399" s="510">
        <f>A399</f>
        <v/>
      </c>
      <c r="R399" s="545" t="n"/>
      <c r="S399" s="546" t="n"/>
      <c r="T399" s="547" t="n">
        <v>170915</v>
      </c>
      <c r="U399" s="466" t="n">
        <v>618.17</v>
      </c>
      <c r="V399" s="545" t="n"/>
      <c r="W399" s="546" t="n"/>
      <c r="X399" s="545" t="n"/>
      <c r="Y399" s="546" t="n"/>
      <c r="Z399" s="545" t="n"/>
      <c r="AA399" s="546" t="n"/>
      <c r="AB399" s="545" t="inlineStr">
        <is>
          <t>dat</t>
        </is>
      </c>
      <c r="AC399" s="466" t="n">
        <v>-12012.43</v>
      </c>
      <c r="AD399" s="545" t="n"/>
      <c r="AE399" s="546" t="n"/>
      <c r="AF399" s="545" t="n"/>
      <c r="AG399" s="546" t="n"/>
      <c r="AH399" s="545" t="n"/>
      <c r="AI399" s="546" t="n"/>
      <c r="AJ399" s="545" t="n"/>
      <c r="AK399" s="546" t="n"/>
      <c r="AL399" s="547" t="n"/>
      <c r="AM399" s="546" t="n"/>
      <c r="AN399" s="446">
        <f>S399+U399+W399+Y399+AA399+AC399+AE399+AG399+AI399+AK399+AM399</f>
        <v/>
      </c>
    </row>
    <row r="400" ht="16.5" customHeight="1" thickBot="1">
      <c r="A400" s="504">
        <f>A399+1</f>
        <v/>
      </c>
      <c r="B400" s="540" t="n">
        <v>4593.16</v>
      </c>
      <c r="C400" s="519" t="n">
        <v>60</v>
      </c>
      <c r="D400" s="541" t="n">
        <v>2</v>
      </c>
      <c r="E400" s="540" t="n">
        <v>361.2</v>
      </c>
      <c r="F400" s="540" t="n">
        <v>144</v>
      </c>
      <c r="G400" s="542">
        <f>B400-C400-E400-F400</f>
        <v/>
      </c>
      <c r="H400" s="543" t="n">
        <v>1977.97</v>
      </c>
      <c r="I400" s="520" t="n">
        <v>2046.29</v>
      </c>
      <c r="J400" s="543" t="n"/>
      <c r="K400" s="543" t="n">
        <v>3.7</v>
      </c>
      <c r="L400" s="520" t="n">
        <v>1970</v>
      </c>
      <c r="M400" s="544" t="n"/>
      <c r="N400" s="508">
        <f>L400+I400+J400+C400+M400</f>
        <v/>
      </c>
      <c r="O400" s="508">
        <f>O399+N400-AN400</f>
        <v/>
      </c>
      <c r="P400" s="509">
        <f>I400*0.004</f>
        <v/>
      </c>
      <c r="Q400" s="510">
        <f>A400</f>
        <v/>
      </c>
      <c r="R400" s="545" t="n"/>
      <c r="S400" s="546" t="n"/>
      <c r="T400" s="545" t="n"/>
      <c r="U400" s="466" t="n"/>
      <c r="V400" s="545" t="n">
        <v>171034</v>
      </c>
      <c r="W400" s="466" t="n">
        <v>290.34</v>
      </c>
      <c r="X400" s="545" t="n"/>
      <c r="Y400" s="546" t="n"/>
      <c r="Z400" s="545" t="n"/>
      <c r="AA400" s="546" t="n"/>
      <c r="AB400" s="545" t="inlineStr">
        <is>
          <t>interet</t>
        </is>
      </c>
      <c r="AC400" s="466" t="n">
        <v>-2.49</v>
      </c>
      <c r="AD400" s="545" t="n"/>
      <c r="AE400" s="546" t="n"/>
      <c r="AF400" s="545" t="n"/>
      <c r="AG400" s="546" t="n"/>
      <c r="AH400" s="545" t="n"/>
      <c r="AI400" s="546" t="n"/>
      <c r="AJ400" s="545" t="n">
        <v>171154</v>
      </c>
      <c r="AK400" s="466" t="n">
        <v>2580</v>
      </c>
      <c r="AL400" s="547" t="n"/>
      <c r="AM400" s="546" t="n"/>
      <c r="AN400" s="446">
        <f>S400+U400+W400+Y400+AA400+AC400+AE400+AG400+AI400+AK400+AM400</f>
        <v/>
      </c>
    </row>
    <row r="401" ht="16.5" customHeight="1" thickBot="1">
      <c r="A401" s="504">
        <f>A400+1</f>
        <v/>
      </c>
      <c r="B401" s="540" t="n">
        <v>3692.72</v>
      </c>
      <c r="C401" s="519" t="n">
        <v>130</v>
      </c>
      <c r="D401" s="541" t="n">
        <v>4</v>
      </c>
      <c r="E401" s="540" t="n">
        <v>163.1</v>
      </c>
      <c r="F401" s="540" t="n">
        <v>247</v>
      </c>
      <c r="G401" s="542">
        <f>B401-C401-E401-F401</f>
        <v/>
      </c>
      <c r="H401" s="543" t="n">
        <v>1418.41</v>
      </c>
      <c r="I401" s="520" t="n">
        <v>2246.71</v>
      </c>
      <c r="J401" s="543" t="n"/>
      <c r="K401" s="543" t="n">
        <v>6.55</v>
      </c>
      <c r="L401" s="520" t="n">
        <v>1410</v>
      </c>
      <c r="M401" s="520" t="n">
        <v>360</v>
      </c>
      <c r="N401" s="508">
        <f>L401+I401+J401+C401+M401</f>
        <v/>
      </c>
      <c r="O401" s="508">
        <f>O400+N401-AN401</f>
        <v/>
      </c>
      <c r="P401" s="509">
        <f>I401*0.004</f>
        <v/>
      </c>
      <c r="Q401" s="510">
        <f>A401</f>
        <v/>
      </c>
      <c r="R401" s="545" t="n"/>
      <c r="S401" s="546" t="n"/>
      <c r="T401" s="545" t="n"/>
      <c r="U401" s="466" t="n"/>
      <c r="V401" s="545" t="n">
        <v>171125</v>
      </c>
      <c r="W401" s="466" t="n">
        <v>484.78</v>
      </c>
      <c r="X401" s="545" t="n"/>
      <c r="Y401" s="546" t="n"/>
      <c r="Z401" s="545" t="n"/>
      <c r="AA401" s="546" t="n"/>
      <c r="AB401" s="545" t="inlineStr">
        <is>
          <t>PRÊT</t>
        </is>
      </c>
      <c r="AC401" s="466" t="n">
        <v>2531.82</v>
      </c>
      <c r="AD401" s="545" t="n"/>
      <c r="AE401" s="546" t="n"/>
      <c r="AF401" s="545" t="n"/>
      <c r="AG401" s="546" t="n"/>
      <c r="AH401" s="545" t="n">
        <v>171062</v>
      </c>
      <c r="AI401" s="466" t="n">
        <v>108.06</v>
      </c>
      <c r="AJ401" s="545" t="n">
        <v>171155</v>
      </c>
      <c r="AK401" s="466" t="n">
        <v>332</v>
      </c>
      <c r="AL401" s="547" t="n"/>
      <c r="AM401" s="546" t="n"/>
      <c r="AN401" s="446">
        <f>S401+U401+W401+Y401+AA401+AC401+AE401+AG401+AI401+AK401+AM401</f>
        <v/>
      </c>
    </row>
    <row r="402" ht="16.5" customHeight="1" thickBot="1">
      <c r="A402" s="504">
        <f>A401+1</f>
        <v/>
      </c>
      <c r="B402" s="540" t="n">
        <v>3423.68</v>
      </c>
      <c r="C402" s="519" t="n">
        <v>320</v>
      </c>
      <c r="D402" s="541" t="n">
        <v>6</v>
      </c>
      <c r="E402" s="540" t="n">
        <v>154.25</v>
      </c>
      <c r="F402" s="540" t="n">
        <v>180</v>
      </c>
      <c r="G402" s="542">
        <f>B402-C402-E402-F402</f>
        <v/>
      </c>
      <c r="H402" s="543" t="n">
        <v>1031.13</v>
      </c>
      <c r="I402" s="520" t="n">
        <v>1728.4</v>
      </c>
      <c r="J402" s="543" t="n"/>
      <c r="K402" s="543" t="n">
        <v>9.9</v>
      </c>
      <c r="L402" s="520" t="n">
        <v>1030</v>
      </c>
      <c r="M402" s="544" t="n"/>
      <c r="N402" s="508">
        <f>L402+I402+J402+C402+M402</f>
        <v/>
      </c>
      <c r="O402" s="508">
        <f>O401+N402-AN402</f>
        <v/>
      </c>
      <c r="P402" s="509">
        <f>I402*0.004</f>
        <v/>
      </c>
      <c r="Q402" s="510">
        <f>A402</f>
        <v/>
      </c>
      <c r="R402" s="545" t="n">
        <v>171015</v>
      </c>
      <c r="S402" s="466" t="n">
        <v>443.31</v>
      </c>
      <c r="T402" s="545" t="n"/>
      <c r="U402" s="466" t="n"/>
      <c r="V402" s="545" t="n"/>
      <c r="W402" s="546" t="n"/>
      <c r="X402" s="545" t="n">
        <v>171041</v>
      </c>
      <c r="Y402" s="466" t="n">
        <v>3294.28</v>
      </c>
      <c r="Z402" s="545" t="n"/>
      <c r="AA402" s="546" t="n"/>
      <c r="AB402" s="545" t="inlineStr">
        <is>
          <t>interet</t>
        </is>
      </c>
      <c r="AC402" s="466" t="n">
        <v>220.14</v>
      </c>
      <c r="AD402" s="545" t="n"/>
      <c r="AE402" s="546" t="n"/>
      <c r="AF402" s="545" t="n">
        <v>171056</v>
      </c>
      <c r="AG402" s="466" t="n">
        <v>979.2</v>
      </c>
      <c r="AH402" s="545" t="n"/>
      <c r="AI402" s="546" t="n"/>
      <c r="AJ402" s="545" t="n"/>
      <c r="AK402" s="546" t="n"/>
      <c r="AL402" s="547" t="n"/>
      <c r="AM402" s="546" t="n"/>
      <c r="AN402" s="446">
        <f>S402+U402+W402+Y402+AA402+AC402+AE402+AG402+AI402+AK402+AM402</f>
        <v/>
      </c>
    </row>
    <row r="403" ht="16.5" customHeight="1" thickBot="1">
      <c r="A403" s="504">
        <f>A402+1</f>
        <v/>
      </c>
      <c r="B403" s="540" t="n">
        <v>3560.07</v>
      </c>
      <c r="C403" s="519" t="n">
        <v>260</v>
      </c>
      <c r="D403" s="541" t="n">
        <v>8</v>
      </c>
      <c r="E403" s="540" t="n">
        <v>121</v>
      </c>
      <c r="F403" s="540" t="n">
        <v>130</v>
      </c>
      <c r="G403" s="542">
        <f>B403-C403-E403-F403</f>
        <v/>
      </c>
      <c r="H403" s="543" t="n">
        <v>1581.09</v>
      </c>
      <c r="I403" s="520" t="n">
        <v>1421.73</v>
      </c>
      <c r="J403" s="520" t="n">
        <v>31.1</v>
      </c>
      <c r="K403" s="543" t="n">
        <v>15.15</v>
      </c>
      <c r="L403" s="520" t="n">
        <v>1590</v>
      </c>
      <c r="M403" s="544" t="n"/>
      <c r="N403" s="508">
        <f>L403+I403+J403+C403+M403</f>
        <v/>
      </c>
      <c r="O403" s="508">
        <f>O402+N403-AN403</f>
        <v/>
      </c>
      <c r="P403" s="509">
        <f>I403*0.004</f>
        <v/>
      </c>
      <c r="Q403" s="510">
        <f>A403</f>
        <v/>
      </c>
      <c r="R403" s="545" t="n"/>
      <c r="S403" s="466" t="n">
        <v>118.1</v>
      </c>
      <c r="T403" s="545" t="n"/>
      <c r="U403" s="466" t="n"/>
      <c r="V403" s="545" t="n"/>
      <c r="W403" s="546" t="n"/>
      <c r="X403" s="545" t="n">
        <v>171046</v>
      </c>
      <c r="Y403" s="466" t="n">
        <v>1195.8</v>
      </c>
      <c r="Z403" s="545" t="n"/>
      <c r="AA403" s="546" t="n"/>
      <c r="AB403" s="545" t="inlineStr">
        <is>
          <t>ASSUR</t>
        </is>
      </c>
      <c r="AC403" s="466" t="n">
        <v>72.12</v>
      </c>
      <c r="AD403" s="545" t="n"/>
      <c r="AE403" s="546" t="n"/>
      <c r="AF403" s="545" t="n"/>
      <c r="AG403" s="546" t="n"/>
      <c r="AH403" s="545" t="n"/>
      <c r="AI403" s="546" t="n"/>
      <c r="AJ403" s="545" t="n"/>
      <c r="AK403" s="546" t="n"/>
      <c r="AL403" s="547" t="n"/>
      <c r="AM403" s="546" t="n"/>
      <c r="AN403" s="446">
        <f>S403+U403+W403+Y403+AA403+AC403+AE403+AG403+AI403+AK403+AM403</f>
        <v/>
      </c>
    </row>
    <row r="404" ht="16.5" customHeight="1" thickBot="1">
      <c r="A404" s="504">
        <f>A403+1</f>
        <v/>
      </c>
      <c r="B404" s="540" t="n">
        <v>4998.83</v>
      </c>
      <c r="C404" s="519" t="n">
        <v>540</v>
      </c>
      <c r="D404" s="541" t="n">
        <v>10</v>
      </c>
      <c r="E404" s="540" t="n">
        <v>141.8</v>
      </c>
      <c r="F404" s="540" t="n">
        <v>150</v>
      </c>
      <c r="G404" s="542">
        <f>B404-C404-E404-F404</f>
        <v/>
      </c>
      <c r="H404" s="543" t="n">
        <v>1515.88</v>
      </c>
      <c r="I404" s="520" t="n">
        <v>2642.45</v>
      </c>
      <c r="J404" s="543" t="n"/>
      <c r="K404" s="543" t="n">
        <v>8.699999999999999</v>
      </c>
      <c r="L404" s="520" t="n">
        <v>1510</v>
      </c>
      <c r="M404" s="544" t="n"/>
      <c r="N404" s="508">
        <f>L404+I404+J404+C404+M404</f>
        <v/>
      </c>
      <c r="O404" s="508">
        <f>O403+N404-AN404</f>
        <v/>
      </c>
      <c r="P404" s="509">
        <f>I404*0.004</f>
        <v/>
      </c>
      <c r="Q404" s="510">
        <f>A404</f>
        <v/>
      </c>
      <c r="R404" s="545" t="n"/>
      <c r="S404" s="546" t="n"/>
      <c r="T404" s="545" t="n">
        <v>171027</v>
      </c>
      <c r="U404" s="466" t="n">
        <v>19.7</v>
      </c>
      <c r="V404" s="545" t="n"/>
      <c r="W404" s="546" t="n"/>
      <c r="X404" s="545" t="n"/>
      <c r="Y404" s="546" t="n"/>
      <c r="Z404" s="545" t="n"/>
      <c r="AA404" s="546" t="n"/>
      <c r="AB404" s="545" t="inlineStr">
        <is>
          <t>PMU</t>
        </is>
      </c>
      <c r="AC404" s="466" t="n">
        <v>-1000</v>
      </c>
      <c r="AD404" s="545" t="n"/>
      <c r="AE404" s="546" t="n"/>
      <c r="AF404" s="545" t="n">
        <v>171058</v>
      </c>
      <c r="AG404" s="466" t="n">
        <v>153.22</v>
      </c>
      <c r="AH404" s="545" t="n"/>
      <c r="AI404" s="546" t="n"/>
      <c r="AJ404" s="545" t="n"/>
      <c r="AK404" s="546" t="n"/>
      <c r="AL404" s="547" t="n">
        <v>171158</v>
      </c>
      <c r="AM404" s="466" t="n">
        <v>17.64</v>
      </c>
      <c r="AN404" s="446">
        <f>S404+U404+W404+Y404+AA404+AC404+AE404+AG404+AI404+AK404+AM404</f>
        <v/>
      </c>
    </row>
    <row r="405" ht="16.5" customHeight="1" thickBot="1">
      <c r="A405" s="504">
        <f>A404+1</f>
        <v/>
      </c>
      <c r="B405" s="540" t="n">
        <v>2558.3</v>
      </c>
      <c r="C405" s="519" t="n">
        <v>240</v>
      </c>
      <c r="D405" s="541" t="n">
        <v>5</v>
      </c>
      <c r="E405" s="540" t="n">
        <v>81.59999999999999</v>
      </c>
      <c r="F405" s="540" t="n">
        <v>62</v>
      </c>
      <c r="G405" s="542">
        <f>B405-C405-E405-F405</f>
        <v/>
      </c>
      <c r="H405" s="543" t="n">
        <v>957.61</v>
      </c>
      <c r="I405" s="520" t="n">
        <v>1211.99</v>
      </c>
      <c r="J405" s="543" t="n"/>
      <c r="K405" s="543" t="n">
        <v>5.1</v>
      </c>
      <c r="L405" s="520" t="n">
        <v>950</v>
      </c>
      <c r="M405" s="544" t="n"/>
      <c r="N405" s="508">
        <f>L405+I405+J405+C405+M405</f>
        <v/>
      </c>
      <c r="O405" s="508">
        <f>O404+N405-AN405</f>
        <v/>
      </c>
      <c r="P405" s="509">
        <f>I405*0.004</f>
        <v/>
      </c>
      <c r="Q405" s="510">
        <f>A405</f>
        <v/>
      </c>
      <c r="R405" s="545" t="n"/>
      <c r="S405" s="546" t="n"/>
      <c r="T405" s="545" t="n">
        <v>171028</v>
      </c>
      <c r="U405" s="466" t="n">
        <v>44.32</v>
      </c>
      <c r="V405" s="545" t="n"/>
      <c r="W405" s="546" t="n"/>
      <c r="X405" s="545" t="n"/>
      <c r="Y405" s="546" t="n"/>
      <c r="Z405" s="545" t="n"/>
      <c r="AA405" s="546" t="n"/>
      <c r="AB405" s="545" t="inlineStr">
        <is>
          <t>PMU</t>
        </is>
      </c>
      <c r="AC405" s="466" t="n">
        <v>1000</v>
      </c>
      <c r="AD405" s="545" t="n"/>
      <c r="AE405" s="546" t="n"/>
      <c r="AF405" s="545" t="n">
        <v>171059</v>
      </c>
      <c r="AG405" s="466" t="n">
        <v>852.58</v>
      </c>
      <c r="AH405" s="545" t="n"/>
      <c r="AI405" s="546" t="n"/>
      <c r="AJ405" s="545" t="n"/>
      <c r="AK405" s="546" t="n"/>
      <c r="AL405" s="547" t="n"/>
      <c r="AM405" s="546" t="n"/>
      <c r="AN405" s="446">
        <f>S405+U405+W405+Y405+AA405+AC405+AE405+AG405+AI405+AK405+AM405</f>
        <v/>
      </c>
    </row>
    <row r="406" ht="16.5" customHeight="1" thickBot="1">
      <c r="A406" s="504">
        <f>A405+1</f>
        <v/>
      </c>
      <c r="B406" s="540" t="n">
        <v>3471.69</v>
      </c>
      <c r="C406" s="519" t="n">
        <v>250</v>
      </c>
      <c r="D406" s="541" t="n">
        <v>7</v>
      </c>
      <c r="E406" s="540" t="n">
        <v>263.65</v>
      </c>
      <c r="F406" s="540" t="n">
        <v>29</v>
      </c>
      <c r="G406" s="542">
        <f>B406-C406-E406-F406</f>
        <v/>
      </c>
      <c r="H406" s="543" t="n">
        <v>1613.49</v>
      </c>
      <c r="I406" s="520" t="n">
        <v>1313.75</v>
      </c>
      <c r="J406" s="543" t="n"/>
      <c r="K406" s="543" t="n">
        <v>1.8</v>
      </c>
      <c r="L406" s="520" t="n">
        <v>1610</v>
      </c>
      <c r="M406" s="544" t="n"/>
      <c r="N406" s="508">
        <f>L406+I406+J406+C406+M406</f>
        <v/>
      </c>
      <c r="O406" s="508">
        <f>O405+N406-AN406</f>
        <v/>
      </c>
      <c r="P406" s="509">
        <f>I406*0.004</f>
        <v/>
      </c>
      <c r="Q406" s="510">
        <f>A406</f>
        <v/>
      </c>
      <c r="R406" s="545" t="n"/>
      <c r="S406" s="546" t="n"/>
      <c r="T406" s="545" t="n"/>
      <c r="U406" s="546" t="n"/>
      <c r="V406" s="545" t="n"/>
      <c r="W406" s="546" t="n"/>
      <c r="X406" s="545" t="n"/>
      <c r="Y406" s="546" t="n"/>
      <c r="Z406" s="545" t="n"/>
      <c r="AA406" s="546" t="n"/>
      <c r="AB406" s="545" t="inlineStr">
        <is>
          <t>MONNAIE</t>
        </is>
      </c>
      <c r="AC406" s="466" t="n">
        <v>448</v>
      </c>
      <c r="AD406" s="545" t="n"/>
      <c r="AE406" s="546" t="n"/>
      <c r="AF406" s="545" t="n"/>
      <c r="AG406" s="546" t="n"/>
      <c r="AH406" s="545" t="n"/>
      <c r="AI406" s="546" t="n"/>
      <c r="AJ406" s="545" t="n"/>
      <c r="AK406" s="546" t="n"/>
      <c r="AL406" s="547" t="n"/>
      <c r="AM406" s="546" t="n"/>
      <c r="AN406" s="446">
        <f>S406+U406+W406+Y406+AA406+AC406+AE406+AG406+AI406+AK406+AM406</f>
        <v/>
      </c>
    </row>
    <row r="407" ht="16.5" customHeight="1" thickBot="1">
      <c r="A407" s="504">
        <f>A406+1</f>
        <v/>
      </c>
      <c r="B407" s="540" t="n">
        <v>3565.47</v>
      </c>
      <c r="C407" s="519" t="n">
        <v>220</v>
      </c>
      <c r="D407" s="541" t="n">
        <v>7</v>
      </c>
      <c r="E407" s="540" t="n">
        <v>155.6</v>
      </c>
      <c r="F407" s="540" t="n">
        <v>264</v>
      </c>
      <c r="G407" s="542">
        <f>B407-C407-E407-F407</f>
        <v/>
      </c>
      <c r="H407" s="543" t="n">
        <v>1544.37</v>
      </c>
      <c r="I407" s="520" t="n">
        <v>1378.9</v>
      </c>
      <c r="J407" s="543" t="n"/>
      <c r="K407" s="543" t="n">
        <v>2.6</v>
      </c>
      <c r="L407" s="520" t="n">
        <v>1540</v>
      </c>
      <c r="M407" s="544" t="n"/>
      <c r="N407" s="508">
        <f>L407+I407+J407+C407+M407</f>
        <v/>
      </c>
      <c r="O407" s="508">
        <f>O406+N407-AN407</f>
        <v/>
      </c>
      <c r="P407" s="509">
        <f>I407*0.004</f>
        <v/>
      </c>
      <c r="Q407" s="510">
        <f>A407</f>
        <v/>
      </c>
      <c r="R407" s="545" t="n"/>
      <c r="S407" s="546" t="n"/>
      <c r="T407" s="545" t="n"/>
      <c r="U407" s="546" t="n"/>
      <c r="V407" s="545" t="n"/>
      <c r="W407" s="546" t="n"/>
      <c r="X407" s="545" t="n"/>
      <c r="Y407" s="546" t="n"/>
      <c r="Z407" s="545" t="n"/>
      <c r="AA407" s="546" t="n"/>
      <c r="AB407" s="545" t="inlineStr">
        <is>
          <t>MONNAIE</t>
        </is>
      </c>
      <c r="AC407" s="466" t="n">
        <v>1005</v>
      </c>
      <c r="AD407" s="545" t="n"/>
      <c r="AE407" s="546" t="n"/>
      <c r="AF407" s="545" t="n"/>
      <c r="AG407" s="546" t="n"/>
      <c r="AH407" s="545" t="n"/>
      <c r="AI407" s="546" t="n"/>
      <c r="AJ407" s="545" t="n"/>
      <c r="AK407" s="546" t="n"/>
      <c r="AL407" s="547" t="n"/>
      <c r="AM407" s="546" t="n"/>
      <c r="AN407" s="446">
        <f>S407+U407+W407+Y407+AA407+AC407+AE407+AG407+AI407+AK407+AM407</f>
        <v/>
      </c>
    </row>
    <row r="408" ht="16.5" customHeight="1" thickBot="1">
      <c r="A408" s="504">
        <f>A407+1</f>
        <v/>
      </c>
      <c r="B408" s="540" t="n">
        <v>3597.51</v>
      </c>
      <c r="C408" s="519" t="n">
        <v>290</v>
      </c>
      <c r="D408" s="541" t="n">
        <v>7</v>
      </c>
      <c r="E408" s="540" t="n">
        <v>502.3</v>
      </c>
      <c r="F408" s="540" t="n">
        <v>77</v>
      </c>
      <c r="G408" s="542">
        <f>B408-C408-E408-F408</f>
        <v/>
      </c>
      <c r="H408" s="543" t="n">
        <v>1112.67</v>
      </c>
      <c r="I408" s="520" t="n">
        <v>1610.64</v>
      </c>
      <c r="J408" s="543" t="n"/>
      <c r="K408" s="543" t="n">
        <v>4.9</v>
      </c>
      <c r="L408" s="520" t="n">
        <v>1110</v>
      </c>
      <c r="M408" s="520" t="n">
        <v>560</v>
      </c>
      <c r="N408" s="508">
        <f>L408+I408+J408+C408+M408</f>
        <v/>
      </c>
      <c r="O408" s="508">
        <f>O407+N408-AN408</f>
        <v/>
      </c>
      <c r="P408" s="509">
        <f>I408*0.004</f>
        <v/>
      </c>
      <c r="Q408" s="510">
        <f>A408</f>
        <v/>
      </c>
      <c r="R408" s="545" t="n"/>
      <c r="S408" s="546" t="n"/>
      <c r="T408" s="545" t="n"/>
      <c r="U408" s="546" t="n"/>
      <c r="V408" s="545" t="n">
        <v>171126</v>
      </c>
      <c r="W408" s="466" t="n">
        <v>585.5700000000001</v>
      </c>
      <c r="X408" s="545" t="n"/>
      <c r="Y408" s="546" t="n"/>
      <c r="Z408" s="545" t="n"/>
      <c r="AA408" s="546" t="n"/>
      <c r="AB408" s="545" t="inlineStr">
        <is>
          <t>MONNAIE</t>
        </is>
      </c>
      <c r="AC408" s="466" t="n">
        <v>320</v>
      </c>
      <c r="AD408" s="545" t="n"/>
      <c r="AE408" s="546" t="n"/>
      <c r="AF408" s="545" t="n"/>
      <c r="AG408" s="546" t="n"/>
      <c r="AH408" s="545" t="n"/>
      <c r="AI408" s="546" t="n"/>
      <c r="AJ408" s="545" t="n"/>
      <c r="AK408" s="546" t="n"/>
      <c r="AL408" s="547" t="n"/>
      <c r="AM408" s="546" t="n"/>
      <c r="AN408" s="446">
        <f>S408+U408+W408+Y408+AA408+AC408+AE408+AG408+AI408+AK408+AM408</f>
        <v/>
      </c>
    </row>
    <row r="409" ht="16.5" customHeight="1" thickBot="1">
      <c r="A409" s="504">
        <f>A408+1</f>
        <v/>
      </c>
      <c r="B409" s="540" t="n">
        <v>3254.68</v>
      </c>
      <c r="C409" s="519" t="n">
        <v>20</v>
      </c>
      <c r="D409" s="541" t="n">
        <v>1</v>
      </c>
      <c r="E409" s="540" t="n">
        <v>112.95</v>
      </c>
      <c r="F409" s="540" t="n">
        <v>145</v>
      </c>
      <c r="G409" s="542">
        <f>B409-C409-E409-F409</f>
        <v/>
      </c>
      <c r="H409" s="543" t="n">
        <v>1689.14</v>
      </c>
      <c r="I409" s="520" t="n">
        <v>1130.69</v>
      </c>
      <c r="J409" s="520" t="n">
        <v>153.2</v>
      </c>
      <c r="K409" s="543" t="n">
        <v>3.7</v>
      </c>
      <c r="L409" s="520" t="n">
        <v>1710</v>
      </c>
      <c r="M409" s="544" t="n"/>
      <c r="N409" s="508">
        <f>L409+I409+J409+C409+M409</f>
        <v/>
      </c>
      <c r="O409" s="508">
        <f>O408+N409-AN409</f>
        <v/>
      </c>
      <c r="P409" s="509">
        <f>I409*0.004</f>
        <v/>
      </c>
      <c r="Q409" s="510">
        <f>A409</f>
        <v/>
      </c>
      <c r="R409" s="545" t="n">
        <v>171101</v>
      </c>
      <c r="S409" s="466" t="n">
        <v>1664.6</v>
      </c>
      <c r="T409" s="545" t="n"/>
      <c r="U409" s="546" t="n"/>
      <c r="V409" s="545" t="n"/>
      <c r="W409" s="546" t="n"/>
      <c r="X409" s="545" t="n">
        <v>171133</v>
      </c>
      <c r="Y409" s="466" t="n">
        <v>2477.6</v>
      </c>
      <c r="Z409" s="545" t="n"/>
      <c r="AA409" s="546" t="n"/>
      <c r="AB409" s="545" t="inlineStr">
        <is>
          <t>MONNAIE</t>
        </is>
      </c>
      <c r="AC409" s="466" t="n">
        <v>761</v>
      </c>
      <c r="AD409" s="545" t="inlineStr">
        <is>
          <t>EDF</t>
        </is>
      </c>
      <c r="AE409" s="466" t="n">
        <v>246.33</v>
      </c>
      <c r="AF409" s="545" t="n"/>
      <c r="AG409" s="546" t="n"/>
      <c r="AH409" s="545" t="n"/>
      <c r="AI409" s="546" t="n"/>
      <c r="AJ409" s="545" t="inlineStr">
        <is>
          <t>ADREA</t>
        </is>
      </c>
      <c r="AK409" s="466" t="n">
        <v>63.91</v>
      </c>
      <c r="AL409" s="547" t="n"/>
      <c r="AM409" s="546" t="n"/>
      <c r="AN409" s="446">
        <f>S409+U409+W409+Y409+AA409+AC409+AE409+AG409+AI409+AK409+AM409</f>
        <v/>
      </c>
    </row>
    <row r="410" ht="16.5" customHeight="1" thickBot="1">
      <c r="A410" s="504">
        <f>A409+1</f>
        <v/>
      </c>
      <c r="B410" s="540" t="n">
        <v>3428.7</v>
      </c>
      <c r="C410" s="519" t="n">
        <v>310</v>
      </c>
      <c r="D410" s="541" t="n">
        <v>9</v>
      </c>
      <c r="E410" s="540" t="n">
        <v>166.15</v>
      </c>
      <c r="F410" s="540" t="n">
        <v>114</v>
      </c>
      <c r="G410" s="542">
        <f>B410-C410-E410-F410</f>
        <v/>
      </c>
      <c r="H410" s="543" t="n">
        <v>1654</v>
      </c>
      <c r="I410" s="520" t="n">
        <v>1126.65</v>
      </c>
      <c r="J410" s="543" t="n"/>
      <c r="K410" s="543" t="n">
        <v>57.9</v>
      </c>
      <c r="L410" s="520" t="n">
        <v>1650</v>
      </c>
      <c r="M410" s="544" t="n"/>
      <c r="N410" s="508">
        <f>L410+I410+J410+C410+M410</f>
        <v/>
      </c>
      <c r="O410" s="508">
        <f>O409+N410-AN410</f>
        <v/>
      </c>
      <c r="P410" s="509">
        <f>I410*0.004</f>
        <v/>
      </c>
      <c r="Q410" s="510">
        <f>A410</f>
        <v/>
      </c>
      <c r="R410" s="545" t="n"/>
      <c r="S410" s="466" t="n">
        <v>39.07</v>
      </c>
      <c r="T410" s="545" t="n"/>
      <c r="U410" s="546" t="n"/>
      <c r="V410" s="545" t="n"/>
      <c r="W410" s="546" t="n"/>
      <c r="X410" s="545" t="n">
        <v>171138</v>
      </c>
      <c r="Y410" s="466" t="n">
        <v>663.5</v>
      </c>
      <c r="Z410" s="545" t="n">
        <v>171049</v>
      </c>
      <c r="AA410" s="466" t="n">
        <v>30126.23</v>
      </c>
      <c r="AB410" s="545" t="n"/>
      <c r="AC410" s="546" t="n"/>
      <c r="AD410" s="545" t="n"/>
      <c r="AE410" s="546" t="n"/>
      <c r="AF410" s="545" t="n"/>
      <c r="AG410" s="546" t="n"/>
      <c r="AH410" s="545" t="n"/>
      <c r="AI410" s="546" t="n"/>
      <c r="AJ410" s="545" t="inlineStr">
        <is>
          <t>MUTEX</t>
        </is>
      </c>
      <c r="AK410" s="466" t="n">
        <v>99.17</v>
      </c>
      <c r="AL410" s="547" t="n"/>
      <c r="AM410" s="546" t="n"/>
      <c r="AN410" s="446">
        <f>S410+U410+W410+Y410+AA410+AC410+AE410+AG410+AI410+AK410+AM410</f>
        <v/>
      </c>
    </row>
    <row r="411" ht="16.5" customHeight="1" thickBot="1">
      <c r="A411" s="504">
        <f>A410+1</f>
        <v/>
      </c>
      <c r="B411" s="540" t="n">
        <v>4312.81</v>
      </c>
      <c r="C411" s="519" t="n">
        <v>290</v>
      </c>
      <c r="D411" s="541" t="n">
        <v>6</v>
      </c>
      <c r="E411" s="540" t="n">
        <v>437.75</v>
      </c>
      <c r="F411" s="540" t="n">
        <v>214</v>
      </c>
      <c r="G411" s="542">
        <f>B411-C411-E411-F411</f>
        <v/>
      </c>
      <c r="H411" s="543" t="n">
        <v>1453.76</v>
      </c>
      <c r="I411" s="520" t="n">
        <v>1908.6</v>
      </c>
      <c r="J411" s="543" t="n"/>
      <c r="K411" s="543" t="n">
        <v>8.699999999999999</v>
      </c>
      <c r="L411" s="520" t="n">
        <v>1450</v>
      </c>
      <c r="M411" s="544" t="n"/>
      <c r="N411" s="508">
        <f>L411+I411+J411+C411+M411</f>
        <v/>
      </c>
      <c r="O411" s="508">
        <f>O410+N411-AN411</f>
        <v/>
      </c>
      <c r="P411" s="509">
        <f>I411*0.004</f>
        <v/>
      </c>
      <c r="Q411" s="510">
        <f>A411</f>
        <v/>
      </c>
      <c r="R411" s="545" t="n"/>
      <c r="S411" s="546" t="n"/>
      <c r="T411" s="545" t="n"/>
      <c r="U411" s="546" t="n"/>
      <c r="V411" s="545" t="n"/>
      <c r="W411" s="546" t="n"/>
      <c r="X411" s="545" t="n"/>
      <c r="Y411" s="546" t="n"/>
      <c r="Z411" s="545" t="n"/>
      <c r="AA411" s="546" t="n"/>
      <c r="AB411" s="545" t="inlineStr">
        <is>
          <t>DAT</t>
        </is>
      </c>
      <c r="AC411" s="466" t="n">
        <v>12014.92</v>
      </c>
      <c r="AD411" s="545" t="n"/>
      <c r="AE411" s="546" t="n"/>
      <c r="AF411" s="545" t="n"/>
      <c r="AG411" s="546" t="n"/>
      <c r="AH411" s="545" t="n"/>
      <c r="AI411" s="546" t="n"/>
      <c r="AJ411" s="545" t="n"/>
      <c r="AK411" s="546" t="n"/>
      <c r="AL411" s="547" t="n"/>
      <c r="AM411" s="546" t="n"/>
      <c r="AN411" s="446">
        <f>S411+U411+W411+Y411+AA411+AC411+AE411+AG411+AI411+AK411+AM411</f>
        <v/>
      </c>
    </row>
    <row r="412" ht="16.5" customHeight="1" thickBot="1">
      <c r="A412" s="504">
        <f>A411+1</f>
        <v/>
      </c>
      <c r="B412" s="540" t="n">
        <v>3902.52</v>
      </c>
      <c r="C412" s="519" t="n">
        <v>620</v>
      </c>
      <c r="D412" s="541" t="n">
        <v>12</v>
      </c>
      <c r="E412" s="540" t="n">
        <v>184.65</v>
      </c>
      <c r="F412" s="540" t="n">
        <v>104</v>
      </c>
      <c r="G412" s="542">
        <f>B412-C412-E412-F412</f>
        <v/>
      </c>
      <c r="H412" s="543" t="n">
        <v>1571.07</v>
      </c>
      <c r="I412" s="520" t="n">
        <v>1413.1</v>
      </c>
      <c r="J412" s="543" t="n"/>
      <c r="K412" s="543" t="n">
        <v>9.699999999999999</v>
      </c>
      <c r="L412" s="520" t="n">
        <v>1580</v>
      </c>
      <c r="M412" s="544" t="n"/>
      <c r="N412" s="508">
        <f>L412+I412+J412+C412+M412</f>
        <v/>
      </c>
      <c r="O412" s="508">
        <f>O411+N412-AN412</f>
        <v/>
      </c>
      <c r="P412" s="509">
        <f>I412*0.004</f>
        <v/>
      </c>
      <c r="Q412" s="510">
        <f>A412</f>
        <v/>
      </c>
      <c r="R412" s="545" t="n"/>
      <c r="S412" s="546" t="n"/>
      <c r="T412" s="545" t="n"/>
      <c r="U412" s="546" t="n"/>
      <c r="V412" s="545" t="n"/>
      <c r="W412" s="546" t="n"/>
      <c r="X412" s="545" t="n"/>
      <c r="Y412" s="546" t="n"/>
      <c r="Z412" s="545" t="n"/>
      <c r="AA412" s="546" t="n"/>
      <c r="AB412" s="545" t="n"/>
      <c r="AC412" s="546" t="n"/>
      <c r="AD412" s="545" t="n">
        <v>171145</v>
      </c>
      <c r="AE412" s="466" t="n">
        <v>52.8</v>
      </c>
      <c r="AF412" s="545" t="n"/>
      <c r="AG412" s="546" t="n"/>
      <c r="AH412" s="545" t="n"/>
      <c r="AI412" s="546" t="n"/>
      <c r="AJ412" s="545" t="n"/>
      <c r="AK412" s="546" t="n"/>
      <c r="AL412" s="547" t="n"/>
      <c r="AM412" s="546" t="n"/>
      <c r="AN412" s="446">
        <f>S412+U412+W412+Y412+AA412+AC412+AE412+AG412+AI412+AK412+AM412</f>
        <v/>
      </c>
    </row>
    <row r="413" ht="16.5" customHeight="1" thickBot="1">
      <c r="A413" s="504">
        <f>A412+1</f>
        <v/>
      </c>
      <c r="B413" s="540" t="n">
        <v>2869.65</v>
      </c>
      <c r="C413" s="519" t="n">
        <v>330</v>
      </c>
      <c r="D413" s="541" t="n">
        <v>7</v>
      </c>
      <c r="E413" s="540" t="n">
        <v>59.7</v>
      </c>
      <c r="F413" s="540" t="n">
        <v>212</v>
      </c>
      <c r="G413" s="542">
        <f>B413-C413-E413-F413</f>
        <v/>
      </c>
      <c r="H413" s="543" t="n">
        <v>1375.2</v>
      </c>
      <c r="I413" s="520" t="n">
        <v>909.15</v>
      </c>
      <c r="J413" s="543" t="n"/>
      <c r="K413" s="543" t="n">
        <v>5.2</v>
      </c>
      <c r="L413" s="520" t="n">
        <v>1370</v>
      </c>
      <c r="M413" s="544" t="n"/>
      <c r="N413" s="508">
        <f>L413+I413+J413+C413+M413</f>
        <v/>
      </c>
      <c r="O413" s="508">
        <f>O412+N413-AN413</f>
        <v/>
      </c>
      <c r="P413" s="509">
        <f>I413*0.004</f>
        <v/>
      </c>
      <c r="Q413" s="510">
        <f>A413</f>
        <v/>
      </c>
      <c r="R413" s="545" t="n"/>
      <c r="S413" s="546" t="n"/>
      <c r="T413" s="545" t="n">
        <v>170922</v>
      </c>
      <c r="U413" s="466" t="n">
        <v>407.89</v>
      </c>
      <c r="V413" s="545" t="n"/>
      <c r="W413" s="546" t="n"/>
      <c r="X413" s="545" t="n"/>
      <c r="Y413" s="546" t="n"/>
      <c r="Z413" s="545" t="n"/>
      <c r="AA413" s="546" t="n"/>
      <c r="AB413" s="545" t="n"/>
      <c r="AC413" s="546" t="n"/>
      <c r="AD413" s="545" t="n"/>
      <c r="AE413" s="546" t="n"/>
      <c r="AF413" s="545" t="n"/>
      <c r="AG413" s="546" t="n"/>
      <c r="AH413" s="545" t="n"/>
      <c r="AI413" s="546" t="n"/>
      <c r="AJ413" s="545" t="n"/>
      <c r="AK413" s="546" t="n"/>
      <c r="AL413" s="547" t="n">
        <v>171160</v>
      </c>
      <c r="AM413" s="466" t="n">
        <v>69.95999999999999</v>
      </c>
      <c r="AN413" s="446">
        <f>S413+U413+W413+Y413+AA413+AC413+AE413+AG413+AI413+AK413+AM413</f>
        <v/>
      </c>
    </row>
    <row r="414" ht="16.5" customHeight="1" thickBot="1">
      <c r="A414" s="504">
        <f>A413+1</f>
        <v/>
      </c>
      <c r="B414" s="540" t="n">
        <v>3840.77</v>
      </c>
      <c r="C414" s="519" t="n">
        <v>210</v>
      </c>
      <c r="D414" s="541" t="n">
        <v>6</v>
      </c>
      <c r="E414" s="540" t="n">
        <v>237.8</v>
      </c>
      <c r="F414" s="540" t="n">
        <v>104</v>
      </c>
      <c r="G414" s="542">
        <f>B414-C414-E414-F414</f>
        <v/>
      </c>
      <c r="H414" s="543" t="n">
        <v>1666.33</v>
      </c>
      <c r="I414" s="520" t="n">
        <v>1620.04</v>
      </c>
      <c r="J414" s="543" t="n"/>
      <c r="K414" s="543" t="n">
        <v>2.6</v>
      </c>
      <c r="L414" s="520" t="n">
        <v>1660</v>
      </c>
      <c r="M414" s="544" t="n"/>
      <c r="N414" s="508">
        <f>L414+I414+J414+C414+M414</f>
        <v/>
      </c>
      <c r="O414" s="508">
        <f>O413+N414-AN414</f>
        <v/>
      </c>
      <c r="P414" s="509">
        <f>I414*0.004</f>
        <v/>
      </c>
      <c r="Q414" s="510">
        <f>A414</f>
        <v/>
      </c>
      <c r="R414" s="545" t="n"/>
      <c r="S414" s="546" t="n"/>
      <c r="T414" s="547" t="n">
        <v>170925</v>
      </c>
      <c r="U414" s="466" t="n">
        <v>112.21</v>
      </c>
      <c r="V414" s="545" t="n"/>
      <c r="W414" s="546" t="n"/>
      <c r="X414" s="547" t="n"/>
      <c r="Y414" s="546" t="n"/>
      <c r="Z414" s="545" t="n"/>
      <c r="AA414" s="546" t="n"/>
      <c r="AB414" s="547" t="n"/>
      <c r="AC414" s="546" t="n"/>
      <c r="AD414" s="545" t="n"/>
      <c r="AE414" s="546" t="n"/>
      <c r="AF414" s="547" t="n"/>
      <c r="AG414" s="546" t="n"/>
      <c r="AH414" s="545" t="n"/>
      <c r="AI414" s="546" t="n"/>
      <c r="AJ414" s="547" t="n"/>
      <c r="AK414" s="546" t="n"/>
      <c r="AL414" s="547" t="n"/>
      <c r="AM414" s="546" t="n"/>
      <c r="AN414" s="446">
        <f>S414+U414+W414+Y414+AA414+AC414+AE414+AG414+AI414+AK414+AM414</f>
        <v/>
      </c>
    </row>
    <row r="415" ht="16.5" customHeight="1" thickBot="1">
      <c r="A415" s="504">
        <f>A414+1</f>
        <v/>
      </c>
      <c r="B415" s="540" t="n">
        <v>3519.18</v>
      </c>
      <c r="C415" s="519" t="n">
        <v>320</v>
      </c>
      <c r="D415" s="541" t="n">
        <v>8</v>
      </c>
      <c r="E415" s="540" t="n">
        <v>370.55</v>
      </c>
      <c r="F415" s="540" t="n">
        <v>123</v>
      </c>
      <c r="G415" s="542">
        <f>B415-C415-E415-F415</f>
        <v/>
      </c>
      <c r="H415" s="543" t="n">
        <v>1406.58</v>
      </c>
      <c r="I415" s="520" t="n">
        <v>1295.25</v>
      </c>
      <c r="J415" s="543" t="n"/>
      <c r="K415" s="543" t="n">
        <v>3.8</v>
      </c>
      <c r="L415" s="520" t="n">
        <v>1400</v>
      </c>
      <c r="M415" s="544" t="n"/>
      <c r="N415" s="508">
        <f>L415+I415+J415+C415+M415</f>
        <v/>
      </c>
      <c r="O415" s="508">
        <f>O414+N415-AN415</f>
        <v/>
      </c>
      <c r="P415" s="509">
        <f>I415*0.004</f>
        <v/>
      </c>
      <c r="Q415" s="510">
        <f>A415</f>
        <v/>
      </c>
      <c r="R415" s="545" t="n"/>
      <c r="S415" s="546" t="n"/>
      <c r="T415" s="545" t="n">
        <v>171114</v>
      </c>
      <c r="U415" s="466" t="n">
        <v>118.06</v>
      </c>
      <c r="V415" s="545" t="n">
        <v>171127</v>
      </c>
      <c r="W415" s="466" t="n">
        <v>604.49</v>
      </c>
      <c r="X415" s="545" t="n"/>
      <c r="Y415" s="546" t="n"/>
      <c r="Z415" s="545" t="n"/>
      <c r="AA415" s="546" t="n"/>
      <c r="AB415" s="545" t="n"/>
      <c r="AC415" s="546" t="n"/>
      <c r="AD415" s="545" t="n"/>
      <c r="AE415" s="546" t="n"/>
      <c r="AF415" s="545" t="n"/>
      <c r="AG415" s="546" t="n"/>
      <c r="AH415" s="545" t="n"/>
      <c r="AI415" s="546" t="n"/>
      <c r="AJ415" s="545" t="n"/>
      <c r="AK415" s="546" t="n"/>
      <c r="AL415" s="547" t="n"/>
      <c r="AM415" s="546" t="n"/>
      <c r="AN415" s="446">
        <f>S415+U415+W415+Y415+AA415+AC415+AE415+AG415+AI415+AK415+AM415</f>
        <v/>
      </c>
    </row>
    <row r="416" ht="16.5" customHeight="1" thickBot="1">
      <c r="A416" s="504">
        <f>A415+1</f>
        <v/>
      </c>
      <c r="B416" s="540" t="n">
        <v>3828.47</v>
      </c>
      <c r="C416" s="519" t="n">
        <v>250</v>
      </c>
      <c r="D416" s="541" t="n">
        <v>8</v>
      </c>
      <c r="E416" s="540" t="n">
        <v>117.7</v>
      </c>
      <c r="F416" s="540" t="n">
        <v>125</v>
      </c>
      <c r="G416" s="542">
        <f>B416-C416-E416-F416</f>
        <v/>
      </c>
      <c r="H416" s="543" t="n">
        <v>1516.19</v>
      </c>
      <c r="I416" s="520" t="n">
        <v>1810.88</v>
      </c>
      <c r="J416" s="543" t="n"/>
      <c r="K416" s="543" t="n">
        <v>8.699999999999999</v>
      </c>
      <c r="L416" s="520" t="n">
        <v>1530</v>
      </c>
      <c r="M416" s="544" t="n"/>
      <c r="N416" s="508">
        <f>L416+I416+J416+C416+M416</f>
        <v/>
      </c>
      <c r="O416" s="508">
        <f>O415+N416-AN416</f>
        <v/>
      </c>
      <c r="P416" s="509">
        <f>I416*0.004</f>
        <v/>
      </c>
      <c r="Q416" s="510">
        <f>A416</f>
        <v/>
      </c>
      <c r="R416" s="545" t="n">
        <v>171103</v>
      </c>
      <c r="S416" s="466" t="n">
        <v>1136.88</v>
      </c>
      <c r="T416" s="545" t="n">
        <v>171115</v>
      </c>
      <c r="U416" s="466" t="n">
        <v>65</v>
      </c>
      <c r="V416" s="545" t="n"/>
      <c r="W416" s="546" t="n"/>
      <c r="X416" s="545" t="n">
        <v>171134</v>
      </c>
      <c r="Y416" s="466" t="n">
        <v>2946.35</v>
      </c>
      <c r="Z416" s="545" t="n"/>
      <c r="AA416" s="546" t="n"/>
      <c r="AB416" s="545" t="n"/>
      <c r="AC416" s="546" t="n"/>
      <c r="AD416" s="545" t="n"/>
      <c r="AE416" s="546" t="n"/>
      <c r="AF416" s="545" t="n"/>
      <c r="AG416" s="546" t="n"/>
      <c r="AH416" s="545" t="n"/>
      <c r="AI416" s="546" t="n"/>
      <c r="AJ416" s="545" t="n"/>
      <c r="AK416" s="546" t="n"/>
      <c r="AL416" s="547" t="n"/>
      <c r="AM416" s="546" t="n"/>
      <c r="AN416" s="446">
        <f>S416+U416+W416+Y416+AA416+AC416+AE416+AG416+AI416+AK416+AM416</f>
        <v/>
      </c>
    </row>
    <row r="417" ht="16.5" customHeight="1" thickBot="1">
      <c r="A417" s="504">
        <f>A416+1</f>
        <v/>
      </c>
      <c r="B417" s="540" t="n">
        <v>3524.64</v>
      </c>
      <c r="C417" s="519" t="n">
        <v>170</v>
      </c>
      <c r="D417" s="541" t="n">
        <v>7</v>
      </c>
      <c r="E417" s="540" t="n">
        <v>286.65</v>
      </c>
      <c r="F417" s="540" t="n">
        <v>187</v>
      </c>
      <c r="G417" s="542">
        <f>B417-C417-E417-F417</f>
        <v/>
      </c>
      <c r="H417" s="543" t="n">
        <v>1605.94</v>
      </c>
      <c r="I417" s="520" t="n">
        <v>1270.05</v>
      </c>
      <c r="J417" s="543" t="n"/>
      <c r="K417" s="543" t="n">
        <v>4.8</v>
      </c>
      <c r="L417" s="520" t="n">
        <v>1610</v>
      </c>
      <c r="M417" s="544" t="n"/>
      <c r="N417" s="508">
        <f>L417+I417+J417+C417+M417</f>
        <v/>
      </c>
      <c r="O417" s="508">
        <f>O416+N417-AN417</f>
        <v/>
      </c>
      <c r="P417" s="509">
        <f>I417*0.004</f>
        <v/>
      </c>
      <c r="Q417" s="510">
        <f>A417</f>
        <v/>
      </c>
      <c r="R417" s="545" t="n"/>
      <c r="S417" s="466" t="n">
        <v>-532.67</v>
      </c>
      <c r="T417" s="545" t="n"/>
      <c r="U417" s="546" t="n"/>
      <c r="V417" s="545" t="n"/>
      <c r="W417" s="546" t="n"/>
      <c r="X417" s="545" t="n">
        <v>171139</v>
      </c>
      <c r="Y417" s="466" t="n">
        <v>718.6</v>
      </c>
      <c r="Z417" s="545" t="n"/>
      <c r="AA417" s="546" t="n"/>
      <c r="AB417" s="545" t="n"/>
      <c r="AC417" s="546" t="n"/>
      <c r="AD417" s="545" t="n"/>
      <c r="AE417" s="546" t="n"/>
      <c r="AF417" s="545" t="n"/>
      <c r="AG417" s="546" t="n"/>
      <c r="AH417" s="545" t="n"/>
      <c r="AI417" s="546" t="n"/>
      <c r="AJ417" s="545" t="n"/>
      <c r="AK417" s="546" t="n"/>
      <c r="AL417" s="547" t="n"/>
      <c r="AM417" s="546" t="n"/>
      <c r="AN417" s="446">
        <f>S417+U417+W417+Y417+AA417+AC417+AE417+AG417+AI417+AK417+AM417</f>
        <v/>
      </c>
    </row>
    <row r="418" ht="16.5" customHeight="1" thickBot="1">
      <c r="A418" s="504">
        <f>A417+1</f>
        <v/>
      </c>
      <c r="B418" s="540" t="n">
        <v>4428.25</v>
      </c>
      <c r="C418" s="519" t="n">
        <v>300</v>
      </c>
      <c r="D418" s="541" t="n">
        <v>6</v>
      </c>
      <c r="E418" s="540" t="n">
        <v>130.7</v>
      </c>
      <c r="F418" s="540" t="n">
        <v>358</v>
      </c>
      <c r="G418" s="542">
        <f>B418-C418-E418-F418</f>
        <v/>
      </c>
      <c r="H418" s="543" t="n">
        <v>1672.6</v>
      </c>
      <c r="I418" s="520" t="n">
        <v>1938.85</v>
      </c>
      <c r="J418" s="520" t="n">
        <v>19.5</v>
      </c>
      <c r="K418" s="543" t="n">
        <v>8.6</v>
      </c>
      <c r="L418" s="520" t="n">
        <v>1670</v>
      </c>
      <c r="M418" s="520" t="n">
        <v>500</v>
      </c>
      <c r="N418" s="508">
        <f>L418+I418+J418+C418+M418</f>
        <v/>
      </c>
      <c r="O418" s="508">
        <f>O417+N418-AN418</f>
        <v/>
      </c>
      <c r="P418" s="509">
        <f>I418*0.004</f>
        <v/>
      </c>
      <c r="Q418" s="510">
        <f>A418</f>
        <v/>
      </c>
      <c r="R418" s="545" t="inlineStr">
        <is>
          <t>171101A</t>
        </is>
      </c>
      <c r="S418" s="466" t="n">
        <v>-924.66</v>
      </c>
      <c r="T418" s="545" t="n"/>
      <c r="U418" s="546" t="n"/>
      <c r="V418" s="545" t="n"/>
      <c r="W418" s="546" t="n"/>
      <c r="X418" s="545" t="n"/>
      <c r="Y418" s="546" t="n"/>
      <c r="Z418" s="545" t="n"/>
      <c r="AA418" s="546" t="n"/>
      <c r="AB418" s="545" t="n"/>
      <c r="AC418" s="546" t="n"/>
      <c r="AD418" s="545" t="n"/>
      <c r="AE418" s="546" t="n"/>
      <c r="AF418" s="545" t="n"/>
      <c r="AG418" s="546" t="n"/>
      <c r="AH418" s="545" t="n"/>
      <c r="AI418" s="546" t="n"/>
      <c r="AJ418" s="545" t="n"/>
      <c r="AK418" s="546" t="n"/>
      <c r="AL418" s="547" t="n"/>
      <c r="AM418" s="546" t="n"/>
      <c r="AN418" s="446">
        <f>S418+U418+W418+Y418+AA418+AC418+AE418+AG418+AI418+AK418+AM418</f>
        <v/>
      </c>
    </row>
    <row r="419" ht="16.5" customHeight="1" thickBot="1">
      <c r="A419" s="504">
        <f>A418+1</f>
        <v/>
      </c>
      <c r="B419" s="540" t="n">
        <v>4580.03</v>
      </c>
      <c r="C419" s="519" t="n">
        <v>370</v>
      </c>
      <c r="D419" s="541" t="n">
        <v>9</v>
      </c>
      <c r="E419" s="540" t="n">
        <v>660.1</v>
      </c>
      <c r="F419" s="540" t="n">
        <v>110</v>
      </c>
      <c r="G419" s="542">
        <f>B419-C419-E419-F419</f>
        <v/>
      </c>
      <c r="H419" s="543" t="n">
        <v>1516.7</v>
      </c>
      <c r="I419" s="520" t="n">
        <v>1921.03</v>
      </c>
      <c r="J419" s="543" t="n"/>
      <c r="K419" s="543" t="n">
        <v>2.2</v>
      </c>
      <c r="L419" s="520" t="n">
        <v>1510</v>
      </c>
      <c r="M419" s="544" t="n"/>
      <c r="N419" s="508">
        <f>L419+I419+J419+C419+M419</f>
        <v/>
      </c>
      <c r="O419" s="508">
        <f>O418+N419-AN419</f>
        <v/>
      </c>
      <c r="P419" s="509">
        <f>I419*0.004</f>
        <v/>
      </c>
      <c r="Q419" s="510">
        <f>A419</f>
        <v/>
      </c>
      <c r="R419" s="545" t="n"/>
      <c r="S419" s="546" t="n"/>
      <c r="T419" s="545" t="n"/>
      <c r="U419" s="546" t="n"/>
      <c r="V419" s="545" t="n"/>
      <c r="W419" s="546" t="n"/>
      <c r="X419" s="545" t="n"/>
      <c r="Y419" s="546" t="n"/>
      <c r="Z419" s="545" t="n"/>
      <c r="AA419" s="546" t="n"/>
      <c r="AB419" s="545" t="n"/>
      <c r="AC419" s="546" t="n"/>
      <c r="AD419" s="545" t="n"/>
      <c r="AE419" s="546" t="n"/>
      <c r="AF419" s="545" t="n"/>
      <c r="AG419" s="546" t="n"/>
      <c r="AH419" s="545" t="n"/>
      <c r="AI419" s="546" t="n"/>
      <c r="AJ419" s="545" t="n"/>
      <c r="AK419" s="546" t="n"/>
      <c r="AL419" s="547" t="n"/>
      <c r="AM419" s="546" t="n"/>
      <c r="AN419" s="446">
        <f>S419+U419+W419+Y419+AA419+AC419+AE419+AG419+AI419+AK419+AM419</f>
        <v/>
      </c>
    </row>
    <row r="420" ht="16.5" customHeight="1" thickBot="1">
      <c r="A420" s="504">
        <f>A419+1</f>
        <v/>
      </c>
      <c r="B420" s="540" t="n">
        <v>2922.4</v>
      </c>
      <c r="C420" s="519" t="n">
        <v>270</v>
      </c>
      <c r="D420" s="541" t="n">
        <v>8</v>
      </c>
      <c r="E420" s="540" t="n">
        <v>94.7</v>
      </c>
      <c r="F420" s="540" t="n">
        <v>81</v>
      </c>
      <c r="G420" s="542">
        <f>B420-C420-E420-F420</f>
        <v/>
      </c>
      <c r="H420" s="543" t="n">
        <v>1226.07</v>
      </c>
      <c r="I420" s="520" t="n">
        <v>1255.43</v>
      </c>
      <c r="J420" s="543" t="n"/>
      <c r="K420" s="543" t="n">
        <v>3.6</v>
      </c>
      <c r="L420" s="520" t="n">
        <v>1220</v>
      </c>
      <c r="M420" s="544" t="n"/>
      <c r="N420" s="508">
        <f>L420+I420+J420+C420+M420</f>
        <v/>
      </c>
      <c r="O420" s="508">
        <f>O419+N420-AN420</f>
        <v/>
      </c>
      <c r="P420" s="509">
        <f>I420*0.004</f>
        <v/>
      </c>
      <c r="Q420" s="510">
        <f>A420</f>
        <v/>
      </c>
      <c r="R420" s="545" t="n"/>
      <c r="S420" s="546" t="n"/>
      <c r="T420" s="545" t="n"/>
      <c r="U420" s="546" t="n"/>
      <c r="V420" s="545" t="n"/>
      <c r="W420" s="546" t="n"/>
      <c r="X420" s="545" t="n"/>
      <c r="Y420" s="546" t="n"/>
      <c r="Z420" s="545" t="n"/>
      <c r="AA420" s="546" t="n"/>
      <c r="AB420" s="545" t="n"/>
      <c r="AC420" s="546" t="n"/>
      <c r="AD420" s="545" t="n"/>
      <c r="AE420" s="546" t="n"/>
      <c r="AF420" s="545" t="n"/>
      <c r="AG420" s="546" t="n"/>
      <c r="AH420" s="545" t="n"/>
      <c r="AI420" s="546" t="n"/>
      <c r="AJ420" s="545" t="n"/>
      <c r="AK420" s="546" t="n"/>
      <c r="AL420" s="547" t="n"/>
      <c r="AM420" s="546" t="n"/>
      <c r="AN420" s="446">
        <f>S420+U420+W420+Y420+AA420+AC420+AE420+AG420+AI420+AK420+AM420</f>
        <v/>
      </c>
    </row>
    <row r="421" ht="16.5" customHeight="1" thickBot="1">
      <c r="A421" s="504">
        <f>A420+1</f>
        <v/>
      </c>
      <c r="B421" s="540" t="n">
        <v>4092.35</v>
      </c>
      <c r="C421" s="519" t="n">
        <v>200</v>
      </c>
      <c r="D421" s="541" t="n">
        <v>7</v>
      </c>
      <c r="E421" s="540" t="n">
        <v>376.3</v>
      </c>
      <c r="F421" s="540" t="n">
        <v>207</v>
      </c>
      <c r="G421" s="542">
        <f>B421-C421-E421-F421</f>
        <v/>
      </c>
      <c r="H421" s="543" t="n">
        <v>1646.9</v>
      </c>
      <c r="I421" s="520" t="n">
        <v>1659.55</v>
      </c>
      <c r="J421" s="543" t="n"/>
      <c r="K421" s="543" t="n">
        <v>2.6</v>
      </c>
      <c r="L421" s="520" t="n">
        <v>1640</v>
      </c>
      <c r="M421" s="544" t="n"/>
      <c r="N421" s="508">
        <f>L421+I421+J421+C421+M421</f>
        <v/>
      </c>
      <c r="O421" s="508">
        <f>O420+N421-AN421</f>
        <v/>
      </c>
      <c r="P421" s="509">
        <f>I421*0.004</f>
        <v/>
      </c>
      <c r="Q421" s="510">
        <f>A421</f>
        <v/>
      </c>
      <c r="R421" s="545" t="n">
        <v>171110</v>
      </c>
      <c r="S421" s="466" t="n">
        <v>-342</v>
      </c>
      <c r="T421" s="545" t="n"/>
      <c r="U421" s="546" t="n"/>
      <c r="V421" s="545" t="n"/>
      <c r="W421" s="546" t="n"/>
      <c r="X421" s="545" t="n">
        <v>171232</v>
      </c>
      <c r="Y421" s="466" t="n">
        <v>-102.59</v>
      </c>
      <c r="Z421" s="545" t="n"/>
      <c r="AA421" s="546" t="n"/>
      <c r="AB421" s="547" t="n"/>
      <c r="AC421" s="546" t="n"/>
      <c r="AD421" s="545" t="n"/>
      <c r="AE421" s="546" t="n"/>
      <c r="AF421" s="545" t="n"/>
      <c r="AG421" s="546" t="n"/>
      <c r="AH421" s="545" t="n"/>
      <c r="AI421" s="546" t="n"/>
      <c r="AJ421" s="545" t="n"/>
      <c r="AK421" s="546" t="n"/>
      <c r="AL421" s="547" t="n"/>
      <c r="AM421" s="546" t="n"/>
      <c r="AN421" s="446">
        <f>S421+U421+W421+Y421+AA421+AC421+AE421+AG421+AI421+AK421+AM421</f>
        <v/>
      </c>
    </row>
    <row r="422" ht="16.5" customHeight="1" thickBot="1">
      <c r="A422" s="504">
        <f>A421+1</f>
        <v/>
      </c>
      <c r="B422" s="540" t="n">
        <v>3870.71</v>
      </c>
      <c r="C422" s="519" t="n">
        <v>200</v>
      </c>
      <c r="D422" s="541" t="n">
        <v>6</v>
      </c>
      <c r="E422" s="540" t="n">
        <v>255.7</v>
      </c>
      <c r="F422" s="540" t="n">
        <v>133</v>
      </c>
      <c r="G422" s="542">
        <f>B422-C422-E422-F422</f>
        <v/>
      </c>
      <c r="H422" s="543" t="n">
        <v>1538.47</v>
      </c>
      <c r="I422" s="520" t="n">
        <v>1738.64</v>
      </c>
      <c r="J422" s="543" t="n"/>
      <c r="K422" s="543" t="n">
        <v>4.9</v>
      </c>
      <c r="L422" s="520" t="n">
        <v>1530</v>
      </c>
      <c r="M422" s="544" t="n"/>
      <c r="N422" s="508">
        <f>L422+I422+J422+C422+M422</f>
        <v/>
      </c>
      <c r="O422" s="508">
        <f>O421+N422-AN422</f>
        <v/>
      </c>
      <c r="P422" s="509">
        <f>I422*0.004</f>
        <v/>
      </c>
      <c r="Q422" s="510">
        <f>A422</f>
        <v/>
      </c>
      <c r="R422" s="545" t="n">
        <v>171109</v>
      </c>
      <c r="S422" s="466" t="n">
        <v>366</v>
      </c>
      <c r="T422" s="545" t="n">
        <v>171119</v>
      </c>
      <c r="U422" s="466" t="n">
        <v>162.27</v>
      </c>
      <c r="V422" s="545" t="n">
        <v>171128</v>
      </c>
      <c r="W422" s="466" t="n">
        <v>592.11</v>
      </c>
      <c r="X422" s="545" t="n">
        <v>171233</v>
      </c>
      <c r="Y422" s="466" t="n">
        <v>12</v>
      </c>
      <c r="Z422" s="545" t="n"/>
      <c r="AA422" s="546" t="n"/>
      <c r="AB422" s="547" t="n"/>
      <c r="AC422" s="546" t="n"/>
      <c r="AD422" s="545" t="n"/>
      <c r="AE422" s="546" t="n"/>
      <c r="AF422" s="545" t="n"/>
      <c r="AG422" s="546" t="n"/>
      <c r="AH422" s="545" t="n"/>
      <c r="AI422" s="546" t="n"/>
      <c r="AJ422" s="545" t="n">
        <v>171157</v>
      </c>
      <c r="AK422" s="466" t="n">
        <v>375.98</v>
      </c>
      <c r="AL422" s="547" t="n"/>
      <c r="AM422" s="546" t="n"/>
      <c r="AN422" s="446">
        <f>S422+U422+W422+Y422+AA422+AC422+AE422+AG422+AI422+AK422+AM422</f>
        <v/>
      </c>
    </row>
    <row r="423" ht="16.5" customHeight="1" thickBot="1">
      <c r="A423" s="504">
        <f>A422+1</f>
        <v/>
      </c>
      <c r="B423" s="540" t="n">
        <v>4000.2</v>
      </c>
      <c r="C423" s="519" t="n">
        <v>340</v>
      </c>
      <c r="D423" s="541" t="n">
        <v>8</v>
      </c>
      <c r="E423" s="540" t="n">
        <v>354.8</v>
      </c>
      <c r="F423" s="540" t="n">
        <v>140</v>
      </c>
      <c r="G423" s="542">
        <f>B423-C423-E423-F423</f>
        <v/>
      </c>
      <c r="H423" s="543" t="n">
        <v>1649.22</v>
      </c>
      <c r="I423" s="520" t="n">
        <v>1478.28</v>
      </c>
      <c r="J423" s="543" t="n"/>
      <c r="K423" s="543" t="n">
        <v>37.9</v>
      </c>
      <c r="L423" s="520" t="n">
        <v>1680</v>
      </c>
      <c r="M423" s="544" t="n"/>
      <c r="N423" s="508">
        <f>L423+I423+J423+C423+M423</f>
        <v/>
      </c>
      <c r="O423" s="508">
        <f>O422+N423-AN423</f>
        <v/>
      </c>
      <c r="P423" s="509">
        <f>I423*0.004</f>
        <v/>
      </c>
      <c r="Q423" s="510">
        <f>A423</f>
        <v/>
      </c>
      <c r="R423" s="545" t="n">
        <v>171105</v>
      </c>
      <c r="S423" s="466" t="n">
        <v>1454.45</v>
      </c>
      <c r="T423" s="545" t="n">
        <v>170926</v>
      </c>
      <c r="U423" s="466" t="n">
        <v>7.9</v>
      </c>
      <c r="V423" s="545" t="n"/>
      <c r="W423" s="546" t="n"/>
      <c r="X423" s="545" t="n">
        <v>171135</v>
      </c>
      <c r="Y423" s="466" t="n">
        <v>2661.55</v>
      </c>
      <c r="Z423" s="545" t="inlineStr">
        <is>
          <t>171049A</t>
        </is>
      </c>
      <c r="AA423" s="546" t="n">
        <v>0</v>
      </c>
      <c r="AB423" s="547" t="n"/>
      <c r="AC423" s="546" t="n"/>
      <c r="AD423" s="545" t="n"/>
      <c r="AE423" s="546" t="n"/>
      <c r="AF423" s="545" t="n">
        <v>171057</v>
      </c>
      <c r="AG423" s="466" t="n">
        <v>979.2</v>
      </c>
      <c r="AH423" s="545" t="n"/>
      <c r="AI423" s="546" t="n"/>
      <c r="AJ423" s="545" t="n">
        <v>171156</v>
      </c>
      <c r="AK423" s="466" t="n">
        <v>34.2</v>
      </c>
      <c r="AL423" s="547" t="n">
        <v>171159</v>
      </c>
      <c r="AM423" s="466" t="n">
        <v>42.5</v>
      </c>
      <c r="AN423" s="446">
        <f>S423+U423+W423+Y423+AA423+AC423+AE423+AG423+AI423+AK423+AM423</f>
        <v/>
      </c>
    </row>
    <row r="424" ht="16.5" customHeight="1" thickBot="1">
      <c r="A424" s="504">
        <f>A423+1</f>
        <v/>
      </c>
      <c r="B424" s="540" t="n">
        <v>4438.42</v>
      </c>
      <c r="C424" s="519" t="n">
        <v>380</v>
      </c>
      <c r="D424" s="541" t="n">
        <v>9</v>
      </c>
      <c r="E424" s="540" t="n">
        <v>400.8</v>
      </c>
      <c r="F424" s="540" t="n">
        <v>131</v>
      </c>
      <c r="G424" s="542">
        <f>B424-C424-E424-F424</f>
        <v/>
      </c>
      <c r="H424" s="543" t="n">
        <v>1332.48</v>
      </c>
      <c r="I424" s="520" t="n">
        <v>2190.44</v>
      </c>
      <c r="J424" s="543" t="n"/>
      <c r="K424" s="543" t="n">
        <v>3.7</v>
      </c>
      <c r="L424" s="520" t="n">
        <v>1330</v>
      </c>
      <c r="M424" s="544" t="n"/>
      <c r="N424" s="508">
        <f>L424+I424+J424+C424+M424</f>
        <v/>
      </c>
      <c r="O424" s="508">
        <f>O423+N424-AN424</f>
        <v/>
      </c>
      <c r="P424" s="509">
        <f>I424*0.004</f>
        <v/>
      </c>
      <c r="Q424" s="510">
        <f>A424</f>
        <v/>
      </c>
      <c r="R424" s="545" t="n"/>
      <c r="S424" s="466" t="n">
        <v>565.7</v>
      </c>
      <c r="T424" s="547" t="n">
        <v>171118</v>
      </c>
      <c r="U424" s="466" t="n">
        <v>28.52</v>
      </c>
      <c r="V424" s="545" t="n"/>
      <c r="W424" s="546" t="n"/>
      <c r="X424" s="547" t="n">
        <v>171140</v>
      </c>
      <c r="Y424" s="466" t="n">
        <v>1045</v>
      </c>
      <c r="Z424" s="545" t="n">
        <v>171142</v>
      </c>
      <c r="AA424" s="466" t="n">
        <v>31784.57</v>
      </c>
      <c r="AB424" s="547" t="n"/>
      <c r="AC424" s="546" t="n"/>
      <c r="AD424" s="545" t="n"/>
      <c r="AE424" s="546" t="n"/>
      <c r="AF424" s="547" t="inlineStr">
        <is>
          <t>171149A</t>
        </is>
      </c>
      <c r="AG424" s="466" t="n">
        <v>3448.19</v>
      </c>
      <c r="AH424" s="547" t="n">
        <v>171061</v>
      </c>
      <c r="AI424" s="466" t="n">
        <v>-30.96</v>
      </c>
      <c r="AJ424" s="547" t="n">
        <v>172253</v>
      </c>
      <c r="AK424" s="466" t="n">
        <v>1151.53</v>
      </c>
      <c r="AL424" s="547" t="n"/>
      <c r="AM424" s="546" t="n"/>
      <c r="AN424" s="446">
        <f>S424+U424+W424+Y424+AA424+AC424+AE424+AG424+AI424+AK424+AM424</f>
        <v/>
      </c>
    </row>
    <row r="425" ht="16.5" customHeight="1" thickBot="1">
      <c r="A425" s="524" t="n"/>
      <c r="B425" s="474" t="n"/>
      <c r="C425" s="474" t="n"/>
      <c r="D425" s="475" t="n"/>
      <c r="E425" s="474" t="n"/>
      <c r="F425" s="474" t="n"/>
      <c r="G425" s="446" t="n"/>
      <c r="H425" s="446" t="n"/>
      <c r="I425" s="446" t="n"/>
      <c r="J425" s="446" t="n"/>
      <c r="K425" s="446" t="n"/>
      <c r="L425" s="446" t="n"/>
      <c r="M425" s="446" t="n"/>
      <c r="N425" s="508">
        <f>L425+I425+J425+C425+M425</f>
        <v/>
      </c>
      <c r="O425" s="508">
        <f>O424+N425-AN425</f>
        <v/>
      </c>
      <c r="P425" s="509">
        <f>I425*0.004</f>
        <v/>
      </c>
      <c r="Q425" s="510" t="n"/>
      <c r="R425" s="545" t="n"/>
      <c r="S425" s="546" t="n"/>
      <c r="T425" s="545" t="n"/>
      <c r="U425" s="546" t="n"/>
      <c r="V425" s="545" t="n"/>
      <c r="W425" s="546" t="n"/>
      <c r="X425" s="545" t="n"/>
      <c r="Y425" s="546" t="n"/>
      <c r="Z425" s="545" t="n"/>
      <c r="AA425" s="546" t="n"/>
      <c r="AB425" s="545" t="n"/>
      <c r="AC425" s="546" t="n"/>
      <c r="AD425" s="545" t="n">
        <v>171146</v>
      </c>
      <c r="AE425" s="466" t="n">
        <v>37.79</v>
      </c>
      <c r="AF425" s="545" t="n"/>
      <c r="AG425" s="546" t="n"/>
      <c r="AH425" s="545" t="n"/>
      <c r="AI425" s="546" t="n"/>
      <c r="AJ425" s="545" t="n"/>
      <c r="AK425" s="546" t="n"/>
      <c r="AL425" s="547" t="n"/>
      <c r="AM425" s="546" t="n"/>
      <c r="AN425" s="446">
        <f>S425+U425+W425+Y425+AA425+AC425+AE425+AG425+AI425+AK425+AM425</f>
        <v/>
      </c>
    </row>
    <row r="426" ht="15" customHeight="1">
      <c r="B426" s="460">
        <f>SUM(B395:B425)</f>
        <v/>
      </c>
      <c r="C426" s="460">
        <f>SUM(C395:C425)</f>
        <v/>
      </c>
      <c r="D426" s="517">
        <f>SUM(D395:D425)</f>
        <v/>
      </c>
      <c r="E426" s="460">
        <f>SUM(E395:E425)</f>
        <v/>
      </c>
      <c r="F426" s="460">
        <f>SUM(F395:F425)</f>
        <v/>
      </c>
      <c r="G426" s="460">
        <f>SUM(G395:G425)</f>
        <v/>
      </c>
      <c r="H426" s="460">
        <f>SUM(H395:H425)</f>
        <v/>
      </c>
      <c r="I426" s="460">
        <f>SUM(I395:I425)</f>
        <v/>
      </c>
      <c r="J426" s="460">
        <f>SUM(J395:J425)</f>
        <v/>
      </c>
      <c r="K426" s="460">
        <f>SUM(K395:K425)</f>
        <v/>
      </c>
      <c r="L426" s="460">
        <f>SUM(L395:L425)</f>
        <v/>
      </c>
      <c r="M426" s="460">
        <f>SUM(M395:M425)</f>
        <v/>
      </c>
      <c r="N426" s="460">
        <f>SUM(N395:N425)</f>
        <v/>
      </c>
      <c r="O426" s="460">
        <f>O425</f>
        <v/>
      </c>
      <c r="R426" s="460" t="n"/>
      <c r="S426" s="460">
        <f>SUM(S395:S425)</f>
        <v/>
      </c>
      <c r="T426" s="460" t="n"/>
      <c r="U426" s="460">
        <f>SUM(U395:U425)</f>
        <v/>
      </c>
      <c r="V426" s="460" t="n"/>
      <c r="W426" s="460">
        <f>SUM(W395:W425)</f>
        <v/>
      </c>
      <c r="X426" s="460" t="n"/>
      <c r="Y426" s="460">
        <f>SUM(Y395:Y425)</f>
        <v/>
      </c>
      <c r="Z426" s="460" t="n"/>
      <c r="AA426" s="460">
        <f>SUM(AA395:AA425)</f>
        <v/>
      </c>
      <c r="AB426" s="460" t="n"/>
      <c r="AC426" s="460">
        <f>SUM(AC395:AC425)</f>
        <v/>
      </c>
      <c r="AD426" s="460" t="n"/>
      <c r="AE426" s="460">
        <f>SUM(AE395:AE425)</f>
        <v/>
      </c>
      <c r="AG426" s="460">
        <f>SUM(AG395:AG425)</f>
        <v/>
      </c>
      <c r="AH426" s="460" t="n"/>
      <c r="AI426" s="460">
        <f>SUM(AI395:AI425)</f>
        <v/>
      </c>
      <c r="AJ426" s="460" t="n"/>
      <c r="AK426" s="460">
        <f>SUM(AK395:AK425)</f>
        <v/>
      </c>
      <c r="AL426" s="460" t="n"/>
      <c r="AM426" s="460">
        <f>SUM(AM395:AM425)</f>
        <v/>
      </c>
      <c r="AN426" s="460">
        <f>SUM(AN395:AN425)</f>
        <v/>
      </c>
    </row>
    <row r="427">
      <c r="B427" s="453">
        <f>B426+B388</f>
        <v/>
      </c>
      <c r="G427" s="453" t="n"/>
      <c r="O427" s="460" t="n"/>
    </row>
    <row r="428">
      <c r="B428" s="399" t="inlineStr">
        <is>
          <t>Total Régul</t>
        </is>
      </c>
      <c r="C428" s="453">
        <f>H426-L426</f>
        <v/>
      </c>
      <c r="E428" s="399" t="inlineStr">
        <is>
          <t>Point Vert</t>
        </is>
      </c>
      <c r="F428" s="518">
        <f>D426</f>
        <v/>
      </c>
      <c r="H428" s="399" t="inlineStr">
        <is>
          <t>Frais Carte Bleue</t>
        </is>
      </c>
      <c r="J428" s="452">
        <f>I426*0.007</f>
        <v/>
      </c>
    </row>
    <row r="429">
      <c r="B429" s="399" t="inlineStr">
        <is>
          <t>Régul cumul</t>
        </is>
      </c>
      <c r="C429" s="453">
        <f>C428+C390</f>
        <v/>
      </c>
    </row>
    <row r="431" ht="16.5" customHeight="1" thickBot="1">
      <c r="A431" s="359" t="inlineStr">
        <is>
          <t>DECEMBRE 2017</t>
        </is>
      </c>
      <c r="H431" s="364">
        <f>A431</f>
        <v/>
      </c>
      <c r="I431" s="363" t="n"/>
      <c r="J431" s="363" t="n"/>
      <c r="K431" s="363" t="n"/>
      <c r="L431" s="363" t="n"/>
      <c r="M431" s="363" t="n"/>
      <c r="N431" s="363" t="n"/>
      <c r="R431" s="364">
        <f>A431</f>
        <v/>
      </c>
      <c r="S431" s="363" t="n"/>
      <c r="T431" s="363" t="n"/>
      <c r="U431" s="363" t="n"/>
      <c r="V431" s="363" t="n"/>
      <c r="W431" s="363" t="n"/>
      <c r="X431" s="363" t="n"/>
      <c r="Y431" s="364">
        <f>A431</f>
        <v/>
      </c>
      <c r="Z431" s="363" t="n"/>
      <c r="AA431" s="363" t="n"/>
      <c r="AB431" s="363" t="n"/>
      <c r="AC431" s="363" t="n"/>
      <c r="AD431" s="363" t="n"/>
      <c r="AE431" s="363" t="n"/>
      <c r="AF431" s="364">
        <f>A431</f>
        <v/>
      </c>
      <c r="AG431" s="363" t="n"/>
      <c r="AH431" s="363" t="n"/>
      <c r="AI431" s="363" t="n"/>
      <c r="AJ431" s="363" t="n"/>
      <c r="AK431" s="363" t="n"/>
      <c r="AL431" s="363" t="n"/>
    </row>
    <row r="432" ht="16.5" customHeight="1" thickBot="1">
      <c r="A432" s="12" t="n"/>
      <c r="B432" s="369" t="inlineStr">
        <is>
          <t>Chiffre d'affaire</t>
        </is>
      </c>
      <c r="C432" s="357" t="n"/>
      <c r="D432" s="357" t="n"/>
      <c r="E432" s="357" t="n"/>
      <c r="F432" s="357" t="n"/>
      <c r="G432" s="370" t="n"/>
      <c r="H432" s="369" t="inlineStr">
        <is>
          <t>Encaissement</t>
        </is>
      </c>
      <c r="I432" s="357" t="n"/>
      <c r="J432" s="357" t="n"/>
      <c r="K432" s="370" t="n"/>
      <c r="L432" s="369" t="inlineStr">
        <is>
          <t>Banque</t>
        </is>
      </c>
      <c r="M432" s="357" t="n"/>
      <c r="N432" s="370" t="n"/>
      <c r="O432" s="496" t="inlineStr">
        <is>
          <t>Solde</t>
        </is>
      </c>
      <c r="P432" s="497" t="n"/>
      <c r="Q432" s="13" t="n"/>
      <c r="R432" s="410">
        <f>R3</f>
        <v/>
      </c>
      <c r="S432" s="354" t="n"/>
      <c r="T432" s="410">
        <f>T3</f>
        <v/>
      </c>
      <c r="U432" s="354" t="n"/>
      <c r="V432" s="410">
        <f>V3</f>
        <v/>
      </c>
      <c r="W432" s="354" t="n"/>
      <c r="X432" s="410">
        <f>X3</f>
        <v/>
      </c>
      <c r="Y432" s="354" t="n"/>
      <c r="Z432" s="410">
        <f>Z3</f>
        <v/>
      </c>
      <c r="AA432" s="354" t="n"/>
      <c r="AB432" s="410">
        <f>AB3</f>
        <v/>
      </c>
      <c r="AC432" s="354" t="n"/>
      <c r="AD432" s="410">
        <f>AD3</f>
        <v/>
      </c>
      <c r="AE432" s="354" t="n"/>
      <c r="AF432" s="410">
        <f>AF3</f>
        <v/>
      </c>
      <c r="AG432" s="354" t="n"/>
      <c r="AH432" s="410">
        <f>AH3</f>
        <v/>
      </c>
      <c r="AI432" s="354" t="n"/>
      <c r="AJ432" s="410">
        <f>AJ3</f>
        <v/>
      </c>
      <c r="AK432" s="354" t="n"/>
      <c r="AL432" s="410">
        <f>AL3</f>
        <v/>
      </c>
      <c r="AM432" s="354" t="n"/>
      <c r="AN432" s="411" t="inlineStr">
        <is>
          <t>Total</t>
        </is>
      </c>
    </row>
    <row r="433" ht="16.5" customHeight="1" thickBot="1">
      <c r="A433" s="14" t="n"/>
      <c r="B433" s="3" t="inlineStr">
        <is>
          <t>CA BRUT</t>
        </is>
      </c>
      <c r="C433" s="371" t="inlineStr">
        <is>
          <t>POINT VERT</t>
        </is>
      </c>
      <c r="D433" s="356" t="n"/>
      <c r="E433" s="4" t="inlineStr">
        <is>
          <t>LOTO</t>
        </is>
      </c>
      <c r="F433" s="4" t="inlineStr">
        <is>
          <t>JEUX</t>
        </is>
      </c>
      <c r="G433" s="7" t="inlineStr">
        <is>
          <t>CA NET</t>
        </is>
      </c>
      <c r="H433" s="3" t="inlineStr">
        <is>
          <t>Espèce</t>
        </is>
      </c>
      <c r="I433" s="4" t="inlineStr">
        <is>
          <t>Carte Bleue</t>
        </is>
      </c>
      <c r="J433" s="4" t="inlineStr">
        <is>
          <t>Chèque</t>
        </is>
      </c>
      <c r="K433" s="7" t="inlineStr">
        <is>
          <t>Compte client</t>
        </is>
      </c>
      <c r="L433" s="3" t="inlineStr">
        <is>
          <t>Dépôt Banque</t>
        </is>
      </c>
      <c r="M433" s="8" t="inlineStr">
        <is>
          <t>Monnaie</t>
        </is>
      </c>
      <c r="N433" s="7" t="inlineStr">
        <is>
          <t>CREDIT</t>
        </is>
      </c>
      <c r="O433" s="498">
        <f>O425</f>
        <v/>
      </c>
      <c r="Q433" s="499" t="n"/>
      <c r="R433" s="414" t="inlineStr">
        <is>
          <t>N°</t>
        </is>
      </c>
      <c r="S433" s="415" t="n"/>
      <c r="T433" s="416" t="inlineStr">
        <is>
          <t>N°</t>
        </is>
      </c>
      <c r="U433" s="417" t="n"/>
      <c r="V433" s="416" t="inlineStr">
        <is>
          <t>N°</t>
        </is>
      </c>
      <c r="W433" s="417" t="n"/>
      <c r="X433" s="416" t="inlineStr">
        <is>
          <t>N°</t>
        </is>
      </c>
      <c r="Y433" s="417" t="n"/>
      <c r="Z433" s="416" t="inlineStr">
        <is>
          <t>N°</t>
        </is>
      </c>
      <c r="AA433" s="417" t="n"/>
      <c r="AB433" s="416" t="inlineStr">
        <is>
          <t>N°</t>
        </is>
      </c>
      <c r="AC433" s="417" t="n"/>
      <c r="AD433" s="416" t="inlineStr">
        <is>
          <t>N°</t>
        </is>
      </c>
      <c r="AE433" s="417" t="n"/>
      <c r="AF433" s="419" t="inlineStr">
        <is>
          <t>N°</t>
        </is>
      </c>
      <c r="AG433" s="415" t="n"/>
      <c r="AH433" s="416" t="inlineStr">
        <is>
          <t>N°</t>
        </is>
      </c>
      <c r="AI433" s="415" t="n"/>
      <c r="AJ433" s="416" t="inlineStr">
        <is>
          <t>N°</t>
        </is>
      </c>
      <c r="AK433" s="415" t="n"/>
      <c r="AL433" s="416" t="inlineStr">
        <is>
          <t>N°</t>
        </is>
      </c>
      <c r="AM433" s="415" t="n"/>
      <c r="AN433" s="420" t="n"/>
    </row>
    <row r="434" ht="16.5" customHeight="1" thickBot="1">
      <c r="A434" s="504" t="n">
        <v>43070</v>
      </c>
      <c r="B434" s="540" t="n">
        <v>4778.73</v>
      </c>
      <c r="C434" s="519" t="n">
        <v>540</v>
      </c>
      <c r="D434" s="541" t="n">
        <v>11</v>
      </c>
      <c r="E434" s="540" t="n">
        <v>156.55</v>
      </c>
      <c r="F434" s="540" t="n">
        <v>191</v>
      </c>
      <c r="G434" s="542">
        <f>B434-C434-E434-F434</f>
        <v/>
      </c>
      <c r="H434" s="543" t="n">
        <v>1596.15</v>
      </c>
      <c r="I434" s="520" t="n">
        <v>2352.33</v>
      </c>
      <c r="J434" s="543" t="n"/>
      <c r="K434" s="543" t="n">
        <v>9.9</v>
      </c>
      <c r="L434" s="520" t="n">
        <v>1590</v>
      </c>
      <c r="M434" s="520" t="n">
        <v>430</v>
      </c>
      <c r="N434" s="508">
        <f>L434+I434+J434+C434+M434</f>
        <v/>
      </c>
      <c r="O434" s="508">
        <f>O433+N434-AN434</f>
        <v/>
      </c>
      <c r="P434" s="509">
        <f>I434*0.004</f>
        <v/>
      </c>
      <c r="Q434" s="510">
        <f>A434</f>
        <v/>
      </c>
      <c r="R434" s="545" t="n"/>
      <c r="S434" s="546" t="n"/>
      <c r="T434" s="547" t="n"/>
      <c r="U434" s="546" t="n"/>
      <c r="V434" s="547" t="n"/>
      <c r="W434" s="546" t="n"/>
      <c r="X434" s="547" t="n"/>
      <c r="Y434" s="546" t="n"/>
      <c r="Z434" s="547" t="n"/>
      <c r="AA434" s="546" t="n"/>
      <c r="AB434" s="547" t="n">
        <v>171250</v>
      </c>
      <c r="AC434" s="466" t="n">
        <v>1.4</v>
      </c>
      <c r="AD434" s="547" t="n">
        <v>170137</v>
      </c>
      <c r="AE434" s="466" t="n">
        <v>978.26</v>
      </c>
      <c r="AF434" s="550" t="n"/>
      <c r="AG434" s="546" t="n"/>
      <c r="AH434" s="547" t="n"/>
      <c r="AI434" s="546" t="n"/>
      <c r="AJ434" s="547" t="inlineStr">
        <is>
          <t>vale</t>
        </is>
      </c>
      <c r="AK434" s="466" t="n">
        <v>2000</v>
      </c>
      <c r="AL434" s="547" t="n"/>
      <c r="AM434" s="546" t="n"/>
      <c r="AN434" s="446">
        <f>S434+U434+W434+Y434+AA434+AC434+AE434+AG434+AI434+AK434+AM434</f>
        <v/>
      </c>
    </row>
    <row r="435" ht="16.5" customHeight="1" thickBot="1">
      <c r="A435" s="504">
        <f>A434+1</f>
        <v/>
      </c>
      <c r="B435" s="540" t="n">
        <v>3903.98</v>
      </c>
      <c r="C435" s="519" t="n">
        <v>290</v>
      </c>
      <c r="D435" s="541" t="n">
        <v>8</v>
      </c>
      <c r="E435" s="540" t="n">
        <v>123.15</v>
      </c>
      <c r="F435" s="540" t="n">
        <v>57</v>
      </c>
      <c r="G435" s="542">
        <f>B435-C435-E435-F435</f>
        <v/>
      </c>
      <c r="H435" s="543" t="n">
        <v>1838.54</v>
      </c>
      <c r="I435" s="520" t="n">
        <v>1594.09</v>
      </c>
      <c r="J435" s="543" t="n"/>
      <c r="K435" s="543" t="n">
        <v>1.2</v>
      </c>
      <c r="L435" s="520" t="n">
        <v>1830</v>
      </c>
      <c r="M435" s="544" t="n"/>
      <c r="N435" s="508">
        <f>L435+I435+J435+C435+M435</f>
        <v/>
      </c>
      <c r="O435" s="508">
        <f>O434+N435-AN435</f>
        <v/>
      </c>
      <c r="P435" s="509">
        <f>I435*0.004</f>
        <v/>
      </c>
      <c r="Q435" s="510">
        <f>A435</f>
        <v/>
      </c>
      <c r="R435" s="545" t="n"/>
      <c r="S435" s="546" t="n"/>
      <c r="T435" s="547" t="n"/>
      <c r="U435" s="546" t="n"/>
      <c r="V435" s="545" t="n"/>
      <c r="W435" s="546" t="n"/>
      <c r="X435" s="547" t="n"/>
      <c r="Y435" s="546" t="n"/>
      <c r="Z435" s="545" t="n"/>
      <c r="AA435" s="546" t="n"/>
      <c r="AB435" s="547" t="n">
        <v>171250</v>
      </c>
      <c r="AC435" s="466" t="n">
        <v>222.45</v>
      </c>
      <c r="AD435" s="545" t="n"/>
      <c r="AE435" s="546" t="n"/>
      <c r="AF435" s="547" t="n"/>
      <c r="AG435" s="546" t="n"/>
      <c r="AH435" s="545" t="n"/>
      <c r="AI435" s="546" t="n"/>
      <c r="AJ435" s="547" t="n"/>
      <c r="AK435" s="546" t="n"/>
      <c r="AL435" s="547" t="n"/>
      <c r="AM435" s="546" t="n"/>
      <c r="AN435" s="446">
        <f>S435+U435+W435+Y435+AA435+AC435+AE435+AG435+AI435+AK435+AM435</f>
        <v/>
      </c>
    </row>
    <row r="436" ht="16.5" customHeight="1" thickBot="1">
      <c r="A436" s="504">
        <f>A435+1</f>
        <v/>
      </c>
      <c r="B436" s="540" t="n">
        <v>2866.19</v>
      </c>
      <c r="C436" s="519" t="n">
        <v>280</v>
      </c>
      <c r="D436" s="541" t="n">
        <v>6</v>
      </c>
      <c r="E436" s="540" t="n">
        <v>226.1</v>
      </c>
      <c r="F436" s="540" t="n">
        <v>153</v>
      </c>
      <c r="G436" s="542">
        <f>B436-C436-E436-F436</f>
        <v/>
      </c>
      <c r="H436" s="543" t="n">
        <v>947.6799999999999</v>
      </c>
      <c r="I436" s="520" t="n">
        <v>1237.91</v>
      </c>
      <c r="J436" s="543" t="n"/>
      <c r="K436" s="543" t="n">
        <v>21.5</v>
      </c>
      <c r="L436" s="520" t="n">
        <v>960</v>
      </c>
      <c r="M436" s="544" t="n"/>
      <c r="N436" s="508">
        <f>L436+I436+J436+C436+M436</f>
        <v/>
      </c>
      <c r="O436" s="508">
        <f>O435+N436-AN436</f>
        <v/>
      </c>
      <c r="P436" s="509">
        <f>I436*0.004</f>
        <v/>
      </c>
      <c r="Q436" s="510">
        <f>A436</f>
        <v/>
      </c>
      <c r="R436" s="545" t="n"/>
      <c r="S436" s="546" t="n"/>
      <c r="T436" s="547" t="n">
        <v>171019</v>
      </c>
      <c r="U436" s="466" t="n">
        <v>447.71</v>
      </c>
      <c r="V436" s="545" t="n"/>
      <c r="W436" s="546" t="n"/>
      <c r="X436" s="547" t="n"/>
      <c r="Y436" s="546" t="n"/>
      <c r="Z436" s="545" t="n"/>
      <c r="AA436" s="546" t="n"/>
      <c r="AB436" s="547" t="n">
        <v>171250</v>
      </c>
      <c r="AC436" s="466" t="n">
        <v>69</v>
      </c>
      <c r="AD436" s="545" t="n"/>
      <c r="AE436" s="546" t="n"/>
      <c r="AF436" s="547" t="n"/>
      <c r="AG436" s="546" t="n"/>
      <c r="AH436" s="545" t="n"/>
      <c r="AI436" s="546" t="n"/>
      <c r="AJ436" s="547" t="n"/>
      <c r="AK436" s="546" t="n"/>
      <c r="AL436" s="547" t="n"/>
      <c r="AM436" s="546" t="n"/>
      <c r="AN436" s="446">
        <f>S436+U436+W436+Y436+AA436+AC436+AE436+AG436+AI436+AK436+AM436</f>
        <v/>
      </c>
    </row>
    <row r="437" ht="16.5" customHeight="1" thickBot="1">
      <c r="A437" s="504">
        <f>A436+1</f>
        <v/>
      </c>
      <c r="B437" s="540" t="n">
        <v>4184.21</v>
      </c>
      <c r="C437" s="519" t="n">
        <v>70</v>
      </c>
      <c r="D437" s="541" t="n">
        <v>2</v>
      </c>
      <c r="E437" s="540" t="n">
        <v>123.5</v>
      </c>
      <c r="F437" s="540" t="n">
        <v>126</v>
      </c>
      <c r="G437" s="542">
        <f>B437-C437-E437-F437</f>
        <v/>
      </c>
      <c r="H437" s="543" t="n">
        <v>2150.52</v>
      </c>
      <c r="I437" s="520" t="n">
        <v>1680.49</v>
      </c>
      <c r="J437" s="520" t="n">
        <v>30.6</v>
      </c>
      <c r="K437" s="543" t="n">
        <v>11.1</v>
      </c>
      <c r="L437" s="520" t="n">
        <v>2150</v>
      </c>
      <c r="M437" s="544" t="n"/>
      <c r="N437" s="508">
        <f>L437+I437+J437+C437+M437</f>
        <v/>
      </c>
      <c r="O437" s="508">
        <f>O436+N437-AN437</f>
        <v/>
      </c>
      <c r="P437" s="509">
        <f>I437*0.004</f>
        <v/>
      </c>
      <c r="Q437" s="510">
        <f>A437</f>
        <v/>
      </c>
      <c r="R437" s="545" t="n"/>
      <c r="S437" s="546" t="n"/>
      <c r="T437" s="547" t="n">
        <v>171020</v>
      </c>
      <c r="U437" s="466" t="n">
        <v>46.32</v>
      </c>
      <c r="V437" s="545" t="n"/>
      <c r="W437" s="546" t="n"/>
      <c r="X437" s="547" t="n"/>
      <c r="Y437" s="546" t="n"/>
      <c r="Z437" s="545" t="n"/>
      <c r="AA437" s="546" t="n"/>
      <c r="AB437" s="547" t="inlineStr">
        <is>
          <t>pt vert</t>
        </is>
      </c>
      <c r="AC437" s="466" t="n">
        <v>-142.8</v>
      </c>
      <c r="AD437" s="545" t="n"/>
      <c r="AE437" s="546" t="n"/>
      <c r="AF437" s="547" t="n"/>
      <c r="AG437" s="546" t="n"/>
      <c r="AH437" s="545" t="n"/>
      <c r="AI437" s="546" t="n"/>
      <c r="AJ437" s="547" t="n"/>
      <c r="AK437" s="546" t="n"/>
      <c r="AL437" s="547" t="n"/>
      <c r="AM437" s="546" t="n"/>
      <c r="AN437" s="446">
        <f>S437+U437+W437+Y437+AA437+AC437+AE437+AG437+AI437+AK437+AM437</f>
        <v/>
      </c>
    </row>
    <row r="438" ht="16.5" customHeight="1" thickBot="1">
      <c r="A438" s="504">
        <f>A437+1</f>
        <v/>
      </c>
      <c r="B438" s="540" t="n">
        <v>4771.09</v>
      </c>
      <c r="C438" s="519" t="n">
        <v>440</v>
      </c>
      <c r="D438" s="541" t="n">
        <v>8</v>
      </c>
      <c r="E438" s="540" t="n">
        <v>469.9</v>
      </c>
      <c r="F438" s="540" t="n">
        <v>264</v>
      </c>
      <c r="G438" s="542">
        <f>B438-C438-E438-F438</f>
        <v/>
      </c>
      <c r="H438" s="543" t="n">
        <v>898.34</v>
      </c>
      <c r="I438" s="520" t="n">
        <v>2694.95</v>
      </c>
      <c r="J438" s="543" t="n"/>
      <c r="K438" s="543" t="n">
        <v>3.9</v>
      </c>
      <c r="L438" s="520" t="n">
        <v>910</v>
      </c>
      <c r="M438" s="520" t="n">
        <v>580</v>
      </c>
      <c r="N438" s="508">
        <f>L438+I438+J438+C438+M438</f>
        <v/>
      </c>
      <c r="O438" s="508">
        <f>O437+N438-AN438</f>
        <v/>
      </c>
      <c r="P438" s="509">
        <f>I438*0.004</f>
        <v/>
      </c>
      <c r="Q438" s="510">
        <f>A438</f>
        <v/>
      </c>
      <c r="R438" s="545" t="n"/>
      <c r="S438" s="546" t="n"/>
      <c r="T438" s="547" t="n"/>
      <c r="U438" s="466" t="n"/>
      <c r="V438" s="545" t="n">
        <v>171129</v>
      </c>
      <c r="W438" s="466" t="n">
        <v>234.84</v>
      </c>
      <c r="X438" s="545" t="n"/>
      <c r="Y438" s="546" t="n"/>
      <c r="Z438" s="545" t="n"/>
      <c r="AA438" s="546" t="n"/>
      <c r="AB438" s="545" t="n"/>
      <c r="AC438" s="546" t="n"/>
      <c r="AD438" s="545" t="n"/>
      <c r="AE438" s="546" t="n"/>
      <c r="AF438" s="545" t="n"/>
      <c r="AG438" s="546" t="n"/>
      <c r="AH438" s="545" t="n"/>
      <c r="AI438" s="546" t="n"/>
      <c r="AJ438" s="545" t="n"/>
      <c r="AK438" s="546" t="n"/>
      <c r="AL438" s="547" t="n"/>
      <c r="AM438" s="546" t="n"/>
      <c r="AN438" s="446">
        <f>S438+U438+W438+Y438+AA438+AC438+AE438+AG438+AI438+AK438+AM438</f>
        <v/>
      </c>
    </row>
    <row r="439" ht="16.5" customHeight="1" thickBot="1">
      <c r="A439" s="504">
        <f>A438+1</f>
        <v/>
      </c>
      <c r="B439" s="540" t="n">
        <v>3710.19</v>
      </c>
      <c r="C439" s="519" t="n">
        <v>450</v>
      </c>
      <c r="D439" s="541" t="n">
        <v>12</v>
      </c>
      <c r="E439" s="540" t="n">
        <v>325.5</v>
      </c>
      <c r="F439" s="540" t="n">
        <v>204</v>
      </c>
      <c r="G439" s="542">
        <f>B439-C439-E439-F439</f>
        <v/>
      </c>
      <c r="H439" s="543" t="n">
        <v>1017.85</v>
      </c>
      <c r="I439" s="520" t="n">
        <v>1699.75</v>
      </c>
      <c r="J439" s="543" t="n"/>
      <c r="K439" s="543" t="n">
        <v>13.09</v>
      </c>
      <c r="L439" s="520" t="n">
        <v>1010</v>
      </c>
      <c r="M439" s="544" t="n"/>
      <c r="N439" s="508">
        <f>L439+I439+J439+C439+M439</f>
        <v/>
      </c>
      <c r="O439" s="508">
        <f>O438+N439-AN439</f>
        <v/>
      </c>
      <c r="P439" s="509">
        <f>I439*0.004</f>
        <v/>
      </c>
      <c r="Q439" s="510">
        <f>A439</f>
        <v/>
      </c>
      <c r="R439" s="545" t="n">
        <v>171111</v>
      </c>
      <c r="S439" s="466" t="n">
        <v>868.6799999999999</v>
      </c>
      <c r="T439" s="545" t="n"/>
      <c r="U439" s="466" t="n"/>
      <c r="V439" s="545" t="n">
        <v>171227</v>
      </c>
      <c r="W439" s="466" t="n">
        <v>359.65</v>
      </c>
      <c r="X439" s="545" t="n">
        <v>171136</v>
      </c>
      <c r="Y439" s="466" t="n">
        <v>2641.33</v>
      </c>
      <c r="Z439" s="545" t="n"/>
      <c r="AA439" s="546" t="n"/>
      <c r="AB439" s="545" t="n"/>
      <c r="AC439" s="546" t="n"/>
      <c r="AD439" s="545" t="n"/>
      <c r="AE439" s="546" t="n"/>
      <c r="AF439" s="545" t="n"/>
      <c r="AG439" s="546" t="n"/>
      <c r="AH439" s="545" t="n"/>
      <c r="AI439" s="546" t="n"/>
      <c r="AJ439" s="545" t="n"/>
      <c r="AK439" s="546" t="n"/>
      <c r="AL439" s="547" t="n"/>
      <c r="AM439" s="546" t="n"/>
      <c r="AN439" s="446">
        <f>S439+U439+W439+Y439+AA439+AC439+AE439+AG439+AI439+AK439+AM439</f>
        <v/>
      </c>
    </row>
    <row r="440" ht="16.5" customHeight="1" thickBot="1">
      <c r="A440" s="504">
        <f>A439+1</f>
        <v/>
      </c>
      <c r="B440" s="540" t="n">
        <v>4033.53</v>
      </c>
      <c r="C440" s="519" t="n">
        <v>180</v>
      </c>
      <c r="D440" s="541" t="n">
        <v>8</v>
      </c>
      <c r="E440" s="540" t="n">
        <v>237.05</v>
      </c>
      <c r="F440" s="540" t="n">
        <v>242</v>
      </c>
      <c r="G440" s="542">
        <f>B440-C440-E440-F440</f>
        <v/>
      </c>
      <c r="H440" s="543" t="n">
        <v>1513.39</v>
      </c>
      <c r="I440" s="520" t="n">
        <v>1779.34</v>
      </c>
      <c r="J440" s="520" t="n">
        <v>77.84999999999999</v>
      </c>
      <c r="K440" s="543" t="n">
        <v>3.9</v>
      </c>
      <c r="L440" s="520" t="n">
        <v>1510</v>
      </c>
      <c r="M440" s="544" t="n"/>
      <c r="N440" s="508">
        <f>L440+I440+J440+C440+M440</f>
        <v/>
      </c>
      <c r="O440" s="508">
        <f>O439+N440-AN440</f>
        <v/>
      </c>
      <c r="P440" s="509">
        <f>I440*0.004</f>
        <v/>
      </c>
      <c r="Q440" s="510">
        <f>A440</f>
        <v/>
      </c>
      <c r="R440" s="545" t="n">
        <v>171109</v>
      </c>
      <c r="S440" s="466" t="n">
        <v>40.2</v>
      </c>
      <c r="T440" s="545" t="n"/>
      <c r="U440" s="466" t="n"/>
      <c r="V440" s="545" t="n"/>
      <c r="W440" s="546" t="n"/>
      <c r="X440" s="545" t="n">
        <v>171141</v>
      </c>
      <c r="Y440" s="466" t="n">
        <v>406.21</v>
      </c>
      <c r="Z440" s="545" t="n"/>
      <c r="AA440" s="546" t="n"/>
      <c r="AB440" s="545" t="inlineStr">
        <is>
          <t>MONNAIE</t>
        </is>
      </c>
      <c r="AC440" s="466" t="n">
        <v>954</v>
      </c>
      <c r="AD440" s="545" t="n"/>
      <c r="AE440" s="546" t="n"/>
      <c r="AF440" s="545" t="n"/>
      <c r="AG440" s="546" t="n"/>
      <c r="AH440" s="545" t="n"/>
      <c r="AI440" s="546" t="n"/>
      <c r="AJ440" s="545" t="n"/>
      <c r="AK440" s="546" t="n"/>
      <c r="AL440" s="547" t="n"/>
      <c r="AM440" s="546" t="n"/>
      <c r="AN440" s="446">
        <f>S440+U440+W440+Y440+AA440+AC440+AE440+AG440+AI440+AK440+AM440</f>
        <v/>
      </c>
    </row>
    <row r="441" ht="16.5" customHeight="1" thickBot="1">
      <c r="A441" s="504">
        <f>A440+1</f>
        <v/>
      </c>
      <c r="B441" s="540" t="n">
        <v>6044.07</v>
      </c>
      <c r="C441" s="519" t="n">
        <v>180</v>
      </c>
      <c r="D441" s="541" t="n">
        <v>5</v>
      </c>
      <c r="E441" s="540" t="n">
        <v>97</v>
      </c>
      <c r="F441" s="540" t="n">
        <v>612</v>
      </c>
      <c r="G441" s="542">
        <f>B441-C441-E441-F441</f>
        <v/>
      </c>
      <c r="H441" s="543" t="n">
        <v>1765.21</v>
      </c>
      <c r="I441" s="520" t="n">
        <v>3105.26</v>
      </c>
      <c r="J441" s="520" t="n">
        <v>275.4</v>
      </c>
      <c r="K441" s="543" t="n">
        <v>9.199999999999999</v>
      </c>
      <c r="L441" s="520" t="n">
        <v>1760</v>
      </c>
      <c r="M441" s="544" t="n"/>
      <c r="N441" s="508">
        <f>L441+I441+J441+C441+M441</f>
        <v/>
      </c>
      <c r="O441" s="508">
        <f>O440+N441-AN441</f>
        <v/>
      </c>
      <c r="P441" s="509">
        <f>I441*0.004</f>
        <v/>
      </c>
      <c r="Q441" s="510">
        <f>A441</f>
        <v/>
      </c>
      <c r="R441" s="545" t="n"/>
      <c r="S441" s="546" t="n"/>
      <c r="T441" s="545" t="n"/>
      <c r="U441" s="466" t="n"/>
      <c r="V441" s="545" t="n"/>
      <c r="W441" s="546" t="n"/>
      <c r="X441" s="545" t="n"/>
      <c r="Y441" s="546" t="n"/>
      <c r="Z441" s="545" t="n"/>
      <c r="AA441" s="546" t="n"/>
      <c r="AB441" s="545" t="n"/>
      <c r="AC441" s="546" t="n"/>
      <c r="AD441" s="545" t="n"/>
      <c r="AE441" s="546" t="n"/>
      <c r="AF441" s="545" t="n"/>
      <c r="AG441" s="546" t="n"/>
      <c r="AH441" s="545" t="n"/>
      <c r="AI441" s="546" t="n"/>
      <c r="AJ441" s="545" t="n">
        <v>171265</v>
      </c>
      <c r="AK441" s="546" t="n">
        <v>0</v>
      </c>
      <c r="AL441" s="547" t="n"/>
      <c r="AM441" s="546" t="n"/>
      <c r="AN441" s="446">
        <f>S441+U441+W441+Y441+AA441+AC441+AE441+AG441+AI441+AK441+AM441</f>
        <v/>
      </c>
    </row>
    <row r="442" ht="16.5" customHeight="1" thickBot="1">
      <c r="A442" s="504">
        <f>A441+1</f>
        <v/>
      </c>
      <c r="B442" s="540" t="n">
        <v>3801.22</v>
      </c>
      <c r="C442" s="519" t="n">
        <v>410</v>
      </c>
      <c r="D442" s="541" t="n">
        <v>10</v>
      </c>
      <c r="E442" s="540" t="n">
        <v>152.3</v>
      </c>
      <c r="F442" s="540" t="n">
        <v>154</v>
      </c>
      <c r="G442" s="542">
        <f>B442-C442-E442-F442</f>
        <v/>
      </c>
      <c r="H442" s="543" t="n">
        <v>1480.15</v>
      </c>
      <c r="I442" s="520" t="n">
        <v>1602.37</v>
      </c>
      <c r="J442" s="543" t="n"/>
      <c r="K442" s="543" t="n">
        <v>2.4</v>
      </c>
      <c r="L442" s="520" t="n">
        <v>1480</v>
      </c>
      <c r="M442" s="544" t="n"/>
      <c r="N442" s="508">
        <f>L442+I442+J442+C442+M442</f>
        <v/>
      </c>
      <c r="O442" s="508">
        <f>O441+N442-AN442</f>
        <v/>
      </c>
      <c r="P442" s="509">
        <f>I442*0.004</f>
        <v/>
      </c>
      <c r="Q442" s="510">
        <f>A442</f>
        <v/>
      </c>
      <c r="R442" s="545" t="n"/>
      <c r="S442" s="546" t="n"/>
      <c r="T442" s="545" t="n"/>
      <c r="U442" s="466" t="n"/>
      <c r="V442" s="545" t="n"/>
      <c r="W442" s="546" t="n"/>
      <c r="X442" s="545" t="n"/>
      <c r="Y442" s="546" t="n"/>
      <c r="Z442" s="545" t="n"/>
      <c r="AA442" s="546" t="n"/>
      <c r="AB442" s="545" t="n"/>
      <c r="AC442" s="546" t="n"/>
      <c r="AD442" s="545" t="n"/>
      <c r="AE442" s="546" t="n"/>
      <c r="AF442" s="545" t="n"/>
      <c r="AG442" s="546" t="n"/>
      <c r="AH442" s="545" t="n"/>
      <c r="AI442" s="546" t="n"/>
      <c r="AJ442" s="545" t="n"/>
      <c r="AK442" s="546" t="n"/>
      <c r="AL442" s="547" t="n"/>
      <c r="AM442" s="546" t="n"/>
      <c r="AN442" s="446">
        <f>S442+U442+W442+Y442+AA442+AC442+AE442+AG442+AI442+AK442+AM442</f>
        <v/>
      </c>
    </row>
    <row r="443" ht="16.5" customHeight="1" thickBot="1">
      <c r="A443" s="504">
        <f>A442+1</f>
        <v/>
      </c>
      <c r="B443" s="540" t="n">
        <v>3101.46</v>
      </c>
      <c r="C443" s="519" t="n">
        <v>150</v>
      </c>
      <c r="D443" s="541" t="n">
        <v>4</v>
      </c>
      <c r="E443" s="540" t="n">
        <v>186.85</v>
      </c>
      <c r="F443" s="540" t="n">
        <v>91</v>
      </c>
      <c r="G443" s="542">
        <f>B443-C443-E443-F443</f>
        <v/>
      </c>
      <c r="H443" s="543" t="n">
        <v>1405.96</v>
      </c>
      <c r="I443" s="520" t="n">
        <v>1270.05</v>
      </c>
      <c r="J443" s="543" t="n"/>
      <c r="K443" s="543" t="n">
        <v>5.4</v>
      </c>
      <c r="L443" s="520" t="n">
        <v>1400</v>
      </c>
      <c r="M443" s="544" t="n"/>
      <c r="N443" s="508">
        <f>L443+I443+J443+C443+M443</f>
        <v/>
      </c>
      <c r="O443" s="508">
        <f>O442+N443-AN443</f>
        <v/>
      </c>
      <c r="P443" s="509">
        <f>I443*0.004</f>
        <v/>
      </c>
      <c r="Q443" s="510">
        <f>A443</f>
        <v/>
      </c>
      <c r="R443" s="545" t="n"/>
      <c r="S443" s="546" t="n"/>
      <c r="T443" s="545" t="n">
        <v>171122</v>
      </c>
      <c r="U443" s="466" t="n">
        <v>132.84</v>
      </c>
      <c r="V443" s="545" t="n"/>
      <c r="W443" s="546" t="n"/>
      <c r="X443" s="545" t="n"/>
      <c r="Y443" s="546" t="n"/>
      <c r="Z443" s="545" t="n"/>
      <c r="AA443" s="546" t="n"/>
      <c r="AB443" s="545" t="n"/>
      <c r="AC443" s="546" t="n"/>
      <c r="AD443" s="545" t="n"/>
      <c r="AE443" s="546" t="n"/>
      <c r="AF443" s="545" t="inlineStr">
        <is>
          <t>181254A</t>
        </is>
      </c>
      <c r="AG443" s="466" t="n">
        <v>5.1</v>
      </c>
      <c r="AH443" s="545" t="n"/>
      <c r="AI443" s="546" t="n"/>
      <c r="AJ443" s="545" t="n"/>
      <c r="AK443" s="546" t="n"/>
      <c r="AL443" s="547" t="n"/>
      <c r="AM443" s="546" t="n"/>
      <c r="AN443" s="446">
        <f>S443+U443+W443+Y443+AA443+AC443+AE443+AG443+AI443+AK443+AM443</f>
        <v/>
      </c>
    </row>
    <row r="444" ht="16.5" customHeight="1" thickBot="1">
      <c r="A444" s="504">
        <f>A443+1</f>
        <v/>
      </c>
      <c r="B444" s="540" t="n">
        <v>3960.99</v>
      </c>
      <c r="C444" s="519" t="n">
        <v>150</v>
      </c>
      <c r="D444" s="541" t="n">
        <v>6</v>
      </c>
      <c r="E444" s="540" t="n">
        <v>561.85</v>
      </c>
      <c r="F444" s="540" t="n">
        <v>270</v>
      </c>
      <c r="G444" s="542">
        <f>B444-C444-E444-F444</f>
        <v/>
      </c>
      <c r="H444" s="543" t="n">
        <v>1487.4</v>
      </c>
      <c r="I444" s="520" t="n">
        <v>1592.04</v>
      </c>
      <c r="J444" s="543" t="n"/>
      <c r="K444" s="543" t="n">
        <v>4.4</v>
      </c>
      <c r="L444" s="520" t="n">
        <v>1480</v>
      </c>
      <c r="M444" s="520" t="n">
        <v>950</v>
      </c>
      <c r="N444" s="508">
        <f>L444+I444+J444+C444+M444</f>
        <v/>
      </c>
      <c r="O444" s="508">
        <f>O443+N444-AN444</f>
        <v/>
      </c>
      <c r="P444" s="509">
        <f>I444*0.004</f>
        <v/>
      </c>
      <c r="Q444" s="510">
        <f>A444</f>
        <v/>
      </c>
      <c r="R444" s="545" t="n"/>
      <c r="S444" s="546" t="n"/>
      <c r="T444" s="545" t="n">
        <v>171123</v>
      </c>
      <c r="U444" s="466" t="n">
        <v>23.85</v>
      </c>
      <c r="V444" s="545" t="n"/>
      <c r="W444" s="546" t="n"/>
      <c r="X444" s="545" t="n"/>
      <c r="Y444" s="546" t="n"/>
      <c r="Z444" s="545" t="n"/>
      <c r="AA444" s="546" t="n"/>
      <c r="AB444" s="545" t="n"/>
      <c r="AC444" s="546" t="n"/>
      <c r="AD444" s="545" t="n"/>
      <c r="AE444" s="546" t="n"/>
      <c r="AF444" s="545" t="n"/>
      <c r="AG444" s="546" t="n"/>
      <c r="AH444" s="545" t="n"/>
      <c r="AI444" s="546" t="n"/>
      <c r="AJ444" s="545" t="n"/>
      <c r="AK444" s="546" t="n"/>
      <c r="AL444" s="547" t="n"/>
      <c r="AM444" s="546" t="n"/>
      <c r="AN444" s="446">
        <f>S444+U444+W444+Y444+AA444+AC444+AE444+AG444+AI444+AK444+AM444</f>
        <v/>
      </c>
    </row>
    <row r="445" ht="16.5" customHeight="1" thickBot="1">
      <c r="A445" s="504">
        <f>A444+1</f>
        <v/>
      </c>
      <c r="B445" s="540" t="n">
        <v>4689.17</v>
      </c>
      <c r="C445" s="519" t="n">
        <v>180</v>
      </c>
      <c r="D445" s="541" t="n">
        <v>6</v>
      </c>
      <c r="E445" s="540" t="n">
        <v>397.9</v>
      </c>
      <c r="F445" s="540" t="n">
        <v>282</v>
      </c>
      <c r="G445" s="542">
        <f>B445-C445-E445-F445</f>
        <v/>
      </c>
      <c r="H445" s="543" t="n">
        <v>1583.54</v>
      </c>
      <c r="I445" s="520" t="n">
        <v>2241.83</v>
      </c>
      <c r="J445" s="543" t="n"/>
      <c r="K445" s="543" t="n">
        <v>3.9</v>
      </c>
      <c r="L445" s="520" t="n">
        <v>1580</v>
      </c>
      <c r="M445" s="544" t="n"/>
      <c r="N445" s="508">
        <f>L445+I445+J445+C445+M445</f>
        <v/>
      </c>
      <c r="O445" s="508">
        <f>O444+N445-AN445</f>
        <v/>
      </c>
      <c r="P445" s="509">
        <f>I445*0.004</f>
        <v/>
      </c>
      <c r="Q445" s="510">
        <f>A445</f>
        <v/>
      </c>
      <c r="R445" s="545" t="n"/>
      <c r="S445" s="546" t="n"/>
      <c r="T445" s="545" t="n"/>
      <c r="U445" s="546" t="n"/>
      <c r="V445" s="545" t="n">
        <v>171228</v>
      </c>
      <c r="W445" s="466" t="n">
        <v>630.3200000000001</v>
      </c>
      <c r="X445" s="545" t="n"/>
      <c r="Y445" s="546" t="n"/>
      <c r="Z445" s="545" t="n"/>
      <c r="AA445" s="546" t="n"/>
      <c r="AB445" s="545" t="inlineStr">
        <is>
          <t>MONNAIE</t>
        </is>
      </c>
      <c r="AC445" s="466" t="n">
        <v>980</v>
      </c>
      <c r="AD445" s="545" t="n"/>
      <c r="AE445" s="546" t="n"/>
      <c r="AF445" s="545" t="n">
        <v>171147</v>
      </c>
      <c r="AG445" s="466" t="n">
        <v>991.7</v>
      </c>
      <c r="AH445" s="545" t="n"/>
      <c r="AI445" s="546" t="n"/>
      <c r="AJ445" s="545" t="n"/>
      <c r="AK445" s="546" t="n"/>
      <c r="AL445" s="547" t="n"/>
      <c r="AM445" s="546" t="n"/>
      <c r="AN445" s="446">
        <f>S445+U445+W445+Y445+AA445+AC445+AE445+AG445+AI445+AK445+AM445</f>
        <v/>
      </c>
    </row>
    <row r="446" ht="16.5" customHeight="1" thickBot="1">
      <c r="A446" s="504">
        <f>A445+1</f>
        <v/>
      </c>
      <c r="B446" s="540" t="n">
        <v>3927.05</v>
      </c>
      <c r="C446" s="519" t="n">
        <v>660</v>
      </c>
      <c r="D446" s="541" t="n">
        <v>13</v>
      </c>
      <c r="E446" s="540" t="n">
        <v>331.75</v>
      </c>
      <c r="F446" s="540" t="n">
        <v>124</v>
      </c>
      <c r="G446" s="542">
        <f>B446-C446-E446-F446</f>
        <v/>
      </c>
      <c r="H446" s="543" t="n">
        <v>1070.2</v>
      </c>
      <c r="I446" s="520" t="n">
        <v>1736</v>
      </c>
      <c r="J446" s="543" t="n"/>
      <c r="K446" s="543" t="n">
        <v>5.1</v>
      </c>
      <c r="L446" s="520" t="n">
        <v>1100</v>
      </c>
      <c r="M446" s="544" t="n"/>
      <c r="N446" s="508">
        <f>L446+I446+J446+C446+M446</f>
        <v/>
      </c>
      <c r="O446" s="508">
        <f>O445+N446-AN446</f>
        <v/>
      </c>
      <c r="P446" s="509">
        <f>I446*0.004</f>
        <v/>
      </c>
      <c r="Q446" s="510">
        <f>A446</f>
        <v/>
      </c>
      <c r="R446" s="545" t="n">
        <v>171201</v>
      </c>
      <c r="S446" s="466" t="n">
        <v>812.85</v>
      </c>
      <c r="T446" s="545" t="n"/>
      <c r="U446" s="546" t="n"/>
      <c r="V446" s="545" t="n"/>
      <c r="W446" s="546" t="n"/>
      <c r="X446" s="545" t="n">
        <v>171236</v>
      </c>
      <c r="Y446" s="466" t="n">
        <v>2877.6</v>
      </c>
      <c r="Z446" s="545" t="n"/>
      <c r="AA446" s="546" t="n"/>
      <c r="AB446" s="545" t="n"/>
      <c r="AC446" s="546" t="n"/>
      <c r="AD446" s="545" t="n"/>
      <c r="AE446" s="546" t="n"/>
      <c r="AF446" s="545" t="n">
        <v>171148</v>
      </c>
      <c r="AG446" s="466" t="n">
        <v>227.48</v>
      </c>
      <c r="AH446" s="545" t="n"/>
      <c r="AI446" s="546" t="n"/>
      <c r="AJ446" s="545" t="n"/>
      <c r="AK446" s="546" t="n"/>
      <c r="AL446" s="547" t="n"/>
      <c r="AM446" s="546" t="n"/>
      <c r="AN446" s="446">
        <f>S446+U446+W446+Y446+AA446+AC446+AE446+AG446+AI446+AK446+AM446</f>
        <v/>
      </c>
    </row>
    <row r="447" ht="16.5" customHeight="1" thickBot="1">
      <c r="A447" s="504">
        <f>A446+1</f>
        <v/>
      </c>
      <c r="B447" s="540" t="n">
        <v>3767.45</v>
      </c>
      <c r="C447" s="519" t="n">
        <v>360</v>
      </c>
      <c r="D447" s="541" t="n">
        <v>9</v>
      </c>
      <c r="E447" s="540" t="n">
        <v>277.8</v>
      </c>
      <c r="F447" s="540" t="n">
        <v>128</v>
      </c>
      <c r="G447" s="542">
        <f>B447-C447-E447-F447</f>
        <v/>
      </c>
      <c r="H447" s="543" t="n">
        <v>1187.65</v>
      </c>
      <c r="I447" s="520" t="n">
        <v>1808.9</v>
      </c>
      <c r="J447" s="543" t="n"/>
      <c r="K447" s="543" t="n">
        <v>43.4</v>
      </c>
      <c r="L447" s="520" t="n">
        <v>1180</v>
      </c>
      <c r="M447" s="544" t="n"/>
      <c r="N447" s="508">
        <f>L447+I447+J447+C447+M447</f>
        <v/>
      </c>
      <c r="O447" s="508">
        <f>O446+N447-AN447</f>
        <v/>
      </c>
      <c r="P447" s="509">
        <f>I447*0.004</f>
        <v/>
      </c>
      <c r="Q447" s="510">
        <f>A447</f>
        <v/>
      </c>
      <c r="R447" s="545" t="n"/>
      <c r="S447" s="466" t="n">
        <v>-109.09</v>
      </c>
      <c r="T447" s="545" t="n"/>
      <c r="U447" s="546" t="n"/>
      <c r="V447" s="545" t="n"/>
      <c r="W447" s="546" t="n"/>
      <c r="X447" s="545" t="n">
        <v>171237</v>
      </c>
      <c r="Y447" s="466" t="n">
        <v>1008.8</v>
      </c>
      <c r="Z447" s="545" t="n">
        <v>171143</v>
      </c>
      <c r="AA447" s="466" t="n">
        <v>16261.31</v>
      </c>
      <c r="AB447" s="545" t="n"/>
      <c r="AC447" s="546" t="n"/>
      <c r="AD447" s="545" t="n"/>
      <c r="AE447" s="546" t="n"/>
      <c r="AF447" s="545" t="n"/>
      <c r="AG447" s="546" t="n"/>
      <c r="AH447" s="545" t="n">
        <v>171152</v>
      </c>
      <c r="AI447" s="466" t="n">
        <v>108.97</v>
      </c>
      <c r="AJ447" s="545" t="n"/>
      <c r="AK447" s="546" t="n"/>
      <c r="AL447" s="547" t="n"/>
      <c r="AM447" s="546" t="n"/>
      <c r="AN447" s="446">
        <f>S447+U447+W447+Y447+AA447+AC447+AE447+AG447+AI447+AK447+AM447</f>
        <v/>
      </c>
    </row>
    <row r="448" ht="16.5" customHeight="1" thickBot="1">
      <c r="A448" s="504">
        <f>A447+1</f>
        <v/>
      </c>
      <c r="B448" s="540" t="n">
        <v>4939.03</v>
      </c>
      <c r="C448" s="519" t="n">
        <v>110</v>
      </c>
      <c r="D448" s="541" t="n">
        <v>4</v>
      </c>
      <c r="E448" s="540" t="n">
        <v>467.85</v>
      </c>
      <c r="F448" s="540" t="n">
        <v>368</v>
      </c>
      <c r="G448" s="542">
        <f>B448-C448-E448-F448</f>
        <v/>
      </c>
      <c r="H448" s="543" t="n">
        <v>1504.69</v>
      </c>
      <c r="I448" s="520" t="n">
        <v>2472.69</v>
      </c>
      <c r="J448" s="543" t="n"/>
      <c r="K448" s="543" t="n">
        <v>15.8</v>
      </c>
      <c r="L448" s="520" t="n">
        <v>1500</v>
      </c>
      <c r="M448" s="544" t="n"/>
      <c r="N448" s="508">
        <f>L448+I448+J448+C448+M448</f>
        <v/>
      </c>
      <c r="O448" s="508">
        <f>O447+N448-AN448</f>
        <v/>
      </c>
      <c r="P448" s="509">
        <f>I448*0.004</f>
        <v/>
      </c>
      <c r="Q448" s="510">
        <f>A448</f>
        <v/>
      </c>
      <c r="R448" s="545" t="n"/>
      <c r="S448" s="546" t="n"/>
      <c r="T448" s="545" t="n"/>
      <c r="U448" s="546" t="n"/>
      <c r="V448" s="545" t="n"/>
      <c r="W448" s="546" t="n"/>
      <c r="X448" s="545" t="n"/>
      <c r="Y448" s="546" t="n"/>
      <c r="Z448" s="545" t="n"/>
      <c r="AA448" s="466" t="n"/>
      <c r="AB448" s="545" t="inlineStr">
        <is>
          <t>PMU</t>
        </is>
      </c>
      <c r="AC448" s="466" t="n">
        <v>-1090</v>
      </c>
      <c r="AD448" s="545" t="n"/>
      <c r="AE448" s="546" t="n"/>
      <c r="AF448" s="545" t="n"/>
      <c r="AG448" s="546" t="n"/>
      <c r="AH448" s="545" t="n">
        <v>171063</v>
      </c>
      <c r="AI448" s="466" t="n">
        <v>392.94</v>
      </c>
      <c r="AJ448" s="545" t="n"/>
      <c r="AK448" s="546" t="n"/>
      <c r="AL448" s="547" t="n"/>
      <c r="AM448" s="546" t="n"/>
      <c r="AN448" s="446">
        <f>S448+U448+W448+Y448+AA448+AC448+AE448+AG448+AI448+AK448+AM448</f>
        <v/>
      </c>
    </row>
    <row r="449" ht="16.5" customHeight="1" thickBot="1">
      <c r="A449" s="504">
        <f>A448+1</f>
        <v/>
      </c>
      <c r="B449" s="540" t="n">
        <v>4521.94</v>
      </c>
      <c r="C449" s="519" t="n">
        <v>370</v>
      </c>
      <c r="D449" s="541" t="n">
        <v>12</v>
      </c>
      <c r="E449" s="540" t="n">
        <v>476.1</v>
      </c>
      <c r="F449" s="540" t="n">
        <v>535</v>
      </c>
      <c r="G449" s="542">
        <f>B449-C449-E449-F449</f>
        <v/>
      </c>
      <c r="H449" s="543" t="n">
        <v>1833.59</v>
      </c>
      <c r="I449" s="520" t="n">
        <v>1304.85</v>
      </c>
      <c r="J449" s="543" t="n"/>
      <c r="K449" s="543" t="n">
        <v>2.4</v>
      </c>
      <c r="L449" s="520" t="n">
        <v>1830</v>
      </c>
      <c r="M449" s="544" t="n"/>
      <c r="N449" s="508">
        <f>L449+I449+J449+C449+M449</f>
        <v/>
      </c>
      <c r="O449" s="508">
        <f>O448+N449-AN449</f>
        <v/>
      </c>
      <c r="P449" s="509">
        <f>I449*0.004</f>
        <v/>
      </c>
      <c r="Q449" s="510">
        <f>A449</f>
        <v/>
      </c>
      <c r="R449" s="545" t="n"/>
      <c r="S449" s="546" t="n"/>
      <c r="T449" s="545" t="n"/>
      <c r="U449" s="546" t="n"/>
      <c r="V449" s="545" t="n"/>
      <c r="W449" s="546" t="n"/>
      <c r="X449" s="545" t="n"/>
      <c r="Y449" s="546" t="n"/>
      <c r="Z449" s="545" t="n"/>
      <c r="AA449" s="466" t="n"/>
      <c r="AB449" s="545" t="inlineStr">
        <is>
          <t>PMU</t>
        </is>
      </c>
      <c r="AC449" s="466" t="n">
        <v>1090</v>
      </c>
      <c r="AD449" s="545" t="n"/>
      <c r="AE449" s="546" t="n"/>
      <c r="AF449" s="545" t="n"/>
      <c r="AG449" s="546" t="n"/>
      <c r="AH449" s="545" t="n"/>
      <c r="AI449" s="546" t="n"/>
      <c r="AJ449" s="545" t="inlineStr">
        <is>
          <t>adrea</t>
        </is>
      </c>
      <c r="AK449" s="466" t="n">
        <v>63.91</v>
      </c>
      <c r="AL449" s="547" t="n"/>
      <c r="AM449" s="546" t="n"/>
      <c r="AN449" s="446">
        <f>S449+U449+W449+Y449+AA449+AC449+AE449+AG449+AI449+AK449+AM449</f>
        <v/>
      </c>
    </row>
    <row r="450" ht="16.5" customHeight="1" thickBot="1">
      <c r="A450" s="504">
        <f>A449+1</f>
        <v/>
      </c>
      <c r="B450" s="540" t="n">
        <v>2418.25</v>
      </c>
      <c r="C450" s="519" t="n">
        <v>320</v>
      </c>
      <c r="D450" s="541" t="n">
        <v>5</v>
      </c>
      <c r="E450" s="540" t="n">
        <v>187.5</v>
      </c>
      <c r="F450" s="540" t="n">
        <v>119</v>
      </c>
      <c r="G450" s="542">
        <f>B450-C450-E450-F450</f>
        <v/>
      </c>
      <c r="H450" s="543" t="n">
        <v>839.08</v>
      </c>
      <c r="I450" s="520" t="n">
        <v>956.0700000000001</v>
      </c>
      <c r="J450" s="543" t="n"/>
      <c r="K450" s="543" t="n">
        <v>5.7</v>
      </c>
      <c r="L450" s="520" t="n">
        <v>830</v>
      </c>
      <c r="M450" s="544" t="n"/>
      <c r="N450" s="508">
        <f>L450+I450+J450+C450+M450</f>
        <v/>
      </c>
      <c r="O450" s="508">
        <f>O449+N450-AN450</f>
        <v/>
      </c>
      <c r="P450" s="509">
        <f>I450*0.004</f>
        <v/>
      </c>
      <c r="Q450" s="510">
        <f>A450</f>
        <v/>
      </c>
      <c r="R450" s="545" t="n"/>
      <c r="S450" s="546" t="n"/>
      <c r="T450" s="545" t="n">
        <v>171023</v>
      </c>
      <c r="U450" s="466" t="n">
        <v>580.42</v>
      </c>
      <c r="V450" s="545" t="n"/>
      <c r="W450" s="546" t="n"/>
      <c r="X450" s="545" t="n"/>
      <c r="Y450" s="546" t="n"/>
      <c r="Z450" s="545" t="n"/>
      <c r="AA450" s="466" t="n"/>
      <c r="AB450" s="545" t="inlineStr">
        <is>
          <t>assur</t>
        </is>
      </c>
      <c r="AC450" s="466" t="n">
        <v>71.14</v>
      </c>
      <c r="AD450" s="545" t="n"/>
      <c r="AE450" s="546" t="n"/>
      <c r="AF450" s="545" t="n"/>
      <c r="AG450" s="546" t="n"/>
      <c r="AH450" s="547" t="n">
        <v>171258</v>
      </c>
      <c r="AI450" s="466" t="n">
        <v>337.6</v>
      </c>
      <c r="AJ450" s="545" t="inlineStr">
        <is>
          <t>mutex</t>
        </is>
      </c>
      <c r="AK450" s="466" t="n">
        <v>99.17</v>
      </c>
      <c r="AL450" s="547" t="n"/>
      <c r="AM450" s="546" t="n"/>
      <c r="AN450" s="446">
        <f>S450+U450+W450+Y450+AA450+AC450+AE450+AG450+AI450+AK450+AM450</f>
        <v/>
      </c>
    </row>
    <row r="451" ht="16.5" customHeight="1" thickBot="1">
      <c r="A451" s="504">
        <f>A450+1</f>
        <v/>
      </c>
      <c r="B451" s="540" t="n">
        <v>3968.48</v>
      </c>
      <c r="C451" s="519" t="n">
        <v>200</v>
      </c>
      <c r="D451" s="541" t="n">
        <v>6</v>
      </c>
      <c r="E451" s="540" t="n">
        <v>826.3</v>
      </c>
      <c r="F451" s="540" t="n">
        <v>161</v>
      </c>
      <c r="G451" s="542">
        <f>B451-C451-E451-F451</f>
        <v/>
      </c>
      <c r="H451" s="543" t="n">
        <v>1018.93</v>
      </c>
      <c r="I451" s="520" t="n">
        <v>1759.55</v>
      </c>
      <c r="J451" s="543" t="n"/>
      <c r="K451" s="543" t="n">
        <v>2.7</v>
      </c>
      <c r="L451" s="520" t="n">
        <v>1010</v>
      </c>
      <c r="M451" s="544" t="n"/>
      <c r="N451" s="508">
        <f>L451+I451+J451+C451+M451</f>
        <v/>
      </c>
      <c r="O451" s="508">
        <f>O450+N451-AN451</f>
        <v/>
      </c>
      <c r="P451" s="509">
        <f>I451*0.004</f>
        <v/>
      </c>
      <c r="Q451" s="510">
        <f>A451</f>
        <v/>
      </c>
      <c r="R451" s="545" t="n"/>
      <c r="S451" s="546" t="n"/>
      <c r="T451" s="545" t="n"/>
      <c r="U451" s="466" t="n"/>
      <c r="V451" s="545" t="n">
        <v>171229</v>
      </c>
      <c r="W451" s="466" t="n">
        <v>634.16</v>
      </c>
      <c r="X451" s="545" t="n"/>
      <c r="Y451" s="546" t="n"/>
      <c r="Z451" s="545" t="n">
        <v>171244</v>
      </c>
      <c r="AA451" s="466" t="n">
        <v>7328.58</v>
      </c>
      <c r="AB451" s="545" t="inlineStr">
        <is>
          <t>interet</t>
        </is>
      </c>
      <c r="AC451" s="466" t="n">
        <v>217.17</v>
      </c>
      <c r="AD451" s="545" t="n">
        <v>171251</v>
      </c>
      <c r="AE451" s="466" t="n">
        <v>54.46</v>
      </c>
      <c r="AF451" s="545" t="n"/>
      <c r="AG451" s="546" t="n"/>
      <c r="AH451" s="545" t="n"/>
      <c r="AI451" s="546" t="n"/>
      <c r="AJ451" s="545" t="n"/>
      <c r="AK451" s="546" t="n"/>
      <c r="AL451" s="547" t="n"/>
      <c r="AM451" s="546" t="n"/>
      <c r="AN451" s="446">
        <f>S451+U451+W451+Y451+AA451+AC451+AE451+AG451+AI451+AK451+AM451</f>
        <v/>
      </c>
    </row>
    <row r="452" ht="16.5" customHeight="1" thickBot="1">
      <c r="A452" s="504">
        <f>A451+1</f>
        <v/>
      </c>
      <c r="B452" s="540" t="n">
        <v>4004.88</v>
      </c>
      <c r="C452" s="519" t="n">
        <v>240</v>
      </c>
      <c r="D452" s="541" t="n">
        <v>5</v>
      </c>
      <c r="E452" s="540" t="n">
        <v>484.3</v>
      </c>
      <c r="F452" s="540" t="n">
        <v>98</v>
      </c>
      <c r="G452" s="542">
        <f>B452-C452-E452-F452</f>
        <v/>
      </c>
      <c r="H452" s="543" t="n">
        <v>1306.18</v>
      </c>
      <c r="I452" s="520" t="n">
        <v>1872.5</v>
      </c>
      <c r="J452" s="543" t="n"/>
      <c r="K452" s="543" t="n">
        <v>3.9</v>
      </c>
      <c r="L452" s="520" t="n">
        <v>1300</v>
      </c>
      <c r="M452" s="544" t="n"/>
      <c r="N452" s="508">
        <f>L452+I452+J452+C452+M452</f>
        <v/>
      </c>
      <c r="O452" s="508">
        <f>O451+N452-AN452</f>
        <v/>
      </c>
      <c r="P452" s="509">
        <f>I452*0.004</f>
        <v/>
      </c>
      <c r="Q452" s="510">
        <f>A452</f>
        <v/>
      </c>
      <c r="R452" s="545" t="n"/>
      <c r="S452" s="546" t="n"/>
      <c r="T452" s="545" t="n">
        <v>171026</v>
      </c>
      <c r="U452" s="466" t="n">
        <v>25.2</v>
      </c>
      <c r="V452" s="545" t="n"/>
      <c r="W452" s="546" t="n"/>
      <c r="X452" s="545" t="n"/>
      <c r="Y452" s="546" t="n"/>
      <c r="Z452" s="545" t="n">
        <v>171245</v>
      </c>
      <c r="AA452" s="466" t="n">
        <v>-7328.58</v>
      </c>
      <c r="AB452" s="545" t="inlineStr">
        <is>
          <t>prêt</t>
        </is>
      </c>
      <c r="AC452" s="466" t="n">
        <v>2534.79</v>
      </c>
      <c r="AD452" s="545" t="n"/>
      <c r="AE452" s="546" t="n"/>
      <c r="AF452" s="545" t="n"/>
      <c r="AG452" s="546" t="n"/>
      <c r="AH452" s="545" t="n"/>
      <c r="AI452" s="546" t="n"/>
      <c r="AJ452" s="545" t="n"/>
      <c r="AK452" s="552" t="n"/>
      <c r="AL452" s="547" t="n"/>
      <c r="AM452" s="546" t="n"/>
      <c r="AN452" s="446">
        <f>S452+U452+W452+Y452+AA452+AC452+AE452+AG452+AI452+AK452+AM452</f>
        <v/>
      </c>
    </row>
    <row r="453" ht="16.5" customHeight="1" thickBot="1">
      <c r="A453" s="504">
        <f>A452+1</f>
        <v/>
      </c>
      <c r="B453" s="540" t="n">
        <v>4246.53</v>
      </c>
      <c r="C453" s="519" t="n">
        <v>300</v>
      </c>
      <c r="D453" s="541" t="n">
        <v>8</v>
      </c>
      <c r="E453" s="540" t="n">
        <v>243.6</v>
      </c>
      <c r="F453" s="540" t="n">
        <v>48</v>
      </c>
      <c r="G453" s="542">
        <f>B453-C453-E453-F453</f>
        <v/>
      </c>
      <c r="H453" s="543" t="n">
        <v>1968.05</v>
      </c>
      <c r="I453" s="520" t="n">
        <v>1670.08</v>
      </c>
      <c r="J453" s="543" t="n"/>
      <c r="K453" s="543" t="n">
        <v>16.8</v>
      </c>
      <c r="L453" s="520" t="n">
        <v>2000</v>
      </c>
      <c r="M453" s="544" t="n"/>
      <c r="N453" s="508">
        <f>L453+I453+J453+C453+M453</f>
        <v/>
      </c>
      <c r="O453" s="508">
        <f>O452+N453-AN453</f>
        <v/>
      </c>
      <c r="P453" s="509">
        <f>I453*0.004</f>
        <v/>
      </c>
      <c r="Q453" s="510">
        <f>A453</f>
        <v/>
      </c>
      <c r="R453" s="545" t="n">
        <v>171206</v>
      </c>
      <c r="S453" s="466" t="n">
        <v>1406.53</v>
      </c>
      <c r="T453" s="547" t="n">
        <v>171217</v>
      </c>
      <c r="U453" s="466" t="n">
        <v>48.5</v>
      </c>
      <c r="V453" s="545" t="n"/>
      <c r="W453" s="546" t="n"/>
      <c r="X453" s="547" t="n">
        <v>171238</v>
      </c>
      <c r="Y453" s="466" t="n">
        <v>2321.63</v>
      </c>
      <c r="Z453" s="545" t="n">
        <v>171246</v>
      </c>
      <c r="AA453" s="466" t="n">
        <v>7328.58</v>
      </c>
      <c r="AB453" s="547" t="n"/>
      <c r="AC453" s="546" t="n"/>
      <c r="AD453" s="545" t="n"/>
      <c r="AE453" s="546" t="n"/>
      <c r="AF453" s="547" t="n"/>
      <c r="AG453" s="546" t="n"/>
      <c r="AH453" s="545" t="n"/>
      <c r="AI453" s="546" t="n"/>
      <c r="AJ453" s="547" t="n"/>
      <c r="AK453" s="546" t="n"/>
      <c r="AL453" s="547" t="n"/>
      <c r="AM453" s="546" t="n"/>
      <c r="AN453" s="446">
        <f>S453+U453+W453+Y453+AA453+AC453+AE453+AG453+AI453+AK453+AM453</f>
        <v/>
      </c>
    </row>
    <row r="454" ht="16.5" customHeight="1" thickBot="1">
      <c r="A454" s="504">
        <f>A453+1</f>
        <v/>
      </c>
      <c r="B454" s="540" t="n">
        <v>4906.87</v>
      </c>
      <c r="C454" s="519" t="n">
        <v>200</v>
      </c>
      <c r="D454" s="541" t="n">
        <v>6</v>
      </c>
      <c r="E454" s="540" t="n">
        <v>338.65</v>
      </c>
      <c r="F454" s="540" t="n">
        <v>175</v>
      </c>
      <c r="G454" s="542">
        <f>B454-C454-E454-F454</f>
        <v/>
      </c>
      <c r="H454" s="543" t="n">
        <v>1648.53</v>
      </c>
      <c r="I454" s="520" t="n">
        <v>2272.79</v>
      </c>
      <c r="J454" s="520" t="n">
        <v>184</v>
      </c>
      <c r="K454" s="543" t="n">
        <v>87.90000000000001</v>
      </c>
      <c r="L454" s="520" t="n">
        <v>1640</v>
      </c>
      <c r="M454" s="520" t="n">
        <v>580</v>
      </c>
      <c r="N454" s="508">
        <f>L454+I454+J454+C454+M454</f>
        <v/>
      </c>
      <c r="O454" s="508">
        <f>O453+N454-AN454</f>
        <v/>
      </c>
      <c r="P454" s="509">
        <f>I454*0.004</f>
        <v/>
      </c>
      <c r="Q454" s="510">
        <f>A454</f>
        <v/>
      </c>
      <c r="R454" s="545" t="n"/>
      <c r="S454" s="466" t="n">
        <v>-39.11</v>
      </c>
      <c r="T454" s="545" t="n">
        <v>171218</v>
      </c>
      <c r="U454" s="466" t="n">
        <v>78.79000000000001</v>
      </c>
      <c r="V454" s="545" t="n"/>
      <c r="W454" s="546" t="n"/>
      <c r="X454" s="545" t="n">
        <v>171239</v>
      </c>
      <c r="Y454" s="466" t="n">
        <v>307</v>
      </c>
      <c r="Z454" s="545" t="n">
        <v>171247</v>
      </c>
      <c r="AA454" s="466" t="n">
        <v>37115.71</v>
      </c>
      <c r="AB454" s="545" t="n"/>
      <c r="AC454" s="546" t="n"/>
      <c r="AD454" s="545" t="n"/>
      <c r="AE454" s="546" t="n"/>
      <c r="AF454" s="545" t="n">
        <v>171149</v>
      </c>
      <c r="AG454" s="466" t="n">
        <v>979.2</v>
      </c>
      <c r="AH454" s="545" t="n"/>
      <c r="AI454" s="546" t="n"/>
      <c r="AJ454" s="545" t="n"/>
      <c r="AK454" s="546" t="n"/>
      <c r="AL454" s="547" t="n"/>
      <c r="AM454" s="546" t="n"/>
      <c r="AN454" s="446">
        <f>S454+U454+W454+Y454+AA454+AC454+AE454+AG454+AI454+AK454+AM454</f>
        <v/>
      </c>
    </row>
    <row r="455" ht="16.5" customHeight="1" thickBot="1">
      <c r="A455" s="504">
        <f>A454+1</f>
        <v/>
      </c>
      <c r="B455" s="540" t="n">
        <v>6243.16</v>
      </c>
      <c r="C455" s="519" t="n">
        <v>400</v>
      </c>
      <c r="D455" s="541" t="n">
        <v>8</v>
      </c>
      <c r="E455" s="540" t="n">
        <v>163</v>
      </c>
      <c r="F455" s="540" t="n">
        <v>264</v>
      </c>
      <c r="G455" s="542">
        <f>B455-C455-E455-F455</f>
        <v/>
      </c>
      <c r="H455" s="543" t="n">
        <v>2903.08</v>
      </c>
      <c r="I455" s="520" t="n">
        <v>2488.38</v>
      </c>
      <c r="J455" s="543" t="n"/>
      <c r="K455" s="543" t="n">
        <v>24.7</v>
      </c>
      <c r="L455" s="520" t="n">
        <v>2900</v>
      </c>
      <c r="M455" s="544" t="n"/>
      <c r="N455" s="508">
        <f>L455+I455+J455+C455+M455</f>
        <v/>
      </c>
      <c r="O455" s="508">
        <f>O454+N455-AN455</f>
        <v/>
      </c>
      <c r="P455" s="509">
        <f>I455*0.004</f>
        <v/>
      </c>
      <c r="Q455" s="510">
        <f>A455</f>
        <v/>
      </c>
      <c r="R455" s="545" t="n"/>
      <c r="S455" s="546" t="n"/>
      <c r="T455" s="545" t="n"/>
      <c r="U455" s="546" t="n"/>
      <c r="V455" s="545" t="n"/>
      <c r="W455" s="546" t="n"/>
      <c r="X455" s="545" t="n"/>
      <c r="Y455" s="546" t="n"/>
      <c r="Z455" s="545" t="inlineStr">
        <is>
          <t>171247A</t>
        </is>
      </c>
      <c r="AA455" s="546" t="n">
        <v>0</v>
      </c>
      <c r="AB455" s="545" t="inlineStr">
        <is>
          <t>dat</t>
        </is>
      </c>
      <c r="AC455" s="466" t="n">
        <v>-12014.92</v>
      </c>
      <c r="AD455" s="545" t="n"/>
      <c r="AE455" s="546" t="n"/>
      <c r="AF455" s="545" t="n"/>
      <c r="AG455" s="546" t="n"/>
      <c r="AH455" s="545" t="n"/>
      <c r="AI455" s="546" t="n"/>
      <c r="AJ455" s="545" t="n"/>
      <c r="AK455" s="546" t="n"/>
      <c r="AL455" s="547" t="n"/>
      <c r="AM455" s="546" t="n"/>
      <c r="AN455" s="446">
        <f>S455+U455+W455+Y455+AA455+AC455+AE455+AG455+AI455+AK455+AM455</f>
        <v/>
      </c>
    </row>
    <row r="456" ht="16.5" customHeight="1" thickBot="1">
      <c r="A456" s="504">
        <f>A455+1</f>
        <v/>
      </c>
      <c r="B456" s="540" t="n">
        <v>4955.73</v>
      </c>
      <c r="C456" s="519" t="n">
        <v>90</v>
      </c>
      <c r="D456" s="541" t="n">
        <v>2</v>
      </c>
      <c r="E456" s="540" t="n">
        <v>655.5</v>
      </c>
      <c r="F456" s="540" t="n">
        <v>201</v>
      </c>
      <c r="G456" s="542">
        <f>B456-C456-E456-F456</f>
        <v/>
      </c>
      <c r="H456" s="543" t="n">
        <v>1483.34</v>
      </c>
      <c r="I456" s="520" t="n">
        <v>2520.69</v>
      </c>
      <c r="J456" s="543" t="n"/>
      <c r="K456" s="543" t="n">
        <v>5.2</v>
      </c>
      <c r="L456" s="520" t="n">
        <v>1480</v>
      </c>
      <c r="M456" s="544" t="n"/>
      <c r="N456" s="508">
        <f>L456+I456+J456+C456+M456</f>
        <v/>
      </c>
      <c r="O456" s="508">
        <f>O455+N456-AN456</f>
        <v/>
      </c>
      <c r="P456" s="509">
        <f>I456*0.004</f>
        <v/>
      </c>
      <c r="Q456" s="510">
        <f>A456</f>
        <v/>
      </c>
      <c r="R456" s="545" t="n"/>
      <c r="S456" s="546" t="n"/>
      <c r="T456" s="545" t="n"/>
      <c r="U456" s="546" t="n"/>
      <c r="V456" s="545" t="n"/>
      <c r="W456" s="546" t="n"/>
      <c r="X456" s="545" t="n"/>
      <c r="Y456" s="546" t="n"/>
      <c r="Z456" s="545" t="n"/>
      <c r="AA456" s="546" t="n"/>
      <c r="AB456" s="545" t="inlineStr">
        <is>
          <t>int dat</t>
        </is>
      </c>
      <c r="AC456" s="466" t="n">
        <v>2.49</v>
      </c>
      <c r="AD456" s="545" t="n"/>
      <c r="AE456" s="546" t="n"/>
      <c r="AF456" s="545" t="n"/>
      <c r="AG456" s="546" t="n"/>
      <c r="AH456" s="545" t="n"/>
      <c r="AI456" s="546" t="n"/>
      <c r="AJ456" s="545" t="n"/>
      <c r="AK456" s="546" t="n"/>
      <c r="AL456" s="547" t="n"/>
      <c r="AM456" s="546" t="n"/>
      <c r="AN456" s="446">
        <f>S456+U456+W456+Y456+AA456+AC456+AE456+AG456+AI456+AK456+AM456</f>
        <v/>
      </c>
    </row>
    <row r="457" ht="16.5" customHeight="1" thickBot="1">
      <c r="A457" s="504">
        <f>A456+1</f>
        <v/>
      </c>
      <c r="B457" s="540" t="n">
        <v>4301.55</v>
      </c>
      <c r="C457" s="519" t="n">
        <v>310</v>
      </c>
      <c r="D457" s="541" t="n">
        <v>6</v>
      </c>
      <c r="E457" s="540" t="n">
        <v>617.8</v>
      </c>
      <c r="F457" s="540" t="n">
        <v>287</v>
      </c>
      <c r="G457" s="542">
        <f>B457-C457-E457-F457</f>
        <v/>
      </c>
      <c r="H457" s="543" t="n">
        <v>1000.95</v>
      </c>
      <c r="I457" s="520" t="n">
        <v>2084.2</v>
      </c>
      <c r="J457" s="543" t="n"/>
      <c r="K457" s="543" t="n">
        <v>10.7</v>
      </c>
      <c r="L457" s="520" t="n">
        <v>1020</v>
      </c>
      <c r="M457" s="544" t="n"/>
      <c r="N457" s="508">
        <f>L457+I457+J457+C457+M457</f>
        <v/>
      </c>
      <c r="O457" s="508">
        <f>O456+N457-AN457</f>
        <v/>
      </c>
      <c r="P457" s="509">
        <f>I457*0.004</f>
        <v/>
      </c>
      <c r="Q457" s="510">
        <f>A457</f>
        <v/>
      </c>
      <c r="R457" s="545" t="n"/>
      <c r="S457" s="546" t="n"/>
      <c r="T457" s="545" t="n"/>
      <c r="U457" s="546" t="n"/>
      <c r="V457" s="545" t="n"/>
      <c r="W457" s="546" t="n"/>
      <c r="X457" s="545" t="n"/>
      <c r="Y457" s="546" t="n"/>
      <c r="Z457" s="545" t="n"/>
      <c r="AA457" s="546" t="n"/>
      <c r="AB457" s="545" t="inlineStr">
        <is>
          <t>dat</t>
        </is>
      </c>
      <c r="AC457" s="466" t="n">
        <v>12017.41</v>
      </c>
      <c r="AD457" s="545" t="n"/>
      <c r="AE457" s="546" t="n"/>
      <c r="AF457" s="545" t="n"/>
      <c r="AG457" s="546" t="n"/>
      <c r="AH457" s="545" t="n"/>
      <c r="AI457" s="546" t="n"/>
      <c r="AJ457" s="545" t="n"/>
      <c r="AK457" s="546" t="n"/>
      <c r="AL457" s="547" t="n"/>
      <c r="AM457" s="546" t="n"/>
      <c r="AN457" s="446">
        <f>S457+U457+W457+Y457+AA457+AC457+AE457+AG457+AI457+AK457+AM457</f>
        <v/>
      </c>
    </row>
    <row r="458" ht="16.5" customHeight="1" thickBot="1">
      <c r="A458" s="553">
        <f>A457+1</f>
        <v/>
      </c>
      <c r="B458" s="551" t="n"/>
      <c r="C458" s="551" t="n"/>
      <c r="D458" s="554" t="n"/>
      <c r="E458" s="551" t="n"/>
      <c r="F458" s="551" t="n"/>
      <c r="G458" s="538">
        <f>B458-C458-E458-F458</f>
        <v/>
      </c>
      <c r="H458" s="538" t="n"/>
      <c r="I458" s="538" t="n"/>
      <c r="J458" s="538" t="n"/>
      <c r="K458" s="538" t="n"/>
      <c r="L458" s="538" t="n"/>
      <c r="M458" s="538" t="n"/>
      <c r="N458" s="555">
        <f>L458+I458+J458+C458+M458</f>
        <v/>
      </c>
      <c r="O458" s="555">
        <f>O457+N458-AN458</f>
        <v/>
      </c>
      <c r="P458" s="556">
        <f>I458*0.007</f>
        <v/>
      </c>
      <c r="Q458" s="557">
        <f>A458</f>
        <v/>
      </c>
      <c r="R458" s="558" t="n"/>
      <c r="S458" s="559" t="n"/>
      <c r="T458" s="558" t="n"/>
      <c r="U458" s="559" t="n"/>
      <c r="V458" s="558" t="n"/>
      <c r="W458" s="559" t="n"/>
      <c r="X458" s="558" t="n"/>
      <c r="Y458" s="559" t="n"/>
      <c r="Z458" s="558" t="n"/>
      <c r="AA458" s="559" t="n"/>
      <c r="AB458" s="558" t="n"/>
      <c r="AC458" s="559" t="n"/>
      <c r="AD458" s="558" t="n"/>
      <c r="AE458" s="559" t="n"/>
      <c r="AF458" s="558" t="n"/>
      <c r="AG458" s="559" t="n"/>
      <c r="AH458" s="558" t="n"/>
      <c r="AI458" s="559" t="n"/>
      <c r="AJ458" s="558" t="n"/>
      <c r="AK458" s="559" t="n"/>
      <c r="AL458" s="560" t="n"/>
      <c r="AM458" s="559" t="n"/>
      <c r="AN458" s="538">
        <f>S458+U458+W458+Y458+AA458+AC458+AE458+AG458+AI458+AK458+AM458</f>
        <v/>
      </c>
    </row>
    <row r="459" ht="16.5" customHeight="1" thickBot="1">
      <c r="A459" s="504">
        <f>A458+1</f>
        <v/>
      </c>
      <c r="B459" s="540" t="n">
        <v>4030.93</v>
      </c>
      <c r="C459" s="519" t="n">
        <v>220</v>
      </c>
      <c r="D459" s="541" t="n">
        <v>5</v>
      </c>
      <c r="E459" s="540" t="n">
        <v>364.8</v>
      </c>
      <c r="F459" s="540" t="n">
        <v>476</v>
      </c>
      <c r="G459" s="542">
        <f>B459-C459-E459-F459</f>
        <v/>
      </c>
      <c r="H459" s="543" t="n">
        <v>1344.72</v>
      </c>
      <c r="I459" s="520" t="n">
        <v>1625.41</v>
      </c>
      <c r="J459" s="543" t="n"/>
      <c r="K459" s="543" t="n"/>
      <c r="L459" s="520" t="n">
        <v>1340</v>
      </c>
      <c r="M459" s="544" t="n"/>
      <c r="N459" s="508">
        <f>L459+I459+J459+C459+M459</f>
        <v/>
      </c>
      <c r="O459" s="508">
        <f>O458+N459-AN459</f>
        <v/>
      </c>
      <c r="P459" s="509">
        <f>I459*0.004</f>
        <v/>
      </c>
      <c r="Q459" s="510">
        <f>A459</f>
        <v/>
      </c>
      <c r="R459" s="545" t="n"/>
      <c r="S459" s="546" t="n"/>
      <c r="T459" s="545" t="n"/>
      <c r="U459" s="546" t="n"/>
      <c r="V459" s="545" t="n">
        <v>171230</v>
      </c>
      <c r="W459" s="466" t="n">
        <v>656.1799999999999</v>
      </c>
      <c r="X459" s="545" t="n"/>
      <c r="Y459" s="546" t="n"/>
      <c r="Z459" s="545" t="inlineStr">
        <is>
          <t>171143A</t>
        </is>
      </c>
      <c r="AA459" s="546" t="n">
        <v>0</v>
      </c>
      <c r="AB459" s="545" t="inlineStr">
        <is>
          <t>PMU</t>
        </is>
      </c>
      <c r="AC459" s="466" t="n">
        <v>-1160</v>
      </c>
      <c r="AD459" s="545" t="n"/>
      <c r="AE459" s="546" t="n"/>
      <c r="AF459" s="545" t="n"/>
      <c r="AG459" s="546" t="n"/>
      <c r="AH459" s="545" t="n"/>
      <c r="AI459" s="546" t="n"/>
      <c r="AJ459" s="545" t="n">
        <v>171269</v>
      </c>
      <c r="AK459" s="466" t="n">
        <v>656</v>
      </c>
      <c r="AL459" s="547" t="n">
        <v>171266</v>
      </c>
      <c r="AM459" s="546" t="n">
        <v>60</v>
      </c>
      <c r="AN459" s="446">
        <f>S459+U459+W459+Y459+AA459+AC459+AE459+AG459+AI459+AK459+AM459</f>
        <v/>
      </c>
    </row>
    <row r="460" ht="16.5" customHeight="1" thickBot="1">
      <c r="A460" s="504">
        <f>A459+1</f>
        <v/>
      </c>
      <c r="B460" s="540" t="n">
        <v>4048.96</v>
      </c>
      <c r="C460" s="519" t="n">
        <v>120</v>
      </c>
      <c r="D460" s="541" t="n">
        <v>3</v>
      </c>
      <c r="E460" s="540" t="n">
        <v>344.2</v>
      </c>
      <c r="F460" s="540" t="n">
        <v>251</v>
      </c>
      <c r="G460" s="542">
        <f>B460-C460-E460-F460</f>
        <v/>
      </c>
      <c r="H460" s="543" t="n">
        <v>1252.72</v>
      </c>
      <c r="I460" s="520" t="n">
        <v>2053.14</v>
      </c>
      <c r="J460" s="543" t="n"/>
      <c r="K460" s="543" t="n">
        <v>27.9</v>
      </c>
      <c r="L460" s="520" t="n">
        <v>1260</v>
      </c>
      <c r="M460" s="520" t="n">
        <v>490</v>
      </c>
      <c r="N460" s="508">
        <f>L460+I460+J460+C460+M460</f>
        <v/>
      </c>
      <c r="O460" s="508">
        <f>O459+N460-AN460</f>
        <v/>
      </c>
      <c r="P460" s="509">
        <f>I460*0.004</f>
        <v/>
      </c>
      <c r="Q460" s="510">
        <f>A460</f>
        <v/>
      </c>
      <c r="R460" s="545" t="n">
        <v>171208</v>
      </c>
      <c r="S460" s="466" t="n">
        <v>1566.56</v>
      </c>
      <c r="T460" s="545" t="n"/>
      <c r="U460" s="546" t="n"/>
      <c r="V460" s="545" t="n"/>
      <c r="W460" s="546" t="n"/>
      <c r="X460" s="545" t="n">
        <v>171240</v>
      </c>
      <c r="Y460" s="466" t="n">
        <v>2274.55</v>
      </c>
      <c r="Z460" s="545" t="n"/>
      <c r="AA460" s="546" t="n"/>
      <c r="AB460" s="545" t="inlineStr">
        <is>
          <t>PMU</t>
        </is>
      </c>
      <c r="AC460" s="466" t="n">
        <v>1160</v>
      </c>
      <c r="AD460" s="545" t="n"/>
      <c r="AE460" s="546" t="n"/>
      <c r="AF460" s="545" t="n"/>
      <c r="AG460" s="546" t="n"/>
      <c r="AH460" s="545" t="n"/>
      <c r="AI460" s="546" t="n"/>
      <c r="AJ460" s="545" t="n">
        <v>171268</v>
      </c>
      <c r="AK460" s="466" t="n">
        <v>34.2</v>
      </c>
      <c r="AL460" s="547" t="n">
        <v>180259</v>
      </c>
      <c r="AM460" s="546" t="n">
        <v>-60</v>
      </c>
      <c r="AN460" s="446">
        <f>S460+U460+W460+Y460+AA460+AC460+AE460+AG460+AI460+AK460+AM460</f>
        <v/>
      </c>
    </row>
    <row r="461" ht="16.5" customHeight="1" thickBot="1">
      <c r="A461" s="504">
        <f>A460+1</f>
        <v/>
      </c>
      <c r="B461" s="540" t="n">
        <v>4425.23</v>
      </c>
      <c r="C461" s="519" t="n">
        <v>160</v>
      </c>
      <c r="D461" s="541" t="n">
        <v>4</v>
      </c>
      <c r="E461" s="540" t="n">
        <v>169.9</v>
      </c>
      <c r="F461" s="540" t="n">
        <v>259</v>
      </c>
      <c r="G461" s="542">
        <f>B461-C461-E461-F461</f>
        <v/>
      </c>
      <c r="H461" s="543" t="n">
        <v>2094.92</v>
      </c>
      <c r="I461" s="520" t="n">
        <v>1725.31</v>
      </c>
      <c r="J461" s="543" t="n"/>
      <c r="K461" s="543" t="n">
        <v>16.1</v>
      </c>
      <c r="L461" s="520" t="n">
        <v>2090</v>
      </c>
      <c r="M461" s="544" t="n"/>
      <c r="N461" s="508">
        <f>L461+I461+J461+C461+M461</f>
        <v/>
      </c>
      <c r="O461" s="508">
        <f>O460+N461-AN461</f>
        <v/>
      </c>
      <c r="P461" s="509">
        <f>I461*0.004</f>
        <v/>
      </c>
      <c r="Q461" s="510">
        <f>A461</f>
        <v/>
      </c>
      <c r="R461" s="545" t="n"/>
      <c r="S461" s="466" t="n">
        <v>132.74</v>
      </c>
      <c r="T461" s="545" t="n">
        <v>171223</v>
      </c>
      <c r="U461" s="466" t="n">
        <v>15.88</v>
      </c>
      <c r="V461" s="545" t="n"/>
      <c r="W461" s="546" t="n"/>
      <c r="X461" s="545" t="n">
        <v>171241</v>
      </c>
      <c r="Y461" s="466" t="n">
        <v>324.51</v>
      </c>
      <c r="Z461" s="545" t="n"/>
      <c r="AA461" s="546" t="n"/>
      <c r="AB461" s="561" t="inlineStr">
        <is>
          <t>MONNAIE</t>
        </is>
      </c>
      <c r="AC461" s="466" t="n">
        <v>1120</v>
      </c>
      <c r="AD461" s="545" t="n"/>
      <c r="AE461" s="546" t="n"/>
      <c r="AF461" s="545" t="n"/>
      <c r="AG461" s="546" t="n"/>
      <c r="AH461" s="545" t="n"/>
      <c r="AI461" s="546" t="n"/>
      <c r="AJ461" s="545" t="n">
        <v>171267</v>
      </c>
      <c r="AK461" s="466" t="n">
        <v>375.98</v>
      </c>
      <c r="AL461" s="547" t="n"/>
      <c r="AM461" s="546" t="n"/>
      <c r="AN461" s="446">
        <f>S461+U461+W461+Y461+AA461+AC461+AE461+AG461+AI461+AK461+AM461</f>
        <v/>
      </c>
    </row>
    <row r="462" ht="16.5" customHeight="1" thickBot="1">
      <c r="A462" s="504">
        <f>A461+1</f>
        <v/>
      </c>
      <c r="B462" s="540" t="n">
        <v>4927.66</v>
      </c>
      <c r="C462" s="519" t="n">
        <v>540</v>
      </c>
      <c r="D462" s="541" t="n">
        <v>12</v>
      </c>
      <c r="E462" s="540" t="n">
        <v>229.1</v>
      </c>
      <c r="F462" s="540" t="n">
        <v>929</v>
      </c>
      <c r="G462" s="542">
        <f>B462-C462-E462-F462</f>
        <v/>
      </c>
      <c r="H462" s="543" t="n">
        <v>1229.57</v>
      </c>
      <c r="I462" s="520" t="n">
        <v>1978.09</v>
      </c>
      <c r="J462" s="543" t="n"/>
      <c r="K462" s="543" t="n">
        <v>21.9</v>
      </c>
      <c r="L462" s="520" t="n">
        <v>1220</v>
      </c>
      <c r="M462" s="544" t="n"/>
      <c r="N462" s="508">
        <f>L462+I462+J462+C462+M462</f>
        <v/>
      </c>
      <c r="O462" s="508">
        <f>O461+N462-AN462</f>
        <v/>
      </c>
      <c r="P462" s="509">
        <f>I462*0.004</f>
        <v/>
      </c>
      <c r="Q462" s="510">
        <f>A462</f>
        <v/>
      </c>
      <c r="R462" s="545" t="n">
        <v>171213</v>
      </c>
      <c r="S462" s="466" t="n">
        <v>-396</v>
      </c>
      <c r="T462" s="545" t="n">
        <v>171222</v>
      </c>
      <c r="U462" s="466" t="n">
        <v>39.75</v>
      </c>
      <c r="V462" s="545" t="n"/>
      <c r="W462" s="546" t="n"/>
      <c r="X462" s="545" t="inlineStr">
        <is>
          <t>171235A</t>
        </is>
      </c>
      <c r="Y462" s="466" t="n">
        <v>36</v>
      </c>
      <c r="Z462" s="545" t="n"/>
      <c r="AA462" s="546" t="n"/>
      <c r="AB462" s="561" t="n"/>
      <c r="AC462" s="546" t="n"/>
      <c r="AD462" s="545" t="n"/>
      <c r="AE462" s="546" t="n"/>
      <c r="AF462" s="545" t="n"/>
      <c r="AG462" s="546" t="n"/>
      <c r="AH462" s="545" t="n"/>
      <c r="AI462" s="546" t="n"/>
      <c r="AJ462" s="547" t="n">
        <v>171264</v>
      </c>
      <c r="AK462" s="466" t="n">
        <v>127</v>
      </c>
      <c r="AL462" s="547" t="n"/>
      <c r="AM462" s="546" t="n"/>
      <c r="AN462" s="446">
        <f>S462+U462+W462+Y462+AA462+AC462+AE462+AG462+AI462+AK462+AM462</f>
        <v/>
      </c>
    </row>
    <row r="463" ht="16.5" customHeight="1" thickBot="1">
      <c r="A463" s="504">
        <f>A462+1</f>
        <v/>
      </c>
      <c r="B463" s="540" t="n">
        <v>5263.49</v>
      </c>
      <c r="C463" s="519" t="n">
        <v>170</v>
      </c>
      <c r="D463" s="541" t="n">
        <v>5</v>
      </c>
      <c r="E463" s="540" t="n">
        <v>196.6</v>
      </c>
      <c r="F463" s="540" t="n">
        <v>424</v>
      </c>
      <c r="G463" s="542">
        <f>B463-C463-E463-F463</f>
        <v/>
      </c>
      <c r="H463" s="543" t="n">
        <v>2112.34</v>
      </c>
      <c r="I463" s="520" t="n">
        <v>2428.85</v>
      </c>
      <c r="J463" s="543" t="n"/>
      <c r="K463" s="543" t="n">
        <v>29.8</v>
      </c>
      <c r="L463" s="520" t="n">
        <v>2110</v>
      </c>
      <c r="M463" s="544" t="n"/>
      <c r="N463" s="508">
        <f>L463+I463+J463+C463+M463</f>
        <v/>
      </c>
      <c r="O463" s="508">
        <f>O462+N463-AN463</f>
        <v/>
      </c>
      <c r="P463" s="509">
        <f>I463*0.004</f>
        <v/>
      </c>
      <c r="Q463" s="510">
        <f>A463</f>
        <v/>
      </c>
      <c r="R463" s="545" t="n">
        <v>171212</v>
      </c>
      <c r="S463" s="466" t="n">
        <v>396</v>
      </c>
      <c r="T463" s="547" t="n">
        <v>171221</v>
      </c>
      <c r="U463" s="466" t="n">
        <v>24.62</v>
      </c>
      <c r="V463" s="545" t="n"/>
      <c r="W463" s="546" t="n"/>
      <c r="X463" s="547" t="n">
        <v>171235</v>
      </c>
      <c r="Y463" s="466" t="n">
        <v>12</v>
      </c>
      <c r="Z463" s="545" t="n"/>
      <c r="AA463" s="546" t="n"/>
      <c r="AB463" s="561" t="n"/>
      <c r="AC463" s="546" t="n"/>
      <c r="AD463" s="545" t="n"/>
      <c r="AE463" s="546" t="n"/>
      <c r="AF463" s="547" t="n"/>
      <c r="AG463" s="546" t="n"/>
      <c r="AH463" s="562" t="inlineStr">
        <is>
          <t>171257A</t>
        </is>
      </c>
      <c r="AI463" s="466" t="n">
        <v>-57.85</v>
      </c>
      <c r="AJ463" s="547" t="n">
        <v>171264</v>
      </c>
      <c r="AK463" s="466" t="n">
        <v>490</v>
      </c>
      <c r="AL463" s="547" t="n"/>
      <c r="AM463" s="546" t="n"/>
      <c r="AN463" s="446">
        <f>S463+U463+W463+Y463+AA463+AC463+AE463+AG463+AI463+AK463+AM463</f>
        <v/>
      </c>
    </row>
    <row r="464" ht="16.5" customHeight="1" thickBot="1">
      <c r="A464" s="504">
        <f>A463+1</f>
        <v/>
      </c>
      <c r="B464" s="540" t="n">
        <v>3402.61</v>
      </c>
      <c r="C464" s="519" t="n">
        <v>340</v>
      </c>
      <c r="D464" s="541" t="n">
        <v>7</v>
      </c>
      <c r="E464" s="540" t="n">
        <v>279.1</v>
      </c>
      <c r="F464" s="540" t="n">
        <v>220</v>
      </c>
      <c r="G464" s="446">
        <f>B464-C464-E464-F464</f>
        <v/>
      </c>
      <c r="H464" s="543" t="n">
        <v>1016.21</v>
      </c>
      <c r="I464" s="520" t="n">
        <v>1660.79</v>
      </c>
      <c r="J464" s="543" t="n"/>
      <c r="K464" s="543" t="n">
        <v>3.8</v>
      </c>
      <c r="L464" s="520" t="n">
        <v>1010</v>
      </c>
      <c r="M464" s="544" t="n"/>
      <c r="N464" s="508">
        <f>L464+I464+J464+C464+M464</f>
        <v/>
      </c>
      <c r="O464" s="508">
        <f>O463+N464-AN464</f>
        <v/>
      </c>
      <c r="P464" s="509">
        <f>I464*0.004</f>
        <v/>
      </c>
      <c r="Q464" s="510">
        <f>A464</f>
        <v/>
      </c>
      <c r="R464" s="545" t="n"/>
      <c r="S464" s="546" t="n"/>
      <c r="T464" s="545" t="n">
        <v>171220</v>
      </c>
      <c r="U464" s="466" t="n">
        <v>197</v>
      </c>
      <c r="V464" s="545" t="n"/>
      <c r="W464" s="546" t="n"/>
      <c r="X464" s="545" t="n">
        <v>171234</v>
      </c>
      <c r="Y464" s="466" t="n">
        <v>-110.19</v>
      </c>
      <c r="Z464" s="545" t="n"/>
      <c r="AA464" s="546" t="n"/>
      <c r="AB464" s="545" t="n"/>
      <c r="AC464" s="546" t="n"/>
      <c r="AD464" s="545" t="n">
        <v>171252</v>
      </c>
      <c r="AE464" s="466" t="n">
        <v>37.79</v>
      </c>
      <c r="AF464" s="545" t="inlineStr">
        <is>
          <t>171256A</t>
        </is>
      </c>
      <c r="AG464" s="466" t="n">
        <v>2546.95</v>
      </c>
      <c r="AH464" s="545" t="inlineStr">
        <is>
          <t>171152A</t>
        </is>
      </c>
      <c r="AI464" s="466" t="n">
        <v>-37.8</v>
      </c>
      <c r="AJ464" s="545" t="n">
        <v>171263</v>
      </c>
      <c r="AK464" s="466" t="n">
        <v>1151.53</v>
      </c>
      <c r="AL464" s="547" t="n"/>
      <c r="AM464" s="546" t="n"/>
      <c r="AN464" s="446">
        <f>S464+U464+W464+Y464+AA464+AC464+AE464+AG464+AI464+AK464+AM464</f>
        <v/>
      </c>
    </row>
    <row r="465" ht="15" customHeight="1">
      <c r="B465" s="460">
        <f>SUM(B434:B464)</f>
        <v/>
      </c>
      <c r="C465" s="460">
        <f>SUM(C434:C464)</f>
        <v/>
      </c>
      <c r="D465" s="517">
        <f>SUM(D434:D464)</f>
        <v/>
      </c>
      <c r="E465" s="460">
        <f>SUM(E434:E464)</f>
        <v/>
      </c>
      <c r="F465" s="460">
        <f>SUM(F434:F464)</f>
        <v/>
      </c>
      <c r="G465" s="460">
        <f>SUM(G434:G464)</f>
        <v/>
      </c>
      <c r="H465" s="460">
        <f>SUM(H434:H464)</f>
        <v/>
      </c>
      <c r="I465" s="460">
        <f>SUM(I434:I464)</f>
        <v/>
      </c>
      <c r="J465" s="460">
        <f>SUM(J434:J464)</f>
        <v/>
      </c>
      <c r="K465" s="460">
        <f>SUM(K434:K464)</f>
        <v/>
      </c>
      <c r="L465" s="460">
        <f>SUM(L434:L464)</f>
        <v/>
      </c>
      <c r="M465" s="460">
        <f>SUM(M434:M464)</f>
        <v/>
      </c>
      <c r="N465" s="460">
        <f>SUM(N434:N464)</f>
        <v/>
      </c>
      <c r="O465" s="460">
        <f>O464</f>
        <v/>
      </c>
      <c r="R465" s="460" t="n"/>
      <c r="S465" s="460">
        <f>SUM(S434:S464)</f>
        <v/>
      </c>
      <c r="T465" s="460" t="n"/>
      <c r="U465" s="460">
        <f>SUM(U434:U464)</f>
        <v/>
      </c>
      <c r="V465" s="460" t="n"/>
      <c r="W465" s="460">
        <f>SUM(W434:W464)</f>
        <v/>
      </c>
      <c r="X465" s="460" t="n"/>
      <c r="Y465" s="460">
        <f>SUM(Y434:Y464)</f>
        <v/>
      </c>
      <c r="Z465" s="460" t="n"/>
      <c r="AA465" s="460">
        <f>SUM(AA434:AA464)</f>
        <v/>
      </c>
      <c r="AB465" s="460" t="n"/>
      <c r="AC465" s="460">
        <f>SUM(AC434:AC464)</f>
        <v/>
      </c>
      <c r="AD465" s="460" t="n"/>
      <c r="AE465" s="460">
        <f>SUM(AE434:AE464)</f>
        <v/>
      </c>
      <c r="AG465" s="460">
        <f>SUM(AG434:AG464)</f>
        <v/>
      </c>
      <c r="AH465" s="460" t="n"/>
      <c r="AI465" s="460">
        <f>SUM(AI434:AI464)</f>
        <v/>
      </c>
      <c r="AJ465" s="460" t="n"/>
      <c r="AK465" s="460">
        <f>SUM(AK434:AK464)</f>
        <v/>
      </c>
      <c r="AL465" s="460" t="n"/>
      <c r="AM465" s="460">
        <f>SUM(AM434:AM464)</f>
        <v/>
      </c>
      <c r="AN465" s="460">
        <f>SUM(AN434:AN464)</f>
        <v/>
      </c>
    </row>
    <row r="466">
      <c r="B466" s="453">
        <f>B465+B427</f>
        <v/>
      </c>
      <c r="G466" s="453" t="n"/>
      <c r="O466" s="460" t="n"/>
    </row>
    <row r="467" ht="15" customHeight="1">
      <c r="A467" s="539" t="n"/>
      <c r="B467" s="399" t="inlineStr">
        <is>
          <t>Total Régul</t>
        </is>
      </c>
      <c r="C467" s="453">
        <f>H465-L465</f>
        <v/>
      </c>
      <c r="E467" s="399" t="inlineStr">
        <is>
          <t>Point Vert</t>
        </is>
      </c>
      <c r="F467" s="518">
        <f>D465</f>
        <v/>
      </c>
      <c r="H467" s="399" t="inlineStr">
        <is>
          <t>Frais Carte Bleue</t>
        </is>
      </c>
      <c r="J467" s="452">
        <f>I465*0.007</f>
        <v/>
      </c>
      <c r="R467" s="404" t="inlineStr">
        <is>
          <t>altadis</t>
        </is>
      </c>
      <c r="S467" s="400" t="n">
        <v>19548.93</v>
      </c>
      <c r="T467" s="404" t="n">
        <v>140236</v>
      </c>
      <c r="U467" s="400" t="inlineStr">
        <is>
          <t>31,03,15</t>
        </is>
      </c>
      <c r="Z467" s="487" t="n">
        <v>160240</v>
      </c>
      <c r="AA467" s="488" t="n">
        <v>17789.36</v>
      </c>
    </row>
    <row r="468">
      <c r="B468" s="399" t="inlineStr">
        <is>
          <t>Régul cumul</t>
        </is>
      </c>
      <c r="C468" s="453">
        <f>C467+C429</f>
        <v/>
      </c>
      <c r="Z468" s="487" t="n"/>
      <c r="AA468" s="488" t="inlineStr">
        <is>
          <t>credit stock</t>
        </is>
      </c>
    </row>
    <row r="469">
      <c r="Z469" s="487" t="n"/>
      <c r="AA469" s="489" t="n">
        <v>42825</v>
      </c>
    </row>
    <row r="471">
      <c r="Z471" s="404" t="n">
        <v>170238</v>
      </c>
      <c r="AA471" s="400" t="inlineStr">
        <is>
          <t>20,323,06</t>
        </is>
      </c>
      <c r="AB471" s="404" t="inlineStr">
        <is>
          <t>ok</t>
        </is>
      </c>
      <c r="AC471" s="490" t="n">
        <v>43278</v>
      </c>
    </row>
    <row r="472">
      <c r="AA472" s="400" t="inlineStr">
        <is>
          <t>credit stock</t>
        </is>
      </c>
    </row>
    <row r="473">
      <c r="AA473" s="490" t="n">
        <v>43190</v>
      </c>
    </row>
    <row r="474">
      <c r="AA474" s="490" t="n"/>
    </row>
  </sheetData>
  <mergeCells count="240">
    <mergeCell ref="A2:G2"/>
    <mergeCell ref="H2:N2"/>
    <mergeCell ref="R2:X2"/>
    <mergeCell ref="Y2:AE2"/>
    <mergeCell ref="AF2:AL2"/>
    <mergeCell ref="B3:G3"/>
    <mergeCell ref="H3:K3"/>
    <mergeCell ref="L3:N3"/>
    <mergeCell ref="R3:S3"/>
    <mergeCell ref="T3:U3"/>
    <mergeCell ref="AH3:AI3"/>
    <mergeCell ref="AJ3:AK3"/>
    <mergeCell ref="AL3:AM3"/>
    <mergeCell ref="C4:D4"/>
    <mergeCell ref="A41:G41"/>
    <mergeCell ref="H41:N41"/>
    <mergeCell ref="R41:X41"/>
    <mergeCell ref="Y41:AE41"/>
    <mergeCell ref="AF41:AL41"/>
    <mergeCell ref="V3:W3"/>
    <mergeCell ref="X3:Y3"/>
    <mergeCell ref="Z3:AA3"/>
    <mergeCell ref="AB3:AC3"/>
    <mergeCell ref="AD3:AE3"/>
    <mergeCell ref="AF3:AG3"/>
    <mergeCell ref="AJ42:AK42"/>
    <mergeCell ref="AL42:AM42"/>
    <mergeCell ref="C43:D43"/>
    <mergeCell ref="A80:G80"/>
    <mergeCell ref="H80:N80"/>
    <mergeCell ref="R80:X80"/>
    <mergeCell ref="Y80:AE80"/>
    <mergeCell ref="AF80:AL80"/>
    <mergeCell ref="X42:Y42"/>
    <mergeCell ref="Z42:AA42"/>
    <mergeCell ref="AB42:AC42"/>
    <mergeCell ref="AD42:AE42"/>
    <mergeCell ref="AF42:AG42"/>
    <mergeCell ref="AH42:AI42"/>
    <mergeCell ref="B42:G42"/>
    <mergeCell ref="H42:K42"/>
    <mergeCell ref="L42:N42"/>
    <mergeCell ref="R42:S42"/>
    <mergeCell ref="T42:U42"/>
    <mergeCell ref="V42:W42"/>
    <mergeCell ref="AJ81:AK81"/>
    <mergeCell ref="AL81:AM81"/>
    <mergeCell ref="C82:D82"/>
    <mergeCell ref="A119:G119"/>
    <mergeCell ref="H119:N119"/>
    <mergeCell ref="R119:X119"/>
    <mergeCell ref="Y119:AE119"/>
    <mergeCell ref="AF119:AL119"/>
    <mergeCell ref="X81:Y81"/>
    <mergeCell ref="Z81:AA81"/>
    <mergeCell ref="AB81:AC81"/>
    <mergeCell ref="AD81:AE81"/>
    <mergeCell ref="AF81:AG81"/>
    <mergeCell ref="AH81:AI81"/>
    <mergeCell ref="B81:G81"/>
    <mergeCell ref="H81:K81"/>
    <mergeCell ref="L81:N81"/>
    <mergeCell ref="R81:S81"/>
    <mergeCell ref="T81:U81"/>
    <mergeCell ref="V81:W81"/>
    <mergeCell ref="AJ120:AK120"/>
    <mergeCell ref="AL120:AM120"/>
    <mergeCell ref="C121:D121"/>
    <mergeCell ref="A158:G158"/>
    <mergeCell ref="H158:N158"/>
    <mergeCell ref="R158:X158"/>
    <mergeCell ref="Y158:AE158"/>
    <mergeCell ref="AF158:AL158"/>
    <mergeCell ref="X120:Y120"/>
    <mergeCell ref="Z120:AA120"/>
    <mergeCell ref="AB120:AC120"/>
    <mergeCell ref="AD120:AE120"/>
    <mergeCell ref="AF120:AG120"/>
    <mergeCell ref="AH120:AI120"/>
    <mergeCell ref="B120:G120"/>
    <mergeCell ref="H120:K120"/>
    <mergeCell ref="L120:N120"/>
    <mergeCell ref="R120:S120"/>
    <mergeCell ref="T120:U120"/>
    <mergeCell ref="V120:W120"/>
    <mergeCell ref="AJ159:AK159"/>
    <mergeCell ref="AL159:AM159"/>
    <mergeCell ref="C160:D160"/>
    <mergeCell ref="A197:G197"/>
    <mergeCell ref="H197:N197"/>
    <mergeCell ref="R197:X197"/>
    <mergeCell ref="Y197:AE197"/>
    <mergeCell ref="AF197:AL197"/>
    <mergeCell ref="X159:Y159"/>
    <mergeCell ref="Z159:AA159"/>
    <mergeCell ref="AB159:AC159"/>
    <mergeCell ref="AD159:AE159"/>
    <mergeCell ref="AF159:AG159"/>
    <mergeCell ref="AH159:AI159"/>
    <mergeCell ref="B159:G159"/>
    <mergeCell ref="H159:K159"/>
    <mergeCell ref="L159:N159"/>
    <mergeCell ref="R159:S159"/>
    <mergeCell ref="T159:U159"/>
    <mergeCell ref="V159:W159"/>
    <mergeCell ref="AJ198:AK198"/>
    <mergeCell ref="AL198:AM198"/>
    <mergeCell ref="C199:D199"/>
    <mergeCell ref="A236:G236"/>
    <mergeCell ref="H236:N236"/>
    <mergeCell ref="R236:X236"/>
    <mergeCell ref="Y236:AE236"/>
    <mergeCell ref="AF236:AL236"/>
    <mergeCell ref="X198:Y198"/>
    <mergeCell ref="Z198:AA198"/>
    <mergeCell ref="AB198:AC198"/>
    <mergeCell ref="AD198:AE198"/>
    <mergeCell ref="AF198:AG198"/>
    <mergeCell ref="AH198:AI198"/>
    <mergeCell ref="B198:G198"/>
    <mergeCell ref="H198:K198"/>
    <mergeCell ref="L198:N198"/>
    <mergeCell ref="R198:S198"/>
    <mergeCell ref="T198:U198"/>
    <mergeCell ref="V198:W198"/>
    <mergeCell ref="AJ237:AK237"/>
    <mergeCell ref="AL237:AM237"/>
    <mergeCell ref="C238:D238"/>
    <mergeCell ref="A275:G275"/>
    <mergeCell ref="H275:N275"/>
    <mergeCell ref="R275:X275"/>
    <mergeCell ref="Y275:AE275"/>
    <mergeCell ref="AF275:AL275"/>
    <mergeCell ref="X237:Y237"/>
    <mergeCell ref="Z237:AA237"/>
    <mergeCell ref="AB237:AC237"/>
    <mergeCell ref="AD237:AE237"/>
    <mergeCell ref="AF237:AG237"/>
    <mergeCell ref="AH237:AI237"/>
    <mergeCell ref="B237:G237"/>
    <mergeCell ref="H237:K237"/>
    <mergeCell ref="L237:N237"/>
    <mergeCell ref="R237:S237"/>
    <mergeCell ref="T237:U237"/>
    <mergeCell ref="V237:W237"/>
    <mergeCell ref="AJ276:AK276"/>
    <mergeCell ref="AL276:AM276"/>
    <mergeCell ref="C277:D277"/>
    <mergeCell ref="A314:G314"/>
    <mergeCell ref="H314:N314"/>
    <mergeCell ref="R314:X314"/>
    <mergeCell ref="Y314:AE314"/>
    <mergeCell ref="AF314:AL314"/>
    <mergeCell ref="X276:Y276"/>
    <mergeCell ref="Z276:AA276"/>
    <mergeCell ref="AB276:AC276"/>
    <mergeCell ref="AD276:AE276"/>
    <mergeCell ref="AF276:AG276"/>
    <mergeCell ref="AH276:AI276"/>
    <mergeCell ref="B276:G276"/>
    <mergeCell ref="H276:K276"/>
    <mergeCell ref="L276:N276"/>
    <mergeCell ref="R276:S276"/>
    <mergeCell ref="T276:U276"/>
    <mergeCell ref="V276:W276"/>
    <mergeCell ref="AJ315:AK315"/>
    <mergeCell ref="AL315:AM315"/>
    <mergeCell ref="C316:D316"/>
    <mergeCell ref="A353:G353"/>
    <mergeCell ref="H353:N353"/>
    <mergeCell ref="R353:X353"/>
    <mergeCell ref="Y353:AE353"/>
    <mergeCell ref="AF353:AL353"/>
    <mergeCell ref="X315:Y315"/>
    <mergeCell ref="Z315:AA315"/>
    <mergeCell ref="AB315:AC315"/>
    <mergeCell ref="AD315:AE315"/>
    <mergeCell ref="AF315:AG315"/>
    <mergeCell ref="AH315:AI315"/>
    <mergeCell ref="B315:G315"/>
    <mergeCell ref="H315:K315"/>
    <mergeCell ref="L315:N315"/>
    <mergeCell ref="R315:S315"/>
    <mergeCell ref="T315:U315"/>
    <mergeCell ref="V315:W315"/>
    <mergeCell ref="AJ354:AK354"/>
    <mergeCell ref="AL354:AM354"/>
    <mergeCell ref="C355:D355"/>
    <mergeCell ref="A392:G392"/>
    <mergeCell ref="H392:N392"/>
    <mergeCell ref="R392:X392"/>
    <mergeCell ref="Y392:AE392"/>
    <mergeCell ref="AF392:AL392"/>
    <mergeCell ref="X354:Y354"/>
    <mergeCell ref="Z354:AA354"/>
    <mergeCell ref="AB354:AC354"/>
    <mergeCell ref="AD354:AE354"/>
    <mergeCell ref="AF354:AG354"/>
    <mergeCell ref="AH354:AI354"/>
    <mergeCell ref="B354:G354"/>
    <mergeCell ref="H354:K354"/>
    <mergeCell ref="L354:N354"/>
    <mergeCell ref="R354:S354"/>
    <mergeCell ref="T354:U354"/>
    <mergeCell ref="V354:W354"/>
    <mergeCell ref="AJ393:AK393"/>
    <mergeCell ref="AL393:AM393"/>
    <mergeCell ref="C394:D394"/>
    <mergeCell ref="A431:G431"/>
    <mergeCell ref="H431:N431"/>
    <mergeCell ref="R431:X431"/>
    <mergeCell ref="Y431:AE431"/>
    <mergeCell ref="AF431:AL431"/>
    <mergeCell ref="X393:Y393"/>
    <mergeCell ref="Z393:AA393"/>
    <mergeCell ref="AB393:AC393"/>
    <mergeCell ref="AD393:AE393"/>
    <mergeCell ref="AF393:AG393"/>
    <mergeCell ref="AH393:AI393"/>
    <mergeCell ref="B393:G393"/>
    <mergeCell ref="H393:K393"/>
    <mergeCell ref="L393:N393"/>
    <mergeCell ref="R393:S393"/>
    <mergeCell ref="T393:U393"/>
    <mergeCell ref="V393:W393"/>
    <mergeCell ref="AJ432:AK432"/>
    <mergeCell ref="AL432:AM432"/>
    <mergeCell ref="C433:D433"/>
    <mergeCell ref="X432:Y432"/>
    <mergeCell ref="Z432:AA432"/>
    <mergeCell ref="AB432:AC432"/>
    <mergeCell ref="AD432:AE432"/>
    <mergeCell ref="AF432:AG432"/>
    <mergeCell ref="AH432:AI432"/>
    <mergeCell ref="B432:G432"/>
    <mergeCell ref="H432:K432"/>
    <mergeCell ref="L432:N432"/>
    <mergeCell ref="R432:S432"/>
    <mergeCell ref="T432:U432"/>
    <mergeCell ref="V432:W432"/>
  </mergeCells>
  <pageMargins left="0.7000000000000001" right="0.7000000000000001" top="1.143700787401575" bottom="1.143700787401575" header="0.7500000000000001" footer="0.7500000000000001"/>
  <pageSetup orientation="portrait" paperSize="0" fitToHeight="0" fitToWidth="0" horizontalDpi="0" verticalDpi="0" copies="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S477"/>
  <sheetViews>
    <sheetView workbookViewId="0">
      <selection activeCell="A1" sqref="A1"/>
    </sheetView>
  </sheetViews>
  <sheetFormatPr baseColWidth="10" defaultRowHeight="15.75"/>
  <cols>
    <col width="39.28515625" customWidth="1" style="398" min="1" max="1"/>
    <col width="16" customWidth="1" style="399" min="2" max="2"/>
    <col width="16.28515625" customWidth="1" style="399" min="3" max="3"/>
    <col width="6.5703125" customWidth="1" style="400" min="4" max="4"/>
    <col width="16.140625" customWidth="1" style="399" min="5" max="5"/>
    <col width="13.5703125" customWidth="1" style="399" min="6" max="6"/>
    <col width="17.7109375" customWidth="1" style="399" min="7" max="7"/>
    <col width="15.28515625" customWidth="1" style="399" min="8" max="8"/>
    <col width="16.140625" customWidth="1" style="399" min="9" max="9"/>
    <col width="14.28515625" customWidth="1" style="399" min="10" max="10"/>
    <col width="16.28515625" customWidth="1" style="399" min="11" max="11"/>
    <col width="16" customWidth="1" style="399" min="12" max="12"/>
    <col width="13.85546875" customWidth="1" style="399" min="13" max="13"/>
    <col width="16.85546875" customWidth="1" style="399" min="14" max="14"/>
    <col width="20.140625" customWidth="1" style="399" min="15" max="15"/>
    <col width="13.7109375" customWidth="1" style="452" min="16" max="16"/>
    <col width="38.42578125" customWidth="1" style="402" min="17" max="17"/>
    <col width="11.7109375" customWidth="1" style="403" min="18" max="18"/>
    <col width="15.140625" customWidth="1" style="400" min="19" max="19"/>
    <col width="11.7109375" customWidth="1" style="404" min="20" max="20"/>
    <col width="14.140625" customWidth="1" style="400" min="21" max="21"/>
    <col width="11.7109375" customWidth="1" style="404" min="22" max="22"/>
    <col width="14.140625" customWidth="1" style="400" min="23" max="23"/>
    <col width="11.7109375" customWidth="1" style="404" min="24" max="24"/>
    <col width="14.85546875" customWidth="1" style="400" min="25" max="25"/>
    <col width="11.7109375" customWidth="1" style="404" min="26" max="26"/>
    <col width="16" customWidth="1" style="400" min="27" max="27"/>
    <col width="12.140625" customWidth="1" style="404" min="28" max="28"/>
    <col width="15.7109375" customWidth="1" style="400" min="29" max="29"/>
    <col width="11.7109375" customWidth="1" style="404" min="30" max="30"/>
    <col width="13.5703125" customWidth="1" style="400" min="31" max="31"/>
    <col width="11.7109375" customWidth="1" style="399" min="32" max="32"/>
    <col width="13.42578125" customWidth="1" style="399" min="33" max="33"/>
    <col width="11.7109375" customWidth="1" style="404" min="34" max="34"/>
    <col width="13.140625" customWidth="1" style="399" min="35" max="35"/>
    <col width="11.7109375" customWidth="1" style="404" min="36" max="36"/>
    <col width="15" customWidth="1" style="399" min="37" max="37"/>
    <col width="11.7109375" customWidth="1" style="399" min="38" max="38"/>
    <col width="15.7109375" customWidth="1" style="399" min="39" max="39"/>
    <col width="16.140625" customWidth="1" style="399" min="40" max="40"/>
    <col width="12.140625" customWidth="1" style="399" min="41" max="64"/>
    <col width="12.140625" customWidth="1" style="1" min="65" max="254"/>
    <col width="3" customWidth="1" style="1" min="255" max="255"/>
    <col width="3.140625" customWidth="1" style="1" min="256" max="256"/>
    <col width="12.5703125" customWidth="1" style="1" min="257" max="257"/>
    <col width="10.5703125" customWidth="1" style="1" min="258" max="258"/>
    <col width="4.42578125" customWidth="1" style="1" min="259" max="259"/>
    <col width="10" customWidth="1" style="1" min="260" max="260"/>
    <col width="9.42578125" customWidth="1" style="1" min="261" max="261"/>
    <col width="12.140625" customWidth="1" style="1" min="262" max="265"/>
    <col width="14.5703125" customWidth="1" style="1" min="266" max="266"/>
    <col width="13.85546875" customWidth="1" style="1" min="267" max="268"/>
    <col width="10.28515625" customWidth="1" style="1" min="269" max="269"/>
    <col width="13.7109375" customWidth="1" style="1" min="270" max="271"/>
    <col width="3.140625" customWidth="1" style="1" min="272" max="272"/>
    <col width="3.85546875" customWidth="1" style="1" min="273" max="273"/>
    <col width="11.7109375" customWidth="1" style="1" min="274" max="282"/>
    <col width="13.5703125" customWidth="1" style="1" min="283" max="283"/>
    <col width="11.7109375" customWidth="1" style="1" min="284" max="284"/>
    <col width="11.140625" customWidth="1" style="1" min="285" max="285"/>
    <col width="11.7109375" customWidth="1" style="1" min="286" max="286"/>
    <col width="13.5703125" customWidth="1" style="1" min="287" max="287"/>
    <col width="11.7109375" customWidth="1" style="1" min="288" max="294"/>
    <col width="12.140625" customWidth="1" style="1" min="295" max="510"/>
    <col width="3" customWidth="1" style="1" min="511" max="511"/>
    <col width="3.140625" customWidth="1" style="1" min="512" max="512"/>
    <col width="12.5703125" customWidth="1" style="1" min="513" max="513"/>
    <col width="10.5703125" customWidth="1" style="1" min="514" max="514"/>
    <col width="4.42578125" customWidth="1" style="1" min="515" max="515"/>
    <col width="10" customWidth="1" style="1" min="516" max="516"/>
    <col width="9.42578125" customWidth="1" style="1" min="517" max="517"/>
    <col width="12.140625" customWidth="1" style="1" min="518" max="521"/>
    <col width="14.5703125" customWidth="1" style="1" min="522" max="522"/>
    <col width="13.85546875" customWidth="1" style="1" min="523" max="524"/>
    <col width="10.28515625" customWidth="1" style="1" min="525" max="525"/>
    <col width="13.7109375" customWidth="1" style="1" min="526" max="527"/>
    <col width="3.140625" customWidth="1" style="1" min="528" max="528"/>
    <col width="3.85546875" customWidth="1" style="1" min="529" max="529"/>
    <col width="11.7109375" customWidth="1" style="1" min="530" max="538"/>
    <col width="13.5703125" customWidth="1" style="1" min="539" max="539"/>
    <col width="11.7109375" customWidth="1" style="1" min="540" max="540"/>
    <col width="11.140625" customWidth="1" style="1" min="541" max="541"/>
    <col width="11.7109375" customWidth="1" style="1" min="542" max="542"/>
    <col width="13.5703125" customWidth="1" style="1" min="543" max="543"/>
    <col width="11.7109375" customWidth="1" style="1" min="544" max="550"/>
    <col width="12.140625" customWidth="1" style="1" min="551" max="766"/>
    <col width="3" customWidth="1" style="1" min="767" max="767"/>
    <col width="3.140625" customWidth="1" style="1" min="768" max="768"/>
    <col width="12.5703125" customWidth="1" style="1" min="769" max="769"/>
    <col width="10.5703125" customWidth="1" style="1" min="770" max="770"/>
    <col width="4.42578125" customWidth="1" style="1" min="771" max="771"/>
    <col width="10" customWidth="1" style="1" min="772" max="772"/>
    <col width="9.42578125" customWidth="1" style="1" min="773" max="773"/>
    <col width="12.140625" customWidth="1" style="1" min="774" max="777"/>
    <col width="14.5703125" customWidth="1" style="1" min="778" max="778"/>
    <col width="13.85546875" customWidth="1" style="1" min="779" max="780"/>
    <col width="10.28515625" customWidth="1" style="1" min="781" max="781"/>
    <col width="13.7109375" customWidth="1" style="1" min="782" max="783"/>
    <col width="3.140625" customWidth="1" style="1" min="784" max="784"/>
    <col width="3.85546875" customWidth="1" style="1" min="785" max="785"/>
    <col width="11.7109375" customWidth="1" style="1" min="786" max="794"/>
    <col width="13.5703125" customWidth="1" style="1" min="795" max="795"/>
    <col width="11.7109375" customWidth="1" style="1" min="796" max="796"/>
    <col width="11.140625" customWidth="1" style="1" min="797" max="797"/>
    <col width="11.7109375" customWidth="1" style="1" min="798" max="798"/>
    <col width="13.5703125" customWidth="1" style="1" min="799" max="799"/>
    <col width="11.7109375" customWidth="1" style="1" min="800" max="806"/>
    <col width="12.140625" customWidth="1" style="1" min="807" max="1022"/>
    <col width="3" customWidth="1" style="1" min="1023" max="1023"/>
    <col width="3.140625" customWidth="1" style="1" min="1024" max="1024"/>
    <col width="11.42578125" customWidth="1" min="1025" max="1025"/>
  </cols>
  <sheetData>
    <row r="1">
      <c r="G1" s="462" t="n"/>
    </row>
    <row r="2" ht="16.5" customHeight="1" thickBot="1">
      <c r="A2" s="359" t="inlineStr">
        <is>
          <t>JANVIER 2018</t>
        </is>
      </c>
      <c r="H2" s="364">
        <f>A2</f>
        <v/>
      </c>
      <c r="I2" s="363" t="n"/>
      <c r="J2" s="363" t="n"/>
      <c r="K2" s="363" t="n"/>
      <c r="L2" s="363" t="n"/>
      <c r="M2" s="363" t="n"/>
      <c r="N2" s="363" t="n"/>
      <c r="R2" s="364">
        <f>A2</f>
        <v/>
      </c>
      <c r="S2" s="363" t="n"/>
      <c r="T2" s="363" t="n"/>
      <c r="U2" s="363" t="n"/>
      <c r="V2" s="363" t="n"/>
      <c r="W2" s="363" t="n"/>
      <c r="X2" s="363" t="n"/>
      <c r="Y2" s="364">
        <f>A2</f>
        <v/>
      </c>
      <c r="Z2" s="363" t="n"/>
      <c r="AA2" s="363" t="n"/>
      <c r="AB2" s="363" t="n"/>
      <c r="AC2" s="363" t="n"/>
      <c r="AD2" s="363" t="n"/>
      <c r="AE2" s="363" t="n"/>
      <c r="AF2" s="364">
        <f>A2</f>
        <v/>
      </c>
      <c r="AG2" s="363" t="n"/>
      <c r="AH2" s="363" t="n"/>
      <c r="AI2" s="363" t="n"/>
      <c r="AJ2" s="363" t="n"/>
      <c r="AK2" s="363" t="n"/>
      <c r="AL2" s="363" t="n"/>
    </row>
    <row r="3" ht="16.5" customHeight="1" thickBot="1">
      <c r="A3" s="372" t="n"/>
      <c r="B3" s="369" t="inlineStr">
        <is>
          <t>Chiffre d'affaire</t>
        </is>
      </c>
      <c r="C3" s="357" t="n"/>
      <c r="D3" s="357" t="n"/>
      <c r="E3" s="357" t="n"/>
      <c r="F3" s="357" t="n"/>
      <c r="G3" s="370" t="n"/>
      <c r="H3" s="369" t="inlineStr">
        <is>
          <t>Encaissement</t>
        </is>
      </c>
      <c r="I3" s="357" t="n"/>
      <c r="J3" s="357" t="n"/>
      <c r="K3" s="370" t="n"/>
      <c r="L3" s="369" t="inlineStr">
        <is>
          <t>Banque</t>
        </is>
      </c>
      <c r="M3" s="357" t="n"/>
      <c r="N3" s="370" t="n"/>
      <c r="O3" s="496" t="inlineStr">
        <is>
          <t>Solde</t>
        </is>
      </c>
      <c r="P3" s="497" t="inlineStr">
        <is>
          <t>Frais CB</t>
        </is>
      </c>
      <c r="Q3" s="11" t="inlineStr">
        <is>
          <t>Date</t>
        </is>
      </c>
      <c r="R3" s="407" t="inlineStr">
        <is>
          <t>Agedi</t>
        </is>
      </c>
      <c r="S3" s="366" t="n"/>
      <c r="T3" s="408" t="inlineStr">
        <is>
          <t>Saf</t>
        </is>
      </c>
      <c r="U3" s="366" t="n"/>
      <c r="V3" s="408" t="inlineStr">
        <is>
          <t>Midi Libre</t>
        </is>
      </c>
      <c r="W3" s="366" t="n"/>
      <c r="X3" s="408" t="inlineStr">
        <is>
          <t>Loto</t>
        </is>
      </c>
      <c r="Y3" s="366" t="n"/>
      <c r="Z3" s="408" t="inlineStr">
        <is>
          <t>Altadis</t>
        </is>
      </c>
      <c r="AA3" s="366" t="n"/>
      <c r="AB3" s="408" t="inlineStr">
        <is>
          <t>Crédit agricole</t>
        </is>
      </c>
      <c r="AC3" s="366" t="n"/>
      <c r="AD3" s="408" t="inlineStr">
        <is>
          <t>charges locatives</t>
        </is>
      </c>
      <c r="AE3" s="366" t="n"/>
      <c r="AF3" s="408" t="inlineStr">
        <is>
          <t>Poste TCN TF PVA</t>
        </is>
      </c>
      <c r="AG3" s="366" t="n"/>
      <c r="AH3" s="408" t="inlineStr">
        <is>
          <t>GSA/NVX FR</t>
        </is>
      </c>
      <c r="AI3" s="366" t="n"/>
      <c r="AJ3" s="409" t="inlineStr">
        <is>
          <t>Charge</t>
        </is>
      </c>
      <c r="AK3" s="354" t="n"/>
      <c r="AL3" s="410" t="inlineStr">
        <is>
          <t>Divers</t>
        </is>
      </c>
      <c r="AM3" s="354" t="n"/>
      <c r="AN3" s="411" t="inlineStr">
        <is>
          <t>Total</t>
        </is>
      </c>
    </row>
    <row r="4" ht="16.5" customHeight="1" thickBot="1">
      <c r="A4" s="2" t="n"/>
      <c r="B4" s="3" t="inlineStr">
        <is>
          <t>CA BRUT</t>
        </is>
      </c>
      <c r="C4" s="371" t="inlineStr">
        <is>
          <t>POINT VERT</t>
        </is>
      </c>
      <c r="D4" s="356" t="n"/>
      <c r="E4" s="4" t="inlineStr">
        <is>
          <t>LOTO</t>
        </is>
      </c>
      <c r="F4" s="4" t="inlineStr">
        <is>
          <t>JEUX</t>
        </is>
      </c>
      <c r="G4" s="7" t="inlineStr">
        <is>
          <t>CA NET</t>
        </is>
      </c>
      <c r="H4" s="3" t="inlineStr">
        <is>
          <t>Espèce</t>
        </is>
      </c>
      <c r="I4" s="4" t="inlineStr">
        <is>
          <t>Carte Bleue</t>
        </is>
      </c>
      <c r="J4" s="4" t="inlineStr">
        <is>
          <t>Chèque</t>
        </is>
      </c>
      <c r="K4" s="7" t="inlineStr">
        <is>
          <t>Compte client</t>
        </is>
      </c>
      <c r="L4" s="3" t="inlineStr">
        <is>
          <t>Dépôt Banque</t>
        </is>
      </c>
      <c r="M4" s="8" t="inlineStr">
        <is>
          <t>Monnaie</t>
        </is>
      </c>
      <c r="N4" s="7" t="inlineStr">
        <is>
          <t>CREDIT</t>
        </is>
      </c>
      <c r="O4" s="498">
        <f>'2017'!O465</f>
        <v/>
      </c>
      <c r="Q4" s="455" t="n"/>
      <c r="R4" s="414" t="inlineStr">
        <is>
          <t>N°</t>
        </is>
      </c>
      <c r="S4" s="415" t="n"/>
      <c r="T4" s="416" t="inlineStr">
        <is>
          <t>N°</t>
        </is>
      </c>
      <c r="U4" s="415" t="n"/>
      <c r="V4" s="416" t="inlineStr">
        <is>
          <t>N°</t>
        </is>
      </c>
      <c r="W4" s="417" t="n"/>
      <c r="X4" s="416" t="inlineStr">
        <is>
          <t>N°</t>
        </is>
      </c>
      <c r="Y4" s="417" t="n"/>
      <c r="Z4" s="416" t="inlineStr">
        <is>
          <t>N°</t>
        </is>
      </c>
      <c r="AA4" s="417" t="n"/>
      <c r="AB4" s="416" t="inlineStr">
        <is>
          <t>N°</t>
        </is>
      </c>
      <c r="AC4" s="417" t="n"/>
      <c r="AD4" s="416" t="inlineStr">
        <is>
          <t>N°</t>
        </is>
      </c>
      <c r="AE4" s="417" t="n"/>
      <c r="AF4" s="419" t="inlineStr">
        <is>
          <t>N°</t>
        </is>
      </c>
      <c r="AG4" s="415" t="n"/>
      <c r="AH4" s="416" t="inlineStr">
        <is>
          <t>N°</t>
        </is>
      </c>
      <c r="AI4" s="415" t="n"/>
      <c r="AJ4" s="416" t="inlineStr">
        <is>
          <t>N°</t>
        </is>
      </c>
      <c r="AK4" s="415" t="n"/>
      <c r="AL4" s="416" t="inlineStr">
        <is>
          <t>N°</t>
        </is>
      </c>
      <c r="AM4" s="415" t="n"/>
      <c r="AN4" s="420" t="n"/>
    </row>
    <row r="5" ht="16.5" customHeight="1" thickBot="1">
      <c r="A5" s="421" t="n">
        <v>43101</v>
      </c>
      <c r="B5" s="423" t="n"/>
      <c r="C5" s="423" t="n"/>
      <c r="D5" s="424" t="n"/>
      <c r="E5" s="423" t="n"/>
      <c r="F5" s="423" t="n"/>
      <c r="G5" s="427">
        <f>B5-C5-E5-F5</f>
        <v/>
      </c>
      <c r="H5" s="422" t="n"/>
      <c r="I5" s="422" t="n"/>
      <c r="J5" s="422" t="n"/>
      <c r="K5" s="422" t="n"/>
      <c r="L5" s="427" t="n"/>
      <c r="M5" s="427" t="n"/>
      <c r="N5" s="501">
        <f>L5+I5+J5+C5</f>
        <v/>
      </c>
      <c r="O5" s="501">
        <f>O4+N5-AN5</f>
        <v/>
      </c>
      <c r="P5" s="502" t="n"/>
      <c r="Q5" s="428">
        <f>A5</f>
        <v/>
      </c>
      <c r="R5" s="429" t="n"/>
      <c r="S5" s="430" t="n"/>
      <c r="T5" s="431" t="n"/>
      <c r="U5" s="430" t="n"/>
      <c r="V5" s="431" t="n"/>
      <c r="W5" s="430" t="n"/>
      <c r="X5" s="431" t="n"/>
      <c r="Y5" s="430" t="n"/>
      <c r="Z5" s="431" t="n"/>
      <c r="AA5" s="430" t="n"/>
      <c r="AB5" s="431" t="n"/>
      <c r="AC5" s="430" t="n"/>
      <c r="AD5" s="431" t="n"/>
      <c r="AE5" s="430" t="n"/>
      <c r="AF5" s="432" t="n"/>
      <c r="AG5" s="430" t="n"/>
      <c r="AH5" s="431" t="n"/>
      <c r="AI5" s="430" t="n"/>
      <c r="AJ5" s="431" t="n"/>
      <c r="AK5" s="430" t="n"/>
      <c r="AL5" s="431" t="n"/>
      <c r="AM5" s="430" t="n"/>
      <c r="AN5" s="427">
        <f>S5+U5+W5+Y31+AA5+AC5+AE5+AG5+AI5+AK5+AM5</f>
        <v/>
      </c>
    </row>
    <row r="6" ht="16.5" customHeight="1" thickBot="1">
      <c r="A6" s="433">
        <f>A5+1</f>
        <v/>
      </c>
      <c r="B6" s="563" t="n">
        <v>4392.73</v>
      </c>
      <c r="C6" s="519" t="n">
        <v>140</v>
      </c>
      <c r="D6" s="564" t="n">
        <v>5</v>
      </c>
      <c r="E6" s="563" t="n">
        <v>118.9</v>
      </c>
      <c r="F6" s="563" t="n">
        <v>488</v>
      </c>
      <c r="G6" s="542">
        <f>B6-C6-E6-F6</f>
        <v/>
      </c>
      <c r="H6" s="565" t="n">
        <v>1441.73</v>
      </c>
      <c r="I6" s="520" t="n">
        <v>2187.6</v>
      </c>
      <c r="J6" s="565" t="n"/>
      <c r="K6" s="565" t="n">
        <v>16.5</v>
      </c>
      <c r="L6" s="520" t="n">
        <v>1440</v>
      </c>
      <c r="M6" s="566" t="n"/>
      <c r="N6" s="508" t="n"/>
      <c r="O6" s="508">
        <f>O5+N6-AN6</f>
        <v/>
      </c>
      <c r="P6" s="509">
        <f>I6*0.004</f>
        <v/>
      </c>
      <c r="Q6" s="441">
        <f>A6</f>
        <v/>
      </c>
      <c r="R6" s="567" t="n"/>
      <c r="S6" s="568" t="n"/>
      <c r="T6" s="569" t="n">
        <v>171112</v>
      </c>
      <c r="U6" s="466" t="n">
        <v>472.54</v>
      </c>
      <c r="V6" s="567" t="n"/>
      <c r="W6" s="568" t="n"/>
      <c r="X6" s="569" t="n"/>
      <c r="Y6" s="568" t="n"/>
      <c r="Z6" s="567" t="n"/>
      <c r="AA6" s="568" t="n"/>
      <c r="AB6" s="569" t="n">
        <v>180137</v>
      </c>
      <c r="AC6" s="466" t="n">
        <v>1.4</v>
      </c>
      <c r="AD6" s="567" t="n">
        <v>180150</v>
      </c>
      <c r="AE6" s="466" t="n">
        <v>978.26</v>
      </c>
      <c r="AF6" s="569" t="n"/>
      <c r="AG6" s="568" t="n"/>
      <c r="AH6" s="567" t="n"/>
      <c r="AI6" s="568" t="n"/>
      <c r="AJ6" s="569" t="inlineStr">
        <is>
          <t>VALE</t>
        </is>
      </c>
      <c r="AK6" s="466" t="n">
        <v>2000</v>
      </c>
      <c r="AL6" s="569" t="n"/>
      <c r="AM6" s="568" t="n"/>
      <c r="AN6" s="446">
        <f>S6+U6+W6+Y6+AA6+AC6+AE6+AG6+AI6+AK6+AM6</f>
        <v/>
      </c>
    </row>
    <row r="7" ht="16.5" customHeight="1" thickBot="1">
      <c r="A7" s="433">
        <f>A6+1</f>
        <v/>
      </c>
      <c r="B7" s="563" t="n">
        <v>3631.53</v>
      </c>
      <c r="C7" s="519" t="n">
        <v>220</v>
      </c>
      <c r="D7" s="564" t="n">
        <v>6</v>
      </c>
      <c r="E7" s="563" t="n">
        <v>553.7</v>
      </c>
      <c r="F7" s="563" t="n">
        <v>172</v>
      </c>
      <c r="G7" s="542">
        <f>B7-C7-E7-F7</f>
        <v/>
      </c>
      <c r="H7" s="565" t="n">
        <v>1155.33</v>
      </c>
      <c r="I7" s="520" t="n">
        <v>1510.33</v>
      </c>
      <c r="J7" s="565" t="n"/>
      <c r="K7" s="565" t="n">
        <v>20.2</v>
      </c>
      <c r="L7" s="520" t="n">
        <v>1150</v>
      </c>
      <c r="M7" s="566" t="n"/>
      <c r="N7" s="508" t="n"/>
      <c r="O7" s="508">
        <f>O6+N7-AN7</f>
        <v/>
      </c>
      <c r="P7" s="509">
        <f>I7*0.004</f>
        <v/>
      </c>
      <c r="Q7" s="441">
        <f>A7</f>
        <v/>
      </c>
      <c r="R7" s="567" t="n">
        <v>171214</v>
      </c>
      <c r="S7" s="466" t="n">
        <v>1382.21</v>
      </c>
      <c r="T7" s="569" t="n">
        <v>171113</v>
      </c>
      <c r="U7" s="466" t="n">
        <v>40.49</v>
      </c>
      <c r="V7" s="567" t="n">
        <v>171231</v>
      </c>
      <c r="W7" s="466" t="n">
        <v>537.84</v>
      </c>
      <c r="X7" s="569" t="n"/>
      <c r="Y7" s="568" t="n"/>
      <c r="Z7" s="567" t="n"/>
      <c r="AA7" s="568" t="n"/>
      <c r="AB7" s="569" t="n">
        <v>180137</v>
      </c>
      <c r="AC7" s="466" t="n">
        <v>256.92</v>
      </c>
      <c r="AD7" s="567" t="n"/>
      <c r="AE7" s="568" t="n"/>
      <c r="AF7" s="569" t="n"/>
      <c r="AG7" s="568" t="n"/>
      <c r="AH7" s="567" t="n"/>
      <c r="AI7" s="568" t="n"/>
      <c r="AJ7" s="569" t="n"/>
      <c r="AK7" s="568" t="n"/>
      <c r="AL7" s="569" t="n"/>
      <c r="AM7" s="568" t="n"/>
      <c r="AN7" s="446">
        <f>S7+U7+W7+Y7+AA7+AC7+AE7+AG7+AI7+AK7+AM7</f>
        <v/>
      </c>
    </row>
    <row r="8" ht="16.5" customHeight="1" thickBot="1">
      <c r="A8" s="433">
        <f>A7+1</f>
        <v/>
      </c>
      <c r="B8" s="563" t="n">
        <v>4343.6</v>
      </c>
      <c r="C8" s="519" t="n">
        <v>180</v>
      </c>
      <c r="D8" s="564" t="n">
        <v>5</v>
      </c>
      <c r="E8" s="563" t="n">
        <v>549.7</v>
      </c>
      <c r="F8" s="563" t="n">
        <v>288</v>
      </c>
      <c r="G8" s="542">
        <f>B8-C8-E8-F8</f>
        <v/>
      </c>
      <c r="H8" s="565" t="n">
        <v>1236.2</v>
      </c>
      <c r="I8" s="520" t="n">
        <v>2079.7</v>
      </c>
      <c r="J8" s="565" t="n"/>
      <c r="K8" s="565" t="n">
        <v>10</v>
      </c>
      <c r="L8" s="520" t="n">
        <v>1260</v>
      </c>
      <c r="M8" s="520" t="n">
        <v>390</v>
      </c>
      <c r="N8" s="508" t="n"/>
      <c r="O8" s="508">
        <f>O7+N8-AN8</f>
        <v/>
      </c>
      <c r="P8" s="509">
        <f>I8*0.004</f>
        <v/>
      </c>
      <c r="Q8" s="441">
        <f>A8</f>
        <v/>
      </c>
      <c r="R8" s="567" t="n"/>
      <c r="S8" s="466" t="n">
        <v>-20.46</v>
      </c>
      <c r="T8" s="567" t="n">
        <v>171116</v>
      </c>
      <c r="U8" s="466" t="n">
        <v>25.2</v>
      </c>
      <c r="V8" s="567" t="n"/>
      <c r="W8" s="568" t="n"/>
      <c r="X8" s="569" t="n">
        <v>171242</v>
      </c>
      <c r="Y8" s="466" t="n">
        <v>1957.43</v>
      </c>
      <c r="Z8" s="567" t="n"/>
      <c r="AA8" s="568" t="n"/>
      <c r="AB8" s="569" t="n">
        <v>180137</v>
      </c>
      <c r="AC8" s="466" t="n">
        <v>69</v>
      </c>
      <c r="AD8" s="567" t="n"/>
      <c r="AE8" s="568" t="n"/>
      <c r="AF8" s="569" t="n"/>
      <c r="AG8" s="568" t="n"/>
      <c r="AH8" s="567" t="n"/>
      <c r="AI8" s="568" t="n"/>
      <c r="AJ8" s="569" t="n"/>
      <c r="AK8" s="568" t="n"/>
      <c r="AL8" s="569" t="n"/>
      <c r="AM8" s="568" t="n"/>
      <c r="AN8" s="446">
        <f>S8+U8+W8+Y8+AA8+AC8+AE8+AG8+AI8+AK8+AM8</f>
        <v/>
      </c>
    </row>
    <row r="9" ht="16.5" customHeight="1" thickBot="1">
      <c r="A9" s="433">
        <f>A8+1</f>
        <v/>
      </c>
      <c r="B9" s="563" t="n">
        <v>4670.79</v>
      </c>
      <c r="C9" s="519" t="n">
        <v>170</v>
      </c>
      <c r="D9" s="564" t="n">
        <v>5</v>
      </c>
      <c r="E9" s="563" t="n">
        <v>365.1</v>
      </c>
      <c r="F9" s="563" t="n">
        <v>174</v>
      </c>
      <c r="G9" s="542">
        <f>B9-C9-E9-F9</f>
        <v/>
      </c>
      <c r="H9" s="565" t="n">
        <v>1788.93</v>
      </c>
      <c r="I9" s="520" t="n">
        <v>2156.06</v>
      </c>
      <c r="J9" s="565" t="n"/>
      <c r="K9" s="565" t="n">
        <v>16.7</v>
      </c>
      <c r="L9" s="520" t="n">
        <v>1780</v>
      </c>
      <c r="M9" s="566" t="n"/>
      <c r="N9" s="508" t="n"/>
      <c r="O9" s="508">
        <f>O8+N9-AN9</f>
        <v/>
      </c>
      <c r="P9" s="509">
        <f>I9*0.004</f>
        <v/>
      </c>
      <c r="Q9" s="441">
        <f>A9</f>
        <v/>
      </c>
      <c r="R9" s="567" t="n"/>
      <c r="S9" s="568" t="n"/>
      <c r="T9" s="567" t="n">
        <v>171225</v>
      </c>
      <c r="U9" s="466" t="n">
        <v>428.33</v>
      </c>
      <c r="V9" s="567" t="n"/>
      <c r="W9" s="568" t="n"/>
      <c r="X9" s="567" t="n">
        <v>171243</v>
      </c>
      <c r="Y9" s="466" t="n">
        <v>2275.8</v>
      </c>
      <c r="Z9" s="567" t="n"/>
      <c r="AA9" s="568" t="n"/>
      <c r="AB9" s="567" t="n"/>
      <c r="AC9" s="568" t="n"/>
      <c r="AD9" s="567" t="n"/>
      <c r="AE9" s="568" t="n"/>
      <c r="AF9" s="567" t="n"/>
      <c r="AG9" s="568" t="n"/>
      <c r="AH9" s="567" t="n">
        <v>171151</v>
      </c>
      <c r="AI9" s="466" t="n">
        <v>352.32</v>
      </c>
      <c r="AJ9" s="567" t="n"/>
      <c r="AK9" s="568" t="n"/>
      <c r="AL9" s="569" t="n"/>
      <c r="AM9" s="568" t="n"/>
      <c r="AN9" s="446">
        <f>S9+U9+W9+Y9+AA9+AC9+AE9+AG9+AI9+AK9+AM9</f>
        <v/>
      </c>
    </row>
    <row r="10" ht="16.5" customHeight="1" thickBot="1">
      <c r="A10" s="433">
        <f>A9+1</f>
        <v/>
      </c>
      <c r="B10" s="563" t="n">
        <v>5099.49</v>
      </c>
      <c r="C10" s="519" t="n">
        <v>300</v>
      </c>
      <c r="D10" s="564" t="n">
        <v>7</v>
      </c>
      <c r="E10" s="563" t="n">
        <v>394.9</v>
      </c>
      <c r="F10" s="563" t="n">
        <v>382</v>
      </c>
      <c r="G10" s="542">
        <f>B10-C10-E10-F10</f>
        <v/>
      </c>
      <c r="H10" s="565" t="n">
        <v>1743.09</v>
      </c>
      <c r="I10" s="520" t="n">
        <v>2221.81</v>
      </c>
      <c r="J10" s="565" t="n"/>
      <c r="K10" s="565" t="n">
        <v>57.69</v>
      </c>
      <c r="L10" s="520" t="n">
        <v>1740</v>
      </c>
      <c r="M10" s="566" t="n"/>
      <c r="N10" s="508" t="n"/>
      <c r="O10" s="508">
        <f>O9+N10-AN10</f>
        <v/>
      </c>
      <c r="P10" s="509">
        <f>I10*0.004</f>
        <v/>
      </c>
      <c r="Q10" s="441">
        <f>A10</f>
        <v/>
      </c>
      <c r="R10" s="567" t="n"/>
      <c r="S10" s="568" t="n"/>
      <c r="T10" s="567" t="n">
        <v>171226</v>
      </c>
      <c r="U10" s="466" t="n">
        <v>39.98</v>
      </c>
      <c r="V10" s="567" t="n"/>
      <c r="W10" s="568" t="n"/>
      <c r="X10" s="567" t="n"/>
      <c r="Y10" s="568" t="n"/>
      <c r="Z10" s="567" t="n"/>
      <c r="AA10" s="568" t="n"/>
      <c r="AB10" s="567" t="inlineStr">
        <is>
          <t>PMU</t>
        </is>
      </c>
      <c r="AC10" s="466" t="n">
        <v>-1120</v>
      </c>
      <c r="AD10" s="567" t="n"/>
      <c r="AE10" s="568" t="n"/>
      <c r="AF10" s="567" t="n"/>
      <c r="AG10" s="568" t="n"/>
      <c r="AH10" s="567" t="n"/>
      <c r="AI10" s="568" t="n"/>
      <c r="AJ10" s="567" t="n"/>
      <c r="AK10" s="568" t="n"/>
      <c r="AL10" s="569" t="n"/>
      <c r="AM10" s="568" t="n"/>
      <c r="AN10" s="446">
        <f>S10+U10+W10+Y10+AA10+AC10+AE10+AG10+AI10+AK10+AM10</f>
        <v/>
      </c>
    </row>
    <row r="11" ht="16.5" customHeight="1" thickBot="1">
      <c r="A11" s="433">
        <f>A10+1</f>
        <v/>
      </c>
      <c r="B11" s="563" t="n">
        <v>3126.67</v>
      </c>
      <c r="C11" s="519" t="n">
        <v>210</v>
      </c>
      <c r="D11" s="564" t="n">
        <v>3</v>
      </c>
      <c r="E11" s="563" t="n">
        <v>313.4</v>
      </c>
      <c r="F11" s="563" t="n">
        <v>142</v>
      </c>
      <c r="G11" s="542">
        <f>B11-C11-E11-F11</f>
        <v/>
      </c>
      <c r="H11" s="565" t="n">
        <v>1113.43</v>
      </c>
      <c r="I11" s="520" t="n">
        <v>1353.84</v>
      </c>
      <c r="J11" s="565" t="n"/>
      <c r="K11" s="565" t="n">
        <v>1.9</v>
      </c>
      <c r="L11" s="520" t="n">
        <v>1110</v>
      </c>
      <c r="M11" s="566" t="n"/>
      <c r="N11" s="508" t="n"/>
      <c r="O11" s="508">
        <f>O10+N11-AN11</f>
        <v/>
      </c>
      <c r="P11" s="509">
        <f>I11*0.004</f>
        <v/>
      </c>
      <c r="Q11" s="441">
        <f>A11</f>
        <v/>
      </c>
      <c r="R11" s="567" t="n"/>
      <c r="S11" s="568" t="n"/>
      <c r="T11" s="567" t="n"/>
      <c r="U11" s="466" t="n">
        <v>11.76</v>
      </c>
      <c r="V11" s="567" t="n"/>
      <c r="W11" s="568" t="n"/>
      <c r="X11" s="567" t="n"/>
      <c r="Y11" s="568" t="n"/>
      <c r="Z11" s="567" t="n"/>
      <c r="AA11" s="568" t="n"/>
      <c r="AB11" s="567" t="inlineStr">
        <is>
          <t>PMU</t>
        </is>
      </c>
      <c r="AC11" s="466" t="n">
        <v>1120</v>
      </c>
      <c r="AD11" s="567" t="n"/>
      <c r="AE11" s="568" t="n"/>
      <c r="AF11" s="567" t="n"/>
      <c r="AG11" s="568" t="n"/>
      <c r="AH11" s="567" t="n"/>
      <c r="AI11" s="568" t="n"/>
      <c r="AJ11" s="567" t="n"/>
      <c r="AK11" s="568" t="n"/>
      <c r="AL11" s="569" t="n"/>
      <c r="AM11" s="568" t="n"/>
      <c r="AN11" s="446">
        <f>S11+U11+W11+Y11+AA11+AC11+AE11+AG11+AI11+AK11+AM11</f>
        <v/>
      </c>
    </row>
    <row r="12" ht="16.5" customHeight="1" thickBot="1">
      <c r="A12" s="433">
        <f>A11+1</f>
        <v/>
      </c>
      <c r="B12" s="563" t="n">
        <v>4359.94</v>
      </c>
      <c r="C12" s="519" t="n">
        <v>310</v>
      </c>
      <c r="D12" s="564" t="n">
        <v>9</v>
      </c>
      <c r="E12" s="563" t="n">
        <v>308.7</v>
      </c>
      <c r="F12" s="563" t="n">
        <v>121</v>
      </c>
      <c r="G12" s="542">
        <f>B12-C12-E12-F12</f>
        <v/>
      </c>
      <c r="H12" s="565" t="n">
        <v>1246.89</v>
      </c>
      <c r="I12" s="520" t="n">
        <v>2357.85</v>
      </c>
      <c r="J12" s="565" t="n"/>
      <c r="K12" s="565" t="n">
        <v>15.5</v>
      </c>
      <c r="L12" s="520" t="n">
        <v>1240</v>
      </c>
      <c r="M12" s="566" t="n"/>
      <c r="N12" s="508" t="n"/>
      <c r="O12" s="508">
        <f>O11+N12-AN12</f>
        <v/>
      </c>
      <c r="P12" s="509">
        <f>I12*0.004</f>
        <v/>
      </c>
      <c r="Q12" s="441">
        <f>A12</f>
        <v/>
      </c>
      <c r="R12" s="567" t="n"/>
      <c r="S12" s="568" t="n"/>
      <c r="T12" s="567" t="n"/>
      <c r="U12" s="568" t="n"/>
      <c r="V12" s="567" t="n"/>
      <c r="W12" s="568" t="n"/>
      <c r="X12" s="567" t="n"/>
      <c r="Y12" s="568" t="n"/>
      <c r="Z12" s="567" t="n"/>
      <c r="AA12" s="568" t="n"/>
      <c r="AB12" s="567" t="n"/>
      <c r="AC12" s="568" t="n"/>
      <c r="AD12" s="567" t="n"/>
      <c r="AE12" s="568" t="n"/>
      <c r="AF12" s="567" t="n">
        <v>171255</v>
      </c>
      <c r="AG12" s="466" t="n">
        <v>979.2</v>
      </c>
      <c r="AH12" s="567" t="n"/>
      <c r="AI12" s="568" t="n"/>
      <c r="AJ12" s="567" t="n"/>
      <c r="AK12" s="568" t="n"/>
      <c r="AL12" s="569" t="n"/>
      <c r="AM12" s="568" t="n"/>
      <c r="AN12" s="446">
        <f>S12+U12+W12+Y12+AA12+AC12+AE12+AG12+AI12+AK12+AM12</f>
        <v/>
      </c>
    </row>
    <row r="13" ht="16.5" customHeight="1" thickBot="1">
      <c r="A13" s="433">
        <f>A12+1</f>
        <v/>
      </c>
      <c r="B13" s="563" t="n">
        <v>4300.65</v>
      </c>
      <c r="C13" s="519" t="n">
        <v>290</v>
      </c>
      <c r="D13" s="564" t="n">
        <v>10</v>
      </c>
      <c r="E13" s="563" t="n">
        <v>661.5</v>
      </c>
      <c r="F13" s="563" t="n">
        <v>138</v>
      </c>
      <c r="G13" s="542">
        <f>B13-C13-E13-F13</f>
        <v/>
      </c>
      <c r="H13" s="565" t="n">
        <v>1550.75</v>
      </c>
      <c r="I13" s="520" t="n">
        <v>1656.3</v>
      </c>
      <c r="J13" s="565" t="n"/>
      <c r="K13" s="565" t="n">
        <v>4.1</v>
      </c>
      <c r="L13" s="520" t="n">
        <v>1550</v>
      </c>
      <c r="M13" s="566" t="n"/>
      <c r="N13" s="508" t="n"/>
      <c r="O13" s="508">
        <f>O12+N13-AN13</f>
        <v/>
      </c>
      <c r="P13" s="509">
        <f>I13*0.004</f>
        <v/>
      </c>
      <c r="Q13" s="441">
        <f>A13</f>
        <v/>
      </c>
      <c r="R13" s="567" t="n"/>
      <c r="S13" s="568" t="n"/>
      <c r="T13" s="567" t="n"/>
      <c r="U13" s="568" t="n"/>
      <c r="V13" s="567" t="n">
        <v>180129</v>
      </c>
      <c r="W13" s="466" t="n">
        <v>586.35</v>
      </c>
      <c r="X13" s="567" t="n"/>
      <c r="Y13" s="568" t="n"/>
      <c r="Z13" s="567" t="n"/>
      <c r="AA13" s="568" t="n"/>
      <c r="AB13" s="567" t="inlineStr">
        <is>
          <t>PT VERT</t>
        </is>
      </c>
      <c r="AC13" s="466" t="n">
        <v>-145.6</v>
      </c>
      <c r="AD13" s="567" t="n"/>
      <c r="AE13" s="568" t="n"/>
      <c r="AF13" s="567" t="n"/>
      <c r="AG13" s="568" t="n"/>
      <c r="AH13" s="567" t="n"/>
      <c r="AI13" s="568" t="n"/>
      <c r="AJ13" s="567" t="n"/>
      <c r="AK13" s="568" t="n"/>
      <c r="AL13" s="569" t="n"/>
      <c r="AM13" s="568" t="n"/>
      <c r="AN13" s="446">
        <f>S13+U13+W13+Y13+AA13+AC13+AE13+AG13+AI13+AK13+AM13</f>
        <v/>
      </c>
    </row>
    <row r="14" ht="16.5" customHeight="1" thickBot="1">
      <c r="A14" s="433">
        <f>A13+1</f>
        <v/>
      </c>
      <c r="B14" s="563" t="n">
        <v>3434.92</v>
      </c>
      <c r="C14" s="519" t="n">
        <v>280</v>
      </c>
      <c r="D14" s="564" t="n">
        <v>8</v>
      </c>
      <c r="E14" s="563" t="n">
        <v>364.65</v>
      </c>
      <c r="F14" s="563" t="n">
        <v>203</v>
      </c>
      <c r="G14" s="542">
        <f>B14-C14-E14-F14</f>
        <v/>
      </c>
      <c r="H14" s="565" t="n">
        <v>1394.19</v>
      </c>
      <c r="I14" s="520" t="n">
        <v>1190.28</v>
      </c>
      <c r="J14" s="565" t="n"/>
      <c r="K14" s="565" t="n">
        <v>2.8</v>
      </c>
      <c r="L14" s="520" t="n">
        <v>1420</v>
      </c>
      <c r="M14" s="566" t="n"/>
      <c r="N14" s="508" t="n"/>
      <c r="O14" s="508">
        <f>O13+N14-AN14</f>
        <v/>
      </c>
      <c r="P14" s="509">
        <f>I14*0.004</f>
        <v/>
      </c>
      <c r="Q14" s="441">
        <f>A14</f>
        <v/>
      </c>
      <c r="R14" s="567" t="n">
        <v>171216</v>
      </c>
      <c r="S14" s="466" t="n">
        <v>1187.54</v>
      </c>
      <c r="T14" s="567" t="n"/>
      <c r="U14" s="568" t="n"/>
      <c r="V14" s="567" t="n"/>
      <c r="W14" s="568" t="n"/>
      <c r="X14" s="567" t="n">
        <v>180138</v>
      </c>
      <c r="Y14" s="466" t="n">
        <v>1163.04</v>
      </c>
      <c r="Z14" s="567" t="n"/>
      <c r="AA14" s="568" t="n"/>
      <c r="AB14" s="567" t="n"/>
      <c r="AC14" s="568" t="n"/>
      <c r="AD14" s="567" t="n"/>
      <c r="AE14" s="568" t="n"/>
      <c r="AF14" s="567" t="n">
        <v>171253</v>
      </c>
      <c r="AG14" s="466" t="n">
        <v>409.84</v>
      </c>
      <c r="AH14" s="567" t="n"/>
      <c r="AI14" s="568" t="n"/>
      <c r="AJ14" s="567" t="n"/>
      <c r="AK14" s="568" t="n"/>
      <c r="AL14" s="569" t="n"/>
      <c r="AM14" s="568" t="n"/>
      <c r="AN14" s="446">
        <f>S14+U14+W14+Y14+AA14+AC14+AE14+AG14+AI14+AK14+AM14</f>
        <v/>
      </c>
    </row>
    <row r="15" ht="16.5" customHeight="1" thickBot="1">
      <c r="A15" s="433">
        <f>A14+1</f>
        <v/>
      </c>
      <c r="B15" s="563" t="n">
        <v>3676.14</v>
      </c>
      <c r="C15" s="519" t="n">
        <v>140</v>
      </c>
      <c r="D15" s="564" t="n">
        <v>3</v>
      </c>
      <c r="E15" s="563" t="n">
        <v>517.85</v>
      </c>
      <c r="F15" s="563" t="n">
        <v>169</v>
      </c>
      <c r="G15" s="542">
        <f>B15-C15-E15-F15</f>
        <v/>
      </c>
      <c r="H15" s="565" t="n">
        <v>1374.64</v>
      </c>
      <c r="I15" s="520" t="n">
        <v>1405.45</v>
      </c>
      <c r="J15" s="565" t="n"/>
      <c r="K15" s="565" t="n">
        <v>69.2</v>
      </c>
      <c r="L15" s="520" t="n">
        <v>1370</v>
      </c>
      <c r="M15" s="566" t="n"/>
      <c r="N15" s="508" t="n"/>
      <c r="O15" s="508">
        <f>O14+N15-AN15</f>
        <v/>
      </c>
      <c r="P15" s="509">
        <f>I15*0.004</f>
        <v/>
      </c>
      <c r="Q15" s="441">
        <f>A15</f>
        <v/>
      </c>
      <c r="R15" s="567" t="n"/>
      <c r="S15" s="466" t="n">
        <v>20.26</v>
      </c>
      <c r="T15" s="567" t="n"/>
      <c r="U15" s="568" t="n"/>
      <c r="V15" s="567" t="n"/>
      <c r="W15" s="568" t="n"/>
      <c r="X15" s="567" t="n">
        <v>180143</v>
      </c>
      <c r="Y15" s="466" t="n">
        <v>1198</v>
      </c>
      <c r="Z15" s="567" t="n"/>
      <c r="AA15" s="568" t="n"/>
      <c r="AB15" s="567" t="inlineStr">
        <is>
          <t>DAT</t>
        </is>
      </c>
      <c r="AC15" s="466" t="n">
        <v>-12017.41</v>
      </c>
      <c r="AD15" s="567" t="n"/>
      <c r="AE15" s="568" t="n"/>
      <c r="AF15" s="567" t="n">
        <v>171254</v>
      </c>
      <c r="AG15" s="466" t="n">
        <v>423</v>
      </c>
      <c r="AH15" s="567" t="n"/>
      <c r="AI15" s="568" t="n"/>
      <c r="AJ15" s="567" t="inlineStr">
        <is>
          <t>ADREA</t>
        </is>
      </c>
      <c r="AK15" s="466" t="n">
        <v>69.42</v>
      </c>
      <c r="AL15" s="569" t="n"/>
      <c r="AM15" s="568" t="n"/>
      <c r="AN15" s="446">
        <f>S15+U15+W15+Y15+AA15+AC15+AE15+AG15+AI15+AK15+AM15</f>
        <v/>
      </c>
    </row>
    <row r="16" ht="16.5" customHeight="1" thickBot="1">
      <c r="A16" s="433">
        <f>A15+1</f>
        <v/>
      </c>
      <c r="B16" s="563" t="n">
        <v>4729.01</v>
      </c>
      <c r="C16" s="519" t="n">
        <v>240</v>
      </c>
      <c r="D16" s="564" t="n">
        <v>7</v>
      </c>
      <c r="E16" s="563" t="n">
        <v>428.2</v>
      </c>
      <c r="F16" s="563" t="n">
        <v>239</v>
      </c>
      <c r="G16" s="542">
        <f>B16-C16-E16-F16</f>
        <v/>
      </c>
      <c r="H16" s="565" t="n">
        <v>1724.57</v>
      </c>
      <c r="I16" s="520" t="n">
        <v>2061.64</v>
      </c>
      <c r="J16" s="520" t="n">
        <v>32.8</v>
      </c>
      <c r="K16" s="565" t="n">
        <v>2.8</v>
      </c>
      <c r="L16" s="520" t="n">
        <v>1720</v>
      </c>
      <c r="M16" s="520" t="n">
        <v>450</v>
      </c>
      <c r="N16" s="508" t="n"/>
      <c r="O16" s="508">
        <f>O15+N16-AN16</f>
        <v/>
      </c>
      <c r="P16" s="509">
        <f>I16*0.004</f>
        <v/>
      </c>
      <c r="Q16" s="441">
        <f>A16</f>
        <v/>
      </c>
      <c r="R16" s="567" t="n"/>
      <c r="S16" s="568" t="n"/>
      <c r="T16" s="567" t="n"/>
      <c r="U16" s="568" t="n"/>
      <c r="V16" s="567" t="n"/>
      <c r="W16" s="568" t="n"/>
      <c r="X16" s="567" t="n"/>
      <c r="Y16" s="568" t="n"/>
      <c r="Z16" s="567" t="n"/>
      <c r="AA16" s="568" t="n"/>
      <c r="AB16" s="567" t="inlineStr">
        <is>
          <t>INT DAT</t>
        </is>
      </c>
      <c r="AC16" s="466" t="n">
        <v>-2.49</v>
      </c>
      <c r="AD16" s="567" t="n"/>
      <c r="AE16" s="568" t="n"/>
      <c r="AF16" s="567" t="n"/>
      <c r="AG16" s="568" t="n"/>
      <c r="AH16" s="567" t="n"/>
      <c r="AI16" s="568" t="n"/>
      <c r="AJ16" s="567" t="inlineStr">
        <is>
          <t>MUTEX</t>
        </is>
      </c>
      <c r="AK16" s="466" t="n">
        <v>105.23</v>
      </c>
      <c r="AL16" s="569" t="n"/>
      <c r="AM16" s="568" t="n"/>
      <c r="AN16" s="446">
        <f>S16+U16+W16+Y16+AA16+AC16+AE16+AG16+AI16+AK16+AM16</f>
        <v/>
      </c>
    </row>
    <row r="17" ht="16.5" customHeight="1" thickBot="1">
      <c r="A17" s="433">
        <f>A16+1</f>
        <v/>
      </c>
      <c r="B17" s="563" t="n">
        <v>4646.2</v>
      </c>
      <c r="C17" s="519" t="n">
        <v>170</v>
      </c>
      <c r="D17" s="564" t="n">
        <v>3</v>
      </c>
      <c r="E17" s="563" t="n">
        <v>503.4</v>
      </c>
      <c r="F17" s="563" t="n">
        <v>309</v>
      </c>
      <c r="G17" s="542">
        <f>B17-C17-E17-F17</f>
        <v/>
      </c>
      <c r="H17" s="565" t="n">
        <v>1677.91</v>
      </c>
      <c r="I17" s="520" t="n">
        <v>1960.44</v>
      </c>
      <c r="J17" s="565" t="n"/>
      <c r="K17" s="565" t="n">
        <v>25.45</v>
      </c>
      <c r="L17" s="520" t="n">
        <v>1670</v>
      </c>
      <c r="M17" s="566" t="n"/>
      <c r="N17" s="508" t="n"/>
      <c r="O17" s="508">
        <f>O16+N17-AN17</f>
        <v/>
      </c>
      <c r="P17" s="509">
        <f>I17*0.004</f>
        <v/>
      </c>
      <c r="Q17" s="441">
        <f>A17</f>
        <v/>
      </c>
      <c r="R17" s="567" t="n"/>
      <c r="S17" s="568" t="n"/>
      <c r="T17" s="567" t="n"/>
      <c r="U17" s="568" t="n"/>
      <c r="V17" s="567" t="n"/>
      <c r="W17" s="568" t="n"/>
      <c r="X17" s="567" t="n"/>
      <c r="Y17" s="568" t="n"/>
      <c r="Z17" s="567" t="n"/>
      <c r="AA17" s="568" t="n"/>
      <c r="AB17" s="567" t="n"/>
      <c r="AC17" s="568" t="n"/>
      <c r="AD17" s="567" t="n"/>
      <c r="AE17" s="568" t="n"/>
      <c r="AF17" s="567" t="n"/>
      <c r="AG17" s="568" t="n"/>
      <c r="AH17" s="567" t="n"/>
      <c r="AI17" s="568" t="n"/>
      <c r="AJ17" s="567" t="n"/>
      <c r="AK17" s="568" t="n"/>
      <c r="AL17" s="569" t="n"/>
      <c r="AM17" s="568" t="n"/>
      <c r="AN17" s="446">
        <f>S17+U17+W17+Y17+AA17+AC17+AE17+AG17+AI17+AK17+AM17</f>
        <v/>
      </c>
    </row>
    <row r="18" ht="16.5" customHeight="1" thickBot="1">
      <c r="A18" s="433">
        <f>A17+1</f>
        <v/>
      </c>
      <c r="B18" s="563" t="n">
        <v>2738.5</v>
      </c>
      <c r="C18" s="519" t="n">
        <v>20</v>
      </c>
      <c r="D18" s="564" t="n">
        <v>1</v>
      </c>
      <c r="E18" s="563" t="n">
        <v>660</v>
      </c>
      <c r="F18" s="563" t="n">
        <v>128</v>
      </c>
      <c r="G18" s="542">
        <f>B18-C18-E18-F18</f>
        <v/>
      </c>
      <c r="H18" s="565" t="n">
        <v>815.98</v>
      </c>
      <c r="I18" s="520" t="n">
        <v>1117.72</v>
      </c>
      <c r="J18" s="565" t="n"/>
      <c r="K18" s="565" t="n">
        <v>3.5</v>
      </c>
      <c r="L18" s="520" t="n">
        <v>810</v>
      </c>
      <c r="M18" s="566" t="n"/>
      <c r="N18" s="508" t="n"/>
      <c r="O18" s="508">
        <f>O17+N18-AN18</f>
        <v/>
      </c>
      <c r="P18" s="509">
        <f>I18*0.004</f>
        <v/>
      </c>
      <c r="Q18" s="441">
        <f>A18</f>
        <v/>
      </c>
      <c r="R18" s="567" t="n"/>
      <c r="S18" s="568" t="n"/>
      <c r="T18" s="567" t="n">
        <v>171117</v>
      </c>
      <c r="U18" s="466" t="n">
        <v>833.26</v>
      </c>
      <c r="V18" s="567" t="n"/>
      <c r="W18" s="568" t="n"/>
      <c r="X18" s="567" t="n"/>
      <c r="Y18" s="568" t="n"/>
      <c r="Z18" s="567" t="n"/>
      <c r="AA18" s="568" t="n"/>
      <c r="AB18" s="567" t="inlineStr">
        <is>
          <t>ASS PRÊT</t>
        </is>
      </c>
      <c r="AC18" s="466" t="n">
        <v>70.17</v>
      </c>
      <c r="AD18" s="567" t="n"/>
      <c r="AE18" s="568" t="n"/>
      <c r="AF18" s="567" t="n"/>
      <c r="AG18" s="568" t="n"/>
      <c r="AH18" s="567" t="n"/>
      <c r="AI18" s="568" t="n"/>
      <c r="AJ18" s="567" t="n"/>
      <c r="AK18" s="568" t="n"/>
      <c r="AL18" s="569" t="n"/>
      <c r="AM18" s="568" t="n"/>
      <c r="AN18" s="446">
        <f>S18+U18+W18+Y18+AA18+AC18+AE18+AG18+AI18+AK18+AM18</f>
        <v/>
      </c>
    </row>
    <row r="19" ht="16.5" customHeight="1" thickBot="1">
      <c r="A19" s="433">
        <f>A18+1</f>
        <v/>
      </c>
      <c r="B19" s="563" t="n">
        <v>3900.67</v>
      </c>
      <c r="C19" s="519" t="n">
        <v>210</v>
      </c>
      <c r="D19" s="564" t="n">
        <v>7</v>
      </c>
      <c r="E19" s="563" t="n">
        <v>311.5</v>
      </c>
      <c r="F19" s="563" t="n">
        <v>151</v>
      </c>
      <c r="G19" s="542">
        <f>B19-C19-E19-F19</f>
        <v/>
      </c>
      <c r="H19" s="565" t="n">
        <v>1805.28</v>
      </c>
      <c r="I19" s="520" t="n">
        <v>1398.19</v>
      </c>
      <c r="J19" s="565" t="n"/>
      <c r="K19" s="565" t="n">
        <v>24.7</v>
      </c>
      <c r="L19" s="520" t="n">
        <v>1800</v>
      </c>
      <c r="M19" s="566" t="n"/>
      <c r="N19" s="508" t="n"/>
      <c r="O19" s="508">
        <f>O18+N19-AN19</f>
        <v/>
      </c>
      <c r="P19" s="509">
        <f>I19*0.004</f>
        <v/>
      </c>
      <c r="Q19" s="441">
        <f>A19</f>
        <v/>
      </c>
      <c r="R19" s="567" t="n"/>
      <c r="S19" s="568" t="n"/>
      <c r="T19" s="567" t="n">
        <v>171120</v>
      </c>
      <c r="U19" s="466" t="n">
        <v>18.58</v>
      </c>
      <c r="V19" s="567" t="n"/>
      <c r="W19" s="568" t="n"/>
      <c r="X19" s="567" t="n"/>
      <c r="Y19" s="568" t="n"/>
      <c r="Z19" s="567" t="n"/>
      <c r="AA19" s="568" t="n"/>
      <c r="AB19" s="567" t="inlineStr">
        <is>
          <t>INT PRÊT</t>
        </is>
      </c>
      <c r="AC19" s="466" t="n">
        <v>214.19</v>
      </c>
      <c r="AD19" s="567" t="n"/>
      <c r="AE19" s="568" t="n"/>
      <c r="AF19" s="567" t="n"/>
      <c r="AG19" s="568" t="n"/>
      <c r="AH19" s="567" t="n">
        <v>171262</v>
      </c>
      <c r="AI19" s="466" t="n">
        <v>92.90000000000001</v>
      </c>
      <c r="AJ19" s="567" t="n">
        <v>180171</v>
      </c>
      <c r="AK19" s="466" t="n">
        <v>2723</v>
      </c>
      <c r="AL19" s="569" t="n"/>
      <c r="AM19" s="568" t="n"/>
      <c r="AN19" s="446">
        <f>S19+U19+W19+Y19+AA19+AC19+AE19+AG19+AI19+AK19+AM19</f>
        <v/>
      </c>
    </row>
    <row r="20" ht="16.5" customHeight="1" thickBot="1">
      <c r="A20" s="433">
        <f>A19+1</f>
        <v/>
      </c>
      <c r="B20" s="563" t="n">
        <v>3840.69</v>
      </c>
      <c r="C20" s="519" t="n">
        <v>260</v>
      </c>
      <c r="D20" s="564" t="n">
        <v>7</v>
      </c>
      <c r="E20" s="563" t="n">
        <v>112.3</v>
      </c>
      <c r="F20" s="563" t="n">
        <v>139</v>
      </c>
      <c r="G20" s="542">
        <f>B20-C20-E20-F20</f>
        <v/>
      </c>
      <c r="H20" s="565" t="n">
        <v>1578.55</v>
      </c>
      <c r="I20" s="520" t="n">
        <v>1731.24</v>
      </c>
      <c r="J20" s="565" t="n"/>
      <c r="K20" s="565" t="n">
        <v>19.6</v>
      </c>
      <c r="L20" s="520" t="n">
        <v>1610</v>
      </c>
      <c r="M20" s="566" t="n"/>
      <c r="N20" s="508" t="n"/>
      <c r="O20" s="508">
        <f>O19+N20-AN20</f>
        <v/>
      </c>
      <c r="P20" s="509">
        <f>I20*0.004</f>
        <v/>
      </c>
      <c r="Q20" s="441">
        <f>A20</f>
        <v/>
      </c>
      <c r="R20" s="567" t="n"/>
      <c r="S20" s="568" t="n"/>
      <c r="T20" s="569" t="n">
        <v>180114</v>
      </c>
      <c r="U20" s="466" t="n">
        <v>222.24</v>
      </c>
      <c r="V20" s="567" t="n">
        <v>180130</v>
      </c>
      <c r="W20" s="466" t="n">
        <v>628.64</v>
      </c>
      <c r="X20" s="567" t="n"/>
      <c r="Y20" s="568" t="n"/>
      <c r="Z20" s="567" t="n"/>
      <c r="AA20" s="568" t="n"/>
      <c r="AB20" s="567" t="inlineStr">
        <is>
          <t>PRÊT</t>
        </is>
      </c>
      <c r="AC20" s="466" t="n">
        <v>2537.77</v>
      </c>
      <c r="AD20" s="567" t="n"/>
      <c r="AE20" s="568" t="n"/>
      <c r="AF20" s="567" t="n"/>
      <c r="AG20" s="568" t="n"/>
      <c r="AH20" s="567" t="n"/>
      <c r="AI20" s="568" t="n"/>
      <c r="AJ20" s="567" t="n">
        <v>180173</v>
      </c>
      <c r="AK20" s="466" t="n">
        <v>1350.63</v>
      </c>
      <c r="AL20" s="569" t="n"/>
      <c r="AM20" s="568" t="n"/>
      <c r="AN20" s="446">
        <f>S20+U20+W20+Y20+AA20+AC20+AE20+AG20+AI20+AK20+AM20</f>
        <v/>
      </c>
    </row>
    <row r="21" ht="16.5" customHeight="1" thickBot="1">
      <c r="A21" s="433">
        <f>A20+1</f>
        <v/>
      </c>
      <c r="B21" s="563" t="n">
        <v>3649.48</v>
      </c>
      <c r="C21" s="519" t="n">
        <v>150</v>
      </c>
      <c r="D21" s="564" t="n">
        <v>4</v>
      </c>
      <c r="E21" s="563" t="n">
        <v>127.3</v>
      </c>
      <c r="F21" s="563" t="n">
        <v>208</v>
      </c>
      <c r="G21" s="542">
        <f>B21-C21-E21-F21</f>
        <v/>
      </c>
      <c r="H21" s="565" t="n">
        <v>1856.83</v>
      </c>
      <c r="I21" s="570" t="n">
        <v>1319.15</v>
      </c>
      <c r="J21" s="565" t="n"/>
      <c r="K21" s="565" t="n">
        <v>18.1</v>
      </c>
      <c r="L21" s="520" t="n">
        <v>1850</v>
      </c>
      <c r="M21" s="566" t="n"/>
      <c r="N21" s="508" t="n"/>
      <c r="O21" s="508">
        <f>O20+N21-AN21</f>
        <v/>
      </c>
      <c r="P21" s="509">
        <f>I21*0.004</f>
        <v/>
      </c>
      <c r="Q21" s="441">
        <f>A21</f>
        <v/>
      </c>
      <c r="R21" s="567" t="n">
        <v>180102</v>
      </c>
      <c r="S21" s="466" t="n">
        <v>1307.01</v>
      </c>
      <c r="T21" s="567" t="n">
        <v>180115</v>
      </c>
      <c r="U21" s="466" t="n">
        <v>602.8200000000001</v>
      </c>
      <c r="V21" s="567" t="n"/>
      <c r="W21" s="568" t="n"/>
      <c r="X21" s="567" t="n">
        <v>180139</v>
      </c>
      <c r="Y21" s="466" t="n">
        <v>1307.12</v>
      </c>
      <c r="Z21" s="567" t="n">
        <v>171248</v>
      </c>
      <c r="AA21" s="466" t="n">
        <v>13978.96</v>
      </c>
      <c r="AB21" s="567" t="n"/>
      <c r="AC21" s="568" t="n"/>
      <c r="AD21" s="567" t="n"/>
      <c r="AE21" s="568" t="n"/>
      <c r="AF21" s="567" t="n"/>
      <c r="AG21" s="568" t="n"/>
      <c r="AH21" s="567" t="n"/>
      <c r="AI21" s="568" t="n"/>
      <c r="AJ21" s="567" t="n">
        <v>180174</v>
      </c>
      <c r="AK21" s="466" t="n">
        <v>581.76</v>
      </c>
      <c r="AL21" s="569" t="n"/>
      <c r="AM21" s="568" t="n"/>
      <c r="AN21" s="446">
        <f>S21+U21+W21+Y21+AA21+AC21+AE21+AG21+AI21+AK21+AM21</f>
        <v/>
      </c>
    </row>
    <row r="22" ht="16.5" customHeight="1" thickBot="1">
      <c r="A22" s="433">
        <f>A21+1</f>
        <v/>
      </c>
      <c r="B22" s="563" t="n">
        <v>3727.03</v>
      </c>
      <c r="C22" s="519" t="n">
        <v>210</v>
      </c>
      <c r="D22" s="564" t="n">
        <v>5</v>
      </c>
      <c r="E22" s="563" t="n">
        <v>358.1</v>
      </c>
      <c r="F22" s="563" t="n">
        <v>266</v>
      </c>
      <c r="G22" s="542">
        <f>B22-C22-E22-F22</f>
        <v/>
      </c>
      <c r="H22" s="565" t="n">
        <v>1582.69</v>
      </c>
      <c r="I22" s="520" t="n">
        <v>1284.79</v>
      </c>
      <c r="J22" s="565" t="n"/>
      <c r="K22" s="565" t="n">
        <v>25.45</v>
      </c>
      <c r="L22" s="520" t="n">
        <v>1590</v>
      </c>
      <c r="M22" s="566" t="n"/>
      <c r="N22" s="508" t="n"/>
      <c r="O22" s="508">
        <f>O21+N22-AN22</f>
        <v/>
      </c>
      <c r="P22" s="509">
        <f>I22*0.004</f>
        <v/>
      </c>
      <c r="Q22" s="441">
        <f>A22</f>
        <v/>
      </c>
      <c r="R22" s="567" t="n"/>
      <c r="S22" s="466" t="n">
        <v>253.08</v>
      </c>
      <c r="T22" s="567" t="n"/>
      <c r="U22" s="568" t="n"/>
      <c r="V22" s="567" t="n"/>
      <c r="W22" s="568" t="n"/>
      <c r="X22" s="567" t="n">
        <v>180144</v>
      </c>
      <c r="Y22" s="466" t="n">
        <v>1394.8</v>
      </c>
      <c r="Z22" s="567" t="n">
        <v>171249</v>
      </c>
      <c r="AA22" s="466" t="n">
        <v>-13322.87</v>
      </c>
      <c r="AB22" s="567" t="inlineStr">
        <is>
          <t>MONNAIE</t>
        </is>
      </c>
      <c r="AC22" s="466" t="n">
        <v>650</v>
      </c>
      <c r="AD22" s="567" t="n">
        <v>180154</v>
      </c>
      <c r="AE22" s="466" t="n">
        <v>53.04</v>
      </c>
      <c r="AF22" s="567" t="inlineStr">
        <is>
          <t>180155A</t>
        </is>
      </c>
      <c r="AG22" s="466" t="n">
        <v>979.2</v>
      </c>
      <c r="AH22" s="567" t="n">
        <v>180162</v>
      </c>
      <c r="AI22" s="466" t="n">
        <v>173.5</v>
      </c>
      <c r="AJ22" s="567" t="n"/>
      <c r="AK22" s="568" t="n"/>
      <c r="AL22" s="569" t="n"/>
      <c r="AM22" s="568" t="n"/>
      <c r="AN22" s="446">
        <f>S22+U22+W22+Y22+AA22+AC22+AE22+AG22+AI22+AK22+AM22</f>
        <v/>
      </c>
    </row>
    <row r="23" ht="16.5" customHeight="1" thickBot="1">
      <c r="A23" s="433">
        <f>A22+1</f>
        <v/>
      </c>
      <c r="B23" s="563" t="n">
        <v>4387.96</v>
      </c>
      <c r="C23" s="519" t="n">
        <v>590</v>
      </c>
      <c r="D23" s="564" t="n">
        <v>13</v>
      </c>
      <c r="E23" s="563" t="n">
        <v>146.05</v>
      </c>
      <c r="F23" s="563" t="n">
        <v>167</v>
      </c>
      <c r="G23" s="542">
        <f>B23-C23-E23-F23</f>
        <v/>
      </c>
      <c r="H23" s="565" t="n">
        <v>1690.26</v>
      </c>
      <c r="I23" s="520" t="n">
        <v>1771.35</v>
      </c>
      <c r="J23" s="565" t="n"/>
      <c r="K23" s="565" t="n">
        <v>23.3</v>
      </c>
      <c r="L23" s="520" t="n">
        <v>1690</v>
      </c>
      <c r="M23" s="520" t="n">
        <v>610</v>
      </c>
      <c r="N23" s="508" t="n"/>
      <c r="O23" s="508">
        <f>O22+N23-AN23</f>
        <v/>
      </c>
      <c r="P23" s="509">
        <f>I23*0.004</f>
        <v/>
      </c>
      <c r="Q23" s="441">
        <f>A23</f>
        <v/>
      </c>
      <c r="R23" s="567" t="n"/>
      <c r="S23" s="568" t="n"/>
      <c r="T23" s="567" t="n"/>
      <c r="U23" s="568" t="n"/>
      <c r="V23" s="567" t="n"/>
      <c r="W23" s="568" t="n"/>
      <c r="X23" s="567" t="n"/>
      <c r="Y23" s="568" t="n"/>
      <c r="Z23" s="567" t="n">
        <v>180134</v>
      </c>
      <c r="AA23" s="466" t="n">
        <v>28475.28</v>
      </c>
      <c r="AB23" s="567" t="n"/>
      <c r="AC23" s="568" t="n"/>
      <c r="AD23" s="567" t="n"/>
      <c r="AE23" s="568" t="n"/>
      <c r="AF23" s="567" t="n"/>
      <c r="AG23" s="568" t="n"/>
      <c r="AH23" s="567" t="n"/>
      <c r="AI23" s="568" t="n"/>
      <c r="AJ23" s="567" t="n"/>
      <c r="AK23" s="568" t="n"/>
      <c r="AL23" s="569" t="n"/>
      <c r="AM23" s="568" t="n"/>
      <c r="AN23" s="446">
        <f>S23+U23+W23+Y23+AA23+AC23+AE23+AG23+AI23+AK23+AM23</f>
        <v/>
      </c>
    </row>
    <row r="24" ht="16.5" customHeight="1" thickBot="1">
      <c r="A24" s="433">
        <f>A23+1</f>
        <v/>
      </c>
      <c r="B24" s="563" t="n">
        <v>3818.7</v>
      </c>
      <c r="C24" s="519" t="n">
        <v>250</v>
      </c>
      <c r="D24" s="564" t="n">
        <v>5</v>
      </c>
      <c r="E24" s="563" t="n">
        <v>66.15000000000001</v>
      </c>
      <c r="F24" s="563" t="n">
        <v>282</v>
      </c>
      <c r="G24" s="542">
        <f>B24-C24-E24-F24</f>
        <v/>
      </c>
      <c r="H24" s="565" t="n">
        <v>1712.1</v>
      </c>
      <c r="I24" s="520" t="n">
        <v>1484.5</v>
      </c>
      <c r="J24" s="565" t="n"/>
      <c r="K24" s="565" t="n">
        <v>23.95</v>
      </c>
      <c r="L24" s="520" t="n">
        <v>1710</v>
      </c>
      <c r="M24" s="566" t="n"/>
      <c r="N24" s="508" t="n"/>
      <c r="O24" s="508">
        <f>O23+N24-AN24</f>
        <v/>
      </c>
      <c r="P24" s="509">
        <f>I24*0.004</f>
        <v/>
      </c>
      <c r="Q24" s="441">
        <f>A24</f>
        <v/>
      </c>
      <c r="R24" s="567" t="n"/>
      <c r="S24" s="568" t="n"/>
      <c r="T24" s="569" t="n"/>
      <c r="U24" s="568" t="n"/>
      <c r="V24" s="567" t="n"/>
      <c r="W24" s="568" t="n"/>
      <c r="X24" s="569" t="n"/>
      <c r="Y24" s="568" t="n"/>
      <c r="Z24" s="567" t="n"/>
      <c r="AA24" s="568" t="n"/>
      <c r="AB24" s="569" t="inlineStr">
        <is>
          <t>DAT</t>
        </is>
      </c>
      <c r="AC24" s="466" t="n">
        <v>12019.9</v>
      </c>
      <c r="AD24" s="567" t="n"/>
      <c r="AE24" s="568" t="n"/>
      <c r="AF24" s="569" t="n"/>
      <c r="AG24" s="568" t="n"/>
      <c r="AH24" s="567" t="n"/>
      <c r="AI24" s="568" t="n"/>
      <c r="AJ24" s="569" t="inlineStr">
        <is>
          <t>IMPOT</t>
        </is>
      </c>
      <c r="AK24" s="466" t="n">
        <v>-656</v>
      </c>
      <c r="AL24" s="569" t="n"/>
      <c r="AM24" s="568" t="n"/>
      <c r="AN24" s="446">
        <f>S24+U24+W24+Y24+AA24+AC24+AE24+AG24+AI24+AK24+AM24</f>
        <v/>
      </c>
    </row>
    <row r="25" ht="16.5" customHeight="1" thickBot="1">
      <c r="A25" s="433">
        <f>A24+1</f>
        <v/>
      </c>
      <c r="B25" s="563" t="n">
        <v>2559.77</v>
      </c>
      <c r="C25" s="519" t="n">
        <v>230</v>
      </c>
      <c r="D25" s="564" t="n">
        <v>5</v>
      </c>
      <c r="E25" s="563" t="n">
        <v>95.15000000000001</v>
      </c>
      <c r="F25" s="563" t="n">
        <v>275</v>
      </c>
      <c r="G25" s="542">
        <f>B25-C25-E25-F25</f>
        <v/>
      </c>
      <c r="H25" s="565" t="n">
        <v>1121.52</v>
      </c>
      <c r="I25" s="520" t="n">
        <v>829.2</v>
      </c>
      <c r="J25" s="565" t="n"/>
      <c r="K25" s="565" t="n">
        <v>18</v>
      </c>
      <c r="L25" s="520" t="n">
        <v>1120</v>
      </c>
      <c r="M25" s="566" t="n"/>
      <c r="N25" s="508" t="n"/>
      <c r="O25" s="508">
        <f>O24+N25-AN25</f>
        <v/>
      </c>
      <c r="P25" s="509">
        <f>I25*0.004</f>
        <v/>
      </c>
      <c r="Q25" s="441">
        <f>A25</f>
        <v/>
      </c>
      <c r="R25" s="567" t="n"/>
      <c r="S25" s="568" t="n"/>
      <c r="T25" s="567" t="n"/>
      <c r="U25" s="568" t="n"/>
      <c r="V25" s="567" t="n"/>
      <c r="W25" s="568" t="n"/>
      <c r="X25" s="567" t="n"/>
      <c r="Y25" s="568" t="n"/>
      <c r="Z25" s="567" t="n"/>
      <c r="AA25" s="568" t="n"/>
      <c r="AB25" s="567" t="n"/>
      <c r="AC25" s="568" t="n"/>
      <c r="AD25" s="567" t="n"/>
      <c r="AE25" s="568" t="n"/>
      <c r="AF25" s="567" t="n"/>
      <c r="AG25" s="568" t="n"/>
      <c r="AH25" s="567" t="n"/>
      <c r="AI25" s="568" t="n"/>
      <c r="AJ25" s="567" t="n"/>
      <c r="AK25" s="568" t="n"/>
      <c r="AL25" s="569" t="n"/>
      <c r="AM25" s="568" t="n"/>
      <c r="AN25" s="446">
        <f>S25+U25+W25+Y25+AA25+AC25+AE25+AG25+AI25+AK25+AM25</f>
        <v/>
      </c>
    </row>
    <row r="26" ht="16.5" customHeight="1" thickBot="1">
      <c r="A26" s="433">
        <f>A25+1</f>
        <v/>
      </c>
      <c r="B26" s="563" t="n">
        <v>4268.76</v>
      </c>
      <c r="C26" s="519" t="n">
        <v>110</v>
      </c>
      <c r="D26" s="564" t="n">
        <v>4</v>
      </c>
      <c r="E26" s="563" t="n">
        <v>191.7</v>
      </c>
      <c r="F26" s="563" t="n">
        <v>431</v>
      </c>
      <c r="G26" s="542">
        <f>B26-C26-E26-F26</f>
        <v/>
      </c>
      <c r="H26" s="565" t="n">
        <v>1610.76</v>
      </c>
      <c r="I26" s="520" t="n">
        <v>1915.2</v>
      </c>
      <c r="J26" s="565" t="n"/>
      <c r="K26" s="565" t="n">
        <v>10.1</v>
      </c>
      <c r="L26" s="520" t="n">
        <v>1610</v>
      </c>
      <c r="M26" s="566" t="n"/>
      <c r="N26" s="508" t="n"/>
      <c r="O26" s="508">
        <f>O25+N26-AN26</f>
        <v/>
      </c>
      <c r="P26" s="509">
        <f>I26*0.004</f>
        <v/>
      </c>
      <c r="Q26" s="441">
        <f>A26</f>
        <v/>
      </c>
      <c r="R26" s="567" t="n"/>
      <c r="S26" s="568" t="n"/>
      <c r="T26" s="567" t="n">
        <v>180122</v>
      </c>
      <c r="U26" s="466" t="n">
        <v>-98.5</v>
      </c>
      <c r="V26" s="567" t="n"/>
      <c r="W26" s="568" t="n"/>
      <c r="X26" s="567" t="n"/>
      <c r="Y26" s="568" t="n"/>
      <c r="Z26" s="567" t="n"/>
      <c r="AA26" s="568" t="n"/>
      <c r="AB26" s="567" t="n"/>
      <c r="AC26" s="568" t="n"/>
      <c r="AD26" s="567" t="n">
        <v>180151</v>
      </c>
      <c r="AE26" s="466" t="n">
        <v>201.03</v>
      </c>
      <c r="AF26" s="567" t="n"/>
      <c r="AG26" s="568" t="n"/>
      <c r="AH26" s="567" t="n"/>
      <c r="AI26" s="568" t="n"/>
      <c r="AJ26" s="567" t="n"/>
      <c r="AK26" s="568" t="n"/>
      <c r="AL26" s="569" t="n"/>
      <c r="AM26" s="568" t="n"/>
      <c r="AN26" s="446">
        <f>S26+U26+W26+Y26+AA26+AC26+AE26+AG26+AI26+AK26+AM26</f>
        <v/>
      </c>
    </row>
    <row r="27" ht="16.5" customHeight="1" thickBot="1">
      <c r="A27" s="433">
        <f>A26+1</f>
        <v/>
      </c>
      <c r="B27" s="563" t="n">
        <v>3571.25</v>
      </c>
      <c r="C27" s="519" t="n">
        <v>170</v>
      </c>
      <c r="D27" s="564" t="n">
        <v>7</v>
      </c>
      <c r="E27" s="563" t="n">
        <v>119.65</v>
      </c>
      <c r="F27" s="563" t="n">
        <v>149</v>
      </c>
      <c r="G27" s="542">
        <f>B27-C27-E27-F27</f>
        <v/>
      </c>
      <c r="H27" s="565" t="n">
        <v>1688.56</v>
      </c>
      <c r="I27" s="520" t="n">
        <v>1417.29</v>
      </c>
      <c r="J27" s="565" t="n"/>
      <c r="K27" s="565" t="n">
        <v>26.75</v>
      </c>
      <c r="L27" s="520" t="n">
        <v>1680</v>
      </c>
      <c r="M27" s="566" t="n"/>
      <c r="N27" s="508" t="n"/>
      <c r="O27" s="508">
        <f>O26+N27-AN27</f>
        <v/>
      </c>
      <c r="P27" s="509">
        <f>I27*0.004</f>
        <v/>
      </c>
      <c r="Q27" s="441">
        <f>A27</f>
        <v/>
      </c>
      <c r="R27" s="567" t="n"/>
      <c r="S27" s="568" t="n"/>
      <c r="T27" s="567" t="n">
        <v>180123</v>
      </c>
      <c r="U27" s="466" t="n">
        <v>-7.19</v>
      </c>
      <c r="V27" s="567" t="n">
        <v>180131</v>
      </c>
      <c r="W27" s="466" t="n">
        <v>625.99</v>
      </c>
      <c r="X27" s="567" t="n"/>
      <c r="Y27" s="568" t="n"/>
      <c r="Z27" s="567" t="n"/>
      <c r="AA27" s="568" t="n"/>
      <c r="AB27" s="567" t="n"/>
      <c r="AC27" s="568" t="n"/>
      <c r="AD27" s="567" t="n"/>
      <c r="AE27" s="568" t="n"/>
      <c r="AF27" s="567" t="n"/>
      <c r="AG27" s="568" t="n"/>
      <c r="AH27" s="567" t="n"/>
      <c r="AI27" s="568" t="n"/>
      <c r="AJ27" s="567" t="n"/>
      <c r="AK27" s="568" t="n"/>
      <c r="AL27" s="569" t="n"/>
      <c r="AM27" s="568" t="n"/>
      <c r="AN27" s="446">
        <f>S27+U27+W27+Y27+AA27+AC27+AE27+AG27+AI27+AK27+AM27</f>
        <v/>
      </c>
    </row>
    <row r="28" ht="16.5" customHeight="1" thickBot="1">
      <c r="A28" s="433">
        <f>A27+1</f>
        <v/>
      </c>
      <c r="B28" s="563" t="n">
        <v>3755.71</v>
      </c>
      <c r="C28" s="519" t="n">
        <v>330</v>
      </c>
      <c r="D28" s="564" t="n">
        <v>10</v>
      </c>
      <c r="E28" s="563" t="n">
        <v>189.6</v>
      </c>
      <c r="F28" s="563" t="n">
        <v>32</v>
      </c>
      <c r="G28" s="542">
        <f>B28-C28-E28-F28</f>
        <v/>
      </c>
      <c r="H28" s="565" t="n">
        <v>1672.58</v>
      </c>
      <c r="I28" s="520" t="n">
        <v>1515.23</v>
      </c>
      <c r="J28" s="565" t="n"/>
      <c r="K28" s="565" t="n">
        <v>16.3</v>
      </c>
      <c r="L28" s="520" t="n">
        <v>1670</v>
      </c>
      <c r="M28" s="566" t="n"/>
      <c r="N28" s="508" t="n"/>
      <c r="O28" s="508">
        <f>O27+N28-AN28</f>
        <v/>
      </c>
      <c r="P28" s="509">
        <f>I28*0.004</f>
        <v/>
      </c>
      <c r="Q28" s="441">
        <f>A28</f>
        <v/>
      </c>
      <c r="R28" s="567" t="n">
        <v>180105</v>
      </c>
      <c r="S28" s="466" t="n">
        <v>583.08</v>
      </c>
      <c r="T28" s="567" t="n">
        <v>180119</v>
      </c>
      <c r="U28" s="466" t="n">
        <v>157.52</v>
      </c>
      <c r="V28" s="567" t="n"/>
      <c r="W28" s="568" t="n"/>
      <c r="X28" s="567" t="n">
        <v>180140</v>
      </c>
      <c r="Y28" s="466" t="n">
        <v>2433.21</v>
      </c>
      <c r="Z28" s="567" t="n"/>
      <c r="AA28" s="568" t="n"/>
      <c r="AB28" s="567" t="inlineStr">
        <is>
          <t>MONNAIE</t>
        </is>
      </c>
      <c r="AC28" s="466" t="n">
        <v>1050</v>
      </c>
      <c r="AD28" s="567" t="n"/>
      <c r="AE28" s="568" t="n"/>
      <c r="AF28" s="567" t="n"/>
      <c r="AG28" s="568" t="n"/>
      <c r="AH28" s="567" t="n"/>
      <c r="AI28" s="568" t="n"/>
      <c r="AJ28" s="567" t="n">
        <v>180170</v>
      </c>
      <c r="AK28" s="466" t="n">
        <v>1147.57</v>
      </c>
      <c r="AL28" s="569" t="n"/>
      <c r="AM28" s="568" t="n"/>
      <c r="AN28" s="446">
        <f>S28+U28+W28+Y28+AA28+AC28+AE28+AG28+AI28+AK28+AM28</f>
        <v/>
      </c>
    </row>
    <row r="29" ht="16.5" customHeight="1" thickBot="1">
      <c r="A29" s="433">
        <f>A28+1</f>
        <v/>
      </c>
      <c r="B29" s="563" t="n">
        <v>3801.99</v>
      </c>
      <c r="C29" s="519" t="n">
        <v>200</v>
      </c>
      <c r="D29" s="564" t="n">
        <v>7</v>
      </c>
      <c r="E29" s="563" t="n">
        <v>111.8</v>
      </c>
      <c r="F29" s="563" t="n">
        <v>148</v>
      </c>
      <c r="G29" s="542">
        <f>B29-C29-E29-F29</f>
        <v/>
      </c>
      <c r="H29" s="565" t="n">
        <v>1629.61</v>
      </c>
      <c r="I29" s="520" t="n">
        <v>1637.18</v>
      </c>
      <c r="J29" s="565" t="n"/>
      <c r="K29" s="565" t="n">
        <v>75.40000000000001</v>
      </c>
      <c r="L29" s="520" t="n">
        <v>1640</v>
      </c>
      <c r="M29" s="566" t="n"/>
      <c r="N29" s="508" t="n"/>
      <c r="O29" s="508">
        <f>O28+N29-AN29</f>
        <v/>
      </c>
      <c r="P29" s="509">
        <f>I29*0.004</f>
        <v/>
      </c>
      <c r="Q29" s="441">
        <f>A29</f>
        <v/>
      </c>
      <c r="R29" s="567" t="n"/>
      <c r="S29" s="466" t="n">
        <v>137.9</v>
      </c>
      <c r="T29" s="567" t="n"/>
      <c r="U29" s="466" t="n"/>
      <c r="V29" s="567" t="n"/>
      <c r="W29" s="568" t="n"/>
      <c r="X29" s="567" t="n">
        <v>180145</v>
      </c>
      <c r="Y29" s="466" t="n">
        <v>929.4</v>
      </c>
      <c r="Z29" s="567" t="n"/>
      <c r="AA29" s="568" t="n"/>
      <c r="AB29" s="567" t="n"/>
      <c r="AC29" s="568" t="n"/>
      <c r="AD29" s="567" t="n"/>
      <c r="AE29" s="568" t="n"/>
      <c r="AF29" s="567" t="n">
        <v>180157</v>
      </c>
      <c r="AG29" s="466" t="n">
        <v>609.9</v>
      </c>
      <c r="AH29" s="567" t="n"/>
      <c r="AI29" s="568" t="n"/>
      <c r="AJ29" s="567" t="n"/>
      <c r="AK29" s="568" t="n"/>
      <c r="AL29" s="569" t="n"/>
      <c r="AM29" s="568" t="n"/>
      <c r="AN29" s="446">
        <f>S29+U29+W29+Y29+AA29+AC29+AE29+AG29+AI29+AK29+AM29</f>
        <v/>
      </c>
    </row>
    <row r="30" ht="16.5" customHeight="1" thickBot="1">
      <c r="A30" s="433">
        <f>A29+1</f>
        <v/>
      </c>
      <c r="B30" s="563" t="n">
        <v>4305.84</v>
      </c>
      <c r="C30" s="519" t="n">
        <v>180</v>
      </c>
      <c r="D30" s="564" t="n">
        <v>5</v>
      </c>
      <c r="E30" s="563" t="n">
        <v>311.2</v>
      </c>
      <c r="F30" s="563" t="n">
        <v>160</v>
      </c>
      <c r="G30" s="542">
        <f>B30-C30-E30-F30</f>
        <v/>
      </c>
      <c r="H30" s="565" t="n">
        <v>1282.5</v>
      </c>
      <c r="I30" s="520" t="n">
        <v>2346.54</v>
      </c>
      <c r="J30" s="565" t="n"/>
      <c r="K30" s="565" t="n">
        <v>25.6</v>
      </c>
      <c r="L30" s="520" t="n">
        <v>1280</v>
      </c>
      <c r="M30" s="520" t="n">
        <v>490</v>
      </c>
      <c r="N30" s="508" t="n"/>
      <c r="O30" s="508">
        <f>O29+N30-AN30</f>
        <v/>
      </c>
      <c r="P30" s="509">
        <f>I30*0.004</f>
        <v/>
      </c>
      <c r="Q30" s="441">
        <f>A30</f>
        <v/>
      </c>
      <c r="R30" s="567" t="n">
        <v>180106</v>
      </c>
      <c r="S30" s="466" t="n">
        <v>-342</v>
      </c>
      <c r="T30" s="567" t="n"/>
      <c r="U30" s="466" t="n"/>
      <c r="V30" s="567" t="n"/>
      <c r="W30" s="568" t="n"/>
      <c r="X30" s="567" t="n"/>
      <c r="Y30" s="568" t="n"/>
      <c r="Z30" s="567" t="n"/>
      <c r="AA30" s="568" t="n"/>
      <c r="AB30" s="567" t="n"/>
      <c r="AC30" s="568" t="n"/>
      <c r="AD30" s="567" t="n"/>
      <c r="AE30" s="568" t="n"/>
      <c r="AF30" s="567" t="n">
        <v>171256</v>
      </c>
      <c r="AG30" s="466" t="n">
        <v>979.2</v>
      </c>
      <c r="AH30" s="567" t="n">
        <v>171261</v>
      </c>
      <c r="AI30" s="466" t="n">
        <v>-138.67</v>
      </c>
      <c r="AJ30" s="567" t="n"/>
      <c r="AK30" s="568" t="n"/>
      <c r="AL30" s="569" t="n"/>
      <c r="AM30" s="568" t="n"/>
      <c r="AN30" s="446">
        <f>S30+U30+W30+Y30+AA30+AC30+AE30+AG30+AI30+AK30+AM30</f>
        <v/>
      </c>
    </row>
    <row r="31" ht="16.5" customHeight="1" thickBot="1">
      <c r="A31" s="433">
        <f>A30+1</f>
        <v/>
      </c>
      <c r="B31" s="563" t="n">
        <v>4729.22</v>
      </c>
      <c r="C31" s="519" t="n">
        <v>210</v>
      </c>
      <c r="D31" s="564" t="n">
        <v>6</v>
      </c>
      <c r="E31" s="563" t="n">
        <v>138.4</v>
      </c>
      <c r="F31" s="563" t="n">
        <v>175</v>
      </c>
      <c r="G31" s="542">
        <f>B31-C31-E31-F31</f>
        <v/>
      </c>
      <c r="H31" s="565" t="n">
        <v>1958.44</v>
      </c>
      <c r="I31" s="520" t="n">
        <v>2237.68</v>
      </c>
      <c r="J31" s="565" t="n"/>
      <c r="K31" s="565" t="n">
        <v>9.699999999999999</v>
      </c>
      <c r="L31" s="520" t="n">
        <v>1950</v>
      </c>
      <c r="M31" s="566" t="n"/>
      <c r="N31" s="508" t="n"/>
      <c r="O31" s="508">
        <f>O30+N31-AN31</f>
        <v/>
      </c>
      <c r="P31" s="509">
        <f>I31*0.004</f>
        <v/>
      </c>
      <c r="Q31" s="441">
        <f>A31</f>
        <v/>
      </c>
      <c r="R31" s="567" t="n">
        <v>170107</v>
      </c>
      <c r="S31" s="466" t="n">
        <v>342</v>
      </c>
      <c r="T31" s="567" t="n"/>
      <c r="U31" s="466" t="n"/>
      <c r="V31" s="567" t="n"/>
      <c r="W31" s="568" t="n"/>
      <c r="X31" s="567" t="n">
        <v>180148</v>
      </c>
      <c r="Y31" s="466" t="n">
        <v>-93.18000000000001</v>
      </c>
      <c r="Z31" s="567" t="n"/>
      <c r="AA31" s="568" t="n"/>
      <c r="AB31" s="569" t="n"/>
      <c r="AC31" s="568" t="n"/>
      <c r="AD31" s="567" t="n"/>
      <c r="AE31" s="568" t="n"/>
      <c r="AF31" s="567" t="n"/>
      <c r="AG31" s="568" t="n"/>
      <c r="AH31" s="567" t="n">
        <v>171260</v>
      </c>
      <c r="AI31" s="466" t="n">
        <v>98.88</v>
      </c>
      <c r="AJ31" s="567" t="n"/>
      <c r="AK31" s="568" t="n"/>
      <c r="AL31" s="569" t="n"/>
      <c r="AM31" s="568" t="n"/>
      <c r="AN31" s="446">
        <f>S31+U31+W31+Y31+AA31+AC31+AE31+AG31+AI31+AK31+AM31</f>
        <v/>
      </c>
    </row>
    <row r="32" ht="16.5" customHeight="1" thickBot="1">
      <c r="A32" s="433">
        <f>A31+1</f>
        <v/>
      </c>
      <c r="B32" s="563" t="n">
        <v>2868.94</v>
      </c>
      <c r="C32" s="519" t="n">
        <v>70</v>
      </c>
      <c r="D32" s="564" t="n">
        <v>3</v>
      </c>
      <c r="E32" s="563" t="n">
        <v>630.15</v>
      </c>
      <c r="F32" s="563" t="n">
        <v>143</v>
      </c>
      <c r="G32" s="542">
        <f>B32-C32-E32-F32</f>
        <v/>
      </c>
      <c r="H32" s="565" t="n">
        <v>1108.95</v>
      </c>
      <c r="I32" s="549" t="n">
        <v>920.24</v>
      </c>
      <c r="J32" s="565" t="n"/>
      <c r="K32" s="565" t="n">
        <v>5.7</v>
      </c>
      <c r="L32" s="520" t="n">
        <v>1100</v>
      </c>
      <c r="M32" s="566" t="n"/>
      <c r="N32" s="508" t="n"/>
      <c r="O32" s="508">
        <f>O31+N32-AN32</f>
        <v/>
      </c>
      <c r="P32" s="509">
        <f>I32*0.004</f>
        <v/>
      </c>
      <c r="Q32" s="441">
        <f>A32</f>
        <v/>
      </c>
      <c r="R32" s="567" t="n"/>
      <c r="S32" s="568" t="n"/>
      <c r="T32" s="567" t="n">
        <v>171121</v>
      </c>
      <c r="U32" s="466" t="n">
        <v>164.42</v>
      </c>
      <c r="V32" s="567" t="n"/>
      <c r="W32" s="568" t="n"/>
      <c r="X32" s="567" t="n">
        <v>180149</v>
      </c>
      <c r="Y32" s="466" t="n">
        <v>12</v>
      </c>
      <c r="Z32" s="567" t="n"/>
      <c r="AA32" s="568" t="n"/>
      <c r="AB32" s="569" t="n"/>
      <c r="AC32" s="568" t="n"/>
      <c r="AD32" s="567" t="n"/>
      <c r="AE32" s="568" t="n"/>
      <c r="AF32" s="567" t="n"/>
      <c r="AG32" s="568" t="n"/>
      <c r="AH32" s="567" t="n">
        <v>171259</v>
      </c>
      <c r="AI32" s="466" t="n">
        <v>496.81</v>
      </c>
      <c r="AJ32" s="567" t="n"/>
      <c r="AK32" s="568" t="n"/>
      <c r="AL32" s="569" t="n"/>
      <c r="AM32" s="568" t="n"/>
      <c r="AN32" s="446">
        <f>S32+U32+W32+Y32+AA32+AC32+AE32+AG32+AI32+AK32+AM32</f>
        <v/>
      </c>
    </row>
    <row r="33" ht="16.5" customHeight="1" thickBot="1">
      <c r="A33" s="433">
        <f>A32+1</f>
        <v/>
      </c>
      <c r="B33" s="563" t="n">
        <v>4487.84</v>
      </c>
      <c r="C33" s="519" t="n">
        <v>210</v>
      </c>
      <c r="D33" s="564" t="n">
        <v>5</v>
      </c>
      <c r="E33" s="563" t="n">
        <v>490.8</v>
      </c>
      <c r="F33" s="563" t="n">
        <v>308</v>
      </c>
      <c r="G33" s="542">
        <f>B33-C33-E33-F33</f>
        <v/>
      </c>
      <c r="H33" s="565" t="n">
        <v>1654.07</v>
      </c>
      <c r="I33" s="520" t="n">
        <v>1809.87</v>
      </c>
      <c r="J33" s="565" t="n"/>
      <c r="K33" s="565" t="n">
        <v>15.1</v>
      </c>
      <c r="L33" s="520" t="n">
        <v>1650</v>
      </c>
      <c r="M33" s="566" t="n"/>
      <c r="N33" s="508" t="n"/>
      <c r="O33" s="508">
        <f>O32+N33-AN33</f>
        <v/>
      </c>
      <c r="P33" s="509">
        <f>I33*0.004</f>
        <v/>
      </c>
      <c r="Q33" s="441">
        <f>A33</f>
        <v/>
      </c>
      <c r="R33" s="567" t="n"/>
      <c r="S33" s="568" t="n"/>
      <c r="T33" s="567" t="n">
        <v>171124</v>
      </c>
      <c r="U33" s="466" t="n">
        <v>43.25</v>
      </c>
      <c r="V33" s="567" t="n"/>
      <c r="W33" s="568" t="n"/>
      <c r="X33" s="567" t="n"/>
      <c r="Y33" s="568" t="n"/>
      <c r="Z33" s="567" t="n"/>
      <c r="AA33" s="568" t="n"/>
      <c r="AB33" s="569" t="n"/>
      <c r="AC33" s="568" t="n"/>
      <c r="AD33" s="567" t="n"/>
      <c r="AE33" s="568" t="n"/>
      <c r="AF33" s="567" t="n"/>
      <c r="AG33" s="568" t="n"/>
      <c r="AH33" s="567" t="n">
        <v>171150</v>
      </c>
      <c r="AI33" s="466" t="n">
        <v>339.36</v>
      </c>
      <c r="AJ33" s="567" t="n"/>
      <c r="AK33" s="568" t="n"/>
      <c r="AL33" s="569" t="n"/>
      <c r="AM33" s="568" t="n"/>
      <c r="AN33" s="446">
        <f>S33+U33+W33+Y33+AA33+AC33+AE33+AG33+AI33+AK33+AM33</f>
        <v/>
      </c>
    </row>
    <row r="34" ht="16.5" customHeight="1" thickBot="1">
      <c r="A34" s="433">
        <f>A33+1</f>
        <v/>
      </c>
      <c r="B34" s="563" t="n">
        <v>3872.63</v>
      </c>
      <c r="C34" s="519" t="n">
        <v>180</v>
      </c>
      <c r="D34" s="564" t="n">
        <v>4</v>
      </c>
      <c r="E34" s="563" t="n">
        <v>55.1</v>
      </c>
      <c r="F34" s="563" t="n">
        <v>101</v>
      </c>
      <c r="G34" s="542">
        <f>B34-C34-E34-F34</f>
        <v/>
      </c>
      <c r="H34" s="565" t="n">
        <v>1477.06</v>
      </c>
      <c r="I34" s="520" t="n">
        <v>2056.67</v>
      </c>
      <c r="J34" s="565" t="n"/>
      <c r="K34" s="565" t="n">
        <v>2.8</v>
      </c>
      <c r="L34" s="520" t="n">
        <v>1470</v>
      </c>
      <c r="M34" s="566" t="n"/>
      <c r="N34" s="508" t="n"/>
      <c r="O34" s="508">
        <f>O33+N34-AN34</f>
        <v/>
      </c>
      <c r="P34" s="509">
        <f>I34*0.004</f>
        <v/>
      </c>
      <c r="Q34" s="441">
        <f>A34</f>
        <v/>
      </c>
      <c r="R34" s="567" t="n">
        <v>170109</v>
      </c>
      <c r="S34" s="466" t="n">
        <v>1687.65</v>
      </c>
      <c r="T34" s="569" t="n">
        <v>180120</v>
      </c>
      <c r="U34" s="466" t="n">
        <v>51.92</v>
      </c>
      <c r="V34" s="567" t="n">
        <v>180132</v>
      </c>
      <c r="W34" s="466" t="n">
        <v>608.11</v>
      </c>
      <c r="X34" s="569" t="n">
        <v>180146</v>
      </c>
      <c r="Y34" s="466" t="n">
        <v>610.6</v>
      </c>
      <c r="Z34" s="567" t="n"/>
      <c r="AA34" s="568" t="n"/>
      <c r="AB34" s="569" t="n"/>
      <c r="AC34" s="568" t="n"/>
      <c r="AD34" s="567" t="n">
        <v>180153</v>
      </c>
      <c r="AE34" s="466" t="n">
        <v>37.79</v>
      </c>
      <c r="AF34" s="569" t="n"/>
      <c r="AG34" s="568" t="n"/>
      <c r="AH34" s="569" t="n"/>
      <c r="AI34" s="568" t="n"/>
      <c r="AJ34" s="569" t="n">
        <v>180175</v>
      </c>
      <c r="AK34" s="466" t="n">
        <v>413.81</v>
      </c>
      <c r="AL34" s="569" t="n"/>
      <c r="AM34" s="568" t="n"/>
      <c r="AN34" s="446">
        <f>S34+U34+W34+Y34+AA34+AC34+AE34+AG34+AI34+AK34+AM34</f>
        <v/>
      </c>
    </row>
    <row r="35" ht="16.5" customHeight="1" thickBot="1">
      <c r="A35" s="433">
        <f>A34+1</f>
        <v/>
      </c>
      <c r="B35" s="563" t="n">
        <v>4310.54</v>
      </c>
      <c r="C35" s="519" t="n">
        <v>500</v>
      </c>
      <c r="D35" s="564" t="n">
        <v>9</v>
      </c>
      <c r="E35" s="563" t="n">
        <v>237.7</v>
      </c>
      <c r="F35" s="563" t="n">
        <v>73</v>
      </c>
      <c r="G35" s="542">
        <f>B35-C35-E35-F35</f>
        <v/>
      </c>
      <c r="H35" s="565" t="n">
        <v>1402.52</v>
      </c>
      <c r="I35" s="520" t="n">
        <v>2052.42</v>
      </c>
      <c r="J35" s="520" t="n">
        <v>21.8</v>
      </c>
      <c r="K35" s="565" t="n">
        <v>23.1</v>
      </c>
      <c r="L35" s="520" t="n">
        <v>1400</v>
      </c>
      <c r="M35" s="566" t="n"/>
      <c r="N35" s="508" t="n"/>
      <c r="O35" s="508">
        <f>O34+N35-AN35</f>
        <v/>
      </c>
      <c r="P35" s="509">
        <f>I35*0.004</f>
        <v/>
      </c>
      <c r="Q35" s="441">
        <f>A35</f>
        <v/>
      </c>
      <c r="R35" s="567" t="n"/>
      <c r="S35" s="466" t="n">
        <v>199.62</v>
      </c>
      <c r="T35" s="567" t="n"/>
      <c r="U35" s="568" t="n"/>
      <c r="V35" s="567" t="n"/>
      <c r="W35" s="568" t="n"/>
      <c r="X35" s="567" t="n">
        <v>180141</v>
      </c>
      <c r="Y35" s="466" t="n">
        <v>2505.87</v>
      </c>
      <c r="Z35" s="567" t="n">
        <v>180135</v>
      </c>
      <c r="AA35" s="466" t="n">
        <v>33352.14</v>
      </c>
      <c r="AB35" s="567" t="n"/>
      <c r="AC35" s="568" t="n"/>
      <c r="AD35" s="567" t="n">
        <v>180152</v>
      </c>
      <c r="AE35" s="466" t="n">
        <v>145.82</v>
      </c>
      <c r="AF35" s="567" t="n">
        <v>180156</v>
      </c>
      <c r="AG35" s="466" t="n">
        <v>4352.63</v>
      </c>
      <c r="AH35" s="567" t="n">
        <v>171257</v>
      </c>
      <c r="AI35" s="466" t="n">
        <v>-43.56</v>
      </c>
      <c r="AJ35" s="567" t="n">
        <v>180169</v>
      </c>
      <c r="AK35" s="466" t="n">
        <v>1173.61</v>
      </c>
      <c r="AL35" s="569" t="n"/>
      <c r="AM35" s="568" t="n"/>
      <c r="AN35" s="446">
        <f>S35+U35+W35+Y35+AA35+AC35+AE35+AG35+AI35+AK35+AM35</f>
        <v/>
      </c>
    </row>
    <row r="36">
      <c r="B36" s="460">
        <f>SUM(B5:B35)</f>
        <v/>
      </c>
      <c r="C36" s="460">
        <f>SUM(C5:C35)</f>
        <v/>
      </c>
      <c r="D36" s="517">
        <f>SUM(D5:D35)</f>
        <v/>
      </c>
      <c r="E36" s="460">
        <f>SUM(E5:E35)</f>
        <v/>
      </c>
      <c r="F36" s="460">
        <f>SUM(F5:F35)</f>
        <v/>
      </c>
      <c r="G36" s="460">
        <f>SUM(G5:G35)</f>
        <v/>
      </c>
      <c r="H36" s="460">
        <f>SUM(H5:H35)</f>
        <v/>
      </c>
      <c r="I36" s="460">
        <f>SUM(I5:I35)</f>
        <v/>
      </c>
      <c r="J36" s="460">
        <f>SUM(J5:J35)</f>
        <v/>
      </c>
      <c r="K36" s="460">
        <f>SUM(K5:K35)</f>
        <v/>
      </c>
      <c r="L36" s="460">
        <f>SUM(L5:L35)</f>
        <v/>
      </c>
      <c r="M36" s="460">
        <f>SUM(M5:M35)</f>
        <v/>
      </c>
      <c r="N36" s="460">
        <f>SUM(N5:N35)</f>
        <v/>
      </c>
      <c r="O36" s="460">
        <f>O35</f>
        <v/>
      </c>
      <c r="P36" s="460">
        <f>SUM(P5:P35)</f>
        <v/>
      </c>
      <c r="R36" s="460" t="n"/>
      <c r="S36" s="460">
        <f>SUM(S5:S35)</f>
        <v/>
      </c>
      <c r="T36" s="460" t="n"/>
      <c r="U36" s="460">
        <f>SUM(U5:U35)</f>
        <v/>
      </c>
      <c r="V36" s="460" t="n"/>
      <c r="W36" s="460">
        <f>SUM(W5:W35)</f>
        <v/>
      </c>
      <c r="X36" s="460" t="n"/>
      <c r="Y36" s="460">
        <f>SUM(Y6:Y34)</f>
        <v/>
      </c>
      <c r="Z36" s="460" t="n"/>
      <c r="AA36" s="460">
        <f>SUM(AA5:AA35)</f>
        <v/>
      </c>
      <c r="AB36" s="460" t="n"/>
      <c r="AC36" s="460">
        <f>SUM(AC5:AC35)</f>
        <v/>
      </c>
      <c r="AD36" s="460" t="n"/>
      <c r="AE36" s="460">
        <f>SUM(AE5:AE35)</f>
        <v/>
      </c>
      <c r="AG36" s="460">
        <f>SUM(AG5:AG35)</f>
        <v/>
      </c>
      <c r="AH36" s="460" t="n"/>
      <c r="AI36" s="460">
        <f>SUM(AI5:AI35)</f>
        <v/>
      </c>
      <c r="AJ36" s="460" t="n"/>
      <c r="AK36" s="460">
        <f>SUM(AK5:AK35)</f>
        <v/>
      </c>
      <c r="AL36" s="460" t="n"/>
      <c r="AM36" s="460">
        <f>SUM(AM5:AM35)</f>
        <v/>
      </c>
      <c r="AN36" s="460">
        <f>SUM(AN5:AN35)</f>
        <v/>
      </c>
    </row>
    <row r="37">
      <c r="B37" s="460" t="n">
        <v>0</v>
      </c>
      <c r="G37" s="453" t="n"/>
      <c r="O37" s="460" t="n"/>
    </row>
    <row r="38">
      <c r="B38" s="399" t="inlineStr">
        <is>
          <t>Total Régul</t>
        </is>
      </c>
      <c r="C38" s="453" t="n"/>
      <c r="E38" s="399" t="inlineStr">
        <is>
          <t>Point Vert</t>
        </is>
      </c>
      <c r="F38" s="518">
        <f>D36</f>
        <v/>
      </c>
      <c r="H38" s="399" t="inlineStr">
        <is>
          <t>Frais Carte Bleue</t>
        </is>
      </c>
      <c r="J38" s="452">
        <f>I36*0.007</f>
        <v/>
      </c>
    </row>
    <row r="39">
      <c r="C39" s="453" t="n"/>
      <c r="AJ39" s="404" t="inlineStr">
        <is>
          <t xml:space="preserve">                                                                                  </t>
        </is>
      </c>
    </row>
    <row r="41" ht="16.5" customHeight="1" thickBot="1">
      <c r="A41" s="359" t="inlineStr">
        <is>
          <t>FEVRIER 2018</t>
        </is>
      </c>
      <c r="H41" s="364">
        <f>A41</f>
        <v/>
      </c>
      <c r="I41" s="363" t="n"/>
      <c r="J41" s="363" t="n"/>
      <c r="K41" s="363" t="n"/>
      <c r="L41" s="363" t="n"/>
      <c r="M41" s="363" t="n"/>
      <c r="N41" s="363" t="n"/>
      <c r="R41" s="364">
        <f>A41</f>
        <v/>
      </c>
      <c r="S41" s="363" t="n"/>
      <c r="T41" s="363" t="n"/>
      <c r="U41" s="363" t="n"/>
      <c r="V41" s="363" t="n"/>
      <c r="W41" s="363" t="n"/>
      <c r="X41" s="363" t="n"/>
      <c r="Y41" s="364">
        <f>A41</f>
        <v/>
      </c>
      <c r="Z41" s="363" t="n"/>
      <c r="AA41" s="363" t="n"/>
      <c r="AB41" s="363" t="n"/>
      <c r="AC41" s="363" t="n"/>
      <c r="AD41" s="363" t="n"/>
      <c r="AE41" s="363" t="n"/>
      <c r="AF41" s="364">
        <f>A41</f>
        <v/>
      </c>
      <c r="AG41" s="363" t="n"/>
      <c r="AH41" s="363" t="n"/>
      <c r="AI41" s="363" t="n"/>
      <c r="AJ41" s="363" t="n"/>
      <c r="AK41" s="363" t="n"/>
      <c r="AL41" s="363" t="n"/>
    </row>
    <row r="42" ht="16.5" customHeight="1" thickBot="1">
      <c r="A42" s="372" t="n"/>
      <c r="B42" s="369" t="inlineStr">
        <is>
          <t>Chiffre d'affaire</t>
        </is>
      </c>
      <c r="C42" s="357" t="n"/>
      <c r="D42" s="357" t="n"/>
      <c r="E42" s="357" t="n"/>
      <c r="F42" s="357" t="n"/>
      <c r="G42" s="370" t="n"/>
      <c r="H42" s="369" t="inlineStr">
        <is>
          <t>Encaissement</t>
        </is>
      </c>
      <c r="I42" s="357" t="n"/>
      <c r="J42" s="357" t="n"/>
      <c r="K42" s="370" t="n"/>
      <c r="L42" s="369" t="inlineStr">
        <is>
          <t>Banque</t>
        </is>
      </c>
      <c r="M42" s="357" t="n"/>
      <c r="N42" s="370" t="n"/>
      <c r="O42" s="496" t="inlineStr">
        <is>
          <t>Solde</t>
        </is>
      </c>
      <c r="P42" s="497" t="n"/>
      <c r="Q42" s="11" t="n"/>
      <c r="R42" s="407">
        <f>R3</f>
        <v/>
      </c>
      <c r="S42" s="366" t="n"/>
      <c r="T42" s="408">
        <f>T3</f>
        <v/>
      </c>
      <c r="U42" s="366" t="n"/>
      <c r="V42" s="408">
        <f>V3</f>
        <v/>
      </c>
      <c r="W42" s="366" t="n"/>
      <c r="X42" s="408">
        <f>X3</f>
        <v/>
      </c>
      <c r="Y42" s="366" t="n"/>
      <c r="Z42" s="408">
        <f>Z3</f>
        <v/>
      </c>
      <c r="AA42" s="366" t="n"/>
      <c r="AB42" s="408">
        <f>AB3</f>
        <v/>
      </c>
      <c r="AC42" s="366" t="n"/>
      <c r="AD42" s="408" t="inlineStr">
        <is>
          <t>charges locatives</t>
        </is>
      </c>
      <c r="AE42" s="366" t="n"/>
      <c r="AF42" s="408">
        <f>AF3</f>
        <v/>
      </c>
      <c r="AG42" s="366" t="n"/>
      <c r="AH42" s="408">
        <f>AH3</f>
        <v/>
      </c>
      <c r="AI42" s="366" t="n"/>
      <c r="AJ42" s="408">
        <f>AJ3</f>
        <v/>
      </c>
      <c r="AK42" s="366" t="n"/>
      <c r="AL42" s="409">
        <f>AL3</f>
        <v/>
      </c>
      <c r="AM42" s="354" t="n"/>
      <c r="AN42" s="411" t="inlineStr">
        <is>
          <t>Total</t>
        </is>
      </c>
    </row>
    <row r="43" ht="16.5" customHeight="1" thickBot="1">
      <c r="A43" s="2" t="n"/>
      <c r="B43" s="3" t="inlineStr">
        <is>
          <t>CA BRUT</t>
        </is>
      </c>
      <c r="C43" s="371" t="inlineStr">
        <is>
          <t>POINT VERT</t>
        </is>
      </c>
      <c r="D43" s="356" t="n"/>
      <c r="E43" s="4" t="inlineStr">
        <is>
          <t>LOTO</t>
        </is>
      </c>
      <c r="F43" s="4" t="inlineStr">
        <is>
          <t>JEUX</t>
        </is>
      </c>
      <c r="G43" s="7" t="inlineStr">
        <is>
          <t>CA NET</t>
        </is>
      </c>
      <c r="H43" s="3" t="inlineStr">
        <is>
          <t>Espèce</t>
        </is>
      </c>
      <c r="I43" s="4" t="inlineStr">
        <is>
          <t>Carte Bleue</t>
        </is>
      </c>
      <c r="J43" s="4" t="inlineStr">
        <is>
          <t>Chèque</t>
        </is>
      </c>
      <c r="K43" s="7" t="inlineStr">
        <is>
          <t>Compte client</t>
        </is>
      </c>
      <c r="L43" s="3" t="inlineStr">
        <is>
          <t>Dépôt Banque</t>
        </is>
      </c>
      <c r="M43" s="8" t="inlineStr">
        <is>
          <t>Monnaie</t>
        </is>
      </c>
      <c r="N43" s="7" t="inlineStr">
        <is>
          <t>CREDIT</t>
        </is>
      </c>
      <c r="O43" s="498">
        <f>O35</f>
        <v/>
      </c>
      <c r="Q43" s="455" t="n"/>
      <c r="R43" s="414" t="inlineStr">
        <is>
          <t>N°</t>
        </is>
      </c>
      <c r="S43" s="415" t="n"/>
      <c r="T43" s="416" t="inlineStr">
        <is>
          <t>N°</t>
        </is>
      </c>
      <c r="U43" s="417" t="n"/>
      <c r="V43" s="416" t="inlineStr">
        <is>
          <t>N°</t>
        </is>
      </c>
      <c r="W43" s="417" t="n"/>
      <c r="X43" s="416" t="inlineStr">
        <is>
          <t>N°</t>
        </is>
      </c>
      <c r="Y43" s="417" t="n"/>
      <c r="Z43" s="416" t="inlineStr">
        <is>
          <t>N°</t>
        </is>
      </c>
      <c r="AA43" s="417" t="n"/>
      <c r="AB43" s="416" t="inlineStr">
        <is>
          <t>N°</t>
        </is>
      </c>
      <c r="AC43" s="417" t="n"/>
      <c r="AD43" s="416" t="inlineStr">
        <is>
          <t>N°</t>
        </is>
      </c>
      <c r="AE43" s="417" t="n"/>
      <c r="AF43" s="419" t="inlineStr">
        <is>
          <t>N°</t>
        </is>
      </c>
      <c r="AG43" s="415" t="n"/>
      <c r="AH43" s="416" t="inlineStr">
        <is>
          <t>N°</t>
        </is>
      </c>
      <c r="AI43" s="415" t="n"/>
      <c r="AJ43" s="416" t="inlineStr">
        <is>
          <t>N°</t>
        </is>
      </c>
      <c r="AK43" s="415" t="n"/>
      <c r="AL43" s="416" t="inlineStr">
        <is>
          <t>N°</t>
        </is>
      </c>
      <c r="AM43" s="415" t="n"/>
      <c r="AN43" s="420" t="n"/>
    </row>
    <row r="44" ht="16.5" customHeight="1" thickBot="1">
      <c r="A44" s="433">
        <f>A35+1</f>
        <v/>
      </c>
      <c r="B44" s="563" t="n">
        <v>4026.31</v>
      </c>
      <c r="C44" s="519" t="n">
        <v>160</v>
      </c>
      <c r="D44" s="564" t="n">
        <v>6</v>
      </c>
      <c r="E44" s="563" t="n">
        <v>241.25</v>
      </c>
      <c r="F44" s="563" t="n">
        <v>141</v>
      </c>
      <c r="G44" s="542">
        <f>B44-C44-E44-F44</f>
        <v/>
      </c>
      <c r="H44" s="543" t="n">
        <v>1390.2</v>
      </c>
      <c r="I44" s="520" t="n">
        <v>2075.56</v>
      </c>
      <c r="J44" s="543" t="n"/>
      <c r="K44" s="543" t="n">
        <v>18.3</v>
      </c>
      <c r="L44" s="520" t="n">
        <v>1430</v>
      </c>
      <c r="M44" s="520" t="n">
        <v>630</v>
      </c>
      <c r="N44" s="508">
        <f>L44+I44+J44+C44+M44</f>
        <v/>
      </c>
      <c r="O44" s="508">
        <f>O36</f>
        <v/>
      </c>
      <c r="P44" s="509">
        <f>I44*0.004</f>
        <v/>
      </c>
      <c r="Q44" s="441">
        <f>A44</f>
        <v/>
      </c>
      <c r="R44" s="567" t="n"/>
      <c r="S44" s="568" t="n"/>
      <c r="T44" s="569" t="n"/>
      <c r="U44" s="568" t="n"/>
      <c r="V44" s="569" t="n"/>
      <c r="W44" s="568" t="n"/>
      <c r="X44" s="569" t="n"/>
      <c r="Y44" s="568" t="n"/>
      <c r="Z44" s="569" t="n"/>
      <c r="AA44" s="568" t="n"/>
      <c r="AB44" s="569" t="n">
        <v>180240</v>
      </c>
      <c r="AC44" s="466" t="n">
        <v>1.4</v>
      </c>
      <c r="AD44" s="569" t="n">
        <v>180150</v>
      </c>
      <c r="AE44" s="466" t="n">
        <v>978.26</v>
      </c>
      <c r="AF44" s="571" t="n"/>
      <c r="AG44" s="568" t="n"/>
      <c r="AH44" s="569" t="n"/>
      <c r="AI44" s="568" t="n"/>
      <c r="AJ44" s="569" t="inlineStr">
        <is>
          <t>Vale</t>
        </is>
      </c>
      <c r="AK44" s="466" t="n">
        <v>2000</v>
      </c>
      <c r="AL44" s="569" t="n"/>
      <c r="AM44" s="568" t="n"/>
      <c r="AN44" s="446">
        <f>S44+U44+W44+Y44+AA44+AC44+AE44+AG44+AI44+AK44+AM44</f>
        <v/>
      </c>
    </row>
    <row r="45" ht="16.5" customHeight="1" thickBot="1">
      <c r="A45" s="433">
        <f>A44+1</f>
        <v/>
      </c>
      <c r="B45" s="563" t="n">
        <v>4700.09</v>
      </c>
      <c r="C45" s="519" t="n">
        <v>280</v>
      </c>
      <c r="D45" s="564" t="n">
        <v>7</v>
      </c>
      <c r="E45" s="563" t="n">
        <v>191.4</v>
      </c>
      <c r="F45" s="563" t="n">
        <v>123</v>
      </c>
      <c r="G45" s="542">
        <f>B45-C45-E45-F45</f>
        <v/>
      </c>
      <c r="H45" s="543" t="n">
        <v>1876.82</v>
      </c>
      <c r="I45" s="520" t="n">
        <v>2675.07</v>
      </c>
      <c r="J45" s="520" t="n">
        <v>251.6</v>
      </c>
      <c r="K45" s="543" t="n">
        <v>14.4</v>
      </c>
      <c r="L45" s="520" t="n">
        <v>1870</v>
      </c>
      <c r="M45" s="566" t="n"/>
      <c r="N45" s="508">
        <f>L45+I45+J45+C45+M45</f>
        <v/>
      </c>
      <c r="O45" s="508">
        <f>O44+N45-AN45</f>
        <v/>
      </c>
      <c r="P45" s="509">
        <f>I45*0.004</f>
        <v/>
      </c>
      <c r="Q45" s="441">
        <f>A45</f>
        <v/>
      </c>
      <c r="R45" s="567" t="n"/>
      <c r="S45" s="568" t="n"/>
      <c r="T45" s="569" t="n"/>
      <c r="U45" s="568" t="n"/>
      <c r="V45" s="567" t="n"/>
      <c r="W45" s="568" t="n"/>
      <c r="X45" s="569" t="n"/>
      <c r="Y45" s="568" t="n"/>
      <c r="Z45" s="567" t="n"/>
      <c r="AA45" s="568" t="n"/>
      <c r="AB45" s="569" t="n">
        <v>180240</v>
      </c>
      <c r="AC45" s="466" t="n">
        <v>232.48</v>
      </c>
      <c r="AD45" s="567" t="n"/>
      <c r="AE45" s="568" t="n"/>
      <c r="AF45" s="569" t="n"/>
      <c r="AG45" s="568" t="n"/>
      <c r="AH45" s="567" t="n"/>
      <c r="AI45" s="568" t="n"/>
      <c r="AJ45" s="569" t="n"/>
      <c r="AK45" s="568" t="n"/>
      <c r="AL45" s="569" t="n"/>
      <c r="AM45" s="568" t="n"/>
      <c r="AN45" s="446">
        <f>S45+U45+W45+Y45+AA45+AC45+AE45+AG45+AI45+AK45+AM45</f>
        <v/>
      </c>
    </row>
    <row r="46" ht="16.5" customHeight="1" thickBot="1">
      <c r="A46" s="433">
        <f>A45+1</f>
        <v/>
      </c>
      <c r="B46" s="563" t="n">
        <v>3898.67</v>
      </c>
      <c r="C46" s="519" t="n">
        <v>270</v>
      </c>
      <c r="D46" s="564" t="n">
        <v>8</v>
      </c>
      <c r="E46" s="563" t="n">
        <v>290.55</v>
      </c>
      <c r="F46" s="563" t="n">
        <v>203</v>
      </c>
      <c r="G46" s="542">
        <f>B46-C46-E46-F46</f>
        <v/>
      </c>
      <c r="H46" s="543" t="n">
        <v>1550.01</v>
      </c>
      <c r="I46" s="520" t="n">
        <v>1561.11</v>
      </c>
      <c r="J46" s="520" t="n"/>
      <c r="K46" s="543" t="n">
        <v>24</v>
      </c>
      <c r="L46" s="520" t="n">
        <v>1550</v>
      </c>
      <c r="M46" s="566" t="n"/>
      <c r="N46" s="508">
        <f>L46+I46+J46+C46+M46</f>
        <v/>
      </c>
      <c r="O46" s="508">
        <f>O45+N46-AN46</f>
        <v/>
      </c>
      <c r="P46" s="509">
        <f>I46*0.004</f>
        <v/>
      </c>
      <c r="Q46" s="441">
        <f>A46</f>
        <v/>
      </c>
      <c r="R46" s="567" t="n"/>
      <c r="S46" s="568" t="n"/>
      <c r="T46" s="569" t="n"/>
      <c r="U46" s="568" t="n"/>
      <c r="V46" s="567" t="n"/>
      <c r="W46" s="568" t="n"/>
      <c r="X46" s="569" t="n"/>
      <c r="Y46" s="568" t="n"/>
      <c r="Z46" s="567" t="n"/>
      <c r="AA46" s="568" t="n"/>
      <c r="AB46" s="569" t="n">
        <v>180240</v>
      </c>
      <c r="AC46" s="466" t="n">
        <v>69</v>
      </c>
      <c r="AD46" s="567" t="n"/>
      <c r="AE46" s="568" t="n"/>
      <c r="AF46" s="569" t="n"/>
      <c r="AG46" s="568" t="n"/>
      <c r="AH46" s="567" t="n"/>
      <c r="AI46" s="568" t="n"/>
      <c r="AJ46" s="569" t="n"/>
      <c r="AK46" s="568" t="n"/>
      <c r="AL46" s="569" t="n">
        <v>180256</v>
      </c>
      <c r="AM46" s="466" t="n">
        <v>20</v>
      </c>
      <c r="AN46" s="446">
        <f>S46+U46+W46+Y46+AA46+AC46+AE46+AG46+AI46+AK46+AM46</f>
        <v/>
      </c>
    </row>
    <row r="47" ht="16.5" customHeight="1" thickBot="1">
      <c r="A47" s="433">
        <f>A46+1</f>
        <v/>
      </c>
      <c r="B47" s="563" t="n">
        <v>3171.57</v>
      </c>
      <c r="C47" s="519" t="n">
        <v>280</v>
      </c>
      <c r="D47" s="564" t="n">
        <v>5</v>
      </c>
      <c r="E47" s="563" t="n">
        <v>284.8</v>
      </c>
      <c r="F47" s="563" t="n">
        <v>303</v>
      </c>
      <c r="G47" s="542">
        <f>B47-C47-E47-F47</f>
        <v/>
      </c>
      <c r="H47" s="543" t="n">
        <v>1183.44</v>
      </c>
      <c r="I47" s="520" t="n">
        <v>1118.73</v>
      </c>
      <c r="J47" s="520" t="n"/>
      <c r="K47" s="543" t="n">
        <v>10.7</v>
      </c>
      <c r="L47" s="520" t="n">
        <v>1180</v>
      </c>
      <c r="M47" s="520" t="n">
        <v>610</v>
      </c>
      <c r="N47" s="508">
        <f>L47+I47+J47+C47+M47</f>
        <v/>
      </c>
      <c r="O47" s="508">
        <f>O46+N47-AN47</f>
        <v/>
      </c>
      <c r="P47" s="509">
        <f>I47*0.004</f>
        <v/>
      </c>
      <c r="Q47" s="441">
        <f>A47</f>
        <v/>
      </c>
      <c r="R47" s="567" t="n">
        <v>180113</v>
      </c>
      <c r="S47" s="466" t="n">
        <v>1089.12</v>
      </c>
      <c r="T47" s="569" t="n"/>
      <c r="U47" s="568" t="n"/>
      <c r="V47" s="567" t="n"/>
      <c r="W47" s="568" t="n"/>
      <c r="X47" s="569" t="n"/>
      <c r="Y47" s="568" t="n"/>
      <c r="Z47" s="567" t="n"/>
      <c r="AA47" s="568" t="n"/>
      <c r="AB47" s="569" t="inlineStr">
        <is>
          <t>PMU</t>
        </is>
      </c>
      <c r="AC47" s="466" t="n">
        <v>-1120</v>
      </c>
      <c r="AD47" s="567" t="n"/>
      <c r="AE47" s="568" t="n"/>
      <c r="AF47" s="569" t="n"/>
      <c r="AG47" s="568" t="n"/>
      <c r="AH47" s="567" t="n"/>
      <c r="AI47" s="568" t="n"/>
      <c r="AJ47" s="569" t="n"/>
      <c r="AK47" s="568" t="n"/>
      <c r="AL47" s="569" t="n">
        <v>180257</v>
      </c>
      <c r="AM47" s="466" t="n">
        <v>22.35</v>
      </c>
      <c r="AN47" s="446">
        <f>S47+U47+W47+Y47+AA47+AC47+AE47+AG47+AI47+AK47+AM47</f>
        <v/>
      </c>
    </row>
    <row r="48" ht="16.5" customHeight="1" thickBot="1">
      <c r="A48" s="433">
        <f>A47+1</f>
        <v/>
      </c>
      <c r="B48" s="563" t="n">
        <v>4487.93</v>
      </c>
      <c r="C48" s="519" t="n">
        <v>80</v>
      </c>
      <c r="D48" s="564" t="n">
        <v>4</v>
      </c>
      <c r="E48" s="563" t="n">
        <v>324.05</v>
      </c>
      <c r="F48" s="563" t="n">
        <v>157</v>
      </c>
      <c r="G48" s="542">
        <f>B48-C48-E48-F48</f>
        <v/>
      </c>
      <c r="H48" s="543" t="n">
        <v>1807.16</v>
      </c>
      <c r="I48" s="520" t="n">
        <v>2020.62</v>
      </c>
      <c r="J48" s="520" t="n">
        <v>76</v>
      </c>
      <c r="K48" s="543" t="n">
        <v>23.1</v>
      </c>
      <c r="L48" s="520" t="n">
        <v>1810</v>
      </c>
      <c r="M48" s="566" t="n"/>
      <c r="N48" s="508">
        <f>L48+I48+J48+C48+M48</f>
        <v/>
      </c>
      <c r="O48" s="508">
        <f>O47+N48-AN48</f>
        <v/>
      </c>
      <c r="P48" s="509">
        <f>I48*0.004</f>
        <v/>
      </c>
      <c r="Q48" s="441">
        <f>A48</f>
        <v/>
      </c>
      <c r="R48" s="567" t="n"/>
      <c r="S48" s="466" t="n">
        <v>-228.5</v>
      </c>
      <c r="T48" s="569" t="n"/>
      <c r="U48" s="568" t="n"/>
      <c r="V48" s="567" t="n">
        <v>180133</v>
      </c>
      <c r="W48" s="466" t="n">
        <v>172.34</v>
      </c>
      <c r="X48" s="567" t="n"/>
      <c r="Y48" s="568" t="n"/>
      <c r="Z48" s="567" t="n"/>
      <c r="AA48" s="568" t="n"/>
      <c r="AB48" s="569" t="inlineStr">
        <is>
          <t>PMU</t>
        </is>
      </c>
      <c r="AC48" s="466" t="n">
        <v>1120</v>
      </c>
      <c r="AD48" s="567" t="n"/>
      <c r="AE48" s="568" t="n"/>
      <c r="AF48" s="567" t="n"/>
      <c r="AG48" s="568" t="n"/>
      <c r="AH48" s="567" t="n"/>
      <c r="AI48" s="568" t="n"/>
      <c r="AJ48" s="567" t="n">
        <v>180251</v>
      </c>
      <c r="AK48" s="466" t="n">
        <v>3646</v>
      </c>
      <c r="AL48" s="569" t="n"/>
      <c r="AM48" s="568" t="n"/>
      <c r="AN48" s="446">
        <f>S48+U48+W48+Y48+AA48+AC48+AE48+AG48+AI48+AK48+AM48</f>
        <v/>
      </c>
    </row>
    <row r="49" ht="16.5" customHeight="1" thickBot="1">
      <c r="A49" s="433">
        <f>A48+1</f>
        <v/>
      </c>
      <c r="B49" s="563" t="n">
        <v>4150.61</v>
      </c>
      <c r="C49" s="519" t="n">
        <v>290</v>
      </c>
      <c r="D49" s="564" t="n">
        <v>7</v>
      </c>
      <c r="E49" s="563" t="n">
        <v>108.9</v>
      </c>
      <c r="F49" s="563" t="n">
        <v>96</v>
      </c>
      <c r="G49" s="542">
        <f>B49-C49-E49-F49</f>
        <v/>
      </c>
      <c r="H49" s="543" t="n">
        <v>1755.9</v>
      </c>
      <c r="I49" s="520" t="n">
        <v>1988.1</v>
      </c>
      <c r="J49" s="543" t="n"/>
      <c r="K49" s="543" t="n">
        <v>12.6</v>
      </c>
      <c r="L49" s="520" t="n">
        <v>1750</v>
      </c>
      <c r="M49" s="566" t="n"/>
      <c r="N49" s="508">
        <f>L49+I49+J49+C49+M49</f>
        <v/>
      </c>
      <c r="O49" s="508">
        <f>O48+N49-AN49</f>
        <v/>
      </c>
      <c r="P49" s="509">
        <f>I49*0.004</f>
        <v/>
      </c>
      <c r="Q49" s="441">
        <f>A49</f>
        <v/>
      </c>
      <c r="R49" s="567" t="n"/>
      <c r="S49" s="568" t="n"/>
      <c r="T49" s="567" t="n"/>
      <c r="U49" s="568" t="n"/>
      <c r="V49" s="567" t="n">
        <v>180223</v>
      </c>
      <c r="W49" s="466" t="n">
        <v>426.9</v>
      </c>
      <c r="X49" s="567" t="n"/>
      <c r="Y49" s="568" t="n"/>
      <c r="Z49" s="567" t="n"/>
      <c r="AA49" s="568" t="n"/>
      <c r="AB49" s="569" t="inlineStr">
        <is>
          <t>PMU</t>
        </is>
      </c>
      <c r="AC49" s="466" t="n">
        <v>1000</v>
      </c>
      <c r="AD49" s="567" t="n"/>
      <c r="AE49" s="568" t="n"/>
      <c r="AF49" s="567" t="n"/>
      <c r="AG49" s="568" t="n"/>
      <c r="AH49" s="567" t="n">
        <v>180249</v>
      </c>
      <c r="AI49" s="466" t="n">
        <v>-38.14</v>
      </c>
      <c r="AJ49" s="567" t="n">
        <v>180252</v>
      </c>
      <c r="AK49" s="466" t="n">
        <v>360</v>
      </c>
      <c r="AL49" s="569" t="n"/>
      <c r="AM49" s="568" t="n"/>
      <c r="AN49" s="446">
        <f>S49+U49+W49+Y49+AA49+AC49+AE49+AG49+AI49+AK49+AM49</f>
        <v/>
      </c>
    </row>
    <row r="50" ht="16.5" customHeight="1" thickBot="1">
      <c r="A50" s="433">
        <f>A49+1</f>
        <v/>
      </c>
      <c r="B50" s="563" t="n">
        <v>3564.11</v>
      </c>
      <c r="C50" s="519" t="n">
        <v>280</v>
      </c>
      <c r="D50" s="564" t="n">
        <v>6</v>
      </c>
      <c r="E50" s="563" t="n">
        <v>145.7</v>
      </c>
      <c r="F50" s="563" t="n">
        <v>218</v>
      </c>
      <c r="G50" s="542">
        <f>B50-C50-E50-F50</f>
        <v/>
      </c>
      <c r="H50" s="543" t="n">
        <v>1385.48</v>
      </c>
      <c r="I50" s="520" t="n">
        <v>1515.38</v>
      </c>
      <c r="J50" s="543" t="n"/>
      <c r="K50" s="543" t="n">
        <v>19.55</v>
      </c>
      <c r="L50" s="520" t="n">
        <v>1380</v>
      </c>
      <c r="M50" s="566" t="n"/>
      <c r="N50" s="508">
        <f>L50+I50+J50+C50+M50</f>
        <v/>
      </c>
      <c r="O50" s="508">
        <f>O49+N50-AN50</f>
        <v/>
      </c>
      <c r="P50" s="509">
        <f>I50*0.004</f>
        <v/>
      </c>
      <c r="Q50" s="441">
        <f>A50</f>
        <v/>
      </c>
      <c r="R50" s="567" t="n">
        <v>180101</v>
      </c>
      <c r="S50" s="568" t="n">
        <v>42</v>
      </c>
      <c r="T50" s="567" t="n"/>
      <c r="U50" s="568" t="n"/>
      <c r="V50" s="567" t="n"/>
      <c r="W50" s="568" t="n"/>
      <c r="X50" s="567" t="n">
        <v>180142</v>
      </c>
      <c r="Y50" s="466" t="n">
        <v>2033.53</v>
      </c>
      <c r="Z50" s="567" t="n"/>
      <c r="AA50" s="568" t="n"/>
      <c r="AB50" s="567" t="inlineStr">
        <is>
          <t>PMU</t>
        </is>
      </c>
      <c r="AC50" s="466" t="n">
        <v>-1000</v>
      </c>
      <c r="AD50" s="567" t="n"/>
      <c r="AE50" s="568" t="n"/>
      <c r="AF50" s="567" t="n"/>
      <c r="AG50" s="568" t="n"/>
      <c r="AH50" s="567" t="n"/>
      <c r="AI50" s="568" t="n"/>
      <c r="AJ50" s="567" t="n"/>
      <c r="AK50" s="568" t="n"/>
      <c r="AL50" s="569" t="n"/>
      <c r="AM50" s="568" t="n"/>
      <c r="AN50" s="446">
        <f>S50+U50+W50+Y50+AA50+AC50+AE50+AG50+AI50+AK50+AM50</f>
        <v/>
      </c>
    </row>
    <row r="51" ht="16.5" customHeight="1" thickBot="1">
      <c r="A51" s="433">
        <f>A50+1</f>
        <v/>
      </c>
      <c r="B51" s="563" t="n">
        <v>4500.14</v>
      </c>
      <c r="C51" s="519" t="n">
        <v>210</v>
      </c>
      <c r="D51" s="564" t="n">
        <v>7</v>
      </c>
      <c r="E51" s="563" t="n">
        <v>226.1</v>
      </c>
      <c r="F51" s="563" t="n">
        <v>203</v>
      </c>
      <c r="G51" s="542">
        <f>B51-C51-E51-F51</f>
        <v/>
      </c>
      <c r="H51" s="543" t="n">
        <v>1641.15</v>
      </c>
      <c r="I51" s="520" t="n">
        <v>2164.29</v>
      </c>
      <c r="J51" s="543" t="n"/>
      <c r="K51" s="543" t="n">
        <v>55.6</v>
      </c>
      <c r="L51" s="520" t="n">
        <v>1650</v>
      </c>
      <c r="M51" s="566" t="n"/>
      <c r="N51" s="508">
        <f>L51+I51+J51+C51+M51</f>
        <v/>
      </c>
      <c r="O51" s="508">
        <f>O50+N51-AN51</f>
        <v/>
      </c>
      <c r="P51" s="509">
        <f>I51*0.004</f>
        <v/>
      </c>
      <c r="Q51" s="441">
        <f>A51</f>
        <v/>
      </c>
      <c r="R51" s="567" t="n"/>
      <c r="S51" s="568" t="n"/>
      <c r="T51" s="567" t="n"/>
      <c r="U51" s="568" t="n"/>
      <c r="V51" s="567" t="n"/>
      <c r="W51" s="568" t="n"/>
      <c r="X51" s="567" t="n">
        <v>180147</v>
      </c>
      <c r="Y51" s="466" t="n">
        <v>551.1</v>
      </c>
      <c r="Z51" s="567" t="n"/>
      <c r="AA51" s="568" t="n"/>
      <c r="AB51" s="567" t="inlineStr">
        <is>
          <t>Monnaie</t>
        </is>
      </c>
      <c r="AC51" s="466" t="n">
        <v>618</v>
      </c>
      <c r="AD51" s="567" t="n"/>
      <c r="AE51" s="568" t="n"/>
      <c r="AF51" s="567" t="n"/>
      <c r="AG51" s="568" t="n"/>
      <c r="AH51" s="567" t="n"/>
      <c r="AI51" s="568" t="n"/>
      <c r="AJ51" s="567" t="n"/>
      <c r="AK51" s="568" t="n"/>
      <c r="AL51" s="569" t="n"/>
      <c r="AM51" s="568" t="n"/>
      <c r="AN51" s="446">
        <f>S51+U51+W51+Y51+AA51+AC51+AE51+AG51+AI51+AK51+AM51</f>
        <v/>
      </c>
    </row>
    <row r="52" ht="16.5" customHeight="1" thickBot="1">
      <c r="A52" s="433">
        <f>A51+1</f>
        <v/>
      </c>
      <c r="B52" s="563" t="n">
        <v>4472.21</v>
      </c>
      <c r="C52" s="519" t="n">
        <v>350</v>
      </c>
      <c r="D52" s="564" t="n">
        <v>9</v>
      </c>
      <c r="E52" s="563" t="n">
        <v>505.45</v>
      </c>
      <c r="F52" s="563" t="n">
        <v>85</v>
      </c>
      <c r="G52" s="542">
        <f>B52-C52-E52-F52</f>
        <v/>
      </c>
      <c r="H52" s="543" t="n">
        <v>1592.62</v>
      </c>
      <c r="I52" s="520" t="n">
        <v>1909.24</v>
      </c>
      <c r="J52" s="543" t="n"/>
      <c r="K52" s="543" t="n">
        <v>29.9</v>
      </c>
      <c r="L52" s="520" t="n">
        <v>1590</v>
      </c>
      <c r="M52" s="566" t="n"/>
      <c r="N52" s="508">
        <f>L52+I52+J52+C52+M52</f>
        <v/>
      </c>
      <c r="O52" s="508">
        <f>O51+N52-AN52</f>
        <v/>
      </c>
      <c r="P52" s="509">
        <f>I52*0.004</f>
        <v/>
      </c>
      <c r="Q52" s="441">
        <f>A52</f>
        <v/>
      </c>
      <c r="R52" s="567" t="n"/>
      <c r="S52" s="568" t="n"/>
      <c r="T52" s="567" t="n"/>
      <c r="U52" s="568" t="n"/>
      <c r="V52" s="567" t="n"/>
      <c r="W52" s="568" t="n"/>
      <c r="X52" s="567" t="n"/>
      <c r="Y52" s="568" t="n"/>
      <c r="Z52" s="567" t="n"/>
      <c r="AA52" s="568" t="n"/>
      <c r="AB52" s="567" t="inlineStr">
        <is>
          <t>Monnaie</t>
        </is>
      </c>
      <c r="AC52" s="466" t="n">
        <v>800</v>
      </c>
      <c r="AD52" s="567" t="inlineStr">
        <is>
          <t>EDF</t>
        </is>
      </c>
      <c r="AE52" s="466" t="n">
        <v>241.14</v>
      </c>
      <c r="AF52" s="567" t="n"/>
      <c r="AG52" s="568" t="n"/>
      <c r="AH52" s="567" t="n"/>
      <c r="AI52" s="568" t="n"/>
      <c r="AJ52" s="567" t="n"/>
      <c r="AK52" s="568" t="n"/>
      <c r="AL52" s="569" t="n"/>
      <c r="AM52" s="568" t="n"/>
      <c r="AN52" s="446">
        <f>S52+U52+W52+Y52+AA52+AC52+AE52+AG52+AI52+AK52+AM52</f>
        <v/>
      </c>
    </row>
    <row r="53" ht="16.5" customHeight="1" thickBot="1">
      <c r="A53" s="433">
        <f>A52+1</f>
        <v/>
      </c>
      <c r="B53" s="563" t="n">
        <v>3877.87</v>
      </c>
      <c r="C53" s="519" t="n">
        <v>300</v>
      </c>
      <c r="D53" s="564" t="n">
        <v>8</v>
      </c>
      <c r="E53" s="563" t="n">
        <v>264.6</v>
      </c>
      <c r="F53" s="563" t="n">
        <v>160</v>
      </c>
      <c r="G53" s="542">
        <f>B53-C53-E53-F53</f>
        <v/>
      </c>
      <c r="H53" s="543" t="n">
        <v>1292.98</v>
      </c>
      <c r="I53" s="520" t="n">
        <v>1833.79</v>
      </c>
      <c r="J53" s="543" t="n"/>
      <c r="K53" s="543" t="n">
        <v>26.5</v>
      </c>
      <c r="L53" s="520" t="n">
        <v>1290</v>
      </c>
      <c r="M53" s="566" t="n"/>
      <c r="N53" s="508">
        <f>L53+I53+J53+C53+M53</f>
        <v/>
      </c>
      <c r="O53" s="508">
        <f>O52+N53-AN53</f>
        <v/>
      </c>
      <c r="P53" s="509">
        <f>I53*0.004</f>
        <v/>
      </c>
      <c r="Q53" s="441">
        <f>A53</f>
        <v/>
      </c>
      <c r="R53" s="567" t="n"/>
      <c r="S53" s="568" t="n"/>
      <c r="T53" s="567" t="n">
        <v>180127</v>
      </c>
      <c r="U53" s="466" t="n">
        <v>166.36</v>
      </c>
      <c r="V53" s="567" t="n"/>
      <c r="W53" s="568" t="n"/>
      <c r="X53" s="567" t="n"/>
      <c r="Y53" s="568" t="n"/>
      <c r="Z53" s="567" t="n"/>
      <c r="AA53" s="568" t="n"/>
      <c r="AB53" s="567" t="inlineStr">
        <is>
          <t>Monnaie</t>
        </is>
      </c>
      <c r="AC53" s="466" t="n">
        <v>925</v>
      </c>
      <c r="AD53" s="567" t="n"/>
      <c r="AE53" s="568" t="n"/>
      <c r="AF53" s="567" t="n"/>
      <c r="AG53" s="568" t="n"/>
      <c r="AH53" s="567" t="n"/>
      <c r="AI53" s="568" t="n"/>
      <c r="AJ53" s="567" t="n"/>
      <c r="AK53" s="568" t="n"/>
      <c r="AL53" s="569" t="n"/>
      <c r="AM53" s="568" t="n"/>
      <c r="AN53" s="446">
        <f>S53+U53+W53+Y53+AA53+AC53+AE53+AG53+AI53+AK53+AM53</f>
        <v/>
      </c>
    </row>
    <row r="54" ht="16.5" customHeight="1" thickBot="1">
      <c r="A54" s="433">
        <f>A53+1</f>
        <v/>
      </c>
      <c r="B54" s="563" t="n">
        <v>3463.7</v>
      </c>
      <c r="C54" s="519" t="n">
        <v>270</v>
      </c>
      <c r="D54" s="564" t="n">
        <v>8</v>
      </c>
      <c r="E54" s="563" t="n">
        <v>354.25</v>
      </c>
      <c r="F54" s="563" t="n">
        <v>223</v>
      </c>
      <c r="G54" s="542">
        <f>B54-C54-E54-F54</f>
        <v/>
      </c>
      <c r="H54" s="543" t="n">
        <v>1505.86</v>
      </c>
      <c r="I54" s="520" t="n">
        <v>1112.39</v>
      </c>
      <c r="J54" s="543" t="n"/>
      <c r="K54" s="543" t="n">
        <v>7.3</v>
      </c>
      <c r="L54" s="520" t="n">
        <v>1500</v>
      </c>
      <c r="M54" s="566" t="n"/>
      <c r="N54" s="508">
        <f>L54+I54+J54+C54+M54</f>
        <v/>
      </c>
      <c r="O54" s="508">
        <f>O53+N54-AN54</f>
        <v/>
      </c>
      <c r="P54" s="509">
        <f>I54*0.004</f>
        <v/>
      </c>
      <c r="Q54" s="441">
        <f>A54</f>
        <v/>
      </c>
      <c r="R54" s="567" t="n"/>
      <c r="S54" s="568" t="n"/>
      <c r="T54" s="567" t="n">
        <v>171219</v>
      </c>
      <c r="U54" s="466" t="n">
        <v>465.01</v>
      </c>
      <c r="V54" s="567" t="n"/>
      <c r="W54" s="568" t="n"/>
      <c r="X54" s="567" t="n"/>
      <c r="Y54" s="568" t="n"/>
      <c r="Z54" s="567" t="n"/>
      <c r="AA54" s="568" t="n"/>
      <c r="AB54" s="567" t="inlineStr">
        <is>
          <t>Monnaie</t>
        </is>
      </c>
      <c r="AC54" s="466" t="n">
        <v>540</v>
      </c>
      <c r="AD54" s="567" t="n"/>
      <c r="AE54" s="568" t="n"/>
      <c r="AF54" s="567" t="n"/>
      <c r="AG54" s="568" t="n"/>
      <c r="AH54" s="567" t="n"/>
      <c r="AI54" s="568" t="n"/>
      <c r="AJ54" s="567" t="inlineStr">
        <is>
          <t>ADREA</t>
        </is>
      </c>
      <c r="AK54" s="466" t="n">
        <v>69.42</v>
      </c>
      <c r="AL54" s="569" t="n"/>
      <c r="AM54" s="568" t="n"/>
      <c r="AN54" s="446">
        <f>S54+U54+W54+Y54+AA54+AC54+AE54+AG54+AI54+AK54+AM54</f>
        <v/>
      </c>
    </row>
    <row r="55" ht="16.5" customHeight="1" thickBot="1">
      <c r="A55" s="433">
        <f>A54+1</f>
        <v/>
      </c>
      <c r="B55" s="563" t="n">
        <v>4929.82</v>
      </c>
      <c r="C55" s="519" t="n">
        <v>500</v>
      </c>
      <c r="D55" s="564" t="n">
        <v>13</v>
      </c>
      <c r="E55" s="563" t="n">
        <v>495.9</v>
      </c>
      <c r="F55" s="563" t="n">
        <v>295</v>
      </c>
      <c r="G55" s="542">
        <f>B55-C55-E55-F55</f>
        <v/>
      </c>
      <c r="H55" s="543" t="n">
        <v>1800.04</v>
      </c>
      <c r="I55" s="520" t="n">
        <v>1783.28</v>
      </c>
      <c r="J55" s="520" t="n">
        <v>29.8</v>
      </c>
      <c r="K55" s="543" t="n">
        <v>25.8</v>
      </c>
      <c r="L55" s="520" t="n">
        <v>1800</v>
      </c>
      <c r="M55" s="566" t="n"/>
      <c r="N55" s="508">
        <f>L55+I55+J55+C55+M55</f>
        <v/>
      </c>
      <c r="O55" s="508">
        <f>O54+N55-AN55</f>
        <v/>
      </c>
      <c r="P55" s="509">
        <f>I55*0.004</f>
        <v/>
      </c>
      <c r="Q55" s="441">
        <f>A55</f>
        <v/>
      </c>
      <c r="R55" s="567" t="n"/>
      <c r="S55" s="568" t="n"/>
      <c r="T55" s="567" t="n">
        <v>180128</v>
      </c>
      <c r="U55" s="466" t="n">
        <v>29.55</v>
      </c>
      <c r="V55" s="567" t="n"/>
      <c r="W55" s="568" t="n"/>
      <c r="X55" s="567" t="n"/>
      <c r="Y55" s="568" t="n"/>
      <c r="Z55" s="567" t="n"/>
      <c r="AA55" s="568" t="n"/>
      <c r="AB55" s="567" t="inlineStr">
        <is>
          <t>MONNAIE</t>
        </is>
      </c>
      <c r="AC55" s="466" t="n">
        <v>400</v>
      </c>
      <c r="AD55" s="567" t="n"/>
      <c r="AE55" s="568" t="n"/>
      <c r="AF55" s="567" t="n">
        <v>180158</v>
      </c>
      <c r="AG55" s="466" t="n">
        <v>964.4400000000001</v>
      </c>
      <c r="AH55" s="567" t="n"/>
      <c r="AI55" s="568" t="n"/>
      <c r="AJ55" s="567" t="inlineStr">
        <is>
          <t>MUTEX</t>
        </is>
      </c>
      <c r="AK55" s="466" t="n">
        <v>105.23</v>
      </c>
      <c r="AL55" s="569" t="n"/>
      <c r="AM55" s="568" t="n"/>
      <c r="AN55" s="446">
        <f>S55+U55+W55+Y55+AA55+AC55+AE55+AG55+AI55+AK55+AM55</f>
        <v/>
      </c>
    </row>
    <row r="56" ht="16.5" customHeight="1" thickBot="1">
      <c r="A56" s="433">
        <f>A55+1</f>
        <v/>
      </c>
      <c r="B56" s="563" t="n">
        <v>3544.62</v>
      </c>
      <c r="C56" s="519" t="n">
        <v>240</v>
      </c>
      <c r="D56" s="564" t="n">
        <v>7</v>
      </c>
      <c r="E56" s="563" t="n">
        <v>251.4</v>
      </c>
      <c r="F56" s="563" t="n">
        <v>277</v>
      </c>
      <c r="G56" s="542">
        <f>B56-C56-E56-F56</f>
        <v/>
      </c>
      <c r="H56" s="543" t="n">
        <v>1421.17</v>
      </c>
      <c r="I56" s="520" t="n">
        <v>1334.45</v>
      </c>
      <c r="J56" s="543" t="n"/>
      <c r="K56" s="543" t="n">
        <v>20.6</v>
      </c>
      <c r="L56" s="520" t="n">
        <v>1420</v>
      </c>
      <c r="M56" s="520" t="n">
        <v>700</v>
      </c>
      <c r="N56" s="508">
        <f>L56+I56+J56+C56+M56</f>
        <v/>
      </c>
      <c r="O56" s="508">
        <f>O55+N56-AN56</f>
        <v/>
      </c>
      <c r="P56" s="509">
        <f>I56*0.004</f>
        <v/>
      </c>
      <c r="Q56" s="441">
        <f>A56</f>
        <v/>
      </c>
      <c r="R56" s="567" t="n"/>
      <c r="S56" s="568" t="n"/>
      <c r="T56" s="567" t="n"/>
      <c r="U56" s="568" t="n"/>
      <c r="V56" s="567" t="n">
        <v>180224</v>
      </c>
      <c r="W56" s="466" t="n">
        <v>604.49</v>
      </c>
      <c r="X56" s="567" t="n"/>
      <c r="Y56" s="568" t="n"/>
      <c r="Z56" s="567" t="n"/>
      <c r="AA56" s="568" t="n"/>
      <c r="AB56" s="567" t="n"/>
      <c r="AC56" s="568" t="n"/>
      <c r="AD56" s="567" t="n"/>
      <c r="AE56" s="568" t="n"/>
      <c r="AF56" s="567" t="n">
        <v>180159</v>
      </c>
      <c r="AG56" s="466" t="n">
        <v>391.04</v>
      </c>
      <c r="AH56" s="567" t="n"/>
      <c r="AI56" s="568" t="n"/>
      <c r="AJ56" s="567" t="n"/>
      <c r="AK56" s="568" t="n"/>
      <c r="AL56" s="569" t="n"/>
      <c r="AM56" s="568" t="n"/>
      <c r="AN56" s="446">
        <f>S56+U56+W56+Y56+AA56+AC56+AE56+AG56+AI56+AK56+AM56</f>
        <v/>
      </c>
    </row>
    <row r="57" ht="16.5" customHeight="1" thickBot="1">
      <c r="A57" s="433">
        <f>A56+1</f>
        <v/>
      </c>
      <c r="B57" s="563" t="n">
        <v>4227.43</v>
      </c>
      <c r="C57" s="519" t="n">
        <v>460</v>
      </c>
      <c r="D57" s="564" t="n">
        <v>12</v>
      </c>
      <c r="E57" s="563" t="n">
        <v>167.2</v>
      </c>
      <c r="F57" s="563" t="n">
        <v>313</v>
      </c>
      <c r="G57" s="542">
        <f>B57-C57-E57-F57</f>
        <v/>
      </c>
      <c r="H57" s="543" t="n">
        <v>1633.48</v>
      </c>
      <c r="I57" s="520" t="n">
        <v>1622.95</v>
      </c>
      <c r="J57" s="543" t="n"/>
      <c r="K57" s="543" t="n">
        <v>30.8</v>
      </c>
      <c r="L57" s="520" t="n">
        <v>1650</v>
      </c>
      <c r="M57" s="566" t="n"/>
      <c r="N57" s="508">
        <f>L57+I57+J57+C57+M57</f>
        <v/>
      </c>
      <c r="O57" s="508">
        <f>O56+N57-AN57</f>
        <v/>
      </c>
      <c r="P57" s="509">
        <f>I57*0.004</f>
        <v/>
      </c>
      <c r="Q57" s="441">
        <f>A57</f>
        <v/>
      </c>
      <c r="R57" s="567" t="n">
        <v>180201</v>
      </c>
      <c r="S57" s="466" t="n">
        <v>1227.6</v>
      </c>
      <c r="T57" s="567" t="n"/>
      <c r="U57" s="568" t="n"/>
      <c r="V57" s="567" t="n"/>
      <c r="W57" s="568" t="n"/>
      <c r="X57" s="567" t="n">
        <v>180228</v>
      </c>
      <c r="Y57" s="466" t="n">
        <v>3032.33</v>
      </c>
      <c r="Z57" s="567" t="n">
        <v>180136</v>
      </c>
      <c r="AA57" s="466" t="n">
        <v>30436.98</v>
      </c>
      <c r="AB57" s="567" t="inlineStr">
        <is>
          <t>DAT</t>
        </is>
      </c>
      <c r="AC57" s="466" t="n">
        <v>-12019.85</v>
      </c>
      <c r="AD57" s="567" t="n"/>
      <c r="AE57" s="568" t="n"/>
      <c r="AF57" s="567" t="n"/>
      <c r="AG57" s="568" t="n"/>
      <c r="AH57" s="567" t="n"/>
      <c r="AI57" s="568" t="n"/>
      <c r="AJ57" s="567" t="n"/>
      <c r="AK57" s="568" t="n"/>
      <c r="AL57" s="569" t="n"/>
      <c r="AM57" s="568" t="n"/>
      <c r="AN57" s="446">
        <f>S57+U57+W57+Y57+AA57+AC57+AE57+AG57+AI57+AK57+AM57</f>
        <v/>
      </c>
    </row>
    <row r="58" ht="16.5" customHeight="1" thickBot="1">
      <c r="A58" s="433">
        <f>A57+1</f>
        <v/>
      </c>
      <c r="B58" s="563" t="n">
        <v>4031.26</v>
      </c>
      <c r="C58" s="519" t="n">
        <v>50</v>
      </c>
      <c r="D58" s="564" t="n">
        <v>1</v>
      </c>
      <c r="E58" s="563" t="n">
        <v>391.55</v>
      </c>
      <c r="F58" s="563" t="n">
        <v>220</v>
      </c>
      <c r="G58" s="542">
        <f>B58-C58-E58-F58</f>
        <v/>
      </c>
      <c r="H58" s="543" t="n">
        <v>1391.67</v>
      </c>
      <c r="I58" s="520" t="n">
        <v>1966.34</v>
      </c>
      <c r="J58" s="543" t="n"/>
      <c r="K58" s="543" t="n">
        <v>11.7</v>
      </c>
      <c r="L58" s="520" t="n">
        <v>1390</v>
      </c>
      <c r="M58" s="566" t="n"/>
      <c r="N58" s="508">
        <f>L58+I58+J58+C58+M58</f>
        <v/>
      </c>
      <c r="O58" s="508">
        <f>O57+N58-AN58</f>
        <v/>
      </c>
      <c r="P58" s="509">
        <f>I58*0.004</f>
        <v/>
      </c>
      <c r="Q58" s="441">
        <f>A58</f>
        <v/>
      </c>
      <c r="R58" s="567" t="n"/>
      <c r="S58" s="466" t="n">
        <v>-162.51</v>
      </c>
      <c r="T58" s="567" t="n"/>
      <c r="U58" s="568" t="n"/>
      <c r="V58" s="567" t="n"/>
      <c r="W58" s="568" t="n"/>
      <c r="X58" s="567" t="n">
        <v>180232</v>
      </c>
      <c r="Y58" s="466" t="n">
        <v>1129.41</v>
      </c>
      <c r="Z58" s="567" t="n">
        <v>180738</v>
      </c>
      <c r="AA58" s="466" t="n">
        <v>430</v>
      </c>
      <c r="AB58" s="567" t="inlineStr">
        <is>
          <t>DAT</t>
        </is>
      </c>
      <c r="AC58" s="466" t="n">
        <v>-2.49</v>
      </c>
      <c r="AD58" s="567" t="n"/>
      <c r="AE58" s="568" t="n"/>
      <c r="AF58" s="567" t="n"/>
      <c r="AG58" s="568" t="n"/>
      <c r="AH58" s="567" t="n"/>
      <c r="AI58" s="568" t="n"/>
      <c r="AJ58" s="567" t="n">
        <v>180172</v>
      </c>
      <c r="AK58" s="466" t="n">
        <v>344</v>
      </c>
      <c r="AL58" s="569" t="n">
        <v>180258</v>
      </c>
      <c r="AM58" s="466" t="n">
        <v>348</v>
      </c>
      <c r="AN58" s="446">
        <f>S58+U58+W58+Y58+AA58+AC58+AE58+AG58+AI58+AK58+AM58</f>
        <v/>
      </c>
    </row>
    <row r="59" ht="16.5" customHeight="1" thickBot="1">
      <c r="A59" s="433">
        <f>A58+1</f>
        <v/>
      </c>
      <c r="B59" s="563" t="n">
        <v>4501.18</v>
      </c>
      <c r="C59" s="519" t="n">
        <v>280</v>
      </c>
      <c r="D59" s="564" t="n">
        <v>8</v>
      </c>
      <c r="E59" s="563" t="n">
        <v>309.8</v>
      </c>
      <c r="F59" s="563" t="n">
        <v>223</v>
      </c>
      <c r="G59" s="542">
        <f>B59-C59-E59-F59</f>
        <v/>
      </c>
      <c r="H59" s="543" t="n">
        <v>1970.85</v>
      </c>
      <c r="I59" s="520" t="n">
        <v>1692.83</v>
      </c>
      <c r="J59" s="543" t="n"/>
      <c r="K59" s="543" t="n">
        <v>24.7</v>
      </c>
      <c r="L59" s="520" t="n">
        <v>1970</v>
      </c>
      <c r="M59" s="566" t="n"/>
      <c r="N59" s="508">
        <f>L59+I59+J59+C59+M59</f>
        <v/>
      </c>
      <c r="O59" s="508">
        <f>O58+N59-AN59</f>
        <v/>
      </c>
      <c r="P59" s="509">
        <f>I59*0.004</f>
        <v/>
      </c>
      <c r="Q59" s="441">
        <f>A59</f>
        <v/>
      </c>
      <c r="R59" s="567" t="n"/>
      <c r="S59" s="568" t="n"/>
      <c r="T59" s="567" t="n"/>
      <c r="U59" s="568" t="n"/>
      <c r="V59" s="567" t="n"/>
      <c r="W59" s="568" t="n"/>
      <c r="X59" s="567" t="n"/>
      <c r="Y59" s="568" t="n"/>
      <c r="Z59" s="567" t="n">
        <v>180737</v>
      </c>
      <c r="AA59" s="466" t="n">
        <v>21</v>
      </c>
      <c r="AB59" s="567" t="inlineStr">
        <is>
          <t>DAT</t>
        </is>
      </c>
      <c r="AC59" s="466" t="n">
        <v>12022.39</v>
      </c>
      <c r="AD59" s="567" t="n"/>
      <c r="AE59" s="568" t="n"/>
      <c r="AF59" s="567" t="n"/>
      <c r="AG59" s="568" t="n"/>
      <c r="AH59" s="567" t="n"/>
      <c r="AI59" s="568" t="n"/>
      <c r="AJ59" s="567" t="n"/>
      <c r="AK59" s="568" t="n"/>
      <c r="AL59" s="569" t="n"/>
      <c r="AM59" s="568" t="n"/>
      <c r="AN59" s="446">
        <f>S59+U59+W59+Y59+AA59+AC59+AE59+AG59+AI59+AK59+AM59</f>
        <v/>
      </c>
    </row>
    <row r="60" ht="16.5" customHeight="1" thickBot="1">
      <c r="A60" s="433">
        <f>A59+1</f>
        <v/>
      </c>
      <c r="B60" s="563" t="n">
        <v>4714.42</v>
      </c>
      <c r="C60" s="519" t="n">
        <v>430</v>
      </c>
      <c r="D60" s="564" t="n">
        <v>9</v>
      </c>
      <c r="E60" s="563" t="n">
        <v>250.2</v>
      </c>
      <c r="F60" s="563" t="n">
        <v>82</v>
      </c>
      <c r="G60" s="542">
        <f>B60-C60-E60-F60</f>
        <v/>
      </c>
      <c r="H60" s="543" t="n">
        <v>2167.73</v>
      </c>
      <c r="I60" s="520" t="n">
        <v>1765.29</v>
      </c>
      <c r="J60" s="543" t="n"/>
      <c r="K60" s="543" t="n">
        <v>19.2</v>
      </c>
      <c r="L60" s="520" t="n">
        <v>2160</v>
      </c>
      <c r="M60" s="566" t="n"/>
      <c r="N60" s="508">
        <f>L60+I60+J60+C60+M60</f>
        <v/>
      </c>
      <c r="O60" s="508">
        <f>O59+N60-AN60</f>
        <v/>
      </c>
      <c r="P60" s="509">
        <f>I60*0.004</f>
        <v/>
      </c>
      <c r="Q60" s="441">
        <f>A60</f>
        <v/>
      </c>
      <c r="R60" s="567" t="n"/>
      <c r="S60" s="568" t="n"/>
      <c r="T60" s="567" t="n"/>
      <c r="U60" s="568" t="n"/>
      <c r="V60" s="567" t="n"/>
      <c r="W60" s="568" t="n"/>
      <c r="X60" s="567" t="n"/>
      <c r="Y60" s="568" t="n"/>
      <c r="Z60" s="567" t="n"/>
      <c r="AA60" s="568" t="n"/>
      <c r="AB60" s="567" t="n"/>
      <c r="AC60" s="568" t="n"/>
      <c r="AD60" s="567" t="n"/>
      <c r="AE60" s="568" t="n"/>
      <c r="AF60" s="567" t="n"/>
      <c r="AG60" s="568" t="n"/>
      <c r="AH60" s="567" t="n"/>
      <c r="AI60" s="568" t="n"/>
      <c r="AJ60" s="567" t="n"/>
      <c r="AK60" s="568" t="n"/>
      <c r="AL60" s="569" t="n"/>
      <c r="AM60" s="568" t="n"/>
      <c r="AN60" s="446">
        <f>S60+U60+W60+Y60+AA60+AC60+AE60+AG60+AI60+AK60+AM60</f>
        <v/>
      </c>
    </row>
    <row r="61" ht="16.5" customHeight="1" thickBot="1">
      <c r="A61" s="433">
        <f>A60+1</f>
        <v/>
      </c>
      <c r="B61" s="563" t="n">
        <v>3349.7</v>
      </c>
      <c r="C61" s="519" t="n">
        <v>70</v>
      </c>
      <c r="D61" s="564" t="n">
        <v>2</v>
      </c>
      <c r="E61" s="563" t="n">
        <v>475.5</v>
      </c>
      <c r="F61" s="563" t="n">
        <v>96</v>
      </c>
      <c r="G61" s="542">
        <f>B61-C61-E61-F61</f>
        <v/>
      </c>
      <c r="H61" s="543" t="n">
        <v>1250.36</v>
      </c>
      <c r="I61" s="520" t="n">
        <v>1451.24</v>
      </c>
      <c r="J61" s="543" t="n"/>
      <c r="K61" s="543" t="n">
        <v>6.6</v>
      </c>
      <c r="L61" s="520" t="n">
        <v>1250</v>
      </c>
      <c r="M61" s="566" t="n"/>
      <c r="N61" s="508">
        <f>L61+I61+J61+C61+M61</f>
        <v/>
      </c>
      <c r="O61" s="508">
        <f>O60+N61-AN61</f>
        <v/>
      </c>
      <c r="P61" s="509">
        <f>I61*0.004</f>
        <v/>
      </c>
      <c r="Q61" s="441">
        <f>A61</f>
        <v/>
      </c>
      <c r="R61" s="567" t="n"/>
      <c r="S61" s="568" t="n"/>
      <c r="T61" s="567" t="n">
        <v>171224</v>
      </c>
      <c r="U61" s="466" t="n">
        <v>50.4</v>
      </c>
      <c r="V61" s="567" t="n"/>
      <c r="W61" s="568" t="n"/>
      <c r="X61" s="567" t="n"/>
      <c r="Y61" s="568" t="n"/>
      <c r="Z61" s="567" t="n"/>
      <c r="AA61" s="568" t="n"/>
      <c r="AB61" s="567" t="n"/>
      <c r="AC61" s="568" t="n"/>
      <c r="AD61" s="567" t="n"/>
      <c r="AE61" s="568" t="n"/>
      <c r="AF61" s="567" t="n"/>
      <c r="AG61" s="568" t="n"/>
      <c r="AH61" s="567" t="n"/>
      <c r="AI61" s="568" t="n"/>
      <c r="AJ61" s="567" t="n"/>
      <c r="AK61" s="568" t="n"/>
      <c r="AL61" s="569" t="n"/>
      <c r="AM61" s="568" t="n"/>
      <c r="AN61" s="446">
        <f>S61+U61+W61+Y61+AA61+AC61+AE61+AG61+AI61+AK61+AM61</f>
        <v/>
      </c>
    </row>
    <row r="62" ht="16.5" customHeight="1" thickBot="1">
      <c r="A62" s="433">
        <f>A61+1</f>
        <v/>
      </c>
      <c r="B62" s="563" t="n">
        <v>5006.25</v>
      </c>
      <c r="C62" s="519" t="n">
        <v>160</v>
      </c>
      <c r="D62" s="564" t="n">
        <v>5</v>
      </c>
      <c r="E62" s="563" t="n">
        <v>1131.4</v>
      </c>
      <c r="F62" s="563" t="n">
        <v>178</v>
      </c>
      <c r="G62" s="542">
        <f>B62-C62-E62-F62</f>
        <v/>
      </c>
      <c r="H62" s="543" t="n">
        <v>1711.88</v>
      </c>
      <c r="I62" s="520" t="n">
        <v>1822.17</v>
      </c>
      <c r="J62" s="543" t="n"/>
      <c r="K62" s="543" t="n">
        <v>2.8</v>
      </c>
      <c r="L62" s="520" t="n">
        <v>1720</v>
      </c>
      <c r="M62" s="566" t="n"/>
      <c r="N62" s="508">
        <f>L62+I62+J62+C62+M62</f>
        <v/>
      </c>
      <c r="O62" s="508">
        <f>O61+N62-AN62</f>
        <v/>
      </c>
      <c r="P62" s="509">
        <f>I62*0.004</f>
        <v/>
      </c>
      <c r="Q62" s="441">
        <f>A62</f>
        <v/>
      </c>
      <c r="R62" s="567" t="n"/>
      <c r="S62" s="568" t="n"/>
      <c r="T62" s="567" t="n"/>
      <c r="U62" s="568" t="n"/>
      <c r="V62" s="567" t="n"/>
      <c r="W62" s="568" t="n"/>
      <c r="X62" s="567" t="n"/>
      <c r="Y62" s="568" t="n"/>
      <c r="Z62" s="567" t="n"/>
      <c r="AA62" s="568" t="n"/>
      <c r="AB62" s="567" t="n"/>
      <c r="AC62" s="568" t="n"/>
      <c r="AD62" s="567" t="n">
        <v>180242</v>
      </c>
      <c r="AE62" s="466" t="n">
        <v>52.8</v>
      </c>
      <c r="AF62" s="567" t="n"/>
      <c r="AG62" s="568" t="n"/>
      <c r="AH62" s="567" t="n"/>
      <c r="AI62" s="568" t="n"/>
      <c r="AJ62" s="567" t="n"/>
      <c r="AK62" s="568" t="n"/>
      <c r="AL62" s="569" t="n"/>
      <c r="AM62" s="568" t="n"/>
      <c r="AN62" s="446">
        <f>S62+U62+W62+Y62+AA62+AC62+AE62+AG62+AI62+AK62+AM62</f>
        <v/>
      </c>
    </row>
    <row r="63" ht="16.5" customHeight="1" thickBot="1">
      <c r="A63" s="433">
        <f>A62+1</f>
        <v/>
      </c>
      <c r="B63" s="563" t="n">
        <v>4133.15</v>
      </c>
      <c r="C63" s="519" t="n">
        <v>100</v>
      </c>
      <c r="D63" s="564" t="n">
        <v>3</v>
      </c>
      <c r="E63" s="563" t="n">
        <v>490.7</v>
      </c>
      <c r="F63" s="563" t="n">
        <v>361</v>
      </c>
      <c r="G63" s="542">
        <f>B63-C63-E63-F63</f>
        <v/>
      </c>
      <c r="H63" s="543" t="n">
        <v>1429.99</v>
      </c>
      <c r="I63" s="520" t="n">
        <v>1745.86</v>
      </c>
      <c r="J63" s="543" t="n"/>
      <c r="K63" s="543" t="n">
        <v>5.6</v>
      </c>
      <c r="L63" s="520" t="n">
        <v>1420</v>
      </c>
      <c r="M63" s="566" t="n"/>
      <c r="N63" s="508">
        <f>L63+I63+J63+C63+M63</f>
        <v/>
      </c>
      <c r="O63" s="508">
        <f>O62+N63-AN63</f>
        <v/>
      </c>
      <c r="P63" s="509">
        <f>I63*0.004</f>
        <v/>
      </c>
      <c r="Q63" s="441">
        <f>A63</f>
        <v/>
      </c>
      <c r="R63" s="567" t="n"/>
      <c r="S63" s="568" t="n"/>
      <c r="T63" s="569" t="n">
        <v>180216</v>
      </c>
      <c r="U63" s="466" t="n">
        <v>39.72</v>
      </c>
      <c r="V63" s="567" t="n">
        <v>180225</v>
      </c>
      <c r="W63" s="466" t="n">
        <v>620.15</v>
      </c>
      <c r="X63" s="569" t="n"/>
      <c r="Y63" s="568" t="n"/>
      <c r="Z63" s="567" t="n"/>
      <c r="AA63" s="568" t="n"/>
      <c r="AB63" s="569" t="inlineStr">
        <is>
          <t>Assur</t>
        </is>
      </c>
      <c r="AC63" s="466" t="n">
        <v>69.19</v>
      </c>
      <c r="AD63" s="567" t="n"/>
      <c r="AE63" s="568" t="n"/>
      <c r="AF63" s="569" t="n"/>
      <c r="AG63" s="568" t="n"/>
      <c r="AH63" s="567" t="n"/>
      <c r="AI63" s="568" t="n"/>
      <c r="AJ63" s="569" t="n"/>
      <c r="AK63" s="568" t="n"/>
      <c r="AL63" s="569" t="n"/>
      <c r="AM63" s="568" t="n"/>
      <c r="AN63" s="446">
        <f>S63+U63+W63+Y63+AA63+AC63+AE63+AG63+AI63+AK63+AM63</f>
        <v/>
      </c>
    </row>
    <row r="64" ht="16.5" customHeight="1" thickBot="1">
      <c r="A64" s="433">
        <f>A63+1</f>
        <v/>
      </c>
      <c r="B64" s="563" t="n">
        <v>3585.48</v>
      </c>
      <c r="C64" s="519" t="n">
        <v>160</v>
      </c>
      <c r="D64" s="564" t="n">
        <v>6</v>
      </c>
      <c r="E64" s="563" t="n">
        <v>300.3</v>
      </c>
      <c r="F64" s="563" t="n">
        <v>520</v>
      </c>
      <c r="G64" s="542">
        <f>B64-C64-E64-F64</f>
        <v/>
      </c>
      <c r="H64" s="543" t="n">
        <v>1114.63</v>
      </c>
      <c r="I64" s="520" t="n">
        <v>1479.55</v>
      </c>
      <c r="J64" s="543" t="n"/>
      <c r="K64" s="543" t="n">
        <v>11</v>
      </c>
      <c r="L64" s="520" t="n">
        <v>1110</v>
      </c>
      <c r="M64" s="520" t="n">
        <v>730</v>
      </c>
      <c r="N64" s="508">
        <f>L64+I64+J64+C64+M64</f>
        <v/>
      </c>
      <c r="O64" s="508">
        <f>O63+N64-AN64</f>
        <v/>
      </c>
      <c r="P64" s="509">
        <f>I64*0.004</f>
        <v/>
      </c>
      <c r="Q64" s="441">
        <f>A64</f>
        <v/>
      </c>
      <c r="R64" s="567" t="n">
        <v>180204</v>
      </c>
      <c r="S64" s="466" t="n">
        <v>1565.73</v>
      </c>
      <c r="T64" s="567" t="n">
        <v>180217</v>
      </c>
      <c r="U64" s="466" t="n">
        <v>113.2</v>
      </c>
      <c r="V64" s="567" t="n"/>
      <c r="W64" s="568" t="n"/>
      <c r="X64" s="567" t="n">
        <v>180229</v>
      </c>
      <c r="Y64" s="466" t="n">
        <v>3474.86</v>
      </c>
      <c r="Z64" s="567" t="n"/>
      <c r="AA64" s="568" t="n"/>
      <c r="AB64" s="567" t="inlineStr">
        <is>
          <t>Int</t>
        </is>
      </c>
      <c r="AC64" s="466" t="n">
        <v>211.21</v>
      </c>
      <c r="AD64" s="567" t="n"/>
      <c r="AE64" s="568" t="n"/>
      <c r="AF64" s="567" t="n">
        <v>180155</v>
      </c>
      <c r="AG64" s="466" t="n">
        <v>1094.4</v>
      </c>
      <c r="AH64" s="567" t="n"/>
      <c r="AI64" s="568" t="n"/>
      <c r="AJ64" s="567" t="n"/>
      <c r="AK64" s="568" t="n"/>
      <c r="AL64" s="569" t="n"/>
      <c r="AM64" s="568" t="n"/>
      <c r="AN64" s="446">
        <f>S64+U64+W64+Y64+AA64+AC64+AE64+AG64+AI64+AK64+AM64</f>
        <v/>
      </c>
    </row>
    <row r="65" ht="16.5" customHeight="1" thickBot="1">
      <c r="A65" s="433">
        <f>A64+1</f>
        <v/>
      </c>
      <c r="B65" s="563" t="n">
        <v>4369.23</v>
      </c>
      <c r="C65" s="519" t="n">
        <v>260</v>
      </c>
      <c r="D65" s="564" t="n">
        <v>6</v>
      </c>
      <c r="E65" s="563" t="n">
        <v>771.5</v>
      </c>
      <c r="F65" s="563" t="n">
        <v>139</v>
      </c>
      <c r="G65" s="542">
        <f>B65-C65-E65-F65</f>
        <v/>
      </c>
      <c r="H65" s="543" t="n">
        <v>1348.63</v>
      </c>
      <c r="I65" s="520" t="n">
        <v>1801.5</v>
      </c>
      <c r="J65" s="543" t="n"/>
      <c r="K65" s="543" t="n">
        <v>48.6</v>
      </c>
      <c r="L65" s="520" t="n">
        <v>1370</v>
      </c>
      <c r="M65" s="520" t="n">
        <v>250</v>
      </c>
      <c r="N65" s="508">
        <f>L65+I65+J65+C65+M65</f>
        <v/>
      </c>
      <c r="O65" s="508">
        <f>O64+N65-AN65</f>
        <v/>
      </c>
      <c r="P65" s="509">
        <f>I65*0.004</f>
        <v/>
      </c>
      <c r="Q65" s="441">
        <f>A65</f>
        <v/>
      </c>
      <c r="R65" s="567" t="n"/>
      <c r="S65" s="466" t="n">
        <v>101.04</v>
      </c>
      <c r="T65" s="567" t="n"/>
      <c r="U65" s="568" t="n"/>
      <c r="V65" s="567" t="n"/>
      <c r="W65" s="568" t="n"/>
      <c r="X65" s="567" t="n">
        <v>180233</v>
      </c>
      <c r="Y65" s="466" t="n">
        <v>1195.8</v>
      </c>
      <c r="Z65" s="567" t="n"/>
      <c r="AA65" s="568" t="n"/>
      <c r="AB65" s="567" t="inlineStr">
        <is>
          <t>Prêt</t>
        </is>
      </c>
      <c r="AC65" s="466" t="n">
        <v>2540.75</v>
      </c>
      <c r="AD65" s="567" t="n"/>
      <c r="AE65" s="568" t="n"/>
      <c r="AF65" s="567" t="n"/>
      <c r="AG65" s="568" t="n"/>
      <c r="AH65" s="567" t="n"/>
      <c r="AI65" s="568" t="n"/>
      <c r="AJ65" s="567" t="n"/>
      <c r="AK65" s="568" t="n"/>
      <c r="AL65" s="569" t="n"/>
      <c r="AM65" s="568" t="n"/>
      <c r="AN65" s="446">
        <f>S65+U65+W65+Y65+AA65+AC65+AE65+AG65+AI65+AK65+AM65</f>
        <v/>
      </c>
    </row>
    <row r="66" ht="16.5" customHeight="1" thickBot="1">
      <c r="A66" s="433">
        <f>A65+1</f>
        <v/>
      </c>
      <c r="B66" s="563" t="n">
        <v>4935.12</v>
      </c>
      <c r="C66" s="519" t="n">
        <v>30</v>
      </c>
      <c r="D66" s="564" t="n">
        <v>1</v>
      </c>
      <c r="E66" s="563" t="n">
        <v>449.7</v>
      </c>
      <c r="F66" s="563" t="n">
        <v>153</v>
      </c>
      <c r="G66" s="542" t="n">
        <v>4302.42</v>
      </c>
      <c r="H66" s="543" t="n">
        <v>1956.43</v>
      </c>
      <c r="I66" s="520" t="n">
        <v>2327.89</v>
      </c>
      <c r="J66" s="543" t="n"/>
      <c r="K66" s="543" t="n">
        <v>18.1</v>
      </c>
      <c r="L66" s="520" t="n">
        <v>1950</v>
      </c>
      <c r="M66" s="566" t="n"/>
      <c r="N66" s="508">
        <f>L66+I66+J66+C66+M66</f>
        <v/>
      </c>
      <c r="O66" s="508">
        <f>O65+N66-AN66</f>
        <v/>
      </c>
      <c r="P66" s="509">
        <f>I66*0.004</f>
        <v/>
      </c>
      <c r="Q66" s="441">
        <f>A66</f>
        <v/>
      </c>
      <c r="R66" s="567" t="n"/>
      <c r="S66" s="568" t="n"/>
      <c r="T66" s="567" t="n"/>
      <c r="U66" s="568" t="n"/>
      <c r="V66" s="567" t="n"/>
      <c r="W66" s="568" t="n"/>
      <c r="X66" s="567" t="n"/>
      <c r="Y66" s="568" t="n"/>
      <c r="Z66" s="567" t="n"/>
      <c r="AA66" s="568" t="n"/>
      <c r="AB66" s="567" t="n"/>
      <c r="AC66" s="568" t="n"/>
      <c r="AD66" s="567" t="n"/>
      <c r="AE66" s="568" t="n"/>
      <c r="AF66" s="567" t="n"/>
      <c r="AG66" s="568" t="n"/>
      <c r="AH66" s="567" t="n">
        <v>180163</v>
      </c>
      <c r="AI66" s="466" t="n">
        <v>70.3</v>
      </c>
      <c r="AJ66" s="567" t="n"/>
      <c r="AK66" s="568" t="n"/>
      <c r="AL66" s="569" t="n"/>
      <c r="AM66" s="568" t="n"/>
      <c r="AN66" s="446">
        <f>S66+U66+W66+Y66+AA66+AC66+AE66+AG66+AI66+AK66+AM66</f>
        <v/>
      </c>
    </row>
    <row r="67" ht="16.5" customHeight="1" thickBot="1">
      <c r="A67" s="433">
        <f>A66+1</f>
        <v/>
      </c>
      <c r="B67" s="563" t="n">
        <v>4543.14</v>
      </c>
      <c r="C67" s="519" t="n">
        <v>350</v>
      </c>
      <c r="D67" s="564" t="n">
        <v>9</v>
      </c>
      <c r="E67" s="563" t="n">
        <v>279.7</v>
      </c>
      <c r="F67" s="563" t="n">
        <v>123</v>
      </c>
      <c r="G67" s="542">
        <f>B67-C67-E67-F67</f>
        <v/>
      </c>
      <c r="H67" s="543" t="n">
        <v>1467.46</v>
      </c>
      <c r="I67" s="520" t="n">
        <v>2297.48</v>
      </c>
      <c r="J67" s="543" t="n"/>
      <c r="K67" s="543" t="n">
        <v>25.5</v>
      </c>
      <c r="L67" s="520" t="n">
        <v>1460</v>
      </c>
      <c r="M67" s="566" t="n"/>
      <c r="N67" s="508">
        <f>L67+I67+J67+C67+M67</f>
        <v/>
      </c>
      <c r="O67" s="508">
        <f>O66+N67-AN67</f>
        <v/>
      </c>
      <c r="P67" s="509">
        <f>I67*0.004</f>
        <v/>
      </c>
      <c r="Q67" s="441">
        <f>A67</f>
        <v/>
      </c>
      <c r="R67" s="567" t="n"/>
      <c r="S67" s="568" t="n"/>
      <c r="T67" s="567" t="n"/>
      <c r="U67" s="568" t="n"/>
      <c r="V67" s="567" t="n"/>
      <c r="W67" s="568" t="n"/>
      <c r="X67" s="567" t="n"/>
      <c r="Y67" s="568" t="n"/>
      <c r="Z67" s="567" t="n"/>
      <c r="AA67" s="568" t="n"/>
      <c r="AB67" s="567" t="n"/>
      <c r="AC67" s="568" t="n"/>
      <c r="AD67" s="567" t="n"/>
      <c r="AE67" s="568" t="n"/>
      <c r="AF67" s="567" t="n"/>
      <c r="AG67" s="568" t="n"/>
      <c r="AH67" s="567" t="n"/>
      <c r="AI67" s="568" t="n"/>
      <c r="AJ67" s="567" t="n"/>
      <c r="AK67" s="568" t="n"/>
      <c r="AL67" s="569" t="n"/>
      <c r="AM67" s="568" t="n"/>
      <c r="AN67" s="446">
        <f>S67+U67+W67+Y67+AA67+AC67+AE67+AG67+AI67+AK67+AM67</f>
        <v/>
      </c>
    </row>
    <row r="68" ht="16.5" customHeight="1" thickBot="1">
      <c r="A68" s="433">
        <f>A67+1</f>
        <v/>
      </c>
      <c r="B68" s="563" t="n">
        <v>3174.77</v>
      </c>
      <c r="C68" s="519" t="n">
        <v>370</v>
      </c>
      <c r="D68" s="564" t="n">
        <v>8</v>
      </c>
      <c r="E68" s="563" t="n">
        <v>165.6</v>
      </c>
      <c r="F68" s="563" t="n">
        <v>91</v>
      </c>
      <c r="G68" s="542">
        <f>B68-C68-E68-F68</f>
        <v/>
      </c>
      <c r="H68" s="543" t="n">
        <v>1645.8</v>
      </c>
      <c r="I68" s="520" t="n">
        <v>912.97</v>
      </c>
      <c r="J68" s="543" t="n"/>
      <c r="K68" s="543" t="n">
        <v>5.7</v>
      </c>
      <c r="L68" s="520" t="n">
        <v>1640</v>
      </c>
      <c r="M68" s="566" t="n"/>
      <c r="N68" s="508">
        <f>L68+I68+J68+C68+M68</f>
        <v/>
      </c>
      <c r="O68" s="508">
        <f>O67+N68-AN68</f>
        <v/>
      </c>
      <c r="P68" s="509">
        <f>I68*0.004</f>
        <v/>
      </c>
      <c r="Q68" s="441">
        <f>A68</f>
        <v/>
      </c>
      <c r="R68" s="567" t="n"/>
      <c r="S68" s="568" t="n"/>
      <c r="T68" s="567" t="n"/>
      <c r="U68" s="568" t="n"/>
      <c r="V68" s="567" t="n"/>
      <c r="W68" s="568" t="n"/>
      <c r="X68" s="567" t="n"/>
      <c r="Y68" s="568" t="n"/>
      <c r="Z68" s="567" t="n"/>
      <c r="AA68" s="568" t="n"/>
      <c r="AB68" s="567" t="n"/>
      <c r="AC68" s="568" t="n"/>
      <c r="AD68" s="567" t="n"/>
      <c r="AE68" s="568" t="n"/>
      <c r="AF68" s="567" t="n"/>
      <c r="AG68" s="568" t="n"/>
      <c r="AH68" s="567" t="n"/>
      <c r="AI68" s="568" t="n"/>
      <c r="AJ68" s="567" t="n"/>
      <c r="AK68" s="568" t="n"/>
      <c r="AL68" s="569" t="n"/>
      <c r="AM68" s="568" t="n"/>
      <c r="AN68" s="446">
        <f>S68+U68+W68+Y68+AA68+AC50+AE68+AG68+AI68+AK68+AM68</f>
        <v/>
      </c>
    </row>
    <row r="69" ht="16.5" customHeight="1" thickBot="1">
      <c r="A69" s="433">
        <f>A68+1</f>
        <v/>
      </c>
      <c r="B69" s="563" t="n">
        <v>3876.5</v>
      </c>
      <c r="C69" s="519" t="n">
        <v>180</v>
      </c>
      <c r="D69" s="564" t="n">
        <v>7</v>
      </c>
      <c r="E69" s="563" t="n">
        <v>518.3</v>
      </c>
      <c r="F69" s="563" t="n">
        <v>121</v>
      </c>
      <c r="G69" s="542">
        <f>B69-C69-E69-F69</f>
        <v/>
      </c>
      <c r="H69" s="543" t="n">
        <v>1739.07</v>
      </c>
      <c r="I69" s="520" t="n">
        <v>1300.33</v>
      </c>
      <c r="J69" s="543" t="n"/>
      <c r="K69" s="543" t="n">
        <v>17.8</v>
      </c>
      <c r="L69" s="520" t="n">
        <v>1750</v>
      </c>
      <c r="M69" s="566" t="n"/>
      <c r="N69" s="508">
        <f>L69+I69+J69+C69+M69</f>
        <v/>
      </c>
      <c r="O69" s="508">
        <f>O68+N69-AN69</f>
        <v/>
      </c>
      <c r="P69" s="509">
        <f>I69*0.004</f>
        <v/>
      </c>
      <c r="Q69" s="441">
        <f>A69</f>
        <v/>
      </c>
      <c r="R69" s="567" t="n">
        <v>180208</v>
      </c>
      <c r="S69" s="568" t="n">
        <v>282</v>
      </c>
      <c r="T69" s="567" t="n"/>
      <c r="U69" s="568" t="n"/>
      <c r="V69" s="567" t="n"/>
      <c r="W69" s="568" t="n"/>
      <c r="X69" s="567" t="inlineStr">
        <is>
          <t>EDC</t>
        </is>
      </c>
      <c r="Y69" s="466" t="n">
        <v>47.15</v>
      </c>
      <c r="Z69" s="567" t="inlineStr">
        <is>
          <t>180136A</t>
        </is>
      </c>
      <c r="AA69" s="568" t="n">
        <v>0</v>
      </c>
      <c r="AB69" s="567" t="inlineStr">
        <is>
          <t>PTVert</t>
        </is>
      </c>
      <c r="AC69" s="466" t="n">
        <v>-123.2</v>
      </c>
      <c r="AD69" s="567" t="n"/>
      <c r="AE69" s="568" t="n"/>
      <c r="AF69" s="567" t="n"/>
      <c r="AG69" s="568" t="n"/>
      <c r="AH69" s="567" t="n"/>
      <c r="AI69" s="568" t="n"/>
      <c r="AJ69" s="567" t="n"/>
      <c r="AK69" s="568" t="n"/>
      <c r="AL69" s="569" t="n"/>
      <c r="AM69" s="568" t="n"/>
      <c r="AN69" s="446">
        <f>S69+U69+W69+Y69+AA69+AC69+AE69+AG69+AI69+AK69+AM69</f>
        <v/>
      </c>
    </row>
    <row r="70" ht="16.5" customHeight="1" thickBot="1">
      <c r="A70" s="433">
        <f>A69+1</f>
        <v/>
      </c>
      <c r="B70" s="563" t="n">
        <v>3254.83</v>
      </c>
      <c r="C70" s="519" t="n">
        <v>300</v>
      </c>
      <c r="D70" s="564" t="n">
        <v>8</v>
      </c>
      <c r="E70" s="563" t="n">
        <v>130.7</v>
      </c>
      <c r="F70" s="563" t="n">
        <v>349</v>
      </c>
      <c r="G70" s="542">
        <f>B70-C70-E70-F70</f>
        <v/>
      </c>
      <c r="H70" s="543" t="n">
        <v>1127.28</v>
      </c>
      <c r="I70" s="520" t="n">
        <v>1320.85</v>
      </c>
      <c r="J70" s="543" t="n"/>
      <c r="K70" s="543" t="n">
        <v>27</v>
      </c>
      <c r="L70" s="520" t="n">
        <v>1120</v>
      </c>
      <c r="M70" s="566" t="n"/>
      <c r="N70" s="508">
        <f>L70+I70+J70+C70+M70</f>
        <v/>
      </c>
      <c r="O70" s="508">
        <f>O69+N70-AN70</f>
        <v/>
      </c>
      <c r="P70" s="509">
        <f>I70*0.004</f>
        <v/>
      </c>
      <c r="Q70" s="441">
        <f>A70</f>
        <v/>
      </c>
      <c r="R70" s="567" t="n">
        <v>180209</v>
      </c>
      <c r="S70" s="568" t="n">
        <v>-282</v>
      </c>
      <c r="T70" s="567" t="n">
        <v>180220</v>
      </c>
      <c r="U70" s="466" t="n">
        <v>128.04</v>
      </c>
      <c r="V70" s="567" t="n">
        <v>180226</v>
      </c>
      <c r="W70" s="466" t="n">
        <v>641.39</v>
      </c>
      <c r="X70" s="567" t="n"/>
      <c r="Y70" s="568" t="n"/>
      <c r="Z70" s="567" t="n"/>
      <c r="AA70" s="568" t="n"/>
      <c r="AB70" s="569" t="n"/>
      <c r="AC70" s="568" t="n"/>
      <c r="AD70" s="567" t="n"/>
      <c r="AE70" s="568" t="n"/>
      <c r="AF70" s="567" t="n"/>
      <c r="AG70" s="568" t="n"/>
      <c r="AH70" s="567" t="n">
        <v>180161</v>
      </c>
      <c r="AI70" s="466" t="n">
        <v>-164.41</v>
      </c>
      <c r="AJ70" s="567" t="n">
        <v>180255</v>
      </c>
      <c r="AK70" s="466" t="n">
        <v>143.14</v>
      </c>
      <c r="AL70" s="569" t="n"/>
      <c r="AM70" s="568" t="n"/>
      <c r="AN70" s="446">
        <f>S70+U70+W70+Y70+AA70+AC70+AE70+AG70+AI70+AK70+AM70</f>
        <v/>
      </c>
    </row>
    <row r="71" ht="16.5" customHeight="1" thickBot="1">
      <c r="A71" s="433">
        <f>A70+1</f>
        <v/>
      </c>
      <c r="B71" s="563" t="n">
        <v>4446.45</v>
      </c>
      <c r="C71" s="519" t="n">
        <v>480</v>
      </c>
      <c r="D71" s="564" t="n">
        <v>10</v>
      </c>
      <c r="E71" s="563" t="n">
        <v>271.4</v>
      </c>
      <c r="F71" s="563" t="n">
        <v>125</v>
      </c>
      <c r="G71" s="542">
        <f>B71-C71-E71-F71</f>
        <v/>
      </c>
      <c r="H71" s="543" t="n">
        <v>1594.56</v>
      </c>
      <c r="I71" s="520" t="n">
        <v>1951.59</v>
      </c>
      <c r="J71" s="520" t="n">
        <v>19.9</v>
      </c>
      <c r="K71" s="543" t="n">
        <v>4</v>
      </c>
      <c r="L71" s="520" t="n">
        <v>1590</v>
      </c>
      <c r="M71" s="566" t="n"/>
      <c r="N71" s="508">
        <f>L71+I71+J71+C71+M71</f>
        <v/>
      </c>
      <c r="O71" s="508">
        <f>O70+N71-AN71</f>
        <v/>
      </c>
      <c r="P71" s="509">
        <f>I71*0.004</f>
        <v/>
      </c>
      <c r="Q71" s="441">
        <f>A71</f>
        <v/>
      </c>
      <c r="R71" s="567" t="n">
        <v>180207</v>
      </c>
      <c r="S71" s="466" t="n">
        <v>1792.29</v>
      </c>
      <c r="T71" s="567" t="n">
        <v>180219</v>
      </c>
      <c r="U71" s="466" t="n">
        <v>3.97</v>
      </c>
      <c r="V71" s="567" t="n"/>
      <c r="W71" s="568" t="n"/>
      <c r="X71" s="567" t="n">
        <v>180230</v>
      </c>
      <c r="Y71" s="466" t="n">
        <v>3462.97</v>
      </c>
      <c r="Z71" s="567" t="n">
        <v>180236</v>
      </c>
      <c r="AA71" s="466" t="n">
        <v>34169.79</v>
      </c>
      <c r="AB71" s="569" t="n"/>
      <c r="AC71" s="568" t="n"/>
      <c r="AD71" s="567" t="n">
        <v>180241</v>
      </c>
      <c r="AE71" s="466" t="n">
        <v>37.79</v>
      </c>
      <c r="AF71" s="567" t="n"/>
      <c r="AG71" s="568" t="n"/>
      <c r="AH71" s="567" t="n">
        <v>180160</v>
      </c>
      <c r="AI71" s="466" t="n">
        <v>-39.24</v>
      </c>
      <c r="AJ71" s="567" t="n">
        <v>180250</v>
      </c>
      <c r="AK71" s="466" t="n">
        <v>1173.61</v>
      </c>
      <c r="AL71" s="569" t="n"/>
      <c r="AM71" s="568" t="n"/>
      <c r="AN71" s="446">
        <f>S71+U71+W71+Y71+AA71+AC71+AE71+AG71+AI71+AK71+AM71</f>
        <v/>
      </c>
    </row>
    <row r="72" ht="16.5" customHeight="1" thickBot="1">
      <c r="A72" s="433" t="n"/>
      <c r="B72" s="563" t="n"/>
      <c r="C72" s="563" t="n"/>
      <c r="D72" s="564" t="n"/>
      <c r="E72" s="563" t="n"/>
      <c r="F72" s="563" t="n"/>
      <c r="G72" s="542">
        <f>B72-C72-E72-F72</f>
        <v/>
      </c>
      <c r="H72" s="543" t="n"/>
      <c r="I72" s="543" t="n"/>
      <c r="J72" s="543" t="n"/>
      <c r="K72" s="543" t="n"/>
      <c r="L72" s="566" t="n"/>
      <c r="M72" s="566" t="n"/>
      <c r="N72" s="508" t="n"/>
      <c r="O72" s="508" t="n"/>
      <c r="P72" s="509" t="n"/>
      <c r="Q72" s="441" t="n"/>
      <c r="R72" s="567" t="n"/>
      <c r="S72" s="466" t="n">
        <v>117.4</v>
      </c>
      <c r="T72" s="567" t="n"/>
      <c r="U72" s="568" t="n"/>
      <c r="V72" s="567" t="n"/>
      <c r="W72" s="568" t="n"/>
      <c r="X72" s="567" t="n">
        <v>180234</v>
      </c>
      <c r="Y72" s="466" t="n">
        <v>845.76</v>
      </c>
      <c r="Z72" s="567" t="n"/>
      <c r="AA72" s="568" t="n"/>
      <c r="AB72" s="569" t="n"/>
      <c r="AC72" s="568" t="n"/>
      <c r="AD72" s="567" t="n"/>
      <c r="AE72" s="568" t="n"/>
      <c r="AF72" s="567" t="n"/>
      <c r="AG72" s="568" t="n"/>
      <c r="AH72" s="567" t="n">
        <v>180166</v>
      </c>
      <c r="AI72" s="466" t="n">
        <v>4.64</v>
      </c>
      <c r="AJ72" s="569" t="n">
        <v>180254</v>
      </c>
      <c r="AK72" s="466" t="n">
        <v>147</v>
      </c>
      <c r="AL72" s="569" t="n"/>
      <c r="AM72" s="568" t="n"/>
      <c r="AN72" s="446">
        <f>S72+U72+W72+Y72+AA72+AC72+AE72+AG72+AI72+AK72+AM72</f>
        <v/>
      </c>
    </row>
    <row r="73" ht="16.5" customHeight="1" thickBot="1">
      <c r="A73" s="456" t="n"/>
      <c r="B73" s="563" t="n"/>
      <c r="C73" s="563" t="n"/>
      <c r="D73" s="564" t="n"/>
      <c r="E73" s="563" t="n"/>
      <c r="F73" s="563" t="n"/>
      <c r="G73" s="542">
        <f>B73-C73-E73-F73</f>
        <v/>
      </c>
      <c r="H73" s="543" t="n"/>
      <c r="I73" s="543" t="n"/>
      <c r="J73" s="543" t="n"/>
      <c r="K73" s="543" t="n"/>
      <c r="L73" s="566" t="n"/>
      <c r="M73" s="566" t="n"/>
      <c r="N73" s="508" t="n"/>
      <c r="O73" s="508" t="n"/>
      <c r="P73" s="509" t="n"/>
      <c r="Q73" s="441" t="n"/>
      <c r="R73" s="567" t="n"/>
      <c r="S73" s="568" t="n"/>
      <c r="T73" s="569" t="n"/>
      <c r="U73" s="568" t="n"/>
      <c r="V73" s="567" t="n"/>
      <c r="W73" s="568" t="n"/>
      <c r="X73" s="569" t="inlineStr">
        <is>
          <t>180235A</t>
        </is>
      </c>
      <c r="Y73" s="466" t="n">
        <v>-96.78</v>
      </c>
      <c r="Z73" s="567" t="n"/>
      <c r="AA73" s="568" t="n"/>
      <c r="AB73" s="569" t="n"/>
      <c r="AC73" s="568" t="n"/>
      <c r="AD73" s="567" t="n"/>
      <c r="AE73" s="568" t="n"/>
      <c r="AF73" s="569" t="n"/>
      <c r="AG73" s="568" t="n"/>
      <c r="AH73" s="569" t="n">
        <v>180167</v>
      </c>
      <c r="AI73" s="568" t="n">
        <v>-28.31</v>
      </c>
      <c r="AJ73" s="567" t="n">
        <v>180260</v>
      </c>
      <c r="AK73" s="466" t="n">
        <v>410.1</v>
      </c>
      <c r="AL73" s="569" t="n"/>
      <c r="AM73" s="568" t="n"/>
      <c r="AN73" s="446">
        <f>S73+U73+W73+Y73+AA73+AC73+AE73+AG73+AI73+AK73+AM73</f>
        <v/>
      </c>
    </row>
    <row r="74" ht="16.5" customHeight="1" thickBot="1">
      <c r="A74" s="457" t="n"/>
      <c r="B74" s="563" t="n"/>
      <c r="C74" s="563" t="n"/>
      <c r="D74" s="564" t="n"/>
      <c r="E74" s="563" t="n"/>
      <c r="F74" s="563" t="n"/>
      <c r="G74" s="542" t="n"/>
      <c r="H74" s="543" t="n"/>
      <c r="I74" s="543" t="n"/>
      <c r="J74" s="543" t="n"/>
      <c r="K74" s="543" t="n"/>
      <c r="L74" s="566" t="n"/>
      <c r="M74" s="566" t="n"/>
      <c r="N74" s="508" t="n"/>
      <c r="O74" s="508" t="n"/>
      <c r="P74" s="509" t="n"/>
      <c r="Q74" s="441" t="n"/>
      <c r="R74" s="567" t="n"/>
      <c r="S74" s="568" t="n"/>
      <c r="T74" s="567" t="n"/>
      <c r="U74" s="568" t="n"/>
      <c r="V74" s="567" t="n"/>
      <c r="W74" s="568" t="n"/>
      <c r="X74" s="567" t="inlineStr">
        <is>
          <t>180235B</t>
        </is>
      </c>
      <c r="Y74" s="466" t="n">
        <v>12</v>
      </c>
      <c r="Z74" s="567" t="n"/>
      <c r="AA74" s="568" t="n"/>
      <c r="AB74" s="567" t="n"/>
      <c r="AC74" s="568" t="n"/>
      <c r="AD74" s="567" t="n"/>
      <c r="AE74" s="568" t="n"/>
      <c r="AF74" s="567" t="n">
        <v>180246</v>
      </c>
      <c r="AG74" s="466" t="n">
        <v>1585.83</v>
      </c>
      <c r="AH74" s="567" t="n">
        <v>180168</v>
      </c>
      <c r="AI74" s="466" t="n">
        <v>372.38</v>
      </c>
      <c r="AJ74" s="567" t="n"/>
      <c r="AK74" s="568" t="n"/>
      <c r="AL74" s="569" t="n"/>
      <c r="AM74" s="568" t="n"/>
      <c r="AN74" s="446">
        <f>S74+U74+W74+Y74+AA74+AC74+AE74+AG74+AI74+AK74+AM74</f>
        <v/>
      </c>
    </row>
    <row r="75">
      <c r="B75" s="529">
        <f>SUM(B44:B74)</f>
        <v/>
      </c>
      <c r="C75" s="529">
        <f>SUM(C44:C74)</f>
        <v/>
      </c>
      <c r="D75" s="530">
        <f>SUM(D44:D74)</f>
        <v/>
      </c>
      <c r="E75" s="529">
        <f>SUM(E44:E74)</f>
        <v/>
      </c>
      <c r="F75" s="529">
        <f>SUM(F44:F74)</f>
        <v/>
      </c>
      <c r="G75" s="529">
        <f>SUM(G44:G74)</f>
        <v/>
      </c>
      <c r="H75" s="529">
        <f>SUM(H44:H74)</f>
        <v/>
      </c>
      <c r="I75" s="529">
        <f>SUM(I44:I74)</f>
        <v/>
      </c>
      <c r="J75" s="529">
        <f>SUM(J44:J74)</f>
        <v/>
      </c>
      <c r="K75" s="529">
        <f>SUM(K44:K74)</f>
        <v/>
      </c>
      <c r="L75" s="460">
        <f>SUM(L44:L74)</f>
        <v/>
      </c>
      <c r="M75" s="460">
        <f>SUM(M44:M74)</f>
        <v/>
      </c>
      <c r="N75" s="460">
        <f>SUM(N44:N74)</f>
        <v/>
      </c>
      <c r="O75" s="460">
        <f>O71</f>
        <v/>
      </c>
      <c r="R75" s="460" t="n"/>
      <c r="S75" s="460">
        <f>SUM(S44:S74)</f>
        <v/>
      </c>
      <c r="T75" s="460" t="n"/>
      <c r="U75" s="460">
        <f>SUM(U44:U74)</f>
        <v/>
      </c>
      <c r="V75" s="460" t="n"/>
      <c r="W75" s="460">
        <f>SUM(W44:W74)</f>
        <v/>
      </c>
      <c r="X75" s="460" t="n"/>
      <c r="Y75" s="460">
        <f>SUM(Y44:Y74)</f>
        <v/>
      </c>
      <c r="Z75" s="460" t="n"/>
      <c r="AA75" s="460">
        <f>SUM(AA44:AA74)</f>
        <v/>
      </c>
      <c r="AB75" s="460" t="n"/>
      <c r="AC75" s="460">
        <f>SUM(AC44:AC74)</f>
        <v/>
      </c>
      <c r="AD75" s="460" t="n"/>
      <c r="AE75" s="460">
        <f>SUM(AE44:AE74)</f>
        <v/>
      </c>
      <c r="AG75" s="460">
        <f>SUM(AG44:AG74)</f>
        <v/>
      </c>
      <c r="AH75" s="460" t="n"/>
      <c r="AI75" s="460">
        <f>SUM(AI44:AI74)</f>
        <v/>
      </c>
      <c r="AJ75" s="460" t="n"/>
      <c r="AK75" s="460">
        <f>SUM(AK44:AK74)</f>
        <v/>
      </c>
      <c r="AL75" s="460" t="n"/>
      <c r="AM75" s="460">
        <f>SUM(AM44:AM74)</f>
        <v/>
      </c>
      <c r="AN75" s="460">
        <f>SUM(AN44:AN74)</f>
        <v/>
      </c>
    </row>
    <row r="76">
      <c r="B76" s="453">
        <f>B36+B75</f>
        <v/>
      </c>
      <c r="G76" s="453" t="n"/>
      <c r="O76" s="460" t="n"/>
    </row>
    <row r="77">
      <c r="B77" s="399" t="inlineStr">
        <is>
          <t>Total Régul</t>
        </is>
      </c>
      <c r="C77" s="453">
        <f>H75-L75</f>
        <v/>
      </c>
      <c r="E77" s="399" t="inlineStr">
        <is>
          <t>Point Vert</t>
        </is>
      </c>
      <c r="F77" s="518">
        <f>D75</f>
        <v/>
      </c>
      <c r="H77" s="399" t="inlineStr">
        <is>
          <t>Frais Carte Bleue</t>
        </is>
      </c>
      <c r="J77" s="452">
        <f>I75*0.007</f>
        <v/>
      </c>
    </row>
    <row r="78">
      <c r="B78" s="399" t="inlineStr">
        <is>
          <t>Régul cumul</t>
        </is>
      </c>
      <c r="C78" s="453">
        <f>C77+C38</f>
        <v/>
      </c>
    </row>
    <row r="80" ht="16.5" customHeight="1" thickBot="1">
      <c r="A80" s="359" t="inlineStr">
        <is>
          <t>MARS 2018</t>
        </is>
      </c>
      <c r="H80" s="364">
        <f>A80</f>
        <v/>
      </c>
      <c r="I80" s="363" t="n"/>
      <c r="J80" s="363" t="n"/>
      <c r="K80" s="363" t="n"/>
      <c r="L80" s="363" t="n"/>
      <c r="M80" s="363" t="n"/>
      <c r="N80" s="363" t="n"/>
      <c r="R80" s="364">
        <f>A80</f>
        <v/>
      </c>
      <c r="S80" s="363" t="n"/>
      <c r="T80" s="363" t="n"/>
      <c r="U80" s="363" t="n"/>
      <c r="V80" s="363" t="n"/>
      <c r="W80" s="363" t="n"/>
      <c r="X80" s="363" t="n"/>
      <c r="Y80" s="364">
        <f>A80</f>
        <v/>
      </c>
      <c r="Z80" s="363" t="n"/>
      <c r="AA80" s="363" t="n"/>
      <c r="AB80" s="363" t="n"/>
      <c r="AC80" s="363" t="n"/>
      <c r="AD80" s="363" t="n"/>
      <c r="AE80" s="363" t="n"/>
      <c r="AF80" s="364">
        <f>A80</f>
        <v/>
      </c>
      <c r="AG80" s="363" t="n"/>
      <c r="AH80" s="363" t="n"/>
      <c r="AI80" s="363" t="n"/>
      <c r="AJ80" s="363" t="n"/>
      <c r="AK80" s="363" t="n"/>
      <c r="AL80" s="363" t="n"/>
    </row>
    <row r="81" ht="16.5" customHeight="1" thickBot="1">
      <c r="A81" s="372" t="n"/>
      <c r="B81" s="369" t="inlineStr">
        <is>
          <t>Chiffre d'affaire</t>
        </is>
      </c>
      <c r="C81" s="357" t="n"/>
      <c r="D81" s="357" t="n"/>
      <c r="E81" s="357" t="n"/>
      <c r="F81" s="357" t="n"/>
      <c r="G81" s="370" t="n"/>
      <c r="H81" s="369" t="inlineStr">
        <is>
          <t>Encaissement</t>
        </is>
      </c>
      <c r="I81" s="357" t="n"/>
      <c r="J81" s="357" t="n"/>
      <c r="K81" s="370" t="n"/>
      <c r="L81" s="369" t="inlineStr">
        <is>
          <t>Banque</t>
        </is>
      </c>
      <c r="M81" s="357" t="n"/>
      <c r="N81" s="370" t="n"/>
      <c r="O81" s="496" t="inlineStr">
        <is>
          <t>Solde</t>
        </is>
      </c>
      <c r="P81" s="497" t="n"/>
      <c r="Q81" s="11" t="n"/>
      <c r="R81" s="407">
        <f>R3</f>
        <v/>
      </c>
      <c r="S81" s="366" t="n"/>
      <c r="T81" s="408">
        <f>T3</f>
        <v/>
      </c>
      <c r="U81" s="366" t="n"/>
      <c r="V81" s="408">
        <f>V3</f>
        <v/>
      </c>
      <c r="W81" s="366" t="n"/>
      <c r="X81" s="408">
        <f>X3</f>
        <v/>
      </c>
      <c r="Y81" s="366" t="n"/>
      <c r="Z81" s="408">
        <f>Z3</f>
        <v/>
      </c>
      <c r="AA81" s="366" t="n"/>
      <c r="AB81" s="408">
        <f>AB3</f>
        <v/>
      </c>
      <c r="AC81" s="366" t="n"/>
      <c r="AD81" s="408">
        <f>AD3</f>
        <v/>
      </c>
      <c r="AE81" s="366" t="n"/>
      <c r="AF81" s="408">
        <f>AF3</f>
        <v/>
      </c>
      <c r="AG81" s="366" t="n"/>
      <c r="AH81" s="408">
        <f>AH3</f>
        <v/>
      </c>
      <c r="AI81" s="366" t="n"/>
      <c r="AJ81" s="408">
        <f>AJ3</f>
        <v/>
      </c>
      <c r="AK81" s="366" t="n"/>
      <c r="AL81" s="409">
        <f>AL3</f>
        <v/>
      </c>
      <c r="AM81" s="354" t="n"/>
      <c r="AN81" s="411" t="inlineStr">
        <is>
          <t>Total</t>
        </is>
      </c>
    </row>
    <row r="82" ht="16.5" customHeight="1" thickBot="1">
      <c r="A82" s="2" t="n"/>
      <c r="B82" s="3" t="inlineStr">
        <is>
          <t>CA BRUT</t>
        </is>
      </c>
      <c r="C82" s="371" t="inlineStr">
        <is>
          <t>POINT VERT</t>
        </is>
      </c>
      <c r="D82" s="356" t="n"/>
      <c r="E82" s="4" t="inlineStr">
        <is>
          <t>LOTO</t>
        </is>
      </c>
      <c r="F82" s="4" t="inlineStr">
        <is>
          <t>JEUX</t>
        </is>
      </c>
      <c r="G82" s="7" t="inlineStr">
        <is>
          <t>CA NET</t>
        </is>
      </c>
      <c r="H82" s="3" t="inlineStr">
        <is>
          <t>Espèce</t>
        </is>
      </c>
      <c r="I82" s="4" t="inlineStr">
        <is>
          <t>Carte Bleue</t>
        </is>
      </c>
      <c r="J82" s="4" t="inlineStr">
        <is>
          <t>Chèque</t>
        </is>
      </c>
      <c r="K82" s="7" t="inlineStr">
        <is>
          <t>Compte client</t>
        </is>
      </c>
      <c r="L82" s="3" t="inlineStr">
        <is>
          <t>Dépôt Banque</t>
        </is>
      </c>
      <c r="M82" s="8" t="inlineStr">
        <is>
          <t>Monnaie</t>
        </is>
      </c>
      <c r="N82" s="7" t="inlineStr">
        <is>
          <t>CREDIT</t>
        </is>
      </c>
      <c r="O82" s="498">
        <f>O75</f>
        <v/>
      </c>
      <c r="Q82" s="455" t="n"/>
      <c r="R82" s="414" t="inlineStr">
        <is>
          <t>N°</t>
        </is>
      </c>
      <c r="S82" s="415" t="n"/>
      <c r="T82" s="416" t="inlineStr">
        <is>
          <t>N°</t>
        </is>
      </c>
      <c r="U82" s="417" t="n"/>
      <c r="V82" s="416" t="inlineStr">
        <is>
          <t>N°</t>
        </is>
      </c>
      <c r="W82" s="417" t="n"/>
      <c r="X82" s="416" t="inlineStr">
        <is>
          <t>N°</t>
        </is>
      </c>
      <c r="Y82" s="417" t="n"/>
      <c r="Z82" s="416" t="inlineStr">
        <is>
          <t>N°</t>
        </is>
      </c>
      <c r="AA82" s="417" t="n"/>
      <c r="AB82" s="416" t="inlineStr">
        <is>
          <t>N°</t>
        </is>
      </c>
      <c r="AC82" s="417" t="n"/>
      <c r="AD82" s="416" t="inlineStr">
        <is>
          <t>N°</t>
        </is>
      </c>
      <c r="AE82" s="417" t="n"/>
      <c r="AF82" s="419" t="inlineStr">
        <is>
          <t>N°</t>
        </is>
      </c>
      <c r="AG82" s="415" t="n"/>
      <c r="AH82" s="416" t="inlineStr">
        <is>
          <t>N°</t>
        </is>
      </c>
      <c r="AI82" s="415" t="n"/>
      <c r="AJ82" s="416" t="inlineStr">
        <is>
          <t>N°</t>
        </is>
      </c>
      <c r="AK82" s="415" t="n"/>
      <c r="AL82" s="416" t="inlineStr">
        <is>
          <t>N°</t>
        </is>
      </c>
      <c r="AM82" s="415" t="n"/>
      <c r="AN82" s="420" t="n"/>
    </row>
    <row r="83" ht="16.5" customHeight="1" thickBot="1">
      <c r="A83" s="433">
        <f>A71+1</f>
        <v/>
      </c>
      <c r="B83" s="563" t="n">
        <v>4543.15</v>
      </c>
      <c r="C83" s="519" t="n">
        <v>310</v>
      </c>
      <c r="D83" s="564" t="n">
        <v>9</v>
      </c>
      <c r="E83" s="563" t="n">
        <v>98.3</v>
      </c>
      <c r="F83" s="563" t="n">
        <v>112</v>
      </c>
      <c r="G83" s="542">
        <f>B83-C83-E83-F83</f>
        <v/>
      </c>
      <c r="H83" s="543" t="n">
        <v>2212.1</v>
      </c>
      <c r="I83" s="520" t="n">
        <v>2179.4</v>
      </c>
      <c r="J83" s="543" t="n"/>
      <c r="K83" s="543" t="n">
        <v>18.8</v>
      </c>
      <c r="L83" s="520" t="n">
        <v>2210</v>
      </c>
      <c r="M83" s="566" t="n"/>
      <c r="N83" s="508">
        <f>L83+I83+J83+C83+M83</f>
        <v/>
      </c>
      <c r="O83" s="508">
        <f>O82+N83-AN83</f>
        <v/>
      </c>
      <c r="P83" s="509">
        <f>I83*0.004</f>
        <v/>
      </c>
      <c r="Q83" s="441">
        <f>A83</f>
        <v/>
      </c>
      <c r="R83" s="567" t="n"/>
      <c r="S83" s="568" t="n"/>
      <c r="T83" s="569" t="n"/>
      <c r="U83" s="568" t="n"/>
      <c r="V83" s="569" t="n"/>
      <c r="W83" s="568" t="n"/>
      <c r="X83" s="567" t="n"/>
      <c r="Y83" s="568" t="n"/>
      <c r="Z83" s="569" t="n"/>
      <c r="AA83" s="568" t="n"/>
      <c r="AB83" s="569" t="inlineStr">
        <is>
          <t>pt vert</t>
        </is>
      </c>
      <c r="AC83" s="466" t="n">
        <v>-132.3</v>
      </c>
      <c r="AD83" s="569" t="n">
        <v>180150</v>
      </c>
      <c r="AE83" s="466" t="n">
        <v>978.26</v>
      </c>
      <c r="AF83" s="571" t="n"/>
      <c r="AG83" s="568" t="n"/>
      <c r="AH83" s="569" t="n"/>
      <c r="AI83" s="568" t="n"/>
      <c r="AJ83" s="569" t="inlineStr">
        <is>
          <t>VALE</t>
        </is>
      </c>
      <c r="AK83" s="466" t="n">
        <v>2000</v>
      </c>
      <c r="AL83" s="569" t="n"/>
      <c r="AM83" s="568" t="n"/>
      <c r="AN83" s="446">
        <f>S83+U83+W83+Y83+AA83+AC83+AE83+AG83+AI83+AK83+AM83</f>
        <v/>
      </c>
    </row>
    <row r="84" ht="16.5" customHeight="1" thickBot="1">
      <c r="A84" s="433">
        <f>A83+1</f>
        <v/>
      </c>
      <c r="B84" s="563" t="n">
        <v>4995.02</v>
      </c>
      <c r="C84" s="519" t="n">
        <v>180</v>
      </c>
      <c r="D84" s="564" t="n">
        <v>4</v>
      </c>
      <c r="E84" s="563" t="n">
        <v>351.4</v>
      </c>
      <c r="F84" s="563" t="n">
        <v>217</v>
      </c>
      <c r="G84" s="542">
        <f>B84-C84-E84-F84</f>
        <v/>
      </c>
      <c r="H84" s="543" t="n">
        <v>1846.95</v>
      </c>
      <c r="I84" s="520" t="n">
        <v>2329.63</v>
      </c>
      <c r="J84" s="520" t="n">
        <v>42.84</v>
      </c>
      <c r="K84" s="543" t="n">
        <v>27.2</v>
      </c>
      <c r="L84" s="520" t="n">
        <v>1840</v>
      </c>
      <c r="M84" s="520" t="n">
        <v>200</v>
      </c>
      <c r="N84" s="508">
        <f>L84+I84+J84+C84+M84</f>
        <v/>
      </c>
      <c r="O84" s="508">
        <f>O83+N84-AN84</f>
        <v/>
      </c>
      <c r="P84" s="509">
        <f>I84*0.004</f>
        <v/>
      </c>
      <c r="Q84" s="441">
        <f>A84</f>
        <v/>
      </c>
      <c r="R84" s="567" t="n"/>
      <c r="S84" s="568" t="n"/>
      <c r="T84" s="569" t="n"/>
      <c r="U84" s="568" t="n"/>
      <c r="V84" s="567" t="n"/>
      <c r="W84" s="568" t="n"/>
      <c r="X84" s="567" t="n"/>
      <c r="Y84" s="568" t="n"/>
      <c r="Z84" s="567" t="n"/>
      <c r="AA84" s="568" t="n"/>
      <c r="AB84" s="569" t="n">
        <v>180340</v>
      </c>
      <c r="AC84" s="466" t="n">
        <v>1.4</v>
      </c>
      <c r="AD84" s="567" t="n"/>
      <c r="AE84" s="568" t="n"/>
      <c r="AF84" s="569" t="n"/>
      <c r="AG84" s="568" t="n"/>
      <c r="AH84" s="569" t="n"/>
      <c r="AI84" s="568" t="n"/>
      <c r="AJ84" s="569" t="n"/>
      <c r="AK84" s="568" t="n"/>
      <c r="AL84" s="569" t="n"/>
      <c r="AM84" s="568" t="n"/>
      <c r="AN84" s="446">
        <f>S84+U84+W84+Y84+AA84+AC84+AE84+AG84+AI84+AK84+AM84</f>
        <v/>
      </c>
    </row>
    <row r="85" ht="16.5" customHeight="1" thickBot="1">
      <c r="A85" s="433">
        <f>A84+1</f>
        <v/>
      </c>
      <c r="B85" s="563" t="n">
        <v>4969.59</v>
      </c>
      <c r="C85" s="519" t="n">
        <v>370</v>
      </c>
      <c r="D85" s="564" t="n">
        <v>7</v>
      </c>
      <c r="E85" s="563" t="n">
        <v>179.3</v>
      </c>
      <c r="F85" s="563" t="n">
        <v>217</v>
      </c>
      <c r="G85" s="542">
        <f>B85-C85-E85-F85</f>
        <v/>
      </c>
      <c r="H85" s="543" t="n">
        <v>1933.29</v>
      </c>
      <c r="I85" s="520" t="n">
        <v>2235.3</v>
      </c>
      <c r="J85" s="543" t="n"/>
      <c r="K85" s="543" t="n">
        <v>34.7</v>
      </c>
      <c r="L85" s="520" t="n">
        <v>1930</v>
      </c>
      <c r="M85" s="566" t="n"/>
      <c r="N85" s="508">
        <f>L85+I85+J85+C85+M85</f>
        <v/>
      </c>
      <c r="O85" s="508">
        <f>O84+N85-AN85</f>
        <v/>
      </c>
      <c r="P85" s="509">
        <f>I85*0.004</f>
        <v/>
      </c>
      <c r="Q85" s="441">
        <f>A85</f>
        <v/>
      </c>
      <c r="R85" s="567" t="n"/>
      <c r="S85" s="568" t="n"/>
      <c r="T85" s="569" t="n"/>
      <c r="U85" s="568" t="n"/>
      <c r="V85" s="567" t="n"/>
      <c r="W85" s="568" t="n"/>
      <c r="X85" s="569" t="n"/>
      <c r="Y85" s="568" t="n"/>
      <c r="Z85" s="567" t="n"/>
      <c r="AA85" s="568" t="n"/>
      <c r="AB85" s="569" t="n">
        <v>180340</v>
      </c>
      <c r="AC85" s="466" t="n">
        <v>219.08</v>
      </c>
      <c r="AD85" s="567" t="n"/>
      <c r="AE85" s="568" t="n"/>
      <c r="AF85" s="569" t="n"/>
      <c r="AG85" s="568" t="n"/>
      <c r="AH85" s="567" t="n"/>
      <c r="AI85" s="568" t="n"/>
      <c r="AJ85" s="569" t="n"/>
      <c r="AK85" s="568" t="n"/>
      <c r="AL85" s="569" t="n"/>
      <c r="AM85" s="568" t="n"/>
      <c r="AN85" s="446">
        <f>S85+U85+W85+Y85+AA85+AC85+AE85+AG85+AI85+AK85+AM85</f>
        <v/>
      </c>
    </row>
    <row r="86" ht="16.5" customHeight="1" thickBot="1">
      <c r="A86" s="433">
        <f>A85+1</f>
        <v/>
      </c>
      <c r="B86" s="563" t="n">
        <v>3372.46</v>
      </c>
      <c r="C86" s="519" t="n">
        <v>200</v>
      </c>
      <c r="D86" s="564" t="n">
        <v>6</v>
      </c>
      <c r="E86" s="563" t="n">
        <v>349.75</v>
      </c>
      <c r="F86" s="563" t="n">
        <v>103</v>
      </c>
      <c r="G86" s="542">
        <f>B86-C86-E86-F86</f>
        <v/>
      </c>
      <c r="H86" s="543" t="n">
        <v>1239.29</v>
      </c>
      <c r="I86" s="520" t="n">
        <v>1474.62</v>
      </c>
      <c r="J86" s="543" t="n"/>
      <c r="K86" s="543" t="n">
        <v>13.7</v>
      </c>
      <c r="L86" s="520" t="n">
        <v>1230</v>
      </c>
      <c r="M86" s="566" t="n"/>
      <c r="N86" s="508">
        <f>L86+I86+J86+C86+M86</f>
        <v/>
      </c>
      <c r="O86" s="508">
        <f>O85+N86-AN86</f>
        <v/>
      </c>
      <c r="P86" s="509">
        <f>I86*0.004</f>
        <v/>
      </c>
      <c r="Q86" s="441">
        <f>A86</f>
        <v/>
      </c>
      <c r="R86" s="567" t="n"/>
      <c r="S86" s="568" t="n"/>
      <c r="T86" s="569" t="n"/>
      <c r="U86" s="568" t="n"/>
      <c r="V86" s="567" t="n"/>
      <c r="W86" s="568" t="n"/>
      <c r="X86" s="569" t="n"/>
      <c r="Y86" s="568" t="n"/>
      <c r="Z86" s="567" t="n"/>
      <c r="AA86" s="568" t="n"/>
      <c r="AB86" s="569" t="n">
        <v>180340</v>
      </c>
      <c r="AC86" s="466" t="n">
        <v>69</v>
      </c>
      <c r="AD86" s="567" t="n"/>
      <c r="AE86" s="568" t="n"/>
      <c r="AF86" s="569" t="n"/>
      <c r="AG86" s="568" t="n"/>
      <c r="AH86" s="567" t="n"/>
      <c r="AI86" s="568" t="n"/>
      <c r="AJ86" s="569" t="n"/>
      <c r="AK86" s="568" t="n"/>
      <c r="AL86" s="569" t="n"/>
      <c r="AM86" s="568" t="n"/>
      <c r="AN86" s="446">
        <f>S86+U86+W86+Y86+AA86+AC86+AE86+AG86+AI86+AK86+AM86</f>
        <v/>
      </c>
    </row>
    <row r="87" ht="16.5" customHeight="1" thickBot="1">
      <c r="A87" s="433">
        <f>A86+1</f>
        <v/>
      </c>
      <c r="B87" s="563" t="n">
        <v>4897.08</v>
      </c>
      <c r="C87" s="519" t="n">
        <v>230</v>
      </c>
      <c r="D87" s="564" t="n">
        <v>7</v>
      </c>
      <c r="E87" s="563" t="n">
        <v>260.5</v>
      </c>
      <c r="F87" s="563" t="n">
        <v>339</v>
      </c>
      <c r="G87" s="542">
        <f>B87-C87-E87-F87</f>
        <v/>
      </c>
      <c r="H87" s="543" t="n">
        <v>1753.99</v>
      </c>
      <c r="I87" s="520" t="n">
        <v>2296.09</v>
      </c>
      <c r="J87" s="543" t="n"/>
      <c r="K87" s="543" t="n">
        <v>17.5</v>
      </c>
      <c r="L87" s="520" t="n">
        <v>1790</v>
      </c>
      <c r="M87" s="566" t="n"/>
      <c r="N87" s="508">
        <f>L87+I87+J87+C87+M87</f>
        <v/>
      </c>
      <c r="O87" s="508">
        <f>O86+N87-AN87</f>
        <v/>
      </c>
      <c r="P87" s="509">
        <f>I87*0.004</f>
        <v/>
      </c>
      <c r="Q87" s="441">
        <f>A87</f>
        <v/>
      </c>
      <c r="R87" s="567" t="n"/>
      <c r="S87" s="568" t="n"/>
      <c r="T87" s="569" t="n"/>
      <c r="U87" s="568" t="n"/>
      <c r="V87" s="567" t="n"/>
      <c r="W87" s="568" t="n"/>
      <c r="X87" s="567" t="n"/>
      <c r="Y87" s="568" t="n"/>
      <c r="Z87" s="567" t="n"/>
      <c r="AA87" s="568" t="n"/>
      <c r="AB87" s="569" t="n"/>
      <c r="AC87" s="568" t="n"/>
      <c r="AD87" s="567" t="n"/>
      <c r="AE87" s="568" t="n"/>
      <c r="AF87" s="567" t="n"/>
      <c r="AG87" s="568" t="n"/>
      <c r="AH87" s="567" t="n"/>
      <c r="AI87" s="568" t="n"/>
      <c r="AJ87" s="567" t="n"/>
      <c r="AK87" s="568" t="n"/>
      <c r="AL87" s="569" t="n"/>
      <c r="AM87" s="568" t="n"/>
      <c r="AN87" s="446">
        <f>S87+U87+W87+Y87+AA87+AC87+AE87+AG87+AI87+AK87+AM87</f>
        <v/>
      </c>
    </row>
    <row r="88" ht="16.5" customHeight="1" thickBot="1">
      <c r="A88" s="433">
        <f>A87+1</f>
        <v/>
      </c>
      <c r="B88" s="563" t="n">
        <v>4476.7</v>
      </c>
      <c r="C88" s="519" t="n">
        <v>420</v>
      </c>
      <c r="D88" s="564" t="n">
        <v>11</v>
      </c>
      <c r="E88" s="563" t="n">
        <v>196.9</v>
      </c>
      <c r="F88" s="563" t="n">
        <v>274</v>
      </c>
      <c r="G88" s="542">
        <f>B88-C88-E88-F88</f>
        <v/>
      </c>
      <c r="H88" s="543" t="n">
        <v>1414.3</v>
      </c>
      <c r="I88" s="520" t="n">
        <v>2201.7</v>
      </c>
      <c r="J88" s="543" t="n"/>
      <c r="K88" s="543" t="n">
        <v>26.4</v>
      </c>
      <c r="L88" s="520" t="n">
        <v>1410</v>
      </c>
      <c r="M88" s="520" t="n">
        <v>370</v>
      </c>
      <c r="N88" s="508">
        <f>L88+I88+J88+C88+M88</f>
        <v/>
      </c>
      <c r="O88" s="508">
        <f>O87+N88-AN88</f>
        <v/>
      </c>
      <c r="P88" s="509">
        <f>I88*0.004</f>
        <v/>
      </c>
      <c r="Q88" s="441">
        <f>A88</f>
        <v/>
      </c>
      <c r="R88" s="567" t="n"/>
      <c r="S88" s="568" t="n"/>
      <c r="T88" s="567" t="n"/>
      <c r="U88" s="568" t="n"/>
      <c r="V88" s="567" t="n">
        <v>180227</v>
      </c>
      <c r="W88" s="466" t="n">
        <v>186.79</v>
      </c>
      <c r="X88" s="567" t="n"/>
      <c r="Y88" s="568" t="n"/>
      <c r="Z88" s="567" t="n"/>
      <c r="AA88" s="568" t="n"/>
      <c r="AB88" s="569" t="inlineStr">
        <is>
          <t>DAT</t>
        </is>
      </c>
      <c r="AC88" s="466" t="n">
        <v>-12022.39</v>
      </c>
      <c r="AD88" s="567" t="n"/>
      <c r="AE88" s="568" t="n"/>
      <c r="AF88" s="567" t="n"/>
      <c r="AG88" s="568" t="n"/>
      <c r="AH88" s="567" t="n"/>
      <c r="AI88" s="568" t="n"/>
      <c r="AJ88" s="567" t="n"/>
      <c r="AK88" s="568" t="n"/>
      <c r="AL88" s="569" t="n"/>
      <c r="AM88" s="568" t="n"/>
      <c r="AN88" s="446">
        <f>S88+U88+W88+Y88+AA88+AC88+AE88+AG88+AI88+AK88+AM88</f>
        <v/>
      </c>
    </row>
    <row r="89" ht="16.5" customHeight="1" thickBot="1">
      <c r="A89" s="433">
        <f>A88+1</f>
        <v/>
      </c>
      <c r="B89" s="563" t="n">
        <v>4675.91</v>
      </c>
      <c r="C89" s="519" t="n">
        <v>110</v>
      </c>
      <c r="D89" s="564" t="n">
        <v>5</v>
      </c>
      <c r="E89" s="563" t="n">
        <v>781.35</v>
      </c>
      <c r="F89" s="563" t="n">
        <v>89</v>
      </c>
      <c r="G89" s="542">
        <f>B89-C89-E89-F89</f>
        <v/>
      </c>
      <c r="H89" s="543" t="n">
        <v>1400.51</v>
      </c>
      <c r="I89" s="520" t="n">
        <v>2276.35</v>
      </c>
      <c r="J89" s="543" t="n"/>
      <c r="K89" s="543" t="n">
        <v>18.7</v>
      </c>
      <c r="L89" s="520" t="n">
        <v>1400</v>
      </c>
      <c r="M89" s="566" t="n"/>
      <c r="N89" s="508">
        <f>L89+I89+J89+C89+M89</f>
        <v/>
      </c>
      <c r="O89" s="508">
        <f>O88+N89-AN89</f>
        <v/>
      </c>
      <c r="P89" s="509">
        <f>I89*0.004</f>
        <v/>
      </c>
      <c r="Q89" s="441">
        <f>A89</f>
        <v/>
      </c>
      <c r="R89" s="567" t="n">
        <v>180210</v>
      </c>
      <c r="S89" s="466" t="n">
        <v>897.04</v>
      </c>
      <c r="T89" s="567" t="n"/>
      <c r="U89" s="568" t="n"/>
      <c r="V89" s="567" t="n">
        <v>180323</v>
      </c>
      <c r="W89" s="466" t="n">
        <v>418.13</v>
      </c>
      <c r="X89" s="567" t="n">
        <v>180231</v>
      </c>
      <c r="Y89" s="466" t="n">
        <v>2198.09</v>
      </c>
      <c r="Z89" s="567" t="n"/>
      <c r="AA89" s="568" t="n"/>
      <c r="AB89" s="569" t="inlineStr">
        <is>
          <t>DAT</t>
        </is>
      </c>
      <c r="AC89" s="466" t="n">
        <v>-2.49</v>
      </c>
      <c r="AD89" s="567" t="n"/>
      <c r="AE89" s="568" t="n"/>
      <c r="AF89" s="567" t="n"/>
      <c r="AG89" s="568" t="n"/>
      <c r="AH89" s="567" t="n"/>
      <c r="AI89" s="568" t="n"/>
      <c r="AJ89" s="567" t="n"/>
      <c r="AK89" s="568" t="n"/>
      <c r="AL89" s="569" t="n"/>
      <c r="AM89" s="568" t="n"/>
      <c r="AN89" s="446">
        <f>S89+U89+W89+Y89+AA89+AC89+AE89+AG89+AI89+AK89+AM89</f>
        <v/>
      </c>
    </row>
    <row r="90" ht="16.5" customHeight="1" thickBot="1">
      <c r="A90" s="433">
        <f>A89+1</f>
        <v/>
      </c>
      <c r="B90" s="563" t="n">
        <v>4203.11</v>
      </c>
      <c r="C90" s="519" t="n">
        <v>450</v>
      </c>
      <c r="D90" s="564" t="n">
        <v>9</v>
      </c>
      <c r="E90" s="563" t="n">
        <v>334.3</v>
      </c>
      <c r="F90" s="563" t="n">
        <v>331</v>
      </c>
      <c r="G90" s="542">
        <f>B90-C90-E90-F90</f>
        <v/>
      </c>
      <c r="H90" s="543" t="n">
        <v>1406.08</v>
      </c>
      <c r="I90" s="520" t="n">
        <v>1663.13</v>
      </c>
      <c r="J90" s="543" t="n"/>
      <c r="K90" s="543" t="n">
        <v>18.6</v>
      </c>
      <c r="L90" s="520" t="n">
        <v>1410</v>
      </c>
      <c r="M90" s="566" t="n"/>
      <c r="N90" s="508">
        <f>L90+I90+J90+C90+M90</f>
        <v/>
      </c>
      <c r="O90" s="508">
        <f>O89+N90-AN90</f>
        <v/>
      </c>
      <c r="P90" s="509">
        <f>I90*0.004</f>
        <v/>
      </c>
      <c r="Q90" s="441">
        <f>A90</f>
        <v/>
      </c>
      <c r="R90" s="567" t="n"/>
      <c r="S90" s="466" t="n">
        <v>85.69</v>
      </c>
      <c r="T90" s="567" t="n">
        <v>180314</v>
      </c>
      <c r="U90" s="466" t="n">
        <v>-208.6</v>
      </c>
      <c r="V90" s="567" t="n"/>
      <c r="W90" s="568" t="n"/>
      <c r="X90" s="567" t="n">
        <v>180235</v>
      </c>
      <c r="Y90" s="466" t="n">
        <v>744.9</v>
      </c>
      <c r="Z90" s="567" t="n"/>
      <c r="AA90" s="568" t="n"/>
      <c r="AB90" s="569" t="n"/>
      <c r="AC90" s="568" t="n"/>
      <c r="AD90" s="567" t="n"/>
      <c r="AE90" s="568" t="n"/>
      <c r="AF90" s="567" t="n"/>
      <c r="AG90" s="568" t="n"/>
      <c r="AH90" s="567" t="n"/>
      <c r="AI90" s="568" t="n"/>
      <c r="AJ90" s="567" t="n"/>
      <c r="AK90" s="568" t="n"/>
      <c r="AL90" s="569" t="n"/>
      <c r="AM90" s="568" t="n"/>
      <c r="AN90" s="446">
        <f>S90+U90+W90+Y90+AA90+AC90+AE90+AG90+AI90+AK90+AM90</f>
        <v/>
      </c>
    </row>
    <row r="91" ht="16.5" customHeight="1" thickBot="1">
      <c r="A91" s="433">
        <f>A90+1</f>
        <v/>
      </c>
      <c r="B91" s="563" t="n">
        <v>5127.25</v>
      </c>
      <c r="C91" s="519" t="n">
        <v>190</v>
      </c>
      <c r="D91" s="564" t="n">
        <v>5</v>
      </c>
      <c r="E91" s="563" t="n">
        <v>281.3</v>
      </c>
      <c r="F91" s="563" t="n">
        <v>152</v>
      </c>
      <c r="G91" s="542">
        <f>B91-C91-E91-F91</f>
        <v/>
      </c>
      <c r="H91" s="543" t="n">
        <v>1924.71</v>
      </c>
      <c r="I91" s="520" t="n">
        <v>2517.74</v>
      </c>
      <c r="J91" s="543" t="n"/>
      <c r="K91" s="543" t="n">
        <v>61.5</v>
      </c>
      <c r="L91" s="520" t="n">
        <v>1920</v>
      </c>
      <c r="M91" s="566" t="n"/>
      <c r="N91" s="508">
        <f>L91+I91+J91+C91+M91</f>
        <v/>
      </c>
      <c r="O91" s="508">
        <f>O90+N91-AN91</f>
        <v/>
      </c>
      <c r="P91" s="509">
        <f>I91*0.004</f>
        <v/>
      </c>
      <c r="Q91" s="441">
        <f>A91</f>
        <v/>
      </c>
      <c r="R91" s="567" t="n"/>
      <c r="S91" s="568" t="n"/>
      <c r="T91" s="567" t="n">
        <v>180222</v>
      </c>
      <c r="U91" s="466" t="n">
        <v>37.98</v>
      </c>
      <c r="V91" s="567" t="n"/>
      <c r="W91" s="568" t="n"/>
      <c r="X91" s="567" t="n"/>
      <c r="Y91" s="568" t="n"/>
      <c r="Z91" s="567" t="n"/>
      <c r="AA91" s="568" t="n"/>
      <c r="AB91" s="567" t="inlineStr">
        <is>
          <t>ASS PRÊT</t>
        </is>
      </c>
      <c r="AC91" s="466" t="n">
        <v>68.20999999999999</v>
      </c>
      <c r="AD91" s="567" t="n"/>
      <c r="AE91" s="568" t="n"/>
      <c r="AF91" s="567" t="n">
        <v>180347</v>
      </c>
      <c r="AG91" s="466" t="n">
        <v>5.2</v>
      </c>
      <c r="AH91" s="567" t="n"/>
      <c r="AI91" s="568" t="n"/>
      <c r="AJ91" s="567" t="n"/>
      <c r="AK91" s="568" t="n"/>
      <c r="AL91" s="569" t="n"/>
      <c r="AM91" s="568" t="n"/>
      <c r="AN91" s="446">
        <f>S91+U91+W91+Y91+AA91+AC91+AE91+AG91+AI91+AK91+AM91</f>
        <v/>
      </c>
    </row>
    <row r="92" ht="16.5" customHeight="1" thickBot="1">
      <c r="A92" s="433">
        <f>A91+1</f>
        <v/>
      </c>
      <c r="B92" s="563" t="n">
        <v>4398.49</v>
      </c>
      <c r="C92" s="519" t="n">
        <v>270</v>
      </c>
      <c r="D92" s="564" t="n">
        <v>6</v>
      </c>
      <c r="E92" s="563" t="n">
        <v>752.3</v>
      </c>
      <c r="F92" s="563" t="n">
        <v>294</v>
      </c>
      <c r="G92" s="542">
        <f>B92-C92-E92-F92</f>
        <v/>
      </c>
      <c r="H92" s="543" t="n">
        <v>1168.24</v>
      </c>
      <c r="I92" s="520" t="n">
        <v>1903.25</v>
      </c>
      <c r="J92" s="543" t="n"/>
      <c r="K92" s="543" t="n">
        <v>10.7</v>
      </c>
      <c r="L92" s="520" t="n">
        <v>1160</v>
      </c>
      <c r="M92" s="566" t="n"/>
      <c r="N92" s="508">
        <f>L92+I92+J92+C92+M92</f>
        <v/>
      </c>
      <c r="O92" s="508">
        <f>O91+N92-AN92</f>
        <v/>
      </c>
      <c r="P92" s="509">
        <f>I92*0.004</f>
        <v/>
      </c>
      <c r="Q92" s="441">
        <f>A92</f>
        <v/>
      </c>
      <c r="R92" s="567" t="n"/>
      <c r="S92" s="568" t="n"/>
      <c r="T92" s="567" t="n">
        <v>180221</v>
      </c>
      <c r="U92" s="466" t="n">
        <v>132.83</v>
      </c>
      <c r="V92" s="567" t="n"/>
      <c r="W92" s="568" t="n"/>
      <c r="X92" s="567" t="n"/>
      <c r="Y92" s="568" t="n"/>
      <c r="Z92" s="567" t="n"/>
      <c r="AA92" s="568" t="n"/>
      <c r="AB92" s="567" t="inlineStr">
        <is>
          <t>INTERET</t>
        </is>
      </c>
      <c r="AC92" s="466" t="n">
        <v>208.22</v>
      </c>
      <c r="AD92" s="567" t="inlineStr">
        <is>
          <t>EDF</t>
        </is>
      </c>
      <c r="AE92" s="466" t="n">
        <v>241.14</v>
      </c>
      <c r="AF92" s="567" t="n"/>
      <c r="AG92" s="568" t="n"/>
      <c r="AH92" s="567" t="n"/>
      <c r="AI92" s="568" t="n"/>
      <c r="AJ92" s="567" t="n"/>
      <c r="AK92" s="568" t="n"/>
      <c r="AL92" s="569" t="n"/>
      <c r="AM92" s="568" t="n"/>
      <c r="AN92" s="446">
        <f>S92+U92+W92+Y92+AA92+AC92+AE92+AG92+AI92+AK92+AM92</f>
        <v/>
      </c>
    </row>
    <row r="93" ht="16.5" customHeight="1" thickBot="1">
      <c r="A93" s="433">
        <f>A92+1</f>
        <v/>
      </c>
      <c r="B93" s="563" t="n">
        <v>3082.7</v>
      </c>
      <c r="C93" s="519" t="n">
        <v>130</v>
      </c>
      <c r="D93" s="564" t="n">
        <v>5</v>
      </c>
      <c r="E93" s="563" t="n">
        <v>625.4</v>
      </c>
      <c r="F93" s="563" t="n">
        <v>282</v>
      </c>
      <c r="G93" s="542">
        <f>B93-C93-E93-F93</f>
        <v/>
      </c>
      <c r="H93" s="543" t="n">
        <v>1048.5</v>
      </c>
      <c r="I93" s="520" t="n">
        <v>973.2</v>
      </c>
      <c r="J93" s="543" t="n"/>
      <c r="K93" s="543" t="n">
        <v>32.7</v>
      </c>
      <c r="L93" s="520" t="n">
        <v>1040</v>
      </c>
      <c r="M93" s="566" t="n"/>
      <c r="N93" s="508">
        <f>L93+I93+J93+C93+M93</f>
        <v/>
      </c>
      <c r="O93" s="508">
        <f>O92+N93-AN93</f>
        <v/>
      </c>
      <c r="P93" s="509">
        <f>I93*0.004</f>
        <v/>
      </c>
      <c r="Q93" s="441">
        <f>A93</f>
        <v/>
      </c>
      <c r="R93" s="567" t="n"/>
      <c r="S93" s="568" t="n"/>
      <c r="T93" s="567" t="n">
        <v>180116</v>
      </c>
      <c r="U93" s="466" t="n">
        <v>920.62</v>
      </c>
      <c r="V93" s="567" t="n"/>
      <c r="W93" s="568" t="n"/>
      <c r="X93" s="567" t="n"/>
      <c r="Y93" s="568" t="n"/>
      <c r="Z93" s="567" t="n"/>
      <c r="AA93" s="568" t="n"/>
      <c r="AB93" s="567" t="inlineStr">
        <is>
          <t>PRÊT</t>
        </is>
      </c>
      <c r="AC93" s="466" t="n">
        <v>2543.74</v>
      </c>
      <c r="AD93" s="567" t="n"/>
      <c r="AE93" s="568" t="n"/>
      <c r="AF93" s="567" t="n"/>
      <c r="AG93" s="568" t="n"/>
      <c r="AH93" s="567" t="n"/>
      <c r="AI93" s="568" t="n"/>
      <c r="AJ93" s="567" t="n"/>
      <c r="AK93" s="568" t="n"/>
      <c r="AL93" s="569" t="n"/>
      <c r="AM93" s="568" t="n"/>
      <c r="AN93" s="446">
        <f>S93+U93+W93+Y93+AA93+AC93+AE93+AG93+AI93+AK93+AM93</f>
        <v/>
      </c>
    </row>
    <row r="94" ht="16.5" customHeight="1" thickBot="1">
      <c r="A94" s="433">
        <f>A93+1</f>
        <v/>
      </c>
      <c r="B94" s="563" t="n">
        <v>4931.93</v>
      </c>
      <c r="C94" s="519" t="n">
        <v>140</v>
      </c>
      <c r="D94" s="564" t="n">
        <v>4</v>
      </c>
      <c r="E94" s="563" t="n">
        <v>789.15</v>
      </c>
      <c r="F94" s="563" t="n">
        <v>134</v>
      </c>
      <c r="G94" s="542">
        <f>B94-C94-E94-F94</f>
        <v/>
      </c>
      <c r="H94" s="543" t="n">
        <v>1731.79</v>
      </c>
      <c r="I94" s="520" t="n">
        <v>2119.49</v>
      </c>
      <c r="J94" s="543" t="n"/>
      <c r="K94" s="543" t="n">
        <v>17.5</v>
      </c>
      <c r="L94" s="520" t="n">
        <v>1760</v>
      </c>
      <c r="M94" s="566" t="n"/>
      <c r="N94" s="508">
        <f>L94+I94+J94+C94+M94</f>
        <v/>
      </c>
      <c r="O94" s="508">
        <f>O93+N94-AN94</f>
        <v/>
      </c>
      <c r="P94" s="509">
        <f>I94*0.004</f>
        <v/>
      </c>
      <c r="Q94" s="441">
        <f>A94</f>
        <v/>
      </c>
      <c r="R94" s="567" t="n"/>
      <c r="S94" s="568" t="n"/>
      <c r="T94" s="567" t="n"/>
      <c r="U94" s="568" t="n"/>
      <c r="V94" s="567" t="n"/>
      <c r="W94" s="568" t="n"/>
      <c r="X94" s="567" t="n"/>
      <c r="Y94" s="568" t="n"/>
      <c r="Z94" s="567" t="n"/>
      <c r="AA94" s="568" t="n"/>
      <c r="AB94" s="567" t="n"/>
      <c r="AC94" s="568" t="n"/>
      <c r="AD94" s="567" t="n"/>
      <c r="AE94" s="568" t="n"/>
      <c r="AF94" s="567" t="n">
        <v>180244</v>
      </c>
      <c r="AG94" s="466" t="n">
        <v>1297.2</v>
      </c>
      <c r="AH94" s="567" t="n"/>
      <c r="AI94" s="568" t="n"/>
      <c r="AJ94" s="567" t="inlineStr">
        <is>
          <t>ADREA</t>
        </is>
      </c>
      <c r="AK94" s="466" t="n">
        <v>69.42</v>
      </c>
      <c r="AL94" s="569" t="n"/>
      <c r="AM94" s="568" t="n"/>
      <c r="AN94" s="446">
        <f>S94+U94+W94+Y94+AA94+AC94+AE94+AG94+AI94+AK94+AM94</f>
        <v/>
      </c>
    </row>
    <row r="95" ht="16.5" customHeight="1" thickBot="1">
      <c r="A95" s="433">
        <f>A94+1</f>
        <v/>
      </c>
      <c r="B95" s="563" t="n">
        <v>4181.13</v>
      </c>
      <c r="C95" s="519" t="n">
        <v>260</v>
      </c>
      <c r="D95" s="564" t="n">
        <v>7</v>
      </c>
      <c r="E95" s="563" t="n">
        <v>282.5</v>
      </c>
      <c r="F95" s="563" t="n">
        <v>123</v>
      </c>
      <c r="G95" s="542">
        <f>B95-C95-E95-F95</f>
        <v/>
      </c>
      <c r="H95" s="543" t="n">
        <v>1818.64</v>
      </c>
      <c r="I95" s="520" t="n">
        <v>1642.19</v>
      </c>
      <c r="J95" s="520" t="n">
        <v>24.1</v>
      </c>
      <c r="K95" s="543" t="n">
        <v>30.7</v>
      </c>
      <c r="L95" s="520" t="n">
        <v>1810</v>
      </c>
      <c r="M95" s="520" t="n">
        <v>750</v>
      </c>
      <c r="N95" s="508">
        <f>L95+I95+J95+C95+M95</f>
        <v/>
      </c>
      <c r="O95" s="508">
        <f>O94+N95-AN95</f>
        <v/>
      </c>
      <c r="P95" s="509">
        <f>I95*0.004</f>
        <v/>
      </c>
      <c r="Q95" s="441">
        <f>A95</f>
        <v/>
      </c>
      <c r="R95" s="567" t="n"/>
      <c r="S95" s="568" t="n"/>
      <c r="T95" s="567" t="n">
        <v>180117</v>
      </c>
      <c r="U95" s="466" t="n">
        <v>55.94</v>
      </c>
      <c r="V95" s="567" t="n">
        <v>180324</v>
      </c>
      <c r="W95" s="466" t="n">
        <v>620.92</v>
      </c>
      <c r="X95" s="567" t="n"/>
      <c r="Y95" s="568" t="n"/>
      <c r="Z95" s="567" t="n"/>
      <c r="AA95" s="568" t="n"/>
      <c r="AB95" s="567" t="inlineStr">
        <is>
          <t>MONNAIE</t>
        </is>
      </c>
      <c r="AC95" s="466" t="n">
        <v>1090</v>
      </c>
      <c r="AD95" s="567" t="n"/>
      <c r="AE95" s="568" t="n"/>
      <c r="AF95" s="567" t="n">
        <v>180245</v>
      </c>
      <c r="AG95" s="466" t="n">
        <v>169.2</v>
      </c>
      <c r="AH95" s="567" t="n"/>
      <c r="AI95" s="568" t="n"/>
      <c r="AJ95" s="567" t="inlineStr">
        <is>
          <t>MUTEX</t>
        </is>
      </c>
      <c r="AK95" s="466" t="n">
        <v>105.23</v>
      </c>
      <c r="AL95" s="569" t="n"/>
      <c r="AM95" s="568" t="n"/>
      <c r="AN95" s="446">
        <f>S95+U95+W95+Y95+AA95+AC95+AE95+AG95+AI95+AK95+AM95</f>
        <v/>
      </c>
    </row>
    <row r="96" ht="16.5" customHeight="1" thickBot="1">
      <c r="A96" s="433">
        <f>A95+1</f>
        <v/>
      </c>
      <c r="B96" s="563" t="n">
        <v>4893.31</v>
      </c>
      <c r="C96" s="519" t="n">
        <v>220</v>
      </c>
      <c r="D96" s="564" t="n">
        <v>5</v>
      </c>
      <c r="E96" s="563" t="n">
        <v>320.9</v>
      </c>
      <c r="F96" s="563" t="n">
        <v>164</v>
      </c>
      <c r="G96" s="542">
        <f>B96-C96-E96-F96</f>
        <v/>
      </c>
      <c r="H96" s="543" t="n">
        <v>2018.6</v>
      </c>
      <c r="I96" s="520" t="n">
        <v>2149.26</v>
      </c>
      <c r="J96" s="543" t="n"/>
      <c r="K96" s="543" t="n">
        <v>20.55</v>
      </c>
      <c r="L96" s="520" t="n">
        <v>2010</v>
      </c>
      <c r="M96" s="566" t="n"/>
      <c r="N96" s="508">
        <f>L96+I96+J96+C96+M96</f>
        <v/>
      </c>
      <c r="O96" s="508">
        <f>O95+N96-AN96</f>
        <v/>
      </c>
      <c r="P96" s="509">
        <f>I96*0.004</f>
        <v/>
      </c>
      <c r="Q96" s="441">
        <f>A96</f>
        <v/>
      </c>
      <c r="R96" s="567" t="n">
        <v>180301</v>
      </c>
      <c r="S96" s="466" t="n">
        <v>1551.81</v>
      </c>
      <c r="T96" s="567" t="n"/>
      <c r="U96" s="568" t="n"/>
      <c r="V96" s="567" t="n"/>
      <c r="W96" s="568" t="n"/>
      <c r="X96" s="567" t="n">
        <v>180328</v>
      </c>
      <c r="Y96" s="466" t="n">
        <v>2322.3</v>
      </c>
      <c r="Z96" s="567" t="n">
        <v>180237</v>
      </c>
      <c r="AA96" s="466" t="n">
        <v>31494.94</v>
      </c>
      <c r="AB96" s="567" t="inlineStr">
        <is>
          <t>MONNAIE</t>
        </is>
      </c>
      <c r="AC96" s="466" t="n">
        <v>550</v>
      </c>
      <c r="AD96" s="567" t="n"/>
      <c r="AE96" s="568" t="n"/>
      <c r="AF96" s="567" t="n"/>
      <c r="AG96" s="568" t="n"/>
      <c r="AH96" s="567" t="n"/>
      <c r="AI96" s="568" t="n"/>
      <c r="AJ96" s="567" t="n"/>
      <c r="AK96" s="568" t="n"/>
      <c r="AL96" s="569" t="n"/>
      <c r="AM96" s="568" t="n"/>
      <c r="AN96" s="446">
        <f>S96+U96+W96+Y96+AA96+AC96+AE96+AG96+AI96+AK96+AM96</f>
        <v/>
      </c>
    </row>
    <row r="97" ht="16.5" customHeight="1" thickBot="1">
      <c r="A97" s="433">
        <f>A96+1</f>
        <v/>
      </c>
      <c r="B97" s="563" t="n">
        <v>3821.22</v>
      </c>
      <c r="C97" s="519" t="n">
        <v>230</v>
      </c>
      <c r="D97" s="564" t="n">
        <v>6</v>
      </c>
      <c r="E97" s="563" t="n">
        <v>247.6</v>
      </c>
      <c r="F97" s="563" t="n">
        <v>281</v>
      </c>
      <c r="G97" s="542">
        <f>B97-C97-E97-F97</f>
        <v/>
      </c>
      <c r="H97" s="543" t="n">
        <v>1109.39</v>
      </c>
      <c r="I97" s="520" t="n">
        <v>1923.13</v>
      </c>
      <c r="J97" s="543" t="n"/>
      <c r="K97" s="543" t="n">
        <v>30.4</v>
      </c>
      <c r="L97" s="520" t="n">
        <v>1100</v>
      </c>
      <c r="M97" s="566" t="n"/>
      <c r="N97" s="508">
        <f>L97+I97+J97+C97+M97</f>
        <v/>
      </c>
      <c r="O97" s="508">
        <f>O96+N97-AN97</f>
        <v/>
      </c>
      <c r="P97" s="509">
        <f>I97*0.004</f>
        <v/>
      </c>
      <c r="Q97" s="441">
        <f>A97</f>
        <v/>
      </c>
      <c r="R97" s="567" t="n"/>
      <c r="S97" s="466" t="n">
        <v>41.29</v>
      </c>
      <c r="T97" s="567" t="n"/>
      <c r="U97" s="568" t="n"/>
      <c r="V97" s="567" t="n"/>
      <c r="W97" s="568" t="n"/>
      <c r="X97" s="567" t="n">
        <v>180329</v>
      </c>
      <c r="Y97" s="466" t="n">
        <v>514.2</v>
      </c>
      <c r="Z97" s="567" t="n">
        <v>180238</v>
      </c>
      <c r="AA97" s="466" t="n">
        <v>2491.18</v>
      </c>
      <c r="AB97" s="567" t="n"/>
      <c r="AC97" s="568" t="n"/>
      <c r="AD97" s="567" t="n"/>
      <c r="AE97" s="568" t="n"/>
      <c r="AF97" s="567" t="n"/>
      <c r="AG97" s="568" t="n"/>
      <c r="AH97" s="567" t="n"/>
      <c r="AI97" s="568" t="n"/>
      <c r="AJ97" s="567" t="n">
        <v>180253</v>
      </c>
      <c r="AK97" s="466" t="n">
        <v>344</v>
      </c>
      <c r="AL97" s="569" t="n"/>
      <c r="AM97" s="568" t="n"/>
      <c r="AN97" s="446">
        <f>S97+U97+W97+Y97+AA97+AC97+AE97+AG97+AI97+AK97+AM97</f>
        <v/>
      </c>
    </row>
    <row r="98" ht="16.5" customHeight="1" thickBot="1">
      <c r="A98" s="433">
        <f>A97+1</f>
        <v/>
      </c>
      <c r="B98" s="563" t="n">
        <v>5153.73</v>
      </c>
      <c r="C98" s="519" t="n">
        <v>350</v>
      </c>
      <c r="D98" s="564" t="n">
        <v>7</v>
      </c>
      <c r="E98" s="563" t="n">
        <v>696.1</v>
      </c>
      <c r="F98" s="563" t="n">
        <v>210</v>
      </c>
      <c r="G98" s="542">
        <f>B98-C98-E98-F98</f>
        <v/>
      </c>
      <c r="H98" s="543" t="n">
        <v>1508.89</v>
      </c>
      <c r="I98" s="520" t="n">
        <v>2370.24</v>
      </c>
      <c r="J98" s="543" t="n"/>
      <c r="K98" s="543" t="n">
        <v>18.5</v>
      </c>
      <c r="L98" s="520" t="n">
        <v>1500</v>
      </c>
      <c r="M98" s="566" t="n"/>
      <c r="N98" s="508">
        <f>L98+I98+J98+C98+M98</f>
        <v/>
      </c>
      <c r="O98" s="508">
        <f>O97+N98-AN98</f>
        <v/>
      </c>
      <c r="P98" s="509">
        <f>I98*0.004</f>
        <v/>
      </c>
      <c r="Q98" s="441">
        <f>A98</f>
        <v/>
      </c>
      <c r="R98" s="567" t="n"/>
      <c r="S98" s="568" t="n"/>
      <c r="T98" s="567" t="n"/>
      <c r="U98" s="568" t="n"/>
      <c r="V98" s="567" t="n"/>
      <c r="W98" s="568" t="n"/>
      <c r="X98" s="567" t="n"/>
      <c r="Y98" s="568" t="n"/>
      <c r="Z98" s="567" t="n">
        <v>180239</v>
      </c>
      <c r="AA98" s="466" t="n">
        <v>-2548.4</v>
      </c>
      <c r="AB98" s="567" t="inlineStr">
        <is>
          <t>DAT</t>
        </is>
      </c>
      <c r="AC98" s="466" t="n">
        <v>12024.88</v>
      </c>
      <c r="AD98" s="567" t="n"/>
      <c r="AE98" s="568" t="n"/>
      <c r="AF98" s="567" t="n"/>
      <c r="AG98" s="568" t="n"/>
      <c r="AH98" s="567" t="n"/>
      <c r="AI98" s="568" t="n"/>
      <c r="AJ98" s="567" t="n"/>
      <c r="AK98" s="568" t="n"/>
      <c r="AL98" s="569" t="n"/>
      <c r="AM98" s="568" t="n"/>
      <c r="AN98" s="446">
        <f>S98+U98+W98+Y98+AA98+AC98+AE98+AG98+AI98+AK98+AM98</f>
        <v/>
      </c>
    </row>
    <row r="99" ht="16.5" customHeight="1" thickBot="1">
      <c r="A99" s="433">
        <f>A98+1</f>
        <v/>
      </c>
      <c r="B99" s="563" t="n">
        <v>5221.64</v>
      </c>
      <c r="C99" s="519" t="n">
        <v>310</v>
      </c>
      <c r="D99" s="564" t="n">
        <v>5</v>
      </c>
      <c r="E99" s="563" t="n">
        <v>638.35</v>
      </c>
      <c r="F99" s="563" t="n">
        <v>588</v>
      </c>
      <c r="G99" s="542">
        <f>B99-C99-E99-F99</f>
        <v/>
      </c>
      <c r="H99" s="543" t="n">
        <v>1588.58</v>
      </c>
      <c r="I99" s="520" t="n">
        <v>2073.12</v>
      </c>
      <c r="J99" s="543" t="n"/>
      <c r="K99" s="543" t="n">
        <v>23.59</v>
      </c>
      <c r="L99" s="520" t="n">
        <v>1580</v>
      </c>
      <c r="M99" s="566" t="n"/>
      <c r="N99" s="508">
        <f>L99+I99+J99+C99+M99</f>
        <v/>
      </c>
      <c r="O99" s="508">
        <f>O98+N99-AN99</f>
        <v/>
      </c>
      <c r="P99" s="509">
        <f>I99*0.004</f>
        <v/>
      </c>
      <c r="Q99" s="441">
        <f>A99</f>
        <v/>
      </c>
      <c r="R99" s="567" t="n"/>
      <c r="S99" s="568" t="n"/>
      <c r="T99" s="567" t="n"/>
      <c r="U99" s="568" t="n"/>
      <c r="V99" s="567" t="n"/>
      <c r="W99" s="568" t="n"/>
      <c r="X99" s="567" t="n"/>
      <c r="Y99" s="568" t="n"/>
      <c r="Z99" s="567" t="n"/>
      <c r="AA99" s="568" t="n"/>
      <c r="AB99" s="567" t="n"/>
      <c r="AC99" s="568" t="n"/>
      <c r="AD99" s="567" t="n"/>
      <c r="AE99" s="568" t="n"/>
      <c r="AF99" s="567" t="n"/>
      <c r="AG99" s="568" t="n"/>
      <c r="AH99" s="567" t="n">
        <v>180164</v>
      </c>
      <c r="AI99" s="466" t="n">
        <v>453.6</v>
      </c>
      <c r="AJ99" s="567" t="n"/>
      <c r="AK99" s="568" t="n"/>
      <c r="AL99" s="569" t="n"/>
      <c r="AM99" s="568" t="n"/>
      <c r="AN99" s="446">
        <f>S99+U99+W99+Y99+AA99+AC99+AE99+AG99+AI99+AK99+AM99</f>
        <v/>
      </c>
    </row>
    <row r="100" ht="16.5" customHeight="1" thickBot="1">
      <c r="A100" s="433">
        <f>A99+1</f>
        <v/>
      </c>
      <c r="B100" s="563" t="n">
        <v>3671.07</v>
      </c>
      <c r="C100" s="519" t="n">
        <v>120</v>
      </c>
      <c r="D100" s="564" t="n">
        <v>2</v>
      </c>
      <c r="E100" s="563" t="n">
        <v>74</v>
      </c>
      <c r="F100" s="563" t="n">
        <v>267</v>
      </c>
      <c r="G100" s="542">
        <f>B100-C100-E100-F100</f>
        <v/>
      </c>
      <c r="H100" s="543" t="n">
        <v>2171.13</v>
      </c>
      <c r="I100" s="520" t="n">
        <v>1019.44</v>
      </c>
      <c r="J100" s="543" t="n"/>
      <c r="K100" s="543" t="n">
        <v>28.6</v>
      </c>
      <c r="L100" s="520" t="n">
        <v>2170</v>
      </c>
      <c r="M100" s="566" t="n"/>
      <c r="N100" s="508">
        <f>L100+I100+J100+C100+M100</f>
        <v/>
      </c>
      <c r="O100" s="508">
        <f>O99+N100-AN100</f>
        <v/>
      </c>
      <c r="P100" s="509">
        <f>I100*0.004</f>
        <v/>
      </c>
      <c r="Q100" s="441">
        <f>A100</f>
        <v/>
      </c>
      <c r="R100" s="567" t="n"/>
      <c r="S100" s="568" t="n"/>
      <c r="T100" s="567" t="n"/>
      <c r="U100" s="568" t="n"/>
      <c r="V100" s="567" t="n"/>
      <c r="W100" s="568" t="n"/>
      <c r="X100" s="567" t="n"/>
      <c r="Y100" s="568" t="n"/>
      <c r="Z100" s="567" t="n"/>
      <c r="AA100" s="568" t="n"/>
      <c r="AB100" s="567" t="n"/>
      <c r="AC100" s="568" t="n"/>
      <c r="AD100" s="567" t="n">
        <v>180342</v>
      </c>
      <c r="AE100" s="466" t="n">
        <v>52.8</v>
      </c>
      <c r="AF100" s="567" t="n"/>
      <c r="AG100" s="568" t="n"/>
      <c r="AH100" s="567" t="n"/>
      <c r="AI100" s="568" t="n"/>
      <c r="AJ100" s="567" t="n"/>
      <c r="AK100" s="568" t="n"/>
      <c r="AL100" s="569" t="n"/>
      <c r="AM100" s="568" t="n"/>
      <c r="AN100" s="446">
        <f>S100+U100+W100+Y100+AA100+AC100+AE100+AG100+AI100+AK100+AM100</f>
        <v/>
      </c>
    </row>
    <row r="101" ht="16.5" customHeight="1" thickBot="1">
      <c r="A101" s="433">
        <f>A100+1</f>
        <v/>
      </c>
      <c r="B101" s="563" t="n">
        <v>4354.1</v>
      </c>
      <c r="C101" s="519" t="n">
        <v>210</v>
      </c>
      <c r="D101" s="564" t="n">
        <v>8</v>
      </c>
      <c r="E101" s="563" t="n">
        <v>793.35</v>
      </c>
      <c r="F101" s="563" t="n">
        <v>476</v>
      </c>
      <c r="G101" s="542">
        <f>B101-C101-E101-F101</f>
        <v/>
      </c>
      <c r="H101" s="543" t="n">
        <v>992.35</v>
      </c>
      <c r="I101" s="520" t="n">
        <v>1864.6</v>
      </c>
      <c r="J101" s="543" t="n"/>
      <c r="K101" s="543" t="n">
        <v>17.8</v>
      </c>
      <c r="L101" s="520" t="n">
        <v>1030</v>
      </c>
      <c r="M101" s="566" t="n"/>
      <c r="N101" s="508">
        <f>L101+I101+J101+C101+M101</f>
        <v/>
      </c>
      <c r="O101" s="508">
        <f>O100+N101-AN101</f>
        <v/>
      </c>
      <c r="P101" s="509">
        <f>I101*0.004</f>
        <v/>
      </c>
      <c r="Q101" s="441">
        <f>A101</f>
        <v/>
      </c>
      <c r="R101" s="567" t="n"/>
      <c r="S101" s="568" t="n"/>
      <c r="T101" s="567" t="n">
        <v>180118</v>
      </c>
      <c r="U101" s="466" t="n">
        <v>101.88</v>
      </c>
      <c r="V101" s="567" t="n"/>
      <c r="W101" s="568" t="n"/>
      <c r="X101" s="567" t="n"/>
      <c r="Y101" s="568" t="n"/>
      <c r="Z101" s="567" t="n"/>
      <c r="AA101" s="568" t="n"/>
      <c r="AB101" s="567" t="n"/>
      <c r="AC101" s="568" t="n"/>
      <c r="AD101" s="567" t="n"/>
      <c r="AE101" s="568" t="n"/>
      <c r="AF101" s="567" t="n">
        <v>180243</v>
      </c>
      <c r="AG101" s="466" t="n">
        <v>1094.4</v>
      </c>
      <c r="AH101" s="567" t="n"/>
      <c r="AI101" s="568" t="n"/>
      <c r="AJ101" s="567" t="n"/>
      <c r="AK101" s="568" t="n"/>
      <c r="AL101" s="569" t="n">
        <v>180356</v>
      </c>
      <c r="AM101" s="568" t="n">
        <v>9.99</v>
      </c>
      <c r="AN101" s="446">
        <f>S101+U101+W101+Y101+AA101+AC101+AE101+AG101+AI101+AK101+AM101</f>
        <v/>
      </c>
    </row>
    <row r="102" ht="16.5" customHeight="1" thickBot="1">
      <c r="A102" s="433">
        <f>A101+1</f>
        <v/>
      </c>
      <c r="B102" s="563" t="n">
        <v>3852.48</v>
      </c>
      <c r="C102" s="519" t="n">
        <v>150</v>
      </c>
      <c r="D102" s="564" t="n">
        <v>5</v>
      </c>
      <c r="E102" s="563" t="n">
        <v>366.15</v>
      </c>
      <c r="F102" s="563" t="n">
        <v>287</v>
      </c>
      <c r="G102" s="542">
        <f>B102-C102-E102-F102</f>
        <v/>
      </c>
      <c r="H102" s="543" t="n">
        <v>1305.74</v>
      </c>
      <c r="I102" s="520" t="n">
        <v>1699.99</v>
      </c>
      <c r="J102" s="520" t="n">
        <v>16</v>
      </c>
      <c r="K102" s="543" t="n">
        <v>27.6</v>
      </c>
      <c r="L102" s="520" t="n">
        <v>1300</v>
      </c>
      <c r="M102" s="520" t="n">
        <v>520</v>
      </c>
      <c r="N102" s="508">
        <f>L102+I102+J102+C102+M102</f>
        <v/>
      </c>
      <c r="O102" s="508">
        <f>O101+N102-AN102</f>
        <v/>
      </c>
      <c r="P102" s="509">
        <f>I102*0.004</f>
        <v/>
      </c>
      <c r="Q102" s="441">
        <f>A102</f>
        <v/>
      </c>
      <c r="R102" s="567" t="n"/>
      <c r="S102" s="568" t="n"/>
      <c r="T102" s="569" t="n">
        <v>180316</v>
      </c>
      <c r="U102" s="466" t="n">
        <v>812.36</v>
      </c>
      <c r="V102" s="567" t="n">
        <v>180325</v>
      </c>
      <c r="W102" s="466" t="n">
        <v>647.9</v>
      </c>
      <c r="X102" s="569" t="n"/>
      <c r="Y102" s="568" t="n"/>
      <c r="Z102" s="567" t="n"/>
      <c r="AA102" s="568" t="n"/>
      <c r="AB102" s="569" t="n"/>
      <c r="AC102" s="568" t="n"/>
      <c r="AD102" s="567" t="n"/>
      <c r="AE102" s="568" t="n"/>
      <c r="AF102" s="569" t="n"/>
      <c r="AG102" s="568" t="n"/>
      <c r="AH102" s="567" t="n"/>
      <c r="AI102" s="568" t="n"/>
      <c r="AJ102" s="569" t="n"/>
      <c r="AK102" s="568" t="n"/>
      <c r="AL102" s="569" t="n"/>
      <c r="AM102" s="568" t="n"/>
      <c r="AN102" s="446">
        <f>S102+U102+W102+Y102+AA102+AC102+AE102+AG102+AI102+AK102+AM102</f>
        <v/>
      </c>
    </row>
    <row r="103" ht="16.5" customHeight="1" thickBot="1">
      <c r="A103" s="433">
        <f>A102+1</f>
        <v/>
      </c>
      <c r="B103" s="563" t="n">
        <v>3837.08</v>
      </c>
      <c r="C103" s="519" t="n">
        <v>360</v>
      </c>
      <c r="D103" s="564" t="n">
        <v>8</v>
      </c>
      <c r="E103" s="563" t="n">
        <v>300.9</v>
      </c>
      <c r="F103" s="563" t="n">
        <v>389</v>
      </c>
      <c r="G103" s="542">
        <f>B103-C103-E103-F103</f>
        <v/>
      </c>
      <c r="H103" s="543" t="n">
        <v>1194.3</v>
      </c>
      <c r="I103" s="520" t="n">
        <v>1582.48</v>
      </c>
      <c r="J103" s="543" t="n"/>
      <c r="K103" s="543" t="n">
        <v>10.4</v>
      </c>
      <c r="L103" s="520" t="n">
        <v>1190</v>
      </c>
      <c r="M103" s="566" t="n"/>
      <c r="N103" s="508">
        <f>L103+I103+J103+C103+M103</f>
        <v/>
      </c>
      <c r="O103" s="508">
        <f>O102+N103-AN103</f>
        <v/>
      </c>
      <c r="P103" s="509">
        <f>I103*0.004</f>
        <v/>
      </c>
      <c r="Q103" s="441">
        <f>A103</f>
        <v/>
      </c>
      <c r="R103" s="567" t="n">
        <v>180306</v>
      </c>
      <c r="S103" s="466" t="n">
        <v>630.33</v>
      </c>
      <c r="T103" s="567" t="n">
        <v>180121</v>
      </c>
      <c r="U103" s="568" t="n">
        <v>28.74</v>
      </c>
      <c r="V103" s="567" t="n"/>
      <c r="W103" s="568" t="n"/>
      <c r="X103" s="567" t="n">
        <v>180330</v>
      </c>
      <c r="Y103" s="466" t="n">
        <v>2751</v>
      </c>
      <c r="Z103" s="567" t="n"/>
      <c r="AA103" s="568" t="n"/>
      <c r="AB103" s="567" t="n"/>
      <c r="AC103" s="568" t="n"/>
      <c r="AD103" s="567" t="n"/>
      <c r="AE103" s="568" t="n"/>
      <c r="AF103" s="567" t="n"/>
      <c r="AG103" s="568" t="n"/>
      <c r="AH103" s="567" t="n"/>
      <c r="AI103" s="568" t="n"/>
      <c r="AJ103" s="567" t="n"/>
      <c r="AK103" s="568" t="n"/>
      <c r="AL103" s="569" t="n"/>
      <c r="AM103" s="568" t="n"/>
      <c r="AN103" s="446">
        <f>S103+U103+W103+Y103+AA103+AC103+AE103+AG103+AI103+AK103+AM103</f>
        <v/>
      </c>
    </row>
    <row r="104" ht="16.5" customHeight="1" thickBot="1">
      <c r="A104" s="433">
        <f>A103+1</f>
        <v/>
      </c>
      <c r="B104" s="563" t="n">
        <v>3492.65</v>
      </c>
      <c r="C104" s="519" t="n">
        <v>200</v>
      </c>
      <c r="D104" s="564" t="n">
        <v>7</v>
      </c>
      <c r="E104" s="563" t="n">
        <v>74.8</v>
      </c>
      <c r="F104" s="563" t="n">
        <v>205</v>
      </c>
      <c r="G104" s="542">
        <f>B104-C104-E104-F104</f>
        <v/>
      </c>
      <c r="H104" s="543" t="n">
        <v>1671</v>
      </c>
      <c r="I104" s="520" t="n">
        <v>1323.1</v>
      </c>
      <c r="J104" s="543" t="n"/>
      <c r="K104" s="543" t="n">
        <v>18.75</v>
      </c>
      <c r="L104" s="520" t="n">
        <v>1680</v>
      </c>
      <c r="M104" s="566" t="n"/>
      <c r="N104" s="508">
        <f>L104+I104+J104+C104+M104</f>
        <v/>
      </c>
      <c r="O104" s="508">
        <f>O103+N104-AN104</f>
        <v/>
      </c>
      <c r="P104" s="509">
        <f>I104*0.004</f>
        <v/>
      </c>
      <c r="Q104" s="441">
        <f>A104</f>
        <v/>
      </c>
      <c r="R104" s="567" t="n"/>
      <c r="S104" s="466" t="n">
        <v>52.69</v>
      </c>
      <c r="T104" s="567" t="n">
        <v>180317</v>
      </c>
      <c r="U104" s="466" t="n">
        <v>68.62</v>
      </c>
      <c r="V104" s="567" t="n"/>
      <c r="W104" s="568" t="n"/>
      <c r="X104" s="567" t="n">
        <v>180331</v>
      </c>
      <c r="Y104" s="466" t="n">
        <v>1365.4</v>
      </c>
      <c r="Z104" s="567" t="n"/>
      <c r="AA104" s="568" t="n"/>
      <c r="AB104" s="567" t="n"/>
      <c r="AC104" s="568" t="n"/>
      <c r="AD104" s="567" t="n"/>
      <c r="AE104" s="568" t="n"/>
      <c r="AF104" s="567" t="n"/>
      <c r="AG104" s="568" t="n"/>
      <c r="AH104" s="567" t="n"/>
      <c r="AI104" s="568" t="n"/>
      <c r="AJ104" s="567" t="n"/>
      <c r="AK104" s="568" t="n"/>
      <c r="AL104" s="569" t="n"/>
      <c r="AM104" s="568" t="n"/>
      <c r="AN104" s="446">
        <f>S104+U104+W104+Y104+AA104+AC104+AE104+AG104+AI104+AK104+AM104</f>
        <v/>
      </c>
    </row>
    <row r="105" ht="16.5" customHeight="1" thickBot="1">
      <c r="A105" s="433">
        <f>A104+1</f>
        <v/>
      </c>
      <c r="B105" s="563" t="n">
        <v>5384.08</v>
      </c>
      <c r="C105" s="519" t="n">
        <v>320</v>
      </c>
      <c r="D105" s="564" t="n">
        <v>8</v>
      </c>
      <c r="E105" s="563" t="n">
        <v>147.7</v>
      </c>
      <c r="F105" s="563" t="n">
        <v>629</v>
      </c>
      <c r="G105" s="542">
        <f>B105-C105-E105-F105</f>
        <v/>
      </c>
      <c r="H105" s="543" t="n">
        <v>1959.07</v>
      </c>
      <c r="I105" s="520" t="n">
        <v>2203.71</v>
      </c>
      <c r="J105" s="520" t="n">
        <v>96</v>
      </c>
      <c r="K105" s="543" t="n">
        <v>28.6</v>
      </c>
      <c r="L105" s="520" t="n">
        <v>1950</v>
      </c>
      <c r="M105" s="566" t="n"/>
      <c r="N105" s="508">
        <f>L105+I105+J105+C105+M105</f>
        <v/>
      </c>
      <c r="O105" s="508">
        <f>O104+N105-AN105</f>
        <v/>
      </c>
      <c r="P105" s="509">
        <f>I105*0.004</f>
        <v/>
      </c>
      <c r="Q105" s="441">
        <f>A105</f>
        <v/>
      </c>
      <c r="R105" s="567" t="n"/>
      <c r="S105" s="568" t="n"/>
      <c r="T105" s="567" t="n"/>
      <c r="U105" s="568" t="n"/>
      <c r="V105" s="567" t="n"/>
      <c r="W105" s="568" t="n"/>
      <c r="X105" s="567" t="n"/>
      <c r="Y105" s="568" t="n"/>
      <c r="Z105" s="567" t="n"/>
      <c r="AA105" s="568" t="n"/>
      <c r="AB105" s="567" t="n"/>
      <c r="AC105" s="568" t="n"/>
      <c r="AD105" s="567" t="n"/>
      <c r="AE105" s="568" t="n"/>
      <c r="AF105" s="567" t="n"/>
      <c r="AG105" s="568" t="n"/>
      <c r="AH105" s="567" t="n"/>
      <c r="AI105" s="568" t="n"/>
      <c r="AJ105" s="567" t="n"/>
      <c r="AK105" s="568" t="n"/>
      <c r="AL105" s="569" t="n"/>
      <c r="AM105" s="568" t="n"/>
      <c r="AN105" s="446">
        <f>S105+U105+W105+Y105+AA105+AC105+AE105+AG105+AI105+AK105+AM105</f>
        <v/>
      </c>
    </row>
    <row r="106" ht="16.5" customHeight="1" thickBot="1">
      <c r="A106" s="433">
        <f>A105+1</f>
        <v/>
      </c>
      <c r="B106" s="563" t="n">
        <v>4568.95</v>
      </c>
      <c r="C106" s="519" t="n">
        <v>370</v>
      </c>
      <c r="D106" s="564" t="n">
        <v>8</v>
      </c>
      <c r="E106" s="563" t="n">
        <v>235.1</v>
      </c>
      <c r="F106" s="563" t="n">
        <v>290</v>
      </c>
      <c r="G106" s="542">
        <f>B106-C106-E106-F106</f>
        <v/>
      </c>
      <c r="H106" s="543" t="n">
        <v>1796.05</v>
      </c>
      <c r="I106" s="520" t="n">
        <v>1847.5</v>
      </c>
      <c r="J106" s="543" t="n"/>
      <c r="K106" s="543" t="n">
        <v>30.3</v>
      </c>
      <c r="L106" s="520" t="n">
        <v>1790</v>
      </c>
      <c r="M106" s="566" t="n"/>
      <c r="N106" s="508">
        <f>L106+I106+J106+C106+M106</f>
        <v/>
      </c>
      <c r="O106" s="508">
        <f>O105+N106-AN106</f>
        <v/>
      </c>
      <c r="P106" s="509">
        <f>I106*0.004</f>
        <v/>
      </c>
      <c r="Q106" s="441">
        <f>A106</f>
        <v/>
      </c>
      <c r="R106" s="567" t="n"/>
      <c r="S106" s="568" t="n"/>
      <c r="T106" s="567" t="n"/>
      <c r="U106" s="568" t="n"/>
      <c r="V106" s="567" t="n"/>
      <c r="W106" s="568" t="n"/>
      <c r="X106" s="567" t="n"/>
      <c r="Y106" s="568" t="n"/>
      <c r="Z106" s="567" t="n"/>
      <c r="AA106" s="568" t="n"/>
      <c r="AB106" s="567" t="n"/>
      <c r="AC106" s="568" t="n"/>
      <c r="AD106" s="567" t="n"/>
      <c r="AE106" s="568" t="n"/>
      <c r="AF106" s="567" t="n"/>
      <c r="AG106" s="568" t="n"/>
      <c r="AH106" s="567" t="n"/>
      <c r="AI106" s="568" t="n"/>
      <c r="AJ106" s="567" t="n"/>
      <c r="AK106" s="568" t="n"/>
      <c r="AL106" s="569" t="n"/>
      <c r="AM106" s="568" t="n"/>
      <c r="AN106" s="446">
        <f>S106+U106+W106+Y106+AA106+AC106+AE106+AG106+AI106+AK106+AM106</f>
        <v/>
      </c>
    </row>
    <row r="107" ht="16.5" customHeight="1" thickBot="1">
      <c r="A107" s="433">
        <f>A106+1</f>
        <v/>
      </c>
      <c r="B107" s="563" t="n">
        <v>2744.38</v>
      </c>
      <c r="C107" s="519" t="n">
        <v>400</v>
      </c>
      <c r="D107" s="564" t="n">
        <v>8</v>
      </c>
      <c r="E107" s="563" t="n">
        <v>234.6</v>
      </c>
      <c r="F107" s="563" t="n">
        <v>106</v>
      </c>
      <c r="G107" s="542">
        <f>B107-C107-E107-F107</f>
        <v/>
      </c>
      <c r="H107" s="543" t="n">
        <v>1045.23</v>
      </c>
      <c r="I107" s="520" t="n">
        <v>924.25</v>
      </c>
      <c r="J107" s="543" t="n"/>
      <c r="K107" s="543" t="n">
        <v>43.4</v>
      </c>
      <c r="L107" s="520" t="n">
        <v>1040</v>
      </c>
      <c r="M107" s="566" t="n"/>
      <c r="N107" s="508">
        <f>L107+I107+J107+C107+M107</f>
        <v/>
      </c>
      <c r="O107" s="508">
        <f>O106+N107-AN107</f>
        <v/>
      </c>
      <c r="P107" s="509">
        <f>I107*0.004</f>
        <v/>
      </c>
      <c r="Q107" s="441">
        <f>A107</f>
        <v/>
      </c>
      <c r="R107" s="567" t="n"/>
      <c r="S107" s="568" t="n"/>
      <c r="T107" s="567" t="n">
        <v>180124</v>
      </c>
      <c r="U107" s="568" t="n">
        <v>111.42</v>
      </c>
      <c r="V107" s="567" t="n"/>
      <c r="W107" s="568" t="n"/>
      <c r="X107" s="567" t="n"/>
      <c r="Y107" s="568" t="n"/>
      <c r="Z107" s="567" t="n"/>
      <c r="AA107" s="568" t="n"/>
      <c r="AB107" s="567" t="n"/>
      <c r="AC107" s="568" t="n"/>
      <c r="AD107" s="567" t="n"/>
      <c r="AE107" s="568" t="n"/>
      <c r="AF107" s="567" t="n"/>
      <c r="AG107" s="568" t="n"/>
      <c r="AH107" s="567" t="n"/>
      <c r="AI107" s="568" t="n"/>
      <c r="AJ107" s="567" t="n"/>
      <c r="AK107" s="568" t="n"/>
      <c r="AL107" s="569" t="n"/>
      <c r="AM107" s="568" t="n"/>
      <c r="AN107" s="446">
        <f>S107+U107+W107+Y107+AA107+AC107+AE107+AG107+AI107+AK107+AM107</f>
        <v/>
      </c>
    </row>
    <row r="108" ht="16.5" customHeight="1" thickBot="1">
      <c r="A108" s="433">
        <f>A107+1</f>
        <v/>
      </c>
      <c r="B108" s="563" t="n">
        <v>5300.07</v>
      </c>
      <c r="C108" s="519" t="n">
        <v>130</v>
      </c>
      <c r="D108" s="564" t="n">
        <v>3</v>
      </c>
      <c r="E108" s="563" t="n">
        <v>488.6</v>
      </c>
      <c r="F108" s="563" t="n">
        <v>300</v>
      </c>
      <c r="G108" s="542">
        <f>B108-C108-E108-F108</f>
        <v/>
      </c>
      <c r="H108" s="543" t="n">
        <v>2137.49</v>
      </c>
      <c r="I108" s="520" t="n">
        <v>2183.58</v>
      </c>
      <c r="J108" s="543" t="n"/>
      <c r="K108" s="543" t="n">
        <v>79.5</v>
      </c>
      <c r="L108" s="520" t="n">
        <v>2160</v>
      </c>
      <c r="M108" s="566" t="n"/>
      <c r="N108" s="508">
        <f>L108+I108+J108+C108+M108</f>
        <v/>
      </c>
      <c r="O108" s="508">
        <f>O107+N108-AN108</f>
        <v/>
      </c>
      <c r="P108" s="509">
        <f>I108*0.004</f>
        <v/>
      </c>
      <c r="Q108" s="441">
        <f>A108</f>
        <v/>
      </c>
      <c r="R108" s="567" t="n"/>
      <c r="S108" s="568" t="n"/>
      <c r="T108" s="567" t="n"/>
      <c r="U108" s="568" t="n"/>
      <c r="V108" s="567" t="n"/>
      <c r="W108" s="568" t="n"/>
      <c r="X108" s="567" t="n"/>
      <c r="Y108" s="568" t="n"/>
      <c r="Z108" s="567" t="n"/>
      <c r="AA108" s="568" t="n"/>
      <c r="AB108" s="567" t="n"/>
      <c r="AC108" s="568" t="n"/>
      <c r="AD108" s="567" t="n"/>
      <c r="AE108" s="568" t="n"/>
      <c r="AF108" s="567" t="n"/>
      <c r="AG108" s="568" t="n"/>
      <c r="AH108" s="567" t="n"/>
      <c r="AI108" s="568" t="n"/>
      <c r="AJ108" s="567" t="n"/>
      <c r="AK108" s="568" t="n"/>
      <c r="AL108" s="569" t="n"/>
      <c r="AM108" s="568" t="n"/>
      <c r="AN108" s="446">
        <f>S108+U108+W108+Y108+AA108+AC108+AE108+AG108+AI108+AK108+AM108</f>
        <v/>
      </c>
    </row>
    <row r="109" ht="16.5" customHeight="1" thickBot="1">
      <c r="A109" s="433">
        <f>A108+1</f>
        <v/>
      </c>
      <c r="B109" s="563" t="n">
        <v>3487.95</v>
      </c>
      <c r="C109" s="519" t="n">
        <v>100</v>
      </c>
      <c r="D109" s="564" t="n">
        <v>3</v>
      </c>
      <c r="E109" s="563" t="n">
        <v>143.3</v>
      </c>
      <c r="F109" s="563" t="n">
        <v>78</v>
      </c>
      <c r="G109" s="542">
        <f>B109-C109-E109-F109</f>
        <v/>
      </c>
      <c r="H109" s="543" t="n">
        <v>1605.5</v>
      </c>
      <c r="I109" s="520" t="n">
        <v>1493.7</v>
      </c>
      <c r="J109" s="520" t="n">
        <v>54</v>
      </c>
      <c r="K109" s="543" t="n">
        <v>13.45</v>
      </c>
      <c r="L109" s="520" t="n">
        <v>1600</v>
      </c>
      <c r="M109" s="520" t="n">
        <v>440</v>
      </c>
      <c r="N109" s="508">
        <f>L109+I109+J109+C109+M109</f>
        <v/>
      </c>
      <c r="O109" s="508">
        <f>O108+N109-AN109</f>
        <v/>
      </c>
      <c r="P109" s="509">
        <f>I109*0.004</f>
        <v/>
      </c>
      <c r="Q109" s="441">
        <f>A109</f>
        <v/>
      </c>
      <c r="R109" s="567" t="n"/>
      <c r="S109" s="568" t="n"/>
      <c r="T109" s="567" t="n"/>
      <c r="U109" s="568" t="n"/>
      <c r="V109" s="567" t="n">
        <v>180326</v>
      </c>
      <c r="W109" s="466" t="n">
        <v>641.3</v>
      </c>
      <c r="X109" s="567" t="n"/>
      <c r="Y109" s="568" t="n"/>
      <c r="Z109" s="567" t="n"/>
      <c r="AA109" s="568" t="n"/>
      <c r="AB109" s="569" t="n"/>
      <c r="AC109" s="568" t="n"/>
      <c r="AD109" s="567" t="n"/>
      <c r="AE109" s="568" t="n"/>
      <c r="AF109" s="567" t="n"/>
      <c r="AG109" s="568" t="n"/>
      <c r="AH109" s="567" t="n"/>
      <c r="AI109" s="568" t="n"/>
      <c r="AJ109" s="567" t="n"/>
      <c r="AK109" s="568" t="n"/>
      <c r="AL109" s="569" t="n"/>
      <c r="AM109" s="568" t="n"/>
      <c r="AN109" s="446">
        <f>S109+U109+W109+Y109+AA109+AC109+AE109+AG109+AI109+AK109+AM109</f>
        <v/>
      </c>
    </row>
    <row r="110" ht="16.5" customHeight="1" thickBot="1">
      <c r="A110" s="433">
        <f>A109+1</f>
        <v/>
      </c>
      <c r="B110" s="563" t="n">
        <v>4554.59</v>
      </c>
      <c r="C110" s="519" t="n">
        <v>320</v>
      </c>
      <c r="D110" s="564" t="n">
        <v>8</v>
      </c>
      <c r="E110" s="563" t="n">
        <v>114.3</v>
      </c>
      <c r="F110" s="563" t="n">
        <v>267</v>
      </c>
      <c r="G110" s="542">
        <f>B110-C110-E110-F110</f>
        <v/>
      </c>
      <c r="H110" s="543" t="n">
        <v>1457.54</v>
      </c>
      <c r="I110" s="520" t="n">
        <v>2362.75</v>
      </c>
      <c r="J110" s="543" t="n"/>
      <c r="K110" s="543" t="n">
        <v>33</v>
      </c>
      <c r="L110" s="520" t="n">
        <v>1450</v>
      </c>
      <c r="M110" s="566" t="n"/>
      <c r="N110" s="508">
        <f>L110+I110+J110+C110+M110</f>
        <v/>
      </c>
      <c r="O110" s="508">
        <f>O109+N110-AN110</f>
        <v/>
      </c>
      <c r="P110" s="509">
        <f>I110*0.004</f>
        <v/>
      </c>
      <c r="Q110" s="441">
        <f>A110</f>
        <v/>
      </c>
      <c r="R110" s="567" t="n">
        <v>180308</v>
      </c>
      <c r="S110" s="466" t="n">
        <v>2164.16</v>
      </c>
      <c r="T110" s="567" t="n"/>
      <c r="U110" s="568" t="n"/>
      <c r="V110" s="567" t="n"/>
      <c r="W110" s="568" t="n"/>
      <c r="X110" s="567" t="n">
        <v>180332</v>
      </c>
      <c r="Y110" s="466" t="n">
        <v>1492.51</v>
      </c>
      <c r="Z110" s="567" t="n">
        <v>180338</v>
      </c>
      <c r="AA110" s="466" t="n">
        <v>28043.93</v>
      </c>
      <c r="AB110" s="569" t="n"/>
      <c r="AC110" s="568" t="n"/>
      <c r="AD110" s="567" t="n"/>
      <c r="AE110" s="568" t="n"/>
      <c r="AF110" s="567" t="n"/>
      <c r="AG110" s="568" t="n"/>
      <c r="AH110" s="567" t="n"/>
      <c r="AI110" s="568" t="n"/>
      <c r="AJ110" s="569" t="n"/>
      <c r="AK110" s="568" t="n"/>
      <c r="AL110" s="569" t="n"/>
      <c r="AM110" s="568" t="n"/>
      <c r="AN110" s="446">
        <f>S110+U110+W110+Y110+AA110+AC110+AE110+AG110+AI110+AK110+AM110</f>
        <v/>
      </c>
    </row>
    <row r="111" ht="16.5" customHeight="1" thickBot="1">
      <c r="A111" s="433">
        <f>A110+1</f>
        <v/>
      </c>
      <c r="B111" s="563" t="n">
        <v>4126.22</v>
      </c>
      <c r="C111" s="519" t="n">
        <v>120</v>
      </c>
      <c r="D111" s="564" t="n">
        <v>5</v>
      </c>
      <c r="E111" s="563" t="n">
        <v>70.09999999999999</v>
      </c>
      <c r="F111" s="563" t="n">
        <v>233</v>
      </c>
      <c r="G111" s="542">
        <f>B111-C111-E111-F111</f>
        <v/>
      </c>
      <c r="H111" s="543" t="n">
        <v>1825.07</v>
      </c>
      <c r="I111" s="520" t="n">
        <v>1813.95</v>
      </c>
      <c r="J111" s="520" t="n">
        <v>34.2</v>
      </c>
      <c r="K111" s="543" t="n">
        <v>29.9</v>
      </c>
      <c r="L111" s="520" t="n">
        <v>1840</v>
      </c>
      <c r="M111" s="566" t="n"/>
      <c r="N111" s="508">
        <f>L111+I111+J111+C111+M111</f>
        <v/>
      </c>
      <c r="O111" s="508">
        <f>O110+N111-AN111</f>
        <v/>
      </c>
      <c r="P111" s="509">
        <f>I111*0.004</f>
        <v/>
      </c>
      <c r="Q111" s="441">
        <f>A111</f>
        <v/>
      </c>
      <c r="R111" s="567" t="n"/>
      <c r="S111" s="466" t="n">
        <v>119.84</v>
      </c>
      <c r="T111" s="567" t="n">
        <v>180319</v>
      </c>
      <c r="U111" s="568" t="n">
        <v>53.08</v>
      </c>
      <c r="V111" s="567" t="n"/>
      <c r="W111" s="568" t="n"/>
      <c r="X111" s="567" t="n">
        <v>180333</v>
      </c>
      <c r="Y111" s="466" t="n">
        <v>820.34</v>
      </c>
      <c r="Z111" s="567" t="n"/>
      <c r="AA111" s="568" t="n"/>
      <c r="AB111" s="569" t="n"/>
      <c r="AC111" s="568" t="n"/>
      <c r="AD111" s="567" t="n"/>
      <c r="AE111" s="568" t="n"/>
      <c r="AF111" s="567" t="n">
        <v>180351</v>
      </c>
      <c r="AG111" s="466" t="n">
        <v>116.87</v>
      </c>
      <c r="AH111" s="567" t="inlineStr">
        <is>
          <t>1280247A</t>
        </is>
      </c>
      <c r="AI111" s="466" t="n">
        <v>-150.48</v>
      </c>
      <c r="AJ111" s="567" t="n"/>
      <c r="AK111" s="568" t="n"/>
      <c r="AL111" s="569" t="n"/>
      <c r="AM111" s="568" t="n"/>
      <c r="AN111" s="446">
        <f>S111+U111+W111+Y111+AA111+AC111+AE111+AG111+AI111+AK111+AM111</f>
        <v/>
      </c>
    </row>
    <row r="112" ht="16.5" customHeight="1" thickBot="1">
      <c r="A112" s="433">
        <f>A111+1</f>
        <v/>
      </c>
      <c r="B112" s="563" t="n">
        <v>5282.44</v>
      </c>
      <c r="C112" s="519" t="n">
        <v>440</v>
      </c>
      <c r="D112" s="564" t="n">
        <v>10</v>
      </c>
      <c r="E112" s="563" t="n">
        <v>283.1</v>
      </c>
      <c r="F112" s="563" t="n">
        <v>414</v>
      </c>
      <c r="G112" s="542">
        <f>B112-C112-E112-F112</f>
        <v/>
      </c>
      <c r="H112" s="543" t="n">
        <v>1693.54</v>
      </c>
      <c r="I112" s="520" t="n">
        <v>2418.8</v>
      </c>
      <c r="J112" s="543" t="n"/>
      <c r="K112" s="543" t="n">
        <v>33</v>
      </c>
      <c r="L112" s="520" t="n">
        <v>1690</v>
      </c>
      <c r="M112" s="566" t="n"/>
      <c r="N112" s="508">
        <f>L112+I112+J112+C112+M112</f>
        <v/>
      </c>
      <c r="O112" s="508">
        <f>O111+N112-AN112</f>
        <v/>
      </c>
      <c r="P112" s="509">
        <f>I112*0.004</f>
        <v/>
      </c>
      <c r="Q112" s="441">
        <f>A112</f>
        <v/>
      </c>
      <c r="R112" s="567" t="n"/>
      <c r="S112" s="568" t="n"/>
      <c r="T112" s="569" t="n">
        <v>180125</v>
      </c>
      <c r="U112" s="568" t="n">
        <v>57.41</v>
      </c>
      <c r="V112" s="567" t="n"/>
      <c r="W112" s="568" t="n"/>
      <c r="X112" s="569" t="n">
        <v>180336</v>
      </c>
      <c r="Y112" s="466" t="n">
        <v>89.08</v>
      </c>
      <c r="Z112" s="567" t="n"/>
      <c r="AA112" s="568" t="n"/>
      <c r="AB112" s="569" t="n"/>
      <c r="AC112" s="568" t="n"/>
      <c r="AD112" s="567" t="n"/>
      <c r="AE112" s="568" t="n"/>
      <c r="AF112" s="569" t="n"/>
      <c r="AG112" s="568" t="n"/>
      <c r="AH112" s="569" t="n">
        <v>180247</v>
      </c>
      <c r="AI112" s="466" t="n">
        <v>-22.68</v>
      </c>
      <c r="AJ112" s="569" t="n">
        <v>180355</v>
      </c>
      <c r="AK112" s="568" t="n">
        <v>384.6</v>
      </c>
      <c r="AL112" s="569" t="n"/>
      <c r="AM112" s="568" t="n"/>
      <c r="AN112" s="446">
        <f>S112+U112+W112+Y112+AA112+AC112+AE112+AG112+AI112+AK112+AM112</f>
        <v/>
      </c>
    </row>
    <row r="113" ht="16.5" customHeight="1" thickBot="1">
      <c r="A113" s="433">
        <f>A112+1</f>
        <v/>
      </c>
      <c r="B113" s="563" t="n">
        <v>5720.26</v>
      </c>
      <c r="C113" s="519" t="n">
        <v>500</v>
      </c>
      <c r="D113" s="564" t="n">
        <v>10</v>
      </c>
      <c r="E113" s="563" t="n">
        <v>333</v>
      </c>
      <c r="F113" s="563" t="n">
        <v>682</v>
      </c>
      <c r="G113" s="542">
        <f>B113-C113-E113-F113</f>
        <v/>
      </c>
      <c r="H113" s="543" t="n">
        <v>1502.28</v>
      </c>
      <c r="I113" s="520" t="n">
        <v>2668.58</v>
      </c>
      <c r="J113" s="543" t="n"/>
      <c r="K113" s="543" t="n">
        <v>34.4</v>
      </c>
      <c r="L113" s="520" t="n">
        <v>1500</v>
      </c>
      <c r="M113" s="566" t="n"/>
      <c r="N113" s="508">
        <f>L113+I113+J113+C113+M113</f>
        <v/>
      </c>
      <c r="O113" s="508">
        <f>O112+N113-AN113</f>
        <v/>
      </c>
      <c r="P113" s="509">
        <f>I113*0.004</f>
        <v/>
      </c>
      <c r="Q113" s="441">
        <f>A113</f>
        <v/>
      </c>
      <c r="R113" s="567" t="n"/>
      <c r="S113" s="568" t="n"/>
      <c r="T113" s="567" t="n">
        <v>180318</v>
      </c>
      <c r="U113" s="568" t="n">
        <v>128.05</v>
      </c>
      <c r="V113" s="567" t="n"/>
      <c r="W113" s="568" t="n"/>
      <c r="X113" s="567" t="n">
        <v>180337</v>
      </c>
      <c r="Y113" s="466" t="n">
        <v>-12</v>
      </c>
      <c r="Z113" s="567" t="n"/>
      <c r="AA113" s="568" t="n"/>
      <c r="AB113" s="567" t="n"/>
      <c r="AC113" s="568" t="n"/>
      <c r="AD113" s="567" t="n">
        <v>180341</v>
      </c>
      <c r="AE113" s="466" t="n">
        <v>37.79</v>
      </c>
      <c r="AF113" s="567" t="n">
        <v>180343</v>
      </c>
      <c r="AG113" s="466" t="n">
        <v>3516.27</v>
      </c>
      <c r="AH113" s="567" t="n">
        <v>180248</v>
      </c>
      <c r="AI113" s="568" t="n">
        <v>284.87</v>
      </c>
      <c r="AJ113" s="567" t="n">
        <v>180354</v>
      </c>
      <c r="AK113" s="466" t="n">
        <v>1173.61</v>
      </c>
      <c r="AL113" s="569" t="n"/>
      <c r="AM113" s="568" t="n"/>
      <c r="AN113" s="446">
        <f>S113+U113+W113+Y113+AA113+AC113+AE113+AG113+AI113+AK113+AM113</f>
        <v/>
      </c>
    </row>
    <row r="114">
      <c r="B114" s="529">
        <f>SUM(B83:B113)</f>
        <v/>
      </c>
      <c r="C114" s="529">
        <f>SUM(C83:C113)</f>
        <v/>
      </c>
      <c r="D114" s="526">
        <f>SUM(D83:D113)</f>
        <v/>
      </c>
      <c r="E114" s="529">
        <f>SUM(E83:E113)</f>
        <v/>
      </c>
      <c r="F114" s="529">
        <f>SUM(F83:F113)</f>
        <v/>
      </c>
      <c r="G114" s="529">
        <f>SUM(G83:G113)</f>
        <v/>
      </c>
      <c r="H114" s="529">
        <f>SUM(H83:H113)</f>
        <v/>
      </c>
      <c r="I114" s="529">
        <f>SUM(I83:I113)</f>
        <v/>
      </c>
      <c r="J114" s="529">
        <f>SUM(J83:J113)</f>
        <v/>
      </c>
      <c r="K114" s="529">
        <f>SUM(K83:K113)</f>
        <v/>
      </c>
      <c r="L114" s="460">
        <f>SUM(L83:L113)</f>
        <v/>
      </c>
      <c r="M114" s="460">
        <f>SUM(M83:M113)</f>
        <v/>
      </c>
      <c r="N114" s="460">
        <f>SUM(N83:N113)</f>
        <v/>
      </c>
      <c r="O114" s="460">
        <f>O113</f>
        <v/>
      </c>
      <c r="R114" s="460" t="n"/>
      <c r="S114" s="460">
        <f>SUM(S83:S113)</f>
        <v/>
      </c>
      <c r="T114" s="460" t="n"/>
      <c r="U114" s="460">
        <f>SUM(U83:U113)</f>
        <v/>
      </c>
      <c r="V114" s="460" t="n"/>
      <c r="W114" s="460">
        <f>SUM(W83:W113)</f>
        <v/>
      </c>
      <c r="X114" s="460" t="n"/>
      <c r="Y114" s="460">
        <f>SUM(Y83:Y113)</f>
        <v/>
      </c>
      <c r="Z114" s="460" t="n"/>
      <c r="AA114" s="460">
        <f>SUM(AA83:AA113)</f>
        <v/>
      </c>
      <c r="AB114" s="460" t="n"/>
      <c r="AC114" s="461">
        <f>SUM(AC83:AC113)</f>
        <v/>
      </c>
      <c r="AD114" s="460" t="n"/>
      <c r="AE114" s="460">
        <f>SUM(AE83:AE113)</f>
        <v/>
      </c>
      <c r="AG114" s="460">
        <f>SUM(AG83:AG113)</f>
        <v/>
      </c>
      <c r="AH114" s="460" t="n"/>
      <c r="AI114" s="460">
        <f>SUM(AI83:AI113)</f>
        <v/>
      </c>
      <c r="AJ114" s="460" t="n"/>
      <c r="AK114" s="460">
        <f>SUM(AK83:AK113)</f>
        <v/>
      </c>
      <c r="AL114" s="460" t="n"/>
      <c r="AM114" s="460">
        <f>SUM(AM83:AM113)</f>
        <v/>
      </c>
      <c r="AN114" s="460">
        <f>SUM(AN83:AN113)</f>
        <v/>
      </c>
    </row>
    <row r="115">
      <c r="B115" s="453">
        <f>B114+B76</f>
        <v/>
      </c>
      <c r="G115" s="453" t="n"/>
      <c r="O115" s="460" t="n"/>
    </row>
    <row r="116">
      <c r="B116" s="399" t="inlineStr">
        <is>
          <t>Total Régul</t>
        </is>
      </c>
      <c r="C116" s="453">
        <f>H114-L114</f>
        <v/>
      </c>
      <c r="E116" s="399" t="inlineStr">
        <is>
          <t>Point Vert</t>
        </is>
      </c>
      <c r="F116" s="518">
        <f>D114</f>
        <v/>
      </c>
      <c r="H116" s="399" t="inlineStr">
        <is>
          <t>Frais Carte Bleue</t>
        </is>
      </c>
      <c r="J116" s="452">
        <f>I114*0.007</f>
        <v/>
      </c>
    </row>
    <row r="117">
      <c r="B117" s="399" t="inlineStr">
        <is>
          <t>Régul cumul</t>
        </is>
      </c>
      <c r="C117" s="453">
        <f>C116+C78</f>
        <v/>
      </c>
    </row>
    <row r="119" ht="16.5" customHeight="1" thickBot="1">
      <c r="A119" s="359" t="inlineStr">
        <is>
          <t>AVRIL 2018</t>
        </is>
      </c>
      <c r="H119" s="364">
        <f>A119</f>
        <v/>
      </c>
      <c r="I119" s="363" t="n"/>
      <c r="J119" s="363" t="n"/>
      <c r="K119" s="363" t="n"/>
      <c r="L119" s="363" t="n"/>
      <c r="M119" s="363" t="n"/>
      <c r="N119" s="363" t="n"/>
      <c r="R119" s="364">
        <f>A119</f>
        <v/>
      </c>
      <c r="S119" s="363" t="n"/>
      <c r="T119" s="363" t="n"/>
      <c r="U119" s="363" t="n"/>
      <c r="V119" s="363" t="n"/>
      <c r="W119" s="363" t="n"/>
      <c r="X119" s="363" t="n"/>
      <c r="Y119" s="364">
        <f>A119</f>
        <v/>
      </c>
      <c r="Z119" s="363" t="n"/>
      <c r="AA119" s="363" t="n"/>
      <c r="AB119" s="363" t="n"/>
      <c r="AC119" s="363" t="n"/>
      <c r="AD119" s="363" t="n"/>
      <c r="AE119" s="363" t="n"/>
      <c r="AF119" s="364">
        <f>A119</f>
        <v/>
      </c>
      <c r="AG119" s="363" t="n"/>
      <c r="AH119" s="363" t="n"/>
      <c r="AI119" s="363" t="n"/>
      <c r="AJ119" s="363" t="n"/>
      <c r="AK119" s="363" t="n"/>
      <c r="AL119" s="363" t="n"/>
    </row>
    <row r="120" ht="16.5" customHeight="1" thickBot="1">
      <c r="A120" s="372" t="n"/>
      <c r="B120" s="369" t="inlineStr">
        <is>
          <t>Chiffre d'affaire</t>
        </is>
      </c>
      <c r="C120" s="357" t="n"/>
      <c r="D120" s="357" t="n"/>
      <c r="E120" s="357" t="n"/>
      <c r="F120" s="357" t="n"/>
      <c r="G120" s="370" t="n"/>
      <c r="H120" s="369" t="inlineStr">
        <is>
          <t>Encaissement</t>
        </is>
      </c>
      <c r="I120" s="357" t="n"/>
      <c r="J120" s="357" t="n"/>
      <c r="K120" s="370" t="n"/>
      <c r="L120" s="369" t="inlineStr">
        <is>
          <t>Banque</t>
        </is>
      </c>
      <c r="M120" s="357" t="n"/>
      <c r="N120" s="370" t="n"/>
      <c r="O120" s="496" t="inlineStr">
        <is>
          <t>Solde</t>
        </is>
      </c>
      <c r="P120" s="497" t="n"/>
      <c r="Q120" s="11" t="n"/>
      <c r="R120" s="407">
        <f>R3</f>
        <v/>
      </c>
      <c r="S120" s="366" t="n"/>
      <c r="T120" s="408">
        <f>T3</f>
        <v/>
      </c>
      <c r="U120" s="366" t="n"/>
      <c r="V120" s="408">
        <f>V3</f>
        <v/>
      </c>
      <c r="W120" s="366" t="n"/>
      <c r="X120" s="408">
        <f>X3</f>
        <v/>
      </c>
      <c r="Y120" s="366" t="n"/>
      <c r="Z120" s="408">
        <f>Z3</f>
        <v/>
      </c>
      <c r="AA120" s="366" t="n"/>
      <c r="AB120" s="408">
        <f>AB3</f>
        <v/>
      </c>
      <c r="AC120" s="366" t="n"/>
      <c r="AD120" s="408">
        <f>AD3</f>
        <v/>
      </c>
      <c r="AE120" s="366" t="n"/>
      <c r="AF120" s="408">
        <f>AF3</f>
        <v/>
      </c>
      <c r="AG120" s="366" t="n"/>
      <c r="AH120" s="408">
        <f>AH3</f>
        <v/>
      </c>
      <c r="AI120" s="366" t="n"/>
      <c r="AJ120" s="408">
        <f>AJ3</f>
        <v/>
      </c>
      <c r="AK120" s="366" t="n"/>
      <c r="AL120" s="409">
        <f>AL3</f>
        <v/>
      </c>
      <c r="AM120" s="354" t="n"/>
      <c r="AN120" s="411" t="inlineStr">
        <is>
          <t>Total</t>
        </is>
      </c>
    </row>
    <row r="121" ht="16.5" customHeight="1" thickBot="1">
      <c r="A121" s="2" t="n"/>
      <c r="B121" s="3" t="inlineStr">
        <is>
          <t>CA BRUT</t>
        </is>
      </c>
      <c r="C121" s="371" t="inlineStr">
        <is>
          <t>POINT VERT</t>
        </is>
      </c>
      <c r="D121" s="356" t="n"/>
      <c r="E121" s="4" t="inlineStr">
        <is>
          <t>LOTO</t>
        </is>
      </c>
      <c r="F121" s="4" t="inlineStr">
        <is>
          <t>JEUX</t>
        </is>
      </c>
      <c r="G121" s="7" t="inlineStr">
        <is>
          <t>CA NET</t>
        </is>
      </c>
      <c r="H121" s="3" t="inlineStr">
        <is>
          <t>Espèce</t>
        </is>
      </c>
      <c r="I121" s="4" t="inlineStr">
        <is>
          <t>Carte Bleue</t>
        </is>
      </c>
      <c r="J121" s="4" t="inlineStr">
        <is>
          <t>Chèque</t>
        </is>
      </c>
      <c r="K121" s="7" t="inlineStr">
        <is>
          <t>Compte client</t>
        </is>
      </c>
      <c r="L121" s="3" t="inlineStr">
        <is>
          <t>Dépôt Banque</t>
        </is>
      </c>
      <c r="M121" s="8" t="inlineStr">
        <is>
          <t>Monnaie</t>
        </is>
      </c>
      <c r="N121" s="7" t="inlineStr">
        <is>
          <t>CREDIT</t>
        </is>
      </c>
      <c r="O121" s="498">
        <f>O113</f>
        <v/>
      </c>
      <c r="Q121" s="455" t="n"/>
      <c r="R121" s="414" t="inlineStr">
        <is>
          <t>N°</t>
        </is>
      </c>
      <c r="S121" s="415" t="n"/>
      <c r="T121" s="416" t="inlineStr">
        <is>
          <t>N°</t>
        </is>
      </c>
      <c r="U121" s="417" t="n"/>
      <c r="V121" s="416" t="inlineStr">
        <is>
          <t>N°</t>
        </is>
      </c>
      <c r="W121" s="417" t="n"/>
      <c r="X121" s="416" t="inlineStr">
        <is>
          <t>N°</t>
        </is>
      </c>
      <c r="Y121" s="417" t="n"/>
      <c r="Z121" s="416" t="inlineStr">
        <is>
          <t>N°</t>
        </is>
      </c>
      <c r="AA121" s="417" t="n"/>
      <c r="AB121" s="416" t="inlineStr">
        <is>
          <t>N°</t>
        </is>
      </c>
      <c r="AC121" s="417" t="n"/>
      <c r="AD121" s="416" t="inlineStr">
        <is>
          <t>N°</t>
        </is>
      </c>
      <c r="AE121" s="417" t="n"/>
      <c r="AF121" s="419" t="inlineStr">
        <is>
          <t>N°</t>
        </is>
      </c>
      <c r="AG121" s="415" t="n"/>
      <c r="AH121" s="416" t="inlineStr">
        <is>
          <t>N°</t>
        </is>
      </c>
      <c r="AI121" s="415" t="n"/>
      <c r="AJ121" s="416" t="inlineStr">
        <is>
          <t>N°</t>
        </is>
      </c>
      <c r="AK121" s="415" t="n"/>
      <c r="AL121" s="416" t="inlineStr">
        <is>
          <t>N°</t>
        </is>
      </c>
      <c r="AM121" s="415" t="n"/>
      <c r="AN121" s="420" t="n"/>
    </row>
    <row r="122" ht="16.5" customHeight="1" thickBot="1">
      <c r="A122" s="433">
        <f>A113+1</f>
        <v/>
      </c>
      <c r="B122" s="563" t="n">
        <v>3968.29</v>
      </c>
      <c r="C122" s="519" t="n">
        <v>130</v>
      </c>
      <c r="D122" s="564" t="n">
        <v>3</v>
      </c>
      <c r="E122" s="563" t="n">
        <v>197.35</v>
      </c>
      <c r="F122" s="563" t="n">
        <v>129</v>
      </c>
      <c r="G122" s="542">
        <f>B122-C122-E122-F122</f>
        <v/>
      </c>
      <c r="H122" s="543" t="n">
        <v>1767.6</v>
      </c>
      <c r="I122" s="520" t="n">
        <v>1749.64</v>
      </c>
      <c r="J122" s="543" t="n"/>
      <c r="K122" s="543" t="n">
        <v>3.8</v>
      </c>
      <c r="L122" s="520" t="n">
        <v>1760</v>
      </c>
      <c r="M122" s="566" t="n"/>
      <c r="N122" s="508">
        <f>L122+I122+J122+C122+M122</f>
        <v/>
      </c>
      <c r="O122" s="508">
        <f>O121+N122-AN122</f>
        <v/>
      </c>
      <c r="P122" s="509">
        <f>I122*0.004</f>
        <v/>
      </c>
      <c r="Q122" s="441">
        <f>A122</f>
        <v/>
      </c>
      <c r="R122" s="567" t="n"/>
      <c r="S122" s="568" t="n"/>
      <c r="T122" s="569" t="n">
        <v>180126</v>
      </c>
      <c r="U122" s="466" t="n">
        <v>25.13</v>
      </c>
      <c r="V122" s="569" t="n"/>
      <c r="W122" s="568" t="n"/>
      <c r="X122" s="569" t="n"/>
      <c r="Y122" s="568" t="n"/>
      <c r="Z122" s="569" t="n"/>
      <c r="AA122" s="568" t="n"/>
      <c r="AB122" s="569" t="n">
        <v>180445</v>
      </c>
      <c r="AC122" s="466" t="n">
        <v>1.4</v>
      </c>
      <c r="AD122" s="569" t="n">
        <v>180150</v>
      </c>
      <c r="AE122" s="466" t="n">
        <v>978.26</v>
      </c>
      <c r="AF122" s="571" t="n"/>
      <c r="AG122" s="568" t="n"/>
      <c r="AH122" s="569" t="n"/>
      <c r="AI122" s="568" t="n"/>
      <c r="AJ122" s="569" t="inlineStr">
        <is>
          <t>val</t>
        </is>
      </c>
      <c r="AK122" s="466" t="n">
        <v>2000</v>
      </c>
      <c r="AL122" s="569" t="n"/>
      <c r="AM122" s="568" t="n"/>
      <c r="AN122" s="446">
        <f>S122+U122+W122+Y122+AA122+AC122+AE122+AG122+AI122+AK122+AM122</f>
        <v/>
      </c>
    </row>
    <row r="123" ht="16.5" customHeight="1" thickBot="1">
      <c r="A123" s="433">
        <f>A122+1</f>
        <v/>
      </c>
      <c r="B123" s="563" t="n">
        <v>2566.04</v>
      </c>
      <c r="C123" s="519" t="n">
        <v>70</v>
      </c>
      <c r="D123" s="564" t="n">
        <v>3</v>
      </c>
      <c r="E123" s="563" t="n">
        <v>302.45</v>
      </c>
      <c r="F123" s="563" t="n">
        <v>90</v>
      </c>
      <c r="G123" s="542">
        <f>B123-C123-E123-F123</f>
        <v/>
      </c>
      <c r="H123" s="543" t="n">
        <v>1034.15</v>
      </c>
      <c r="I123" s="520" t="n">
        <v>1069.44</v>
      </c>
      <c r="J123" s="543" t="n"/>
      <c r="K123" s="543" t="n"/>
      <c r="L123" s="520" t="n">
        <v>1050</v>
      </c>
      <c r="M123" s="566" t="n"/>
      <c r="N123" s="508">
        <f>L123+I123+J123+C123+M123</f>
        <v/>
      </c>
      <c r="O123" s="508">
        <f>O122+N123-AN123</f>
        <v/>
      </c>
      <c r="P123" s="509">
        <f>I123*0.004</f>
        <v/>
      </c>
      <c r="Q123" s="441">
        <f>A123</f>
        <v/>
      </c>
      <c r="R123" s="567" t="n"/>
      <c r="S123" s="568" t="n"/>
      <c r="T123" s="569" t="n"/>
      <c r="U123" s="466" t="n"/>
      <c r="V123" s="567" t="n"/>
      <c r="W123" s="568" t="n"/>
      <c r="X123" s="569" t="n"/>
      <c r="Y123" s="568" t="n"/>
      <c r="Z123" s="567" t="n"/>
      <c r="AA123" s="568" t="n"/>
      <c r="AB123" s="569" t="n">
        <v>180445</v>
      </c>
      <c r="AC123" s="466" t="n">
        <v>266.07</v>
      </c>
      <c r="AD123" s="567" t="n"/>
      <c r="AE123" s="568" t="n"/>
      <c r="AF123" s="569" t="n"/>
      <c r="AG123" s="568" t="n"/>
      <c r="AH123" s="567" t="n"/>
      <c r="AI123" s="568" t="n"/>
      <c r="AJ123" s="569" t="n"/>
      <c r="AK123" s="568" t="n"/>
      <c r="AL123" s="569" t="n"/>
      <c r="AM123" s="568" t="n"/>
      <c r="AN123" s="446">
        <f>S123+U123+W123+Y123+AA123+AC123+AE123+AG123+AI123+AK123+AM123</f>
        <v/>
      </c>
    </row>
    <row r="124" ht="16.5" customHeight="1" thickBot="1">
      <c r="A124" s="433">
        <f>A123+1</f>
        <v/>
      </c>
      <c r="B124" s="563" t="n">
        <v>5641.87</v>
      </c>
      <c r="C124" s="519" t="n">
        <v>250</v>
      </c>
      <c r="D124" s="564" t="n">
        <v>5</v>
      </c>
      <c r="E124" s="563" t="n">
        <v>247.05</v>
      </c>
      <c r="F124" s="563" t="n">
        <v>199</v>
      </c>
      <c r="G124" s="542">
        <f>B124-C124-E124-F124</f>
        <v/>
      </c>
      <c r="H124" s="543" t="n">
        <v>2159.34</v>
      </c>
      <c r="I124" s="520" t="n">
        <v>3520.62</v>
      </c>
      <c r="J124" s="543" t="n"/>
      <c r="K124" s="543" t="n">
        <v>29.3</v>
      </c>
      <c r="L124" s="520" t="n">
        <v>2150</v>
      </c>
      <c r="M124" s="520" t="n">
        <v>180</v>
      </c>
      <c r="N124" s="508">
        <f>L124+I124+J124+C124+M124</f>
        <v/>
      </c>
      <c r="O124" s="508">
        <f>O123+N124-AN124</f>
        <v/>
      </c>
      <c r="P124" s="509">
        <f>I124*0.004</f>
        <v/>
      </c>
      <c r="Q124" s="441">
        <f>A124</f>
        <v/>
      </c>
      <c r="R124" s="567" t="n"/>
      <c r="S124" s="568" t="n"/>
      <c r="T124" s="569" t="n"/>
      <c r="U124" s="466" t="n"/>
      <c r="V124" s="567" t="n">
        <v>180327</v>
      </c>
      <c r="W124" s="466" t="n">
        <v>393.19</v>
      </c>
      <c r="X124" s="569" t="n"/>
      <c r="Y124" s="568" t="n"/>
      <c r="Z124" s="567" t="n"/>
      <c r="AA124" s="568" t="n"/>
      <c r="AB124" s="569" t="n">
        <v>180445</v>
      </c>
      <c r="AC124" s="466" t="n">
        <v>69</v>
      </c>
      <c r="AD124" s="567" t="n"/>
      <c r="AE124" s="568" t="n"/>
      <c r="AF124" s="569" t="n"/>
      <c r="AG124" s="568" t="n"/>
      <c r="AH124" s="567" t="n"/>
      <c r="AI124" s="568" t="n"/>
      <c r="AJ124" s="569" t="n"/>
      <c r="AK124" s="568" t="n"/>
      <c r="AL124" s="569" t="n"/>
      <c r="AM124" s="568" t="n"/>
      <c r="AN124" s="446">
        <f>S124+U124+W124+Y124+AA124+AC124+AE124+AG124+AI124+AK124+AM124</f>
        <v/>
      </c>
    </row>
    <row r="125" ht="16.5" customHeight="1" thickBot="1">
      <c r="A125" s="433">
        <f>A124+1</f>
        <v/>
      </c>
      <c r="B125" s="563" t="n">
        <v>4136.01</v>
      </c>
      <c r="C125" s="519" t="n">
        <v>550</v>
      </c>
      <c r="D125" s="564" t="n">
        <v>10</v>
      </c>
      <c r="E125" s="563" t="n">
        <v>81.05</v>
      </c>
      <c r="F125" s="563" t="n">
        <v>109</v>
      </c>
      <c r="G125" s="542">
        <f>B125-C125-E125-F125</f>
        <v/>
      </c>
      <c r="H125" s="543" t="n">
        <v>1360.46</v>
      </c>
      <c r="I125" s="520" t="n">
        <v>2015.5</v>
      </c>
      <c r="J125" s="543" t="n"/>
      <c r="K125" s="543" t="n">
        <v>20</v>
      </c>
      <c r="L125" s="520" t="n">
        <v>1360</v>
      </c>
      <c r="M125" s="566" t="n"/>
      <c r="N125" s="508">
        <f>L125+I125+J125+C125+M125</f>
        <v/>
      </c>
      <c r="O125" s="508">
        <f>O124+N125-AN125</f>
        <v/>
      </c>
      <c r="P125" s="509">
        <f>I125*0.004</f>
        <v/>
      </c>
      <c r="Q125" s="441">
        <f>A125</f>
        <v/>
      </c>
      <c r="R125" s="567" t="n">
        <v>180312</v>
      </c>
      <c r="S125" s="466" t="n">
        <v>1024.26</v>
      </c>
      <c r="T125" s="567" t="n"/>
      <c r="U125" s="466" t="n"/>
      <c r="V125" s="567" t="n"/>
      <c r="W125" s="568" t="n"/>
      <c r="X125" s="569" t="n">
        <v>180334</v>
      </c>
      <c r="Y125" s="466" t="n">
        <v>2405.41</v>
      </c>
      <c r="Z125" s="567" t="n"/>
      <c r="AA125" s="568" t="n"/>
      <c r="AB125" s="569" t="inlineStr">
        <is>
          <t>pt vert</t>
        </is>
      </c>
      <c r="AC125" s="466" t="n">
        <v>-140.7</v>
      </c>
      <c r="AD125" s="567" t="n"/>
      <c r="AE125" s="568" t="n"/>
      <c r="AF125" s="569" t="n"/>
      <c r="AG125" s="568" t="n"/>
      <c r="AH125" s="567" t="n"/>
      <c r="AI125" s="568" t="n"/>
      <c r="AJ125" s="569" t="n"/>
      <c r="AK125" s="568" t="n"/>
      <c r="AL125" s="569" t="n"/>
      <c r="AM125" s="568" t="n"/>
      <c r="AN125" s="446">
        <f>S125+U125+W125+Y125+AA125+AC125+AE125+AG125+AI125+AK125+AM125</f>
        <v/>
      </c>
    </row>
    <row r="126" ht="16.5" customHeight="1" thickBot="1">
      <c r="A126" s="433">
        <f>A125+1</f>
        <v/>
      </c>
      <c r="B126" s="563" t="n">
        <v>5059.94</v>
      </c>
      <c r="C126" s="519" t="n">
        <v>50</v>
      </c>
      <c r="D126" s="564" t="n">
        <v>2</v>
      </c>
      <c r="E126" s="563" t="n">
        <v>459.85</v>
      </c>
      <c r="F126" s="563" t="n">
        <v>581</v>
      </c>
      <c r="G126" s="542">
        <f>B126-C126-E126-F126</f>
        <v/>
      </c>
      <c r="H126" s="543" t="n">
        <v>1806.89</v>
      </c>
      <c r="I126" s="520" t="n">
        <v>2134</v>
      </c>
      <c r="J126" s="520" t="n">
        <v>74.7</v>
      </c>
      <c r="K126" s="543" t="n">
        <v>28.2</v>
      </c>
      <c r="L126" s="520" t="n">
        <v>1820</v>
      </c>
      <c r="M126" s="566" t="n"/>
      <c r="N126" s="508">
        <f>L126+I126+J126+C126+M126</f>
        <v/>
      </c>
      <c r="O126" s="508">
        <f>O125+N126-AN126</f>
        <v/>
      </c>
      <c r="P126" s="509">
        <f>I126*0.004</f>
        <v/>
      </c>
      <c r="Q126" s="441">
        <f>A126</f>
        <v/>
      </c>
      <c r="R126" s="567" t="n"/>
      <c r="S126" s="466" t="n">
        <v>28.92</v>
      </c>
      <c r="T126" s="567" t="n"/>
      <c r="U126" s="466" t="n"/>
      <c r="V126" s="567" t="n"/>
      <c r="W126" s="568" t="n"/>
      <c r="X126" s="567" t="n">
        <v>180335</v>
      </c>
      <c r="Y126" s="466" t="n">
        <v>171.25</v>
      </c>
      <c r="Z126" s="567" t="n"/>
      <c r="AA126" s="568" t="n"/>
      <c r="AB126" s="567" t="inlineStr">
        <is>
          <t>dat</t>
        </is>
      </c>
      <c r="AC126" s="466" t="n">
        <v>-12024.88</v>
      </c>
      <c r="AD126" s="567" t="n"/>
      <c r="AE126" s="568" t="n"/>
      <c r="AF126" s="567" t="n"/>
      <c r="AG126" s="568" t="n"/>
      <c r="AH126" s="567" t="n"/>
      <c r="AI126" s="568" t="n"/>
      <c r="AJ126" s="567" t="n"/>
      <c r="AK126" s="568" t="n"/>
      <c r="AL126" s="569" t="n"/>
      <c r="AM126" s="568" t="n"/>
      <c r="AN126" s="446">
        <f>S126+U126+W126+Y126+AA126+AC126+AE126+AG126+AI126+AK126+AM126</f>
        <v/>
      </c>
    </row>
    <row r="127" ht="16.5" customHeight="1" thickBot="1">
      <c r="A127" s="433">
        <f>A126+1</f>
        <v/>
      </c>
      <c r="B127" s="563" t="n">
        <v>5545.75</v>
      </c>
      <c r="C127" s="519" t="n">
        <v>190</v>
      </c>
      <c r="D127" s="564" t="n">
        <v>5</v>
      </c>
      <c r="E127" s="563" t="n">
        <v>1128.05</v>
      </c>
      <c r="F127" s="563" t="n">
        <v>307</v>
      </c>
      <c r="G127" s="542">
        <f>B127-C127-E127-F127</f>
        <v/>
      </c>
      <c r="H127" s="543" t="n">
        <v>1541.67</v>
      </c>
      <c r="I127" s="520" t="n">
        <v>2354.03</v>
      </c>
      <c r="J127" s="543" t="n"/>
      <c r="K127" s="543" t="n">
        <v>25</v>
      </c>
      <c r="L127" s="520" t="n">
        <v>1540</v>
      </c>
      <c r="M127" s="566" t="n"/>
      <c r="N127" s="508">
        <f>L127+I127+J127+C127+M127</f>
        <v/>
      </c>
      <c r="O127" s="508">
        <f>O126+N127-AN127</f>
        <v/>
      </c>
      <c r="P127" s="509">
        <f>I127*0.004</f>
        <v/>
      </c>
      <c r="Q127" s="441">
        <f>A127</f>
        <v/>
      </c>
      <c r="R127" s="567" t="n"/>
      <c r="S127" s="568" t="n"/>
      <c r="T127" s="567" t="n"/>
      <c r="U127" s="466" t="n"/>
      <c r="V127" s="567" t="n"/>
      <c r="W127" s="568" t="n"/>
      <c r="X127" s="567" t="n"/>
      <c r="Y127" s="568" t="n"/>
      <c r="Z127" s="567" t="n"/>
      <c r="AA127" s="568" t="n"/>
      <c r="AB127" s="567" t="inlineStr">
        <is>
          <t>int</t>
        </is>
      </c>
      <c r="AC127" s="466" t="n">
        <v>-2.49</v>
      </c>
      <c r="AD127" s="567" t="n"/>
      <c r="AE127" s="568" t="n"/>
      <c r="AF127" s="567" t="n">
        <v>180346</v>
      </c>
      <c r="AG127" s="466" t="n">
        <v>1094.4</v>
      </c>
      <c r="AH127" s="567" t="n"/>
      <c r="AI127" s="568" t="n"/>
      <c r="AJ127" s="567" t="n"/>
      <c r="AK127" s="568" t="n"/>
      <c r="AL127" s="569" t="n"/>
      <c r="AM127" s="568" t="n"/>
      <c r="AN127" s="446">
        <f>S127+U127+W127+Y127+AA127+AC127+AE127+AG127+AI127+AK127+AM127</f>
        <v/>
      </c>
    </row>
    <row r="128" ht="16.5" customHeight="1" thickBot="1">
      <c r="A128" s="433">
        <f>A127+1</f>
        <v/>
      </c>
      <c r="B128" s="563" t="n">
        <v>5057.55</v>
      </c>
      <c r="C128" s="519" t="n">
        <v>170</v>
      </c>
      <c r="D128" s="564" t="n">
        <v>4</v>
      </c>
      <c r="E128" s="563" t="n">
        <v>49.5</v>
      </c>
      <c r="F128" s="563" t="n">
        <v>345</v>
      </c>
      <c r="G128" s="542">
        <f>B128-C128-E128-F128</f>
        <v/>
      </c>
      <c r="H128" s="543" t="n">
        <v>2367.36</v>
      </c>
      <c r="I128" s="520" t="n">
        <v>2094.29</v>
      </c>
      <c r="J128" s="543" t="n"/>
      <c r="K128" s="543" t="n">
        <v>31.4</v>
      </c>
      <c r="L128" s="520" t="n">
        <v>2360</v>
      </c>
      <c r="M128" s="566" t="n"/>
      <c r="N128" s="508">
        <f>L128+I128+J128+C128+M128</f>
        <v/>
      </c>
      <c r="O128" s="508">
        <f>O127+N128-AN128</f>
        <v/>
      </c>
      <c r="P128" s="509">
        <f>I128*0.004</f>
        <v/>
      </c>
      <c r="Q128" s="441">
        <f>A128</f>
        <v/>
      </c>
      <c r="R128" s="567" t="n"/>
      <c r="S128" s="568" t="n"/>
      <c r="T128" s="567" t="n"/>
      <c r="U128" s="466" t="n"/>
      <c r="V128" s="567" t="n"/>
      <c r="W128" s="568" t="n"/>
      <c r="X128" s="567" t="n"/>
      <c r="Y128" s="568" t="n"/>
      <c r="Z128" s="567" t="n"/>
      <c r="AA128" s="568" t="n"/>
      <c r="AB128" s="567" t="n"/>
      <c r="AC128" s="568" t="n"/>
      <c r="AD128" s="567" t="n"/>
      <c r="AE128" s="568" t="n"/>
      <c r="AF128" s="567" t="n">
        <v>180350</v>
      </c>
      <c r="AG128" s="568" t="n">
        <v>68.40000000000001</v>
      </c>
      <c r="AH128" s="567" t="n"/>
      <c r="AI128" s="568" t="n"/>
      <c r="AJ128" s="567" t="n"/>
      <c r="AK128" s="568" t="n"/>
      <c r="AL128" s="569" t="n"/>
      <c r="AM128" s="568" t="n"/>
      <c r="AN128" s="446">
        <f>S128+U128+W128+Y128+AA128+AC128+AE128+AG128+AI128+AK128+AM128</f>
        <v/>
      </c>
    </row>
    <row r="129" ht="16.5" customHeight="1" thickBot="1">
      <c r="A129" s="433">
        <f>A128+1</f>
        <v/>
      </c>
      <c r="B129" s="563" t="n">
        <v>3362.03</v>
      </c>
      <c r="C129" s="519" t="n">
        <v>110</v>
      </c>
      <c r="D129" s="564" t="n">
        <v>3</v>
      </c>
      <c r="E129" s="563" t="n">
        <v>432.3</v>
      </c>
      <c r="F129" s="563" t="n">
        <v>125</v>
      </c>
      <c r="G129" s="542">
        <f>B129-C129-E129-F129</f>
        <v/>
      </c>
      <c r="H129" s="543" t="n">
        <v>1378.74</v>
      </c>
      <c r="I129" s="520" t="n">
        <v>1293.99</v>
      </c>
      <c r="J129" s="543" t="n"/>
      <c r="K129" s="543" t="n">
        <v>29.9</v>
      </c>
      <c r="L129" s="520" t="n">
        <v>1370</v>
      </c>
      <c r="M129" s="566" t="n"/>
      <c r="N129" s="508">
        <f>L129+I129+J129+C129+M129</f>
        <v/>
      </c>
      <c r="O129" s="508">
        <f>O128+N129-AN129</f>
        <v/>
      </c>
      <c r="P129" s="509">
        <f>I129*0.004</f>
        <v/>
      </c>
      <c r="Q129" s="441">
        <f>A129</f>
        <v/>
      </c>
      <c r="R129" s="567" t="n"/>
      <c r="S129" s="568" t="n"/>
      <c r="T129" s="567" t="n">
        <v>180214</v>
      </c>
      <c r="U129" s="466" t="n">
        <v>12.08</v>
      </c>
      <c r="V129" s="567" t="n"/>
      <c r="W129" s="568" t="n"/>
      <c r="X129" s="567" t="n"/>
      <c r="Y129" s="568" t="n"/>
      <c r="Z129" s="567" t="n"/>
      <c r="AA129" s="568" t="n"/>
      <c r="AB129" s="567" t="inlineStr">
        <is>
          <t>ass prêt</t>
        </is>
      </c>
      <c r="AC129" s="466" t="n">
        <v>67.23999999999999</v>
      </c>
      <c r="AD129" s="567" t="n"/>
      <c r="AE129" s="568" t="n"/>
      <c r="AF129" s="567" t="n"/>
      <c r="AG129" s="568" t="n"/>
      <c r="AH129" s="567" t="n"/>
      <c r="AI129" s="568" t="n"/>
      <c r="AJ129" s="567" t="n"/>
      <c r="AK129" s="568" t="n"/>
      <c r="AL129" s="569" t="n"/>
      <c r="AM129" s="568" t="n"/>
      <c r="AN129" s="446">
        <f>S129+U129+W129+Y129+AA129+AC129+AE129+AG129+AI129+AK129+AM129</f>
        <v/>
      </c>
    </row>
    <row r="130" ht="16.5" customHeight="1" thickBot="1">
      <c r="A130" s="433">
        <f>A129+1</f>
        <v/>
      </c>
      <c r="B130" s="563" t="n">
        <v>4870.43</v>
      </c>
      <c r="C130" s="519" t="n">
        <v>70</v>
      </c>
      <c r="D130" s="564" t="n">
        <v>3</v>
      </c>
      <c r="E130" s="563" t="n">
        <v>240.5</v>
      </c>
      <c r="F130" s="563" t="n">
        <v>259</v>
      </c>
      <c r="G130" s="542">
        <f>B130-C130-E130-F130</f>
        <v/>
      </c>
      <c r="H130" s="543" t="n">
        <v>2196.8</v>
      </c>
      <c r="I130" s="520" t="n">
        <v>2045.28</v>
      </c>
      <c r="J130" s="543" t="n"/>
      <c r="K130" s="543" t="n">
        <v>72.15000000000001</v>
      </c>
      <c r="L130" s="520" t="n">
        <v>2210</v>
      </c>
      <c r="M130" s="566" t="n"/>
      <c r="N130" s="508">
        <f>L130+I130+J130+C130+M130</f>
        <v/>
      </c>
      <c r="O130" s="508">
        <f>O129+N130-AN130</f>
        <v/>
      </c>
      <c r="P130" s="509">
        <f>I130*0.004</f>
        <v/>
      </c>
      <c r="Q130" s="441">
        <f>A130</f>
        <v/>
      </c>
      <c r="R130" s="567" t="n"/>
      <c r="S130" s="568" t="n"/>
      <c r="T130" s="567" t="n">
        <v>180215</v>
      </c>
      <c r="U130" s="466" t="n">
        <v>191.98</v>
      </c>
      <c r="V130" s="567" t="n"/>
      <c r="W130" s="568" t="n"/>
      <c r="X130" s="567" t="n"/>
      <c r="Y130" s="568" t="n"/>
      <c r="Z130" s="567" t="n"/>
      <c r="AA130" s="568" t="n"/>
      <c r="AB130" s="567" t="inlineStr">
        <is>
          <t>prêt</t>
        </is>
      </c>
      <c r="AC130" s="466" t="n">
        <v>2546.73</v>
      </c>
      <c r="AD130" s="567" t="n"/>
      <c r="AE130" s="568" t="n"/>
      <c r="AF130" s="567" t="n"/>
      <c r="AG130" s="568" t="n"/>
      <c r="AH130" s="567" t="n"/>
      <c r="AI130" s="568" t="n"/>
      <c r="AJ130" s="567" t="n"/>
      <c r="AK130" s="568" t="n"/>
      <c r="AL130" s="569" t="n"/>
      <c r="AM130" s="568" t="n"/>
      <c r="AN130" s="446">
        <f>S130+U130+W130+Y130+AA130+AC130+AE130+AG130+AI130+AK130+AM130</f>
        <v/>
      </c>
    </row>
    <row r="131" ht="16.5" customHeight="1" thickBot="1">
      <c r="A131" s="433">
        <f>A130+1</f>
        <v/>
      </c>
      <c r="B131" s="563" t="n">
        <v>4104.68</v>
      </c>
      <c r="C131" s="519" t="n">
        <v>40</v>
      </c>
      <c r="D131" s="564" t="n">
        <v>2</v>
      </c>
      <c r="E131" s="563" t="n">
        <v>101.4</v>
      </c>
      <c r="F131" s="563" t="n">
        <v>87</v>
      </c>
      <c r="G131" s="542">
        <f>B131-C131-E131-F131</f>
        <v/>
      </c>
      <c r="H131" s="543" t="n">
        <v>1944.99</v>
      </c>
      <c r="I131" s="520" t="n">
        <v>1901.69</v>
      </c>
      <c r="J131" s="543" t="n"/>
      <c r="K131" s="543" t="n">
        <v>29.6</v>
      </c>
      <c r="L131" s="520" t="n">
        <v>1940</v>
      </c>
      <c r="M131" s="520" t="n">
        <v>640</v>
      </c>
      <c r="N131" s="508">
        <f>L131+I131+J131+C131+M131</f>
        <v/>
      </c>
      <c r="O131" s="508">
        <f>O130+N131-AN131</f>
        <v/>
      </c>
      <c r="P131" s="509">
        <f>I131*0.004</f>
        <v/>
      </c>
      <c r="Q131" s="441">
        <f>A131</f>
        <v/>
      </c>
      <c r="R131" s="567" t="n"/>
      <c r="S131" s="568" t="n"/>
      <c r="T131" s="567" t="n">
        <v>180321</v>
      </c>
      <c r="U131" s="466" t="n">
        <v>56.33</v>
      </c>
      <c r="V131" s="567" t="n">
        <v>180426</v>
      </c>
      <c r="W131" s="466" t="n">
        <v>868.4</v>
      </c>
      <c r="X131" s="567" t="n"/>
      <c r="Y131" s="568" t="n"/>
      <c r="Z131" s="567" t="n"/>
      <c r="AA131" s="568" t="n"/>
      <c r="AB131" s="567" t="inlineStr">
        <is>
          <t>int prêt</t>
        </is>
      </c>
      <c r="AC131" s="466" t="n">
        <v>205.23</v>
      </c>
      <c r="AD131" s="567" t="inlineStr">
        <is>
          <t>EDF</t>
        </is>
      </c>
      <c r="AE131" s="466" t="n">
        <v>241.14</v>
      </c>
      <c r="AF131" s="567" t="n">
        <v>180344</v>
      </c>
      <c r="AG131" s="466" t="n">
        <v>211.5</v>
      </c>
      <c r="AH131" s="567" t="n"/>
      <c r="AI131" s="568" t="n"/>
      <c r="AJ131" s="567" t="n"/>
      <c r="AK131" s="568" t="n"/>
      <c r="AL131" s="569" t="n"/>
      <c r="AM131" s="568" t="n"/>
      <c r="AN131" s="446">
        <f>S131+U131+W131+Y131+AA131+AC131+AE131+AG131+AI131+AK131+AM131</f>
        <v/>
      </c>
    </row>
    <row r="132" ht="16.5" customHeight="1" thickBot="1">
      <c r="A132" s="433">
        <f>A131+1</f>
        <v/>
      </c>
      <c r="B132" s="563" t="n">
        <v>3527.73</v>
      </c>
      <c r="C132" s="519" t="n">
        <v>180</v>
      </c>
      <c r="D132" s="564" t="n">
        <v>6</v>
      </c>
      <c r="E132" s="563" t="n">
        <v>113.4</v>
      </c>
      <c r="F132" s="563" t="n">
        <v>123</v>
      </c>
      <c r="G132" s="542">
        <f>B132-C132-E132-F132</f>
        <v/>
      </c>
      <c r="H132" s="543" t="n">
        <v>1427.53</v>
      </c>
      <c r="I132" s="520" t="n">
        <v>1658.6</v>
      </c>
      <c r="J132" s="543" t="n"/>
      <c r="K132" s="543" t="n">
        <v>25.2</v>
      </c>
      <c r="L132" s="520" t="n">
        <v>1420</v>
      </c>
      <c r="M132" s="566" t="n"/>
      <c r="N132" s="508">
        <f>L132+I132+J132+C132+M132</f>
        <v/>
      </c>
      <c r="O132" s="508">
        <f>O131+N132-AN132</f>
        <v/>
      </c>
      <c r="P132" s="509">
        <f>I132*0.004</f>
        <v/>
      </c>
      <c r="Q132" s="441">
        <f>A132</f>
        <v/>
      </c>
      <c r="R132" s="567" t="n">
        <v>180403</v>
      </c>
      <c r="S132" s="466" t="n">
        <v>1050.83</v>
      </c>
      <c r="T132" s="567" t="n">
        <v>180322</v>
      </c>
      <c r="U132" s="466" t="n">
        <v>206.45</v>
      </c>
      <c r="V132" s="567" t="n"/>
      <c r="W132" s="568" t="n"/>
      <c r="X132" s="567" t="n">
        <v>180432</v>
      </c>
      <c r="Y132" s="466" t="n">
        <v>2225.17</v>
      </c>
      <c r="Z132" s="567" t="n"/>
      <c r="AA132" s="568" t="n"/>
      <c r="AB132" s="567" t="n"/>
      <c r="AC132" s="568" t="n"/>
      <c r="AD132" s="567" t="n"/>
      <c r="AE132" s="568" t="n"/>
      <c r="AF132" s="567" t="n">
        <v>180345</v>
      </c>
      <c r="AG132" s="466" t="n">
        <v>1305.66</v>
      </c>
      <c r="AH132" s="567" t="n"/>
      <c r="AI132" s="568" t="n"/>
      <c r="AJ132" s="567" t="n"/>
      <c r="AK132" s="568" t="n"/>
      <c r="AL132" s="569" t="n"/>
      <c r="AM132" s="568" t="n"/>
      <c r="AN132" s="446">
        <f>S132+U132+W132+Y132+AA132+AC132+AE132+AG132+AI132+AK132+AM132</f>
        <v/>
      </c>
    </row>
    <row r="133" ht="16.5" customHeight="1" thickBot="1">
      <c r="A133" s="433">
        <f>A132+1</f>
        <v/>
      </c>
      <c r="B133" s="563" t="n">
        <v>4627.96</v>
      </c>
      <c r="C133" s="519" t="n">
        <v>220</v>
      </c>
      <c r="D133" s="564" t="n">
        <v>7</v>
      </c>
      <c r="E133" s="563" t="n">
        <v>66.8</v>
      </c>
      <c r="F133" s="563" t="n">
        <v>267</v>
      </c>
      <c r="G133" s="542">
        <f>B133-C133-E133-F133</f>
        <v/>
      </c>
      <c r="H133" s="543" t="n">
        <v>1757.52</v>
      </c>
      <c r="I133" s="520" t="n">
        <v>2291.64</v>
      </c>
      <c r="J133" s="543" t="n"/>
      <c r="K133" s="543" t="n">
        <v>25</v>
      </c>
      <c r="L133" s="520" t="n">
        <v>1770</v>
      </c>
      <c r="M133" s="566" t="n"/>
      <c r="N133" s="508">
        <f>L133+I133+J133+C133+M133</f>
        <v/>
      </c>
      <c r="O133" s="508">
        <f>O132+N133-AN133</f>
        <v/>
      </c>
      <c r="P133" s="509">
        <f>I133*0.004</f>
        <v/>
      </c>
      <c r="Q133" s="441">
        <f>A133</f>
        <v/>
      </c>
      <c r="R133" s="567" t="n"/>
      <c r="S133" s="466" t="n">
        <v>-176.49</v>
      </c>
      <c r="T133" s="567" t="n">
        <v>180417</v>
      </c>
      <c r="U133" s="466" t="n">
        <v>-7.92</v>
      </c>
      <c r="V133" s="567" t="n"/>
      <c r="W133" s="568" t="n"/>
      <c r="X133" s="567" t="n">
        <v>180433</v>
      </c>
      <c r="Y133" s="466" t="n">
        <v>519.2</v>
      </c>
      <c r="Z133" s="567" t="n">
        <v>180339</v>
      </c>
      <c r="AA133" s="466" t="n">
        <v>33861.78</v>
      </c>
      <c r="AB133" s="567" t="inlineStr">
        <is>
          <t>monnaie</t>
        </is>
      </c>
      <c r="AC133" s="466" t="n">
        <v>700</v>
      </c>
      <c r="AD133" s="567" t="n">
        <v>180458</v>
      </c>
      <c r="AE133" s="466" t="n">
        <v>145.82</v>
      </c>
      <c r="AF133" s="567" t="n"/>
      <c r="AG133" s="568" t="n"/>
      <c r="AH133" s="567" t="n"/>
      <c r="AI133" s="568" t="n"/>
      <c r="AJ133" s="567" t="n"/>
      <c r="AK133" s="568" t="n"/>
      <c r="AL133" s="569" t="n"/>
      <c r="AM133" s="568" t="n"/>
      <c r="AN133" s="446">
        <f>S133+U133+W133+Y133+AA133+AC133+AE133+AG133+AI133+AK133+AM133</f>
        <v/>
      </c>
    </row>
    <row r="134" ht="16.5" customHeight="1" thickBot="1">
      <c r="A134" s="433">
        <f>A133+1</f>
        <v/>
      </c>
      <c r="B134" s="563" t="n">
        <v>6922.31</v>
      </c>
      <c r="C134" s="519" t="n">
        <v>400</v>
      </c>
      <c r="D134" s="564" t="n">
        <v>7</v>
      </c>
      <c r="E134" s="563" t="n">
        <v>184.6</v>
      </c>
      <c r="F134" s="563" t="n">
        <v>241</v>
      </c>
      <c r="G134" s="542">
        <f>B134-C134-E134-F134</f>
        <v/>
      </c>
      <c r="H134" s="543" t="n">
        <v>3186.02</v>
      </c>
      <c r="I134" s="520" t="n">
        <v>2859.69</v>
      </c>
      <c r="J134" s="543" t="n"/>
      <c r="K134" s="543" t="n">
        <v>51</v>
      </c>
      <c r="L134" s="520" t="n">
        <v>3180</v>
      </c>
      <c r="M134" s="566" t="n"/>
      <c r="N134" s="508">
        <f>L134+I134+J134+C134+M134</f>
        <v/>
      </c>
      <c r="O134" s="508">
        <f>O133+N134-AN134</f>
        <v/>
      </c>
      <c r="P134" s="509">
        <f>I134*0.004</f>
        <v/>
      </c>
      <c r="Q134" s="441">
        <f>A134</f>
        <v/>
      </c>
      <c r="R134" s="567" t="n"/>
      <c r="S134" s="568" t="n"/>
      <c r="T134" s="567" t="n"/>
      <c r="U134" s="466" t="n"/>
      <c r="V134" s="567" t="n"/>
      <c r="W134" s="568" t="n"/>
      <c r="X134" s="567" t="n"/>
      <c r="Y134" s="568" t="n"/>
      <c r="Z134" s="567" t="n"/>
      <c r="AA134" s="568" t="n"/>
      <c r="AB134" s="567" t="n"/>
      <c r="AC134" s="568" t="n"/>
      <c r="AD134" s="567" t="n"/>
      <c r="AE134" s="568" t="n"/>
      <c r="AF134" s="567" t="n">
        <v>180442</v>
      </c>
      <c r="AG134" s="466" t="n">
        <v>5.2</v>
      </c>
      <c r="AH134" s="567" t="n"/>
      <c r="AI134" s="568" t="n"/>
      <c r="AJ134" s="567" t="n"/>
      <c r="AK134" s="568" t="n"/>
      <c r="AL134" s="569" t="n"/>
      <c r="AM134" s="568" t="n"/>
      <c r="AN134" s="446">
        <f>S134+U134+W134+Y134+AA134+AC134+AE134+AG134+AI134+AK134+AM134</f>
        <v/>
      </c>
    </row>
    <row r="135" ht="16.5" customHeight="1" thickBot="1">
      <c r="A135" s="433">
        <f>A134+1</f>
        <v/>
      </c>
      <c r="B135" s="563" t="n">
        <v>4498.78</v>
      </c>
      <c r="C135" s="519" t="n">
        <v>240</v>
      </c>
      <c r="D135" s="564" t="n">
        <v>6</v>
      </c>
      <c r="E135" s="563" t="n">
        <v>224.6</v>
      </c>
      <c r="F135" s="563" t="n">
        <v>340</v>
      </c>
      <c r="G135" s="542">
        <f>B135-C135-E135-F135</f>
        <v/>
      </c>
      <c r="H135" s="543" t="n">
        <v>1763.92</v>
      </c>
      <c r="I135" s="520" t="n">
        <v>1888.36</v>
      </c>
      <c r="J135" s="520" t="n">
        <v>31.5</v>
      </c>
      <c r="K135" s="543" t="n">
        <v>10.5</v>
      </c>
      <c r="L135" s="520" t="n">
        <v>1760</v>
      </c>
      <c r="M135" s="566" t="n"/>
      <c r="N135" s="508">
        <f>L135+I135+J135+C135+M135</f>
        <v/>
      </c>
      <c r="O135" s="508">
        <f>O134+N135-AN135</f>
        <v/>
      </c>
      <c r="P135" s="509">
        <f>I135*0.004</f>
        <v/>
      </c>
      <c r="Q135" s="441">
        <f>A135</f>
        <v/>
      </c>
      <c r="R135" s="567" t="n"/>
      <c r="S135" s="568" t="n"/>
      <c r="T135" s="567" t="n"/>
      <c r="U135" s="466" t="n"/>
      <c r="V135" s="567" t="n"/>
      <c r="W135" s="568" t="n"/>
      <c r="X135" s="567" t="n"/>
      <c r="Y135" s="568" t="n"/>
      <c r="Z135" s="567" t="n"/>
      <c r="AA135" s="568" t="n"/>
      <c r="AB135" s="567" t="n"/>
      <c r="AC135" s="568" t="n"/>
      <c r="AD135" s="567" t="n"/>
      <c r="AE135" s="568" t="n"/>
      <c r="AF135" s="567" t="n"/>
      <c r="AG135" s="568" t="n"/>
      <c r="AH135" s="567" t="n"/>
      <c r="AI135" s="568" t="n"/>
      <c r="AJ135" s="567" t="n"/>
      <c r="AK135" s="568" t="n"/>
      <c r="AL135" s="569" t="n"/>
      <c r="AM135" s="568" t="n"/>
      <c r="AN135" s="446">
        <f>S135+U135+W135+Y135+AA135+AC135+AE135+AG135+AI135+AK135+AM135</f>
        <v/>
      </c>
    </row>
    <row r="136" ht="16.5" customHeight="1" thickBot="1">
      <c r="A136" s="433">
        <f>A135+1</f>
        <v/>
      </c>
      <c r="B136" s="563" t="n">
        <v>2845.79</v>
      </c>
      <c r="C136" s="519" t="n">
        <v>110</v>
      </c>
      <c r="D136" s="564" t="n">
        <v>4</v>
      </c>
      <c r="E136" s="563" t="n">
        <v>610.7</v>
      </c>
      <c r="F136" s="563" t="n">
        <v>177</v>
      </c>
      <c r="G136" s="542">
        <f>B136-C136-E136-F136</f>
        <v/>
      </c>
      <c r="H136" s="543" t="n">
        <v>692</v>
      </c>
      <c r="I136" s="520" t="n">
        <v>1253.39</v>
      </c>
      <c r="J136" s="543" t="n"/>
      <c r="K136" s="543" t="n">
        <v>11.8</v>
      </c>
      <c r="L136" s="520" t="n">
        <v>690</v>
      </c>
      <c r="M136" s="566" t="n"/>
      <c r="N136" s="508">
        <f>L136+I136+J136+C136+M136</f>
        <v/>
      </c>
      <c r="O136" s="508">
        <f>O135+N136-AN136</f>
        <v/>
      </c>
      <c r="P136" s="509">
        <f>I136*0.004</f>
        <v/>
      </c>
      <c r="Q136" s="441">
        <f>A136</f>
        <v/>
      </c>
      <c r="R136" s="567" t="n"/>
      <c r="S136" s="568" t="n"/>
      <c r="T136" s="567" t="n">
        <v>180218</v>
      </c>
      <c r="U136" s="466" t="n">
        <v>210.84</v>
      </c>
      <c r="V136" s="567" t="n"/>
      <c r="W136" s="568" t="n"/>
      <c r="X136" s="567" t="n"/>
      <c r="Y136" s="568" t="n"/>
      <c r="Z136" s="567" t="n"/>
      <c r="AA136" s="568" t="n"/>
      <c r="AB136" s="567" t="n"/>
      <c r="AC136" s="568" t="n"/>
      <c r="AD136" s="567" t="n"/>
      <c r="AE136" s="568" t="n"/>
      <c r="AF136" s="567" t="n"/>
      <c r="AG136" s="568" t="n"/>
      <c r="AH136" s="567" t="n"/>
      <c r="AI136" s="568" t="n"/>
      <c r="AJ136" s="567" t="inlineStr">
        <is>
          <t>ADREA</t>
        </is>
      </c>
      <c r="AK136" s="466" t="n">
        <v>69.42</v>
      </c>
      <c r="AL136" s="569" t="n"/>
      <c r="AM136" s="568" t="n"/>
      <c r="AN136" s="446">
        <f>S136+U136+W136+Y136+AA136+AC136+AE136+AG136+AI136+AK136+AM136</f>
        <v/>
      </c>
    </row>
    <row r="137" ht="16.5" customHeight="1" thickBot="1">
      <c r="A137" s="433">
        <f>A136+1</f>
        <v/>
      </c>
      <c r="B137" s="563" t="n">
        <v>4968.04</v>
      </c>
      <c r="C137" s="563" t="n">
        <v>220</v>
      </c>
      <c r="D137" s="564" t="n">
        <v>5</v>
      </c>
      <c r="E137" s="563" t="n">
        <v>827.7</v>
      </c>
      <c r="F137" s="563" t="n">
        <v>375</v>
      </c>
      <c r="G137" s="542">
        <f>B137-C137-E137-F137</f>
        <v/>
      </c>
      <c r="H137" s="543" t="n">
        <v>1700.84</v>
      </c>
      <c r="I137" s="520" t="n">
        <v>1833.7</v>
      </c>
      <c r="J137" s="543" t="n"/>
      <c r="K137" s="543" t="n">
        <v>10.8</v>
      </c>
      <c r="L137" s="520" t="n">
        <v>1710</v>
      </c>
      <c r="M137" s="566" t="n"/>
      <c r="N137" s="508">
        <f>L137+I137+J137+C137+M137</f>
        <v/>
      </c>
      <c r="O137" s="508">
        <f>O136+N137-AN137</f>
        <v/>
      </c>
      <c r="P137" s="509">
        <f>I137*0.004</f>
        <v/>
      </c>
      <c r="Q137" s="441">
        <f>A137</f>
        <v/>
      </c>
      <c r="R137" s="567" t="n"/>
      <c r="S137" s="568" t="n"/>
      <c r="T137" s="567" t="n"/>
      <c r="U137" s="466" t="n"/>
      <c r="V137" s="567" t="n"/>
      <c r="W137" s="568" t="n"/>
      <c r="X137" s="567" t="n"/>
      <c r="Y137" s="568" t="n"/>
      <c r="Z137" s="567" t="n"/>
      <c r="AA137" s="568" t="n"/>
      <c r="AB137" s="567" t="n"/>
      <c r="AC137" s="568" t="n"/>
      <c r="AD137" s="567" t="n"/>
      <c r="AE137" s="568" t="n"/>
      <c r="AF137" s="567" t="n"/>
      <c r="AG137" s="568" t="n"/>
      <c r="AH137" s="567" t="n"/>
      <c r="AI137" s="568" t="n"/>
      <c r="AJ137" s="567" t="inlineStr">
        <is>
          <t>MUTEX</t>
        </is>
      </c>
      <c r="AK137" s="466" t="n">
        <v>105.23</v>
      </c>
      <c r="AL137" s="569" t="n"/>
      <c r="AM137" s="568" t="n"/>
      <c r="AN137" s="446">
        <f>S137+U137+W137+Y137+AA137+AC137+AE137+AG137+AI137+AK137+AM137</f>
        <v/>
      </c>
    </row>
    <row r="138" ht="16.5" customHeight="1" thickBot="1">
      <c r="A138" s="433">
        <f>A137+1</f>
        <v/>
      </c>
      <c r="B138" s="563" t="n">
        <v>4416.23</v>
      </c>
      <c r="C138" s="519" t="n">
        <v>180</v>
      </c>
      <c r="D138" s="564" t="n">
        <v>7</v>
      </c>
      <c r="E138" s="563" t="n">
        <v>228.3</v>
      </c>
      <c r="F138" s="563" t="n">
        <v>78</v>
      </c>
      <c r="G138" s="542">
        <f>B138-C138-E138-F138</f>
        <v/>
      </c>
      <c r="H138" s="543" t="n">
        <v>1817.38</v>
      </c>
      <c r="I138" s="520" t="n">
        <v>2100.55</v>
      </c>
      <c r="J138" s="543" t="n"/>
      <c r="K138" s="543" t="n">
        <v>12</v>
      </c>
      <c r="L138" s="520" t="n">
        <v>1810</v>
      </c>
      <c r="M138" s="520" t="n">
        <v>470</v>
      </c>
      <c r="N138" s="508">
        <f>L138+I138+J138+C138+M138</f>
        <v/>
      </c>
      <c r="O138" s="508">
        <f>O137+N138-AN138</f>
        <v/>
      </c>
      <c r="P138" s="509">
        <f>I138*0.004</f>
        <v/>
      </c>
      <c r="Q138" s="441">
        <f>A138</f>
        <v/>
      </c>
      <c r="R138" s="567" t="n"/>
      <c r="S138" s="568" t="n"/>
      <c r="T138" s="567" t="n"/>
      <c r="U138" s="466" t="n"/>
      <c r="V138" s="567" t="n">
        <v>180427</v>
      </c>
      <c r="W138" s="466" t="n">
        <v>633.5599999999999</v>
      </c>
      <c r="X138" s="567" t="n"/>
      <c r="Y138" s="568" t="n"/>
      <c r="Z138" s="567" t="n"/>
      <c r="AA138" s="568" t="n"/>
      <c r="AB138" s="567" t="n"/>
      <c r="AC138" s="568" t="n"/>
      <c r="AD138" s="567" t="n"/>
      <c r="AE138" s="568" t="n"/>
      <c r="AF138" s="567" t="n"/>
      <c r="AG138" s="568" t="n"/>
      <c r="AH138" s="567" t="n"/>
      <c r="AI138" s="568" t="n"/>
      <c r="AJ138" s="567" t="n">
        <v>180460</v>
      </c>
      <c r="AK138" s="466" t="n">
        <v>344</v>
      </c>
      <c r="AL138" s="569" t="n"/>
      <c r="AM138" s="568" t="n"/>
      <c r="AN138" s="446">
        <f>S138+U138+W138+Y138+AA138+AC138+AE138+AG138+AI138+AK138+AM138</f>
        <v/>
      </c>
    </row>
    <row r="139" ht="16.5" customHeight="1" thickBot="1">
      <c r="A139" s="433">
        <f>A138+1</f>
        <v/>
      </c>
      <c r="B139" s="563" t="n"/>
      <c r="C139" s="519" t="n"/>
      <c r="D139" s="564" t="n"/>
      <c r="E139" s="563" t="n"/>
      <c r="F139" s="563" t="n"/>
      <c r="G139" s="542">
        <f>B139-C139-E139-F139</f>
        <v/>
      </c>
      <c r="H139" s="543" t="n"/>
      <c r="I139" s="520" t="n">
        <v>2364.26</v>
      </c>
      <c r="J139" s="543" t="n"/>
      <c r="K139" s="543" t="n"/>
      <c r="L139" s="566" t="n"/>
      <c r="M139" s="566" t="n"/>
      <c r="N139" s="508">
        <f>L139+I139+J139+C139+M139</f>
        <v/>
      </c>
      <c r="O139" s="508">
        <f>O138+N139-AN139</f>
        <v/>
      </c>
      <c r="P139" s="509">
        <f>I139*0.004</f>
        <v/>
      </c>
      <c r="Q139" s="441">
        <f>A139</f>
        <v/>
      </c>
      <c r="R139" s="567" t="n">
        <v>180406</v>
      </c>
      <c r="S139" s="466" t="n">
        <v>697.64</v>
      </c>
      <c r="T139" s="567" t="n"/>
      <c r="U139" s="466" t="n"/>
      <c r="V139" s="567" t="n"/>
      <c r="W139" s="568" t="n"/>
      <c r="X139" s="567" t="n">
        <v>180434</v>
      </c>
      <c r="Y139" s="466" t="n">
        <v>3622.51</v>
      </c>
      <c r="Z139" s="567" t="n"/>
      <c r="AA139" s="568" t="n"/>
      <c r="AB139" s="567" t="n"/>
      <c r="AC139" s="568" t="n"/>
      <c r="AD139" s="567" t="n">
        <v>180447</v>
      </c>
      <c r="AE139" s="466" t="n">
        <v>53.34</v>
      </c>
      <c r="AF139" s="567" t="n"/>
      <c r="AG139" s="568" t="n"/>
      <c r="AH139" s="567" t="n"/>
      <c r="AI139" s="568" t="n"/>
      <c r="AJ139" s="567" t="n">
        <v>180460</v>
      </c>
      <c r="AK139" s="466" t="n">
        <v>438.3</v>
      </c>
      <c r="AL139" s="569" t="n"/>
      <c r="AM139" s="568" t="n"/>
      <c r="AN139" s="446">
        <f>S139+U139+W139+Y139+AA139+AC139+AE139+AG139+AI139+AK139+AM139</f>
        <v/>
      </c>
    </row>
    <row r="140" ht="16.5" customHeight="1" thickBot="1">
      <c r="A140" s="433">
        <f>A139+1</f>
        <v/>
      </c>
      <c r="B140" s="563" t="n">
        <v>4757.24</v>
      </c>
      <c r="C140" s="519" t="n">
        <v>370</v>
      </c>
      <c r="D140" s="564" t="n">
        <v>9</v>
      </c>
      <c r="E140" s="563" t="n">
        <v>514.9</v>
      </c>
      <c r="F140" s="563" t="n">
        <v>222</v>
      </c>
      <c r="G140" s="542">
        <f>B140-C140-E140-F140</f>
        <v/>
      </c>
      <c r="H140" s="543" t="n">
        <v>1414.25</v>
      </c>
      <c r="I140" s="520" t="n">
        <v>2208.09</v>
      </c>
      <c r="J140" s="543" t="n"/>
      <c r="K140" s="543" t="n">
        <v>28</v>
      </c>
      <c r="L140" s="520" t="n">
        <v>1430</v>
      </c>
      <c r="M140" s="566" t="n"/>
      <c r="N140" s="508">
        <f>L140+I140+J140+C140+M140</f>
        <v/>
      </c>
      <c r="O140" s="508">
        <f>O139+N140-AN140</f>
        <v/>
      </c>
      <c r="P140" s="509">
        <f>I140*0.004</f>
        <v/>
      </c>
      <c r="Q140" s="441">
        <f>A140</f>
        <v/>
      </c>
      <c r="R140" s="567" t="n"/>
      <c r="S140" s="466" t="n">
        <v>85.13</v>
      </c>
      <c r="T140" s="567" t="n"/>
      <c r="U140" s="466" t="n"/>
      <c r="V140" s="567" t="n"/>
      <c r="W140" s="568" t="n"/>
      <c r="X140" s="567" t="n">
        <v>180435</v>
      </c>
      <c r="Y140" s="466" t="n">
        <v>1207.8</v>
      </c>
      <c r="Z140" s="567" t="n"/>
      <c r="AA140" s="568" t="n"/>
      <c r="AB140" s="567" t="inlineStr">
        <is>
          <t>monnaie</t>
        </is>
      </c>
      <c r="AC140" s="466" t="n">
        <v>635</v>
      </c>
      <c r="AD140" s="567" t="n"/>
      <c r="AE140" s="568" t="n"/>
      <c r="AF140" s="567" t="n"/>
      <c r="AG140" s="568" t="n"/>
      <c r="AH140" s="567" t="n"/>
      <c r="AI140" s="568" t="n"/>
      <c r="AJ140" s="567" t="n"/>
      <c r="AK140" s="568" t="n"/>
      <c r="AL140" s="569" t="n">
        <v>180464</v>
      </c>
      <c r="AM140" s="466" t="n">
        <v>27.08</v>
      </c>
      <c r="AN140" s="446">
        <f>S140+U140+W140+Y140+AA140+AC140+AE140+AG140+AI140+AK140+AM140</f>
        <v/>
      </c>
    </row>
    <row r="141" ht="16.5" customHeight="1" thickBot="1">
      <c r="A141" s="433">
        <f>A140+1</f>
        <v/>
      </c>
      <c r="B141" s="563" t="n">
        <v>5687.94</v>
      </c>
      <c r="C141" s="519" t="n">
        <v>170</v>
      </c>
      <c r="D141" s="564" t="n">
        <v>4</v>
      </c>
      <c r="E141" s="563" t="n">
        <v>137.7</v>
      </c>
      <c r="F141" s="563" t="n">
        <v>418</v>
      </c>
      <c r="G141" s="542">
        <f>B141-C141-E141-F141</f>
        <v/>
      </c>
      <c r="H141" s="543" t="n">
        <v>2783.7</v>
      </c>
      <c r="I141" s="520" t="n">
        <v>2159.74</v>
      </c>
      <c r="J141" s="543" t="n"/>
      <c r="K141" s="543" t="n">
        <v>18.8</v>
      </c>
      <c r="L141" s="520" t="n">
        <v>2780</v>
      </c>
      <c r="M141" s="566" t="n"/>
      <c r="N141" s="508">
        <f>L141+I141+J141+C141+M141</f>
        <v/>
      </c>
      <c r="O141" s="508">
        <f>O140+N141-AN141</f>
        <v/>
      </c>
      <c r="P141" s="509">
        <f>I141*0.004</f>
        <v/>
      </c>
      <c r="Q141" s="441">
        <f>A141</f>
        <v/>
      </c>
      <c r="R141" s="567" t="n"/>
      <c r="S141" s="568" t="n"/>
      <c r="T141" s="569" t="n">
        <v>180415</v>
      </c>
      <c r="U141" s="466" t="n">
        <v>39.4</v>
      </c>
      <c r="V141" s="567" t="n"/>
      <c r="W141" s="568" t="n"/>
      <c r="X141" s="569" t="n"/>
      <c r="Y141" s="568" t="n"/>
      <c r="Z141" s="567" t="n"/>
      <c r="AA141" s="568" t="n"/>
      <c r="AB141" s="569" t="n"/>
      <c r="AC141" s="568" t="n"/>
      <c r="AD141" s="567" t="n"/>
      <c r="AE141" s="568" t="n"/>
      <c r="AF141" s="569" t="n"/>
      <c r="AG141" s="568" t="n"/>
      <c r="AH141" s="567" t="n"/>
      <c r="AI141" s="568" t="n"/>
      <c r="AJ141" s="569" t="n"/>
      <c r="AK141" s="568" t="n"/>
      <c r="AL141" s="569" t="n"/>
      <c r="AM141" s="568" t="n"/>
      <c r="AN141" s="446">
        <f>S141+U141+W141+Y141+AA141+AC141+AE141+AG141+AI141+AK141+AM141</f>
        <v/>
      </c>
    </row>
    <row r="142" ht="16.5" customHeight="1" thickBot="1">
      <c r="A142" s="433">
        <f>A141+1</f>
        <v/>
      </c>
      <c r="B142" s="563" t="n">
        <v>4976.29</v>
      </c>
      <c r="C142" s="519" t="n">
        <v>400</v>
      </c>
      <c r="D142" s="564" t="n">
        <v>8</v>
      </c>
      <c r="E142" s="563" t="n">
        <v>105.55</v>
      </c>
      <c r="F142" s="563" t="n">
        <v>279</v>
      </c>
      <c r="G142" s="542">
        <f>B142-C142-E142-F142</f>
        <v/>
      </c>
      <c r="H142" s="543" t="n">
        <v>1945.54</v>
      </c>
      <c r="I142" s="520" t="n">
        <v>2226.5</v>
      </c>
      <c r="J142" s="543" t="n"/>
      <c r="K142" s="543" t="n">
        <v>19.7</v>
      </c>
      <c r="L142" s="520" t="n">
        <v>1940</v>
      </c>
      <c r="M142" s="566" t="n"/>
      <c r="N142" s="508">
        <f>L142+I142+J142+C142+M142</f>
        <v/>
      </c>
      <c r="O142" s="508">
        <f>O141+N142-AN142</f>
        <v/>
      </c>
      <c r="P142" s="509">
        <f>I142*0.004</f>
        <v/>
      </c>
      <c r="Q142" s="441">
        <f>A142</f>
        <v/>
      </c>
      <c r="R142" s="567" t="n"/>
      <c r="S142" s="568" t="n"/>
      <c r="T142" s="567" t="n">
        <v>180416</v>
      </c>
      <c r="U142" s="466" t="n">
        <v>95.87</v>
      </c>
      <c r="V142" s="567" t="n"/>
      <c r="W142" s="568" t="n"/>
      <c r="X142" s="567" t="n"/>
      <c r="Y142" s="568" t="n"/>
      <c r="Z142" s="567" t="n"/>
      <c r="AA142" s="568" t="n"/>
      <c r="AB142" s="567" t="n"/>
      <c r="AC142" s="568" t="n"/>
      <c r="AD142" s="567" t="n"/>
      <c r="AE142" s="568" t="n"/>
      <c r="AF142" s="567" t="n"/>
      <c r="AG142" s="568" t="n"/>
      <c r="AH142" s="567" t="n"/>
      <c r="AI142" s="568" t="n"/>
      <c r="AJ142" s="567" t="n"/>
      <c r="AK142" s="568" t="n"/>
      <c r="AL142" s="569" t="n"/>
      <c r="AM142" s="568" t="n"/>
      <c r="AN142" s="446">
        <f>S142+U142+W142+Y142+AA142+AC142+AE142+AG142+AI142+AK142+AM142</f>
        <v/>
      </c>
    </row>
    <row r="143" ht="16.5" customHeight="1" thickBot="1">
      <c r="A143" s="433">
        <f>A142+1</f>
        <v/>
      </c>
      <c r="B143" s="563" t="n">
        <v>3246.13</v>
      </c>
      <c r="C143" s="519" t="n">
        <v>180</v>
      </c>
      <c r="D143" s="564" t="n">
        <v>4</v>
      </c>
      <c r="E143" s="563" t="n">
        <v>403.45</v>
      </c>
      <c r="F143" s="563" t="n">
        <v>239</v>
      </c>
      <c r="G143" s="542">
        <f>B143-C143-E143-F143</f>
        <v/>
      </c>
      <c r="H143" s="543" t="n">
        <v>1303.09</v>
      </c>
      <c r="I143" s="520" t="n">
        <v>1032.79</v>
      </c>
      <c r="J143" s="543" t="n"/>
      <c r="K143" s="543" t="n">
        <v>104.9</v>
      </c>
      <c r="L143" s="520" t="n">
        <v>1300</v>
      </c>
      <c r="M143" s="566" t="n"/>
      <c r="N143" s="508">
        <f>L143+I143+J143+C143+M143</f>
        <v/>
      </c>
      <c r="O143" s="508">
        <f>O142+N143-AN143</f>
        <v/>
      </c>
      <c r="P143" s="509">
        <f>I143*0.004</f>
        <v/>
      </c>
      <c r="Q143" s="441">
        <f>A143</f>
        <v/>
      </c>
      <c r="R143" s="567" t="n"/>
      <c r="S143" s="568" t="n"/>
      <c r="T143" s="567" t="n"/>
      <c r="U143" s="568" t="n"/>
      <c r="V143" s="567" t="n"/>
      <c r="W143" s="568" t="n"/>
      <c r="X143" s="567" t="n"/>
      <c r="Y143" s="568" t="n"/>
      <c r="Z143" s="567" t="n"/>
      <c r="AA143" s="568" t="n"/>
      <c r="AB143" s="567" t="n"/>
      <c r="AC143" s="568" t="n"/>
      <c r="AD143" s="567" t="n"/>
      <c r="AE143" s="568" t="n"/>
      <c r="AF143" s="567" t="n"/>
      <c r="AG143" s="568" t="n"/>
      <c r="AH143" s="567" t="n"/>
      <c r="AI143" s="568" t="n"/>
      <c r="AJ143" s="567" t="n"/>
      <c r="AK143" s="568" t="n"/>
      <c r="AL143" s="569" t="n"/>
      <c r="AM143" s="568" t="n"/>
      <c r="AN143" s="446">
        <f>S143+U143+W143+Y143+AA143+AC143+AE143+AG143+AI143+AK143+AM143</f>
        <v/>
      </c>
    </row>
    <row r="144" ht="16.5" customHeight="1" thickBot="1">
      <c r="A144" s="433">
        <f>A143+1</f>
        <v/>
      </c>
      <c r="B144" s="563" t="n">
        <v>5218.59</v>
      </c>
      <c r="C144" s="519" t="n">
        <v>370</v>
      </c>
      <c r="D144" s="564" t="n">
        <v>7</v>
      </c>
      <c r="E144" s="563" t="n">
        <v>110.4</v>
      </c>
      <c r="F144" s="563" t="n">
        <v>122</v>
      </c>
      <c r="G144" s="542">
        <f>B144-C144-E144-F144</f>
        <v/>
      </c>
      <c r="H144" s="543" t="n">
        <v>2145.98</v>
      </c>
      <c r="I144" s="520" t="n">
        <v>2438.27</v>
      </c>
      <c r="J144" s="543" t="n"/>
      <c r="K144" s="543" t="n">
        <v>35.94</v>
      </c>
      <c r="L144" s="520" t="n">
        <v>2150</v>
      </c>
      <c r="M144" s="566" t="n"/>
      <c r="N144" s="508">
        <f>L144+I144+J144+C144+M144</f>
        <v/>
      </c>
      <c r="O144" s="508">
        <f>O143+N144-AN144</f>
        <v/>
      </c>
      <c r="P144" s="509">
        <f>I144*0.004</f>
        <v/>
      </c>
      <c r="Q144" s="441">
        <f>A144</f>
        <v/>
      </c>
      <c r="R144" s="567" t="n"/>
      <c r="S144" s="568" t="n"/>
      <c r="T144" s="567" t="n"/>
      <c r="U144" s="568" t="n"/>
      <c r="V144" s="567" t="n"/>
      <c r="W144" s="568" t="n"/>
      <c r="X144" s="567" t="n"/>
      <c r="Y144" s="568" t="n"/>
      <c r="Z144" s="567" t="n"/>
      <c r="AA144" s="568" t="n"/>
      <c r="AB144" s="567" t="n"/>
      <c r="AC144" s="568" t="n"/>
      <c r="AD144" s="567" t="n"/>
      <c r="AE144" s="568" t="n"/>
      <c r="AF144" s="567" t="n"/>
      <c r="AG144" s="568" t="n"/>
      <c r="AH144" s="567" t="n"/>
      <c r="AI144" s="568" t="n"/>
      <c r="AJ144" s="567" t="n"/>
      <c r="AK144" s="568" t="n"/>
      <c r="AL144" s="569" t="n"/>
      <c r="AM144" s="568" t="n"/>
      <c r="AN144" s="446">
        <f>S144+U144+W144+Y144+AA144+AC144+AE144+AG144+AI144+AK144+AM144</f>
        <v/>
      </c>
    </row>
    <row r="145" ht="16.5" customHeight="1" thickBot="1">
      <c r="A145" s="433">
        <f>A144+1</f>
        <v/>
      </c>
      <c r="B145" s="563" t="n">
        <v>4333.57</v>
      </c>
      <c r="C145" s="519" t="n">
        <v>380</v>
      </c>
      <c r="D145" s="564" t="n">
        <v>9</v>
      </c>
      <c r="E145" s="563" t="n">
        <v>833.4</v>
      </c>
      <c r="F145" s="563" t="n">
        <v>155</v>
      </c>
      <c r="G145" s="542">
        <f>B145-C145-E145-F145</f>
        <v/>
      </c>
      <c r="H145" s="543" t="n">
        <v>1385.52</v>
      </c>
      <c r="I145" s="520" t="n">
        <v>1553.25</v>
      </c>
      <c r="J145" s="543" t="n"/>
      <c r="K145" s="543" t="n">
        <v>26.4</v>
      </c>
      <c r="L145" s="520" t="n">
        <v>1390</v>
      </c>
      <c r="M145" s="520" t="n">
        <v>360</v>
      </c>
      <c r="N145" s="508">
        <f>L145+I145+J145+C145+M145</f>
        <v/>
      </c>
      <c r="O145" s="508">
        <f>O144+N145-AN145</f>
        <v/>
      </c>
      <c r="P145" s="509">
        <f>I145*0.004</f>
        <v/>
      </c>
      <c r="Q145" s="441">
        <f>A145</f>
        <v/>
      </c>
      <c r="R145" s="567" t="n">
        <v>180401</v>
      </c>
      <c r="S145" s="466" t="n">
        <v>-801.78</v>
      </c>
      <c r="T145" s="567" t="n"/>
      <c r="U145" s="568" t="n"/>
      <c r="V145" s="567" t="n"/>
      <c r="W145" s="568" t="n"/>
      <c r="X145" s="567" t="n"/>
      <c r="Y145" s="568" t="n"/>
      <c r="Z145" s="567" t="n"/>
      <c r="AA145" s="568" t="n"/>
      <c r="AB145" s="567" t="n"/>
      <c r="AC145" s="568" t="n"/>
      <c r="AD145" s="567" t="n"/>
      <c r="AE145" s="568" t="n"/>
      <c r="AF145" s="567" t="n"/>
      <c r="AG145" s="568" t="n"/>
      <c r="AH145" s="567" t="n"/>
      <c r="AI145" s="568" t="n"/>
      <c r="AJ145" s="567" t="n"/>
      <c r="AK145" s="568" t="n"/>
      <c r="AL145" s="569" t="n"/>
      <c r="AM145" s="568" t="n"/>
      <c r="AN145" s="446">
        <f>S145+U145+W145+Y145+AA145+AC145+AE145+AG145+AI145+AK145+AM145</f>
        <v/>
      </c>
      <c r="AS145" s="462" t="n"/>
    </row>
    <row r="146" ht="16.5" customHeight="1" thickBot="1">
      <c r="A146" s="433">
        <f>A145+1</f>
        <v/>
      </c>
      <c r="B146" s="563" t="n">
        <v>4218.55</v>
      </c>
      <c r="C146" s="519" t="n">
        <v>400</v>
      </c>
      <c r="D146" s="564" t="n">
        <v>11</v>
      </c>
      <c r="E146" s="563" t="n">
        <v>349.2</v>
      </c>
      <c r="F146" s="563" t="n">
        <v>194</v>
      </c>
      <c r="G146" s="542">
        <f>B146-C146-E146-F146</f>
        <v/>
      </c>
      <c r="H146" s="543" t="n">
        <v>1383.56</v>
      </c>
      <c r="I146" s="520" t="n">
        <v>1889.39</v>
      </c>
      <c r="J146" s="543" t="n"/>
      <c r="K146" s="543" t="n">
        <v>2.4</v>
      </c>
      <c r="L146" s="520" t="n">
        <v>1380</v>
      </c>
      <c r="M146" s="566" t="n"/>
      <c r="N146" s="508">
        <f>L146+I146+J146+C146+M146</f>
        <v/>
      </c>
      <c r="O146" s="508">
        <f>O145+N146-AN146</f>
        <v/>
      </c>
      <c r="P146" s="509">
        <f>I146*0.004</f>
        <v/>
      </c>
      <c r="Q146" s="441">
        <f>A146</f>
        <v/>
      </c>
      <c r="R146" s="567" t="n">
        <v>180402</v>
      </c>
      <c r="S146" s="466" t="n">
        <v>-217.19</v>
      </c>
      <c r="T146" s="567" t="n"/>
      <c r="U146" s="568" t="n"/>
      <c r="V146" s="567" t="n">
        <v>180428</v>
      </c>
      <c r="W146" s="466" t="n">
        <v>559.6900000000001</v>
      </c>
      <c r="X146" s="567" t="n">
        <v>180436</v>
      </c>
      <c r="Y146" s="466" t="n">
        <v>2570.91</v>
      </c>
      <c r="Z146" s="567" t="n"/>
      <c r="AA146" s="568" t="n"/>
      <c r="AB146" s="567" t="n"/>
      <c r="AC146" s="568" t="n"/>
      <c r="AD146" s="567" t="n"/>
      <c r="AE146" s="568" t="n"/>
      <c r="AF146" s="567" t="n"/>
      <c r="AG146" s="568" t="n"/>
      <c r="AH146" s="567" t="n"/>
      <c r="AI146" s="568" t="n"/>
      <c r="AJ146" s="567" t="n"/>
      <c r="AK146" s="568" t="n"/>
      <c r="AL146" s="569" t="n"/>
      <c r="AM146" s="568" t="n"/>
      <c r="AN146" s="446">
        <f>S146+U146+W146+Y146+AA146+AC146+AE146+AG146+AI146+AK146+AM146</f>
        <v/>
      </c>
    </row>
    <row r="147" ht="16.5" customHeight="1" thickBot="1">
      <c r="A147" s="433">
        <f>A146+1</f>
        <v/>
      </c>
      <c r="B147" s="563" t="n">
        <v>4488.97</v>
      </c>
      <c r="C147" s="519" t="n">
        <v>180</v>
      </c>
      <c r="D147" s="564" t="n">
        <v>4</v>
      </c>
      <c r="E147" s="563" t="n">
        <v>123.3</v>
      </c>
      <c r="F147" s="563" t="n">
        <v>300</v>
      </c>
      <c r="G147" s="542">
        <f>B147-C147-E147-F147</f>
        <v/>
      </c>
      <c r="H147" s="543" t="n">
        <v>1744.82</v>
      </c>
      <c r="I147" s="520" t="n">
        <v>2138.45</v>
      </c>
      <c r="J147" s="543" t="n"/>
      <c r="K147" s="543" t="n">
        <v>2.4</v>
      </c>
      <c r="L147" s="520" t="n">
        <v>1740</v>
      </c>
      <c r="M147" s="566" t="n"/>
      <c r="N147" s="508">
        <f>L147+I147+J147+C147+M147</f>
        <v/>
      </c>
      <c r="O147" s="508">
        <f>O146+N147-AN147</f>
        <v/>
      </c>
      <c r="P147" s="509">
        <f>I147*0.004</f>
        <v/>
      </c>
      <c r="Q147" s="441">
        <f>A147</f>
        <v/>
      </c>
      <c r="R147" s="567" t="n">
        <v>180408</v>
      </c>
      <c r="S147" s="466" t="n">
        <v>1143.78</v>
      </c>
      <c r="T147" s="569" t="n"/>
      <c r="U147" s="568" t="n"/>
      <c r="V147" s="567" t="n"/>
      <c r="W147" s="568" t="n"/>
      <c r="X147" s="567" t="n">
        <v>180437</v>
      </c>
      <c r="Y147" s="466" t="n">
        <v>1020</v>
      </c>
      <c r="Z147" s="567" t="n">
        <v>180424</v>
      </c>
      <c r="AA147" s="466" t="n">
        <v>35455.8</v>
      </c>
      <c r="AB147" s="567" t="n"/>
      <c r="AC147" s="568" t="n"/>
      <c r="AD147" s="567" t="n"/>
      <c r="AE147" s="568" t="n"/>
      <c r="AF147" s="567" t="n"/>
      <c r="AG147" s="568" t="n"/>
      <c r="AH147" s="567" t="n"/>
      <c r="AI147" s="568" t="n"/>
      <c r="AJ147" s="567" t="n"/>
      <c r="AK147" s="568" t="n"/>
      <c r="AL147" s="569" t="n"/>
      <c r="AM147" s="568" t="n"/>
      <c r="AN147" s="446">
        <f>S147+U147+W147+Y147+AA147+AC147+AE147+AG147+AI147+AK147+AM147</f>
        <v/>
      </c>
    </row>
    <row r="148" ht="16.5" customHeight="1" thickBot="1">
      <c r="A148" s="433">
        <f>A147+1</f>
        <v/>
      </c>
      <c r="B148" s="563" t="n">
        <v>5249.38</v>
      </c>
      <c r="C148" s="519" t="n">
        <v>260</v>
      </c>
      <c r="D148" s="564" t="n">
        <v>5</v>
      </c>
      <c r="E148" s="563" t="n">
        <v>260</v>
      </c>
      <c r="F148" s="563" t="n">
        <v>345</v>
      </c>
      <c r="G148" s="542">
        <f>B148-C148-E148-F148</f>
        <v/>
      </c>
      <c r="H148" s="543" t="n">
        <v>1977.39</v>
      </c>
      <c r="I148" s="520" t="n">
        <v>2319.74</v>
      </c>
      <c r="J148" s="520" t="n">
        <v>40.1</v>
      </c>
      <c r="K148" s="543" t="n">
        <v>26.6</v>
      </c>
      <c r="L148" s="520" t="n">
        <v>1970</v>
      </c>
      <c r="M148" s="566" t="n"/>
      <c r="N148" s="508">
        <f>L148+I148+J148+C148+M148</f>
        <v/>
      </c>
      <c r="O148" s="508">
        <f>O147+N148-AN148</f>
        <v/>
      </c>
      <c r="P148" s="509">
        <f>I148*0.004</f>
        <v/>
      </c>
      <c r="Q148" s="441">
        <f>A148</f>
        <v/>
      </c>
      <c r="R148" s="567" t="n"/>
      <c r="S148" s="466" t="n">
        <v>70.09</v>
      </c>
      <c r="T148" s="567" t="n"/>
      <c r="U148" s="568" t="n"/>
      <c r="V148" s="567" t="n"/>
      <c r="W148" s="568" t="n"/>
      <c r="X148" s="567" t="n"/>
      <c r="Y148" s="568" t="n"/>
      <c r="Z148" s="567" t="n">
        <v>180425</v>
      </c>
      <c r="AA148" s="466" t="n">
        <v>8220.610000000001</v>
      </c>
      <c r="AB148" s="569" t="n"/>
      <c r="AC148" s="568" t="n"/>
      <c r="AD148" s="567" t="n"/>
      <c r="AE148" s="568" t="n"/>
      <c r="AF148" s="567" t="n">
        <v>180348</v>
      </c>
      <c r="AG148" s="466" t="n">
        <v>1094.4</v>
      </c>
      <c r="AH148" s="567" t="n"/>
      <c r="AI148" s="568" t="n"/>
      <c r="AJ148" s="567" t="n"/>
      <c r="AK148" s="568" t="n"/>
      <c r="AL148" s="569" t="n"/>
      <c r="AM148" s="568" t="n"/>
      <c r="AN148" s="446">
        <f>S148+U148+W148+Y148+AA148+AC148+AE148+AG148+AI148+AK148+AM148</f>
        <v/>
      </c>
    </row>
    <row r="149" ht="16.5" customHeight="1" thickBot="1">
      <c r="A149" s="433">
        <f>A148+1</f>
        <v/>
      </c>
      <c r="B149" s="563" t="n">
        <v>5867.61</v>
      </c>
      <c r="C149" s="519" t="n">
        <v>340</v>
      </c>
      <c r="D149" s="564" t="n">
        <v>9</v>
      </c>
      <c r="E149" s="563" t="n">
        <v>390.2</v>
      </c>
      <c r="F149" s="563" t="n">
        <v>476</v>
      </c>
      <c r="G149" s="542">
        <f>B149-C149-E149-F149</f>
        <v/>
      </c>
      <c r="H149" s="543" t="n">
        <v>1649.08</v>
      </c>
      <c r="I149" s="520" t="n">
        <v>2985.93</v>
      </c>
      <c r="J149" s="543" t="n"/>
      <c r="K149" s="543" t="n">
        <v>26.4</v>
      </c>
      <c r="L149" s="520" t="n">
        <v>1640</v>
      </c>
      <c r="M149" s="566" t="n"/>
      <c r="N149" s="508">
        <f>L149+I149+J149+C149+M149</f>
        <v/>
      </c>
      <c r="O149" s="508">
        <f>O148+N149-AN149</f>
        <v/>
      </c>
      <c r="P149" s="509">
        <f>I149*0.004</f>
        <v/>
      </c>
      <c r="Q149" s="441">
        <f>A149</f>
        <v/>
      </c>
      <c r="R149" s="567" t="inlineStr">
        <is>
          <t>180412A</t>
        </is>
      </c>
      <c r="S149" s="568" t="n">
        <v>0</v>
      </c>
      <c r="T149" s="567" t="n"/>
      <c r="U149" s="568" t="n"/>
      <c r="V149" s="567" t="n"/>
      <c r="W149" s="568" t="n"/>
      <c r="X149" s="567" t="n"/>
      <c r="Y149" s="568" t="n"/>
      <c r="Z149" s="567" t="n"/>
      <c r="AA149" s="568" t="n"/>
      <c r="AB149" s="569" t="n"/>
      <c r="AC149" s="568" t="n"/>
      <c r="AD149" s="567" t="n"/>
      <c r="AE149" s="568" t="n"/>
      <c r="AF149" s="567" t="n"/>
      <c r="AG149" s="568" t="n"/>
      <c r="AH149" s="567" t="n"/>
      <c r="AI149" s="568" t="n"/>
      <c r="AJ149" s="567" t="n"/>
      <c r="AK149" s="568" t="n"/>
      <c r="AL149" s="569" t="n"/>
      <c r="AM149" s="568" t="n"/>
      <c r="AN149" s="446">
        <f>S149+U149+W149+Y149+AA149+AC149+AE149+AG149+AI149+AK149+AM149</f>
        <v/>
      </c>
    </row>
    <row r="150" ht="16.5" customHeight="1" thickBot="1">
      <c r="A150" s="433">
        <f>A149+1</f>
        <v/>
      </c>
      <c r="B150" s="563" t="n">
        <v>3122.9</v>
      </c>
      <c r="C150" s="519" t="n">
        <v>20</v>
      </c>
      <c r="D150" s="564" t="n">
        <v>1</v>
      </c>
      <c r="E150" s="563" t="n">
        <v>856</v>
      </c>
      <c r="F150" s="563" t="n">
        <v>251</v>
      </c>
      <c r="G150" s="542">
        <f>B150-C150-E150-F150</f>
        <v/>
      </c>
      <c r="H150" s="543" t="n">
        <v>840.65</v>
      </c>
      <c r="I150" s="520" t="n">
        <v>1164.85</v>
      </c>
      <c r="J150" s="543" t="n"/>
      <c r="K150" s="543" t="n">
        <v>6.7</v>
      </c>
      <c r="L150" s="520" t="n">
        <v>840</v>
      </c>
      <c r="M150" s="566" t="n"/>
      <c r="N150" s="508">
        <f>L150+I150+J150+C150+M150</f>
        <v/>
      </c>
      <c r="O150" s="508">
        <f>O149+N150-AN150</f>
        <v/>
      </c>
      <c r="P150" s="509">
        <f>I150*0.004</f>
        <v/>
      </c>
      <c r="Q150" s="441">
        <f>A150</f>
        <v/>
      </c>
      <c r="R150" s="567" t="inlineStr">
        <is>
          <t>180412B</t>
        </is>
      </c>
      <c r="S150" s="568" t="n">
        <v>0</v>
      </c>
      <c r="T150" s="567" t="n">
        <v>180420</v>
      </c>
      <c r="U150" s="466" t="n">
        <v>59.97</v>
      </c>
      <c r="V150" s="567" t="n"/>
      <c r="W150" s="568" t="n"/>
      <c r="X150" s="567" t="n"/>
      <c r="Y150" s="568" t="n"/>
      <c r="Z150" s="567" t="n"/>
      <c r="AA150" s="568" t="n"/>
      <c r="AB150" s="569" t="n"/>
      <c r="AC150" s="568" t="n"/>
      <c r="AD150" s="567" t="n"/>
      <c r="AE150" s="568" t="n"/>
      <c r="AF150" s="567" t="n">
        <v>180444</v>
      </c>
      <c r="AG150" s="466" t="n">
        <v>3163.1</v>
      </c>
      <c r="AH150" s="567" t="n">
        <v>180353</v>
      </c>
      <c r="AI150" s="466" t="n">
        <v>-16.56</v>
      </c>
      <c r="AJ150" s="567" t="n">
        <v>180461</v>
      </c>
      <c r="AK150" s="466" t="n">
        <v>440.4</v>
      </c>
      <c r="AL150" s="569" t="n"/>
      <c r="AM150" s="568" t="n"/>
      <c r="AN150" s="446">
        <f>S150+U150+W150+Y150+AA150+AC150+AE150+AG150+AI150+AK150+AM150</f>
        <v/>
      </c>
    </row>
    <row r="151" ht="16.5" customHeight="1" thickBot="1">
      <c r="A151" s="433">
        <f>A150+1</f>
        <v/>
      </c>
      <c r="B151" s="563" t="n">
        <v>5995.97</v>
      </c>
      <c r="C151" s="519" t="n">
        <v>250</v>
      </c>
      <c r="D151" s="564" t="n">
        <v>5</v>
      </c>
      <c r="E151" s="563" t="n">
        <v>519.4</v>
      </c>
      <c r="F151" s="563" t="n">
        <v>244</v>
      </c>
      <c r="G151" s="542">
        <f>B151-C151-E151-F151</f>
        <v/>
      </c>
      <c r="H151" s="543" t="n">
        <v>1633.48</v>
      </c>
      <c r="I151" s="520" t="n">
        <v>3341.39</v>
      </c>
      <c r="J151" s="543" t="n"/>
      <c r="K151" s="543" t="n">
        <v>7.7</v>
      </c>
      <c r="L151" s="520" t="n">
        <v>1630</v>
      </c>
      <c r="M151" s="566" t="n"/>
      <c r="N151" s="508">
        <f>L151+I151+J151+C151+M151</f>
        <v/>
      </c>
      <c r="O151" s="508">
        <f>O150+N151-AN151</f>
        <v/>
      </c>
      <c r="P151" s="509">
        <f>I151*0.004</f>
        <v/>
      </c>
      <c r="Q151" s="441">
        <f>A151</f>
        <v/>
      </c>
      <c r="R151" s="567" t="n"/>
      <c r="S151" s="568" t="n"/>
      <c r="T151" s="569" t="n">
        <v>180419</v>
      </c>
      <c r="U151" s="466" t="n">
        <v>113.27</v>
      </c>
      <c r="V151" s="567" t="n"/>
      <c r="W151" s="568" t="n"/>
      <c r="X151" s="569" t="n">
        <v>180431</v>
      </c>
      <c r="Y151" s="466" t="n">
        <v>-12</v>
      </c>
      <c r="Z151" s="567" t="inlineStr">
        <is>
          <t>180425A</t>
        </is>
      </c>
      <c r="AA151" s="568" t="n">
        <v>0</v>
      </c>
      <c r="AB151" s="569" t="n"/>
      <c r="AC151" s="568" t="n"/>
      <c r="AD151" s="567" t="n">
        <v>180446</v>
      </c>
      <c r="AE151" s="466" t="n">
        <v>37.79</v>
      </c>
      <c r="AF151" s="569" t="n">
        <v>180349</v>
      </c>
      <c r="AG151" s="568" t="n">
        <v>597.99</v>
      </c>
      <c r="AH151" s="569" t="n">
        <v>180352</v>
      </c>
      <c r="AI151" s="466" t="n">
        <v>-160.72</v>
      </c>
      <c r="AJ151" s="569" t="n">
        <v>180459</v>
      </c>
      <c r="AK151" s="466" t="n">
        <v>1173.61</v>
      </c>
      <c r="AL151" s="569" t="n"/>
      <c r="AM151" s="568" t="n"/>
      <c r="AN151" s="446">
        <f>S151+U151+W151+Y151+AA151+AC151+AE151+AG151+AI151+AK151+AM151</f>
        <v/>
      </c>
    </row>
    <row r="152" ht="16.5" customHeight="1" thickBot="1">
      <c r="A152" s="457" t="n"/>
      <c r="B152" s="563" t="n"/>
      <c r="C152" s="563" t="n"/>
      <c r="D152" s="564" t="n"/>
      <c r="E152" s="563" t="n"/>
      <c r="F152" s="563" t="n"/>
      <c r="G152" s="542">
        <f>B152-C152-E152-F152</f>
        <v/>
      </c>
      <c r="H152" s="543" t="n"/>
      <c r="I152" s="543" t="n"/>
      <c r="J152" s="543" t="n"/>
      <c r="K152" s="543" t="n"/>
      <c r="L152" s="566" t="n"/>
      <c r="M152" s="566" t="n"/>
      <c r="N152" s="508">
        <f>L152+I152+J152+C152+M152</f>
        <v/>
      </c>
      <c r="O152" s="508">
        <f>O151+N152-AN152</f>
        <v/>
      </c>
      <c r="P152" s="509">
        <f>I152*0.004</f>
        <v/>
      </c>
      <c r="Q152" s="441" t="n"/>
      <c r="R152" s="567" t="n"/>
      <c r="S152" s="568" t="n"/>
      <c r="T152" s="567" t="n"/>
      <c r="U152" s="568" t="n"/>
      <c r="V152" s="567" t="n"/>
      <c r="W152" s="568" t="n"/>
      <c r="X152" s="567" t="n">
        <v>180430</v>
      </c>
      <c r="Y152" s="466" t="n">
        <v>53.03</v>
      </c>
      <c r="Z152" s="567" t="n"/>
      <c r="AA152" s="568" t="n"/>
      <c r="AB152" s="567" t="n"/>
      <c r="AC152" s="568" t="n"/>
      <c r="AD152" s="567" t="n"/>
      <c r="AE152" s="568" t="n"/>
      <c r="AF152" s="567" t="n"/>
      <c r="AG152" s="568" t="n"/>
      <c r="AH152" s="567" t="n"/>
      <c r="AI152" s="568" t="n"/>
      <c r="AJ152" s="567" t="n"/>
      <c r="AK152" s="568" t="n"/>
      <c r="AL152" s="569" t="n"/>
      <c r="AM152" s="568" t="n"/>
      <c r="AN152" s="446">
        <f>S152+U152+W152+Y152+AA152+AC152+AE152+AG152+AI152+AK152+AM152</f>
        <v/>
      </c>
    </row>
    <row r="153">
      <c r="B153" s="529">
        <f>SUM(B122:B152)</f>
        <v/>
      </c>
      <c r="C153" s="529">
        <f>SUM(C122:C152)</f>
        <v/>
      </c>
      <c r="D153" s="526">
        <f>SUM(D122:D152)</f>
        <v/>
      </c>
      <c r="E153" s="529">
        <f>SUM(E122:E152)</f>
        <v/>
      </c>
      <c r="F153" s="529">
        <f>SUM(F122:F152)</f>
        <v/>
      </c>
      <c r="G153" s="529">
        <f>SUM(G122:G152)</f>
        <v/>
      </c>
      <c r="H153" s="529">
        <f>SUM(H122:H152)</f>
        <v/>
      </c>
      <c r="I153" s="529">
        <f>SUM(I122:I152)</f>
        <v/>
      </c>
      <c r="J153" s="529">
        <f>SUM(J122:J152)</f>
        <v/>
      </c>
      <c r="K153" s="529">
        <f>SUM(K122:K152)</f>
        <v/>
      </c>
      <c r="L153" s="460">
        <f>SUM(L122:L152)</f>
        <v/>
      </c>
      <c r="M153" s="460">
        <f>SUM(M122:M152)</f>
        <v/>
      </c>
      <c r="N153" s="460">
        <f>SUM(N122:N152)</f>
        <v/>
      </c>
      <c r="O153" s="460">
        <f>O152</f>
        <v/>
      </c>
      <c r="R153" s="460" t="n"/>
      <c r="S153" s="460">
        <f>SUM(S122:S152)</f>
        <v/>
      </c>
      <c r="T153" s="460" t="n"/>
      <c r="U153" s="460">
        <f>SUM(U122:U152)</f>
        <v/>
      </c>
      <c r="V153" s="460" t="n"/>
      <c r="W153" s="460">
        <f>SUM(W122:W152)</f>
        <v/>
      </c>
      <c r="X153" s="460" t="n"/>
      <c r="Y153" s="460">
        <f>SUM(Y122:Y152)</f>
        <v/>
      </c>
      <c r="Z153" s="460" t="n"/>
      <c r="AA153" s="460">
        <f>SUM(AA122:AA152)</f>
        <v/>
      </c>
      <c r="AB153" s="460" t="n"/>
      <c r="AC153" s="460">
        <f>SUM(AC122:AC152)</f>
        <v/>
      </c>
      <c r="AD153" s="460" t="n"/>
      <c r="AE153" s="460">
        <f>SUM(AE122:AE152)</f>
        <v/>
      </c>
      <c r="AG153" s="460">
        <f>SUM(AG122:AG152)</f>
        <v/>
      </c>
      <c r="AH153" s="460" t="n"/>
      <c r="AI153" s="460">
        <f>SUM(AI122:AI152)</f>
        <v/>
      </c>
      <c r="AJ153" s="460" t="n"/>
      <c r="AK153" s="460">
        <f>SUM(AK122:AK152)</f>
        <v/>
      </c>
      <c r="AL153" s="460" t="n"/>
      <c r="AM153" s="460">
        <f>SUM(AM122:AM152)</f>
        <v/>
      </c>
      <c r="AN153" s="460">
        <f>SUM(AN122:AN152)</f>
        <v/>
      </c>
    </row>
    <row r="154">
      <c r="B154" s="453">
        <f>B153+B115</f>
        <v/>
      </c>
      <c r="G154" s="453" t="n"/>
      <c r="O154" s="460" t="n"/>
    </row>
    <row r="155">
      <c r="B155" s="399" t="inlineStr">
        <is>
          <t>Total Régul</t>
        </is>
      </c>
      <c r="C155" s="453">
        <f>H153-L153</f>
        <v/>
      </c>
      <c r="E155" s="399" t="inlineStr">
        <is>
          <t>Point Vert</t>
        </is>
      </c>
      <c r="F155" s="518">
        <f>D153</f>
        <v/>
      </c>
      <c r="H155" s="399" t="inlineStr">
        <is>
          <t>Frais Carte Bleue</t>
        </is>
      </c>
      <c r="J155" s="452">
        <f>I153*0.007</f>
        <v/>
      </c>
    </row>
    <row r="156">
      <c r="B156" s="399" t="inlineStr">
        <is>
          <t>Régul cumul</t>
        </is>
      </c>
      <c r="C156" s="453">
        <f>C155+C117</f>
        <v/>
      </c>
      <c r="L156" s="398" t="n"/>
      <c r="M156" s="398" t="n"/>
    </row>
    <row r="158" ht="16.5" customHeight="1" thickBot="1">
      <c r="A158" s="359" t="inlineStr">
        <is>
          <t>MAI 2018</t>
        </is>
      </c>
      <c r="H158" s="364">
        <f>A158</f>
        <v/>
      </c>
      <c r="I158" s="363" t="n"/>
      <c r="J158" s="363" t="n"/>
      <c r="K158" s="363" t="n"/>
      <c r="L158" s="363" t="n"/>
      <c r="M158" s="363" t="n"/>
      <c r="N158" s="363" t="n"/>
      <c r="R158" s="364">
        <f>A158</f>
        <v/>
      </c>
      <c r="S158" s="363" t="n"/>
      <c r="T158" s="363" t="n"/>
      <c r="U158" s="363" t="n"/>
      <c r="V158" s="363" t="n"/>
      <c r="W158" s="363" t="n"/>
      <c r="X158" s="363" t="n"/>
      <c r="Y158" s="364">
        <f>A158</f>
        <v/>
      </c>
      <c r="Z158" s="363" t="n"/>
      <c r="AA158" s="363" t="n"/>
      <c r="AB158" s="363" t="n"/>
      <c r="AC158" s="363" t="n"/>
      <c r="AD158" s="363" t="n"/>
      <c r="AE158" s="363" t="n"/>
      <c r="AF158" s="364">
        <f>A158</f>
        <v/>
      </c>
      <c r="AG158" s="363" t="n"/>
      <c r="AH158" s="363" t="n"/>
      <c r="AI158" s="363" t="n"/>
      <c r="AJ158" s="363" t="n"/>
      <c r="AK158" s="363" t="n"/>
      <c r="AL158" s="363" t="n"/>
    </row>
    <row r="159" ht="16.5" customHeight="1" thickBot="1">
      <c r="A159" s="372" t="n"/>
      <c r="B159" s="369" t="inlineStr">
        <is>
          <t>Chiffre d'affaire</t>
        </is>
      </c>
      <c r="C159" s="357" t="n"/>
      <c r="D159" s="357" t="n"/>
      <c r="E159" s="357" t="n"/>
      <c r="F159" s="357" t="n"/>
      <c r="G159" s="370" t="n"/>
      <c r="H159" s="369" t="inlineStr">
        <is>
          <t>Encaissement</t>
        </is>
      </c>
      <c r="I159" s="357" t="n"/>
      <c r="J159" s="357" t="n"/>
      <c r="K159" s="370" t="n"/>
      <c r="L159" s="369" t="inlineStr">
        <is>
          <t>Banque</t>
        </is>
      </c>
      <c r="M159" s="357" t="n"/>
      <c r="N159" s="370" t="n"/>
      <c r="O159" s="496" t="inlineStr">
        <is>
          <t>Solde</t>
        </is>
      </c>
      <c r="P159" s="497" t="n"/>
      <c r="Q159" s="11" t="inlineStr">
        <is>
          <t>Date</t>
        </is>
      </c>
      <c r="R159" s="407">
        <f>R3</f>
        <v/>
      </c>
      <c r="S159" s="366" t="n"/>
      <c r="T159" s="408">
        <f>T3</f>
        <v/>
      </c>
      <c r="U159" s="366" t="n"/>
      <c r="V159" s="408">
        <f>V3</f>
        <v/>
      </c>
      <c r="W159" s="366" t="n"/>
      <c r="X159" s="408">
        <f>X3</f>
        <v/>
      </c>
      <c r="Y159" s="366" t="n"/>
      <c r="Z159" s="408">
        <f>Z3</f>
        <v/>
      </c>
      <c r="AA159" s="366" t="n"/>
      <c r="AB159" s="408">
        <f>AB3</f>
        <v/>
      </c>
      <c r="AC159" s="366" t="n"/>
      <c r="AD159" s="408">
        <f>AD3</f>
        <v/>
      </c>
      <c r="AE159" s="366" t="n"/>
      <c r="AF159" s="408">
        <f>AF3</f>
        <v/>
      </c>
      <c r="AG159" s="366" t="n"/>
      <c r="AH159" s="408">
        <f>AH3</f>
        <v/>
      </c>
      <c r="AI159" s="366" t="n"/>
      <c r="AJ159" s="408">
        <f>AJ3</f>
        <v/>
      </c>
      <c r="AK159" s="366" t="n"/>
      <c r="AL159" s="409">
        <f>AL3</f>
        <v/>
      </c>
      <c r="AM159" s="354" t="n"/>
      <c r="AN159" s="411" t="inlineStr">
        <is>
          <t>Total</t>
        </is>
      </c>
    </row>
    <row r="160" ht="16.5" customHeight="1" thickBot="1">
      <c r="A160" s="2" t="n"/>
      <c r="B160" s="3" t="inlineStr">
        <is>
          <t>CA BRUT</t>
        </is>
      </c>
      <c r="C160" s="371" t="inlineStr">
        <is>
          <t>POINT VERT</t>
        </is>
      </c>
      <c r="D160" s="356" t="n"/>
      <c r="E160" s="4" t="inlineStr">
        <is>
          <t>LOTO</t>
        </is>
      </c>
      <c r="F160" s="4" t="inlineStr">
        <is>
          <t>JEUX</t>
        </is>
      </c>
      <c r="G160" s="7" t="inlineStr">
        <is>
          <t>CA NET</t>
        </is>
      </c>
      <c r="H160" s="3" t="inlineStr">
        <is>
          <t>Espèce</t>
        </is>
      </c>
      <c r="I160" s="4" t="inlineStr">
        <is>
          <t>Carte Bleue</t>
        </is>
      </c>
      <c r="J160" s="4" t="inlineStr">
        <is>
          <t>Chèque</t>
        </is>
      </c>
      <c r="K160" s="7" t="inlineStr">
        <is>
          <t>Compte client</t>
        </is>
      </c>
      <c r="L160" s="3" t="inlineStr">
        <is>
          <t>Dépôt Banque</t>
        </is>
      </c>
      <c r="M160" s="8" t="inlineStr">
        <is>
          <t>Monnaie</t>
        </is>
      </c>
      <c r="N160" s="7" t="inlineStr">
        <is>
          <t>CREDIT</t>
        </is>
      </c>
      <c r="O160" s="498">
        <f>O152</f>
        <v/>
      </c>
      <c r="Q160" s="455" t="n"/>
      <c r="R160" s="414" t="inlineStr">
        <is>
          <t>N°</t>
        </is>
      </c>
      <c r="S160" s="415" t="n"/>
      <c r="T160" s="416" t="inlineStr">
        <is>
          <t>N°</t>
        </is>
      </c>
      <c r="U160" s="417" t="n"/>
      <c r="V160" s="416" t="inlineStr">
        <is>
          <t>N°</t>
        </is>
      </c>
      <c r="W160" s="417" t="n"/>
      <c r="X160" s="416" t="inlineStr">
        <is>
          <t>N°</t>
        </is>
      </c>
      <c r="Y160" s="417" t="n"/>
      <c r="Z160" s="416" t="inlineStr">
        <is>
          <t>N°</t>
        </is>
      </c>
      <c r="AA160" s="417" t="n"/>
      <c r="AB160" s="416" t="inlineStr">
        <is>
          <t>N°</t>
        </is>
      </c>
      <c r="AC160" s="417" t="n"/>
      <c r="AD160" s="416" t="inlineStr">
        <is>
          <t>N°</t>
        </is>
      </c>
      <c r="AE160" s="417" t="n"/>
      <c r="AF160" s="419" t="inlineStr">
        <is>
          <t>N°</t>
        </is>
      </c>
      <c r="AG160" s="415" t="n"/>
      <c r="AH160" s="416" t="inlineStr">
        <is>
          <t>N°</t>
        </is>
      </c>
      <c r="AI160" s="415" t="n"/>
      <c r="AJ160" s="416" t="inlineStr">
        <is>
          <t>N°</t>
        </is>
      </c>
      <c r="AK160" s="415" t="n"/>
      <c r="AL160" s="416" t="inlineStr">
        <is>
          <t>N°</t>
        </is>
      </c>
      <c r="AM160" s="415" t="n"/>
      <c r="AN160" s="420" t="n"/>
    </row>
    <row r="161" ht="16.5" customHeight="1" thickBot="1">
      <c r="A161" s="421">
        <f>A151+1</f>
        <v/>
      </c>
      <c r="B161" s="423" t="n"/>
      <c r="C161" s="423" t="n"/>
      <c r="D161" s="424" t="n"/>
      <c r="E161" s="423" t="n"/>
      <c r="F161" s="423" t="n"/>
      <c r="G161" s="427">
        <f>B161-C161-E161-F161</f>
        <v/>
      </c>
      <c r="H161" s="427" t="n"/>
      <c r="I161" s="427" t="n"/>
      <c r="J161" s="427" t="n"/>
      <c r="K161" s="427" t="n"/>
      <c r="L161" s="427" t="n"/>
      <c r="M161" s="427" t="n"/>
      <c r="N161" s="501">
        <f>L161+I161+J161+C161+M161</f>
        <v/>
      </c>
      <c r="O161" s="501">
        <f>O160+N161-AN161</f>
        <v/>
      </c>
      <c r="P161" s="502">
        <f>I161*0.007</f>
        <v/>
      </c>
      <c r="Q161" s="428">
        <f>A161</f>
        <v/>
      </c>
      <c r="R161" s="465" t="n"/>
      <c r="S161" s="468" t="n"/>
      <c r="T161" s="467" t="n"/>
      <c r="U161" s="468" t="n"/>
      <c r="V161" s="467" t="n"/>
      <c r="W161" s="468" t="n"/>
      <c r="X161" s="467" t="n"/>
      <c r="Y161" s="468" t="n"/>
      <c r="Z161" s="467" t="n"/>
      <c r="AA161" s="468" t="n"/>
      <c r="AB161" s="467" t="n"/>
      <c r="AC161" s="468" t="n"/>
      <c r="AD161" s="467" t="n"/>
      <c r="AE161" s="468" t="n"/>
      <c r="AF161" s="469" t="n"/>
      <c r="AG161" s="468" t="n"/>
      <c r="AH161" s="467" t="n"/>
      <c r="AI161" s="468" t="n"/>
      <c r="AJ161" s="467" t="n"/>
      <c r="AK161" s="468" t="n"/>
      <c r="AL161" s="467" t="n"/>
      <c r="AM161" s="468" t="n"/>
      <c r="AN161" s="427">
        <f>S161+U161+W161+Y161+AA161+AC161+AE161+AG161+AI161+AK161+AM161</f>
        <v/>
      </c>
    </row>
    <row r="162" ht="16.5" customHeight="1" thickBot="1">
      <c r="A162" s="433">
        <f>A161+1</f>
        <v/>
      </c>
      <c r="B162" s="563" t="n">
        <v>5429.22</v>
      </c>
      <c r="C162" s="519" t="n">
        <v>910</v>
      </c>
      <c r="D162" s="564" t="n">
        <v>16</v>
      </c>
      <c r="E162" s="563" t="n">
        <v>161.5</v>
      </c>
      <c r="F162" s="563" t="n">
        <v>340</v>
      </c>
      <c r="G162" s="542">
        <f>B162-C162-E162-F162</f>
        <v/>
      </c>
      <c r="H162" s="543" t="n">
        <v>1328.24</v>
      </c>
      <c r="I162" s="520" t="n">
        <v>2684.18</v>
      </c>
      <c r="J162" s="543" t="n"/>
      <c r="K162" s="543" t="n">
        <v>5.3</v>
      </c>
      <c r="L162" s="520" t="n">
        <v>1320</v>
      </c>
      <c r="M162" s="566" t="n"/>
      <c r="N162" s="508">
        <f>L162+I162+J162+C162+M162</f>
        <v/>
      </c>
      <c r="O162" s="508">
        <f>O161+N162-AN162</f>
        <v/>
      </c>
      <c r="P162" s="509">
        <f>I162*0.004</f>
        <v/>
      </c>
      <c r="Q162" s="441">
        <f>A162</f>
        <v/>
      </c>
      <c r="R162" s="567" t="n">
        <v>180411</v>
      </c>
      <c r="S162" s="466" t="n">
        <v>1593.71</v>
      </c>
      <c r="T162" s="569" t="n"/>
      <c r="U162" s="568" t="n"/>
      <c r="V162" s="567" t="n">
        <v>180429</v>
      </c>
      <c r="W162" s="466" t="n">
        <v>662.65</v>
      </c>
      <c r="X162" s="569" t="n">
        <v>180438</v>
      </c>
      <c r="Y162" s="466" t="n">
        <v>716.6</v>
      </c>
      <c r="Z162" s="567" t="n"/>
      <c r="AA162" s="568" t="n"/>
      <c r="AB162" s="569" t="n">
        <v>180544</v>
      </c>
      <c r="AC162" s="466" t="n">
        <v>1.4</v>
      </c>
      <c r="AD162" s="567" t="n">
        <v>180150</v>
      </c>
      <c r="AE162" s="466" t="n">
        <v>978.26</v>
      </c>
      <c r="AF162" s="569" t="n"/>
      <c r="AG162" s="568" t="n"/>
      <c r="AH162" s="567" t="n"/>
      <c r="AI162" s="568" t="n"/>
      <c r="AJ162" s="569" t="inlineStr">
        <is>
          <t>vale</t>
        </is>
      </c>
      <c r="AK162" s="466" t="n">
        <v>2000</v>
      </c>
      <c r="AL162" s="569" t="n"/>
      <c r="AM162" s="568" t="n"/>
      <c r="AN162" s="446">
        <f>S162+U162+W162+Y162+AA162+AC162+AE162+AG162+AI162+AK162+AM162</f>
        <v/>
      </c>
    </row>
    <row r="163" ht="16.5" customHeight="1" thickBot="1">
      <c r="A163" s="433">
        <f>A162+1</f>
        <v/>
      </c>
      <c r="B163" s="563" t="n">
        <v>5034.58</v>
      </c>
      <c r="C163" s="519" t="n">
        <v>340</v>
      </c>
      <c r="D163" s="564" t="n">
        <v>7</v>
      </c>
      <c r="E163" s="563" t="n">
        <v>165.3</v>
      </c>
      <c r="F163" s="563" t="n">
        <v>466</v>
      </c>
      <c r="G163" s="542">
        <f>B163-C163-E163-F163</f>
        <v/>
      </c>
      <c r="H163" s="543" t="n">
        <v>1485.93</v>
      </c>
      <c r="I163" s="520" t="n">
        <v>2670.09</v>
      </c>
      <c r="J163" s="543" t="n"/>
      <c r="K163" s="543" t="n">
        <v>12</v>
      </c>
      <c r="L163" s="520" t="n">
        <v>1510</v>
      </c>
      <c r="M163" s="566" t="n"/>
      <c r="N163" s="508">
        <f>L163+I163+J163+C163+M163</f>
        <v/>
      </c>
      <c r="O163" s="508">
        <f>O162+N163-AN163</f>
        <v/>
      </c>
      <c r="P163" s="509">
        <f>I163*0.004</f>
        <v/>
      </c>
      <c r="Q163" s="441">
        <f>A163</f>
        <v/>
      </c>
      <c r="R163" s="567" t="n"/>
      <c r="S163" s="466" t="n">
        <v>-74.59999999999999</v>
      </c>
      <c r="T163" s="569" t="n"/>
      <c r="U163" s="568" t="n"/>
      <c r="V163" s="567" t="n"/>
      <c r="W163" s="568" t="n"/>
      <c r="X163" s="569" t="n">
        <v>180439</v>
      </c>
      <c r="Y163" s="466" t="n">
        <v>1315.16</v>
      </c>
      <c r="Z163" s="567" t="n"/>
      <c r="AA163" s="568" t="n"/>
      <c r="AB163" s="569" t="n">
        <v>180544</v>
      </c>
      <c r="AC163" s="466" t="n">
        <v>27</v>
      </c>
      <c r="AD163" s="567" t="n"/>
      <c r="AE163" s="568" t="n"/>
      <c r="AF163" s="569" t="n"/>
      <c r="AG163" s="568" t="n"/>
      <c r="AH163" s="567" t="n"/>
      <c r="AI163" s="568" t="n"/>
      <c r="AJ163" s="569" t="n"/>
      <c r="AK163" s="568" t="n"/>
      <c r="AL163" s="569" t="n"/>
      <c r="AM163" s="568" t="n"/>
      <c r="AN163" s="446">
        <f>S163+U163+W163+Y163+AA163+AC163+AE163+AG163+AI163+AK163+AM163</f>
        <v/>
      </c>
    </row>
    <row r="164" ht="16.5" customHeight="1" thickBot="1">
      <c r="A164" s="433">
        <f>A163+1</f>
        <v/>
      </c>
      <c r="B164" s="563" t="n">
        <v>5418.88</v>
      </c>
      <c r="C164" s="519" t="n">
        <v>190</v>
      </c>
      <c r="D164" s="564" t="n">
        <v>6</v>
      </c>
      <c r="E164" s="563" t="n">
        <v>535.6</v>
      </c>
      <c r="F164" s="563" t="n">
        <v>250</v>
      </c>
      <c r="G164" s="542">
        <f>B164-C164-E164-F164</f>
        <v/>
      </c>
      <c r="H164" s="543" t="n">
        <v>1915.4</v>
      </c>
      <c r="I164" s="520" t="n">
        <v>2507.48</v>
      </c>
      <c r="J164" s="543" t="n"/>
      <c r="K164" s="543" t="n">
        <v>20.4</v>
      </c>
      <c r="L164" s="520" t="n">
        <v>1910</v>
      </c>
      <c r="M164" s="566" t="n"/>
      <c r="N164" s="508">
        <f>L164+I164+J164+C164+M164</f>
        <v/>
      </c>
      <c r="O164" s="508">
        <f>O163+N164-AN164</f>
        <v/>
      </c>
      <c r="P164" s="509">
        <f>I164*0.004</f>
        <v/>
      </c>
      <c r="Q164" s="441">
        <f>A164</f>
        <v/>
      </c>
      <c r="R164" s="567" t="n"/>
      <c r="S164" s="568" t="n"/>
      <c r="T164" s="569" t="n"/>
      <c r="U164" s="568" t="n"/>
      <c r="V164" s="567" t="n"/>
      <c r="W164" s="568" t="n"/>
      <c r="X164" s="569" t="n"/>
      <c r="Y164" s="568" t="n"/>
      <c r="Z164" s="567" t="n"/>
      <c r="AA164" s="568" t="n"/>
      <c r="AB164" s="569" t="n">
        <v>180544</v>
      </c>
      <c r="AC164" s="466" t="n">
        <v>275.87</v>
      </c>
      <c r="AD164" s="567" t="n"/>
      <c r="AE164" s="568" t="n"/>
      <c r="AF164" s="569" t="n"/>
      <c r="AG164" s="568" t="n"/>
      <c r="AH164" s="567" t="n">
        <v>180451</v>
      </c>
      <c r="AI164" s="466" t="n">
        <v>220.97</v>
      </c>
      <c r="AJ164" s="569" t="n"/>
      <c r="AK164" s="568" t="n"/>
      <c r="AL164" s="569" t="n"/>
      <c r="AM164" s="568" t="n"/>
      <c r="AN164" s="446">
        <f>S164+U164+W164+Y164+AA164+AC164+AE164+AG164+AI164+AK164+AM164</f>
        <v/>
      </c>
    </row>
    <row r="165" ht="16.5" customHeight="1" thickBot="1">
      <c r="A165" s="433">
        <f>A164+1</f>
        <v/>
      </c>
      <c r="B165" s="563" t="n">
        <v>5100.93</v>
      </c>
      <c r="C165" s="519" t="n">
        <v>310</v>
      </c>
      <c r="D165" s="564" t="n">
        <v>7</v>
      </c>
      <c r="E165" s="563" t="n">
        <v>310</v>
      </c>
      <c r="F165" s="563" t="n">
        <v>139</v>
      </c>
      <c r="G165" s="542">
        <f>B165-C165-E165-F165</f>
        <v/>
      </c>
      <c r="H165" s="543" t="n">
        <v>1544.81</v>
      </c>
      <c r="I165" s="520" t="n">
        <v>2572.62</v>
      </c>
      <c r="J165" s="543" t="n"/>
      <c r="K165" s="543" t="n">
        <v>28.9</v>
      </c>
      <c r="L165" s="520" t="n">
        <v>1540</v>
      </c>
      <c r="M165" s="566" t="n"/>
      <c r="N165" s="508">
        <f>L165+I165+J165+C165+M165</f>
        <v/>
      </c>
      <c r="O165" s="508">
        <f>O164+N165-AN165</f>
        <v/>
      </c>
      <c r="P165" s="509">
        <f>I165*0.004</f>
        <v/>
      </c>
      <c r="Q165" s="441">
        <f>A165</f>
        <v/>
      </c>
      <c r="R165" s="567" t="n"/>
      <c r="S165" s="568" t="n"/>
      <c r="T165" s="569" t="n"/>
      <c r="U165" s="568" t="n"/>
      <c r="V165" s="567" t="n"/>
      <c r="W165" s="568" t="n"/>
      <c r="X165" s="567" t="n"/>
      <c r="Y165" s="568" t="n"/>
      <c r="Z165" s="567" t="n"/>
      <c r="AA165" s="568" t="n"/>
      <c r="AB165" s="569" t="n">
        <v>180544</v>
      </c>
      <c r="AC165" s="466" t="n">
        <v>69</v>
      </c>
      <c r="AD165" s="567" t="n"/>
      <c r="AE165" s="568" t="n"/>
      <c r="AF165" s="567" t="n"/>
      <c r="AG165" s="568" t="n"/>
      <c r="AH165" s="567" t="n"/>
      <c r="AI165" s="568" t="n"/>
      <c r="AJ165" s="567" t="n"/>
      <c r="AK165" s="568" t="n"/>
      <c r="AL165" s="569" t="n"/>
      <c r="AM165" s="568" t="n"/>
      <c r="AN165" s="446">
        <f>S165+U165+W165+Y165+AA165+AC165+AE165+AG165+AI165+AK165+AM165</f>
        <v/>
      </c>
    </row>
    <row r="166" ht="16.5" customHeight="1" thickBot="1">
      <c r="A166" s="433">
        <f>A165+1</f>
        <v/>
      </c>
      <c r="B166" s="563" t="n">
        <v>3753.47</v>
      </c>
      <c r="C166" s="519" t="n">
        <v>250</v>
      </c>
      <c r="D166" s="564" t="n">
        <v>7</v>
      </c>
      <c r="E166" s="563" t="n">
        <v>235.2</v>
      </c>
      <c r="F166" s="563" t="n">
        <v>218</v>
      </c>
      <c r="G166" s="542">
        <f>B166-C166-E166-F166</f>
        <v/>
      </c>
      <c r="H166" s="543" t="n">
        <v>1487.97</v>
      </c>
      <c r="I166" s="520" t="n">
        <v>1404.8</v>
      </c>
      <c r="J166" s="543" t="n"/>
      <c r="K166" s="543" t="n">
        <v>27.5</v>
      </c>
      <c r="L166" s="520" t="n">
        <v>1480</v>
      </c>
      <c r="M166" s="566" t="n"/>
      <c r="N166" s="508">
        <f>L166+I166+J166+C166+M166</f>
        <v/>
      </c>
      <c r="O166" s="508">
        <f>O165+N166-AN166</f>
        <v/>
      </c>
      <c r="P166" s="509">
        <f>I166*0.004</f>
        <v/>
      </c>
      <c r="Q166" s="441">
        <f>A166</f>
        <v/>
      </c>
      <c r="R166" s="567" t="n"/>
      <c r="S166" s="568" t="n"/>
      <c r="T166" s="567" t="n">
        <v>180315</v>
      </c>
      <c r="U166" s="466" t="n">
        <v>399.03</v>
      </c>
      <c r="V166" s="567" t="n"/>
      <c r="W166" s="568" t="n"/>
      <c r="X166" s="567" t="n"/>
      <c r="Y166" s="568" t="n"/>
      <c r="Z166" s="567" t="n"/>
      <c r="AA166" s="568" t="n"/>
      <c r="AB166" s="569" t="inlineStr">
        <is>
          <t>monnaie</t>
        </is>
      </c>
      <c r="AC166" s="466" t="n">
        <v>350</v>
      </c>
      <c r="AD166" s="567" t="n"/>
      <c r="AE166" s="568" t="n"/>
      <c r="AF166" s="567" t="n"/>
      <c r="AG166" s="568" t="n"/>
      <c r="AH166" s="567" t="n"/>
      <c r="AI166" s="568" t="n"/>
      <c r="AJ166" s="567" t="n"/>
      <c r="AK166" s="568" t="n"/>
      <c r="AL166" s="569" t="n"/>
      <c r="AM166" s="568" t="n"/>
      <c r="AN166" s="446">
        <f>S166+U166+W166+Y166+AA166+AC166+AE166+AG166+AI166+AK166+AM166</f>
        <v/>
      </c>
    </row>
    <row r="167" ht="16.5" customHeight="1" thickBot="1">
      <c r="A167" s="433">
        <f>A166+1</f>
        <v/>
      </c>
      <c r="B167" s="563" t="n">
        <v>5735.48</v>
      </c>
      <c r="C167" s="519" t="n">
        <v>170</v>
      </c>
      <c r="D167" s="564" t="n">
        <v>6</v>
      </c>
      <c r="E167" s="563" t="n">
        <v>1143.2</v>
      </c>
      <c r="F167" s="563" t="n">
        <v>373</v>
      </c>
      <c r="G167" s="542">
        <f>B167-C167-E167-F167</f>
        <v/>
      </c>
      <c r="H167" s="543" t="n">
        <v>1550.5</v>
      </c>
      <c r="I167" s="520" t="n">
        <v>3055.83</v>
      </c>
      <c r="J167" s="543" t="n"/>
      <c r="K167" s="543" t="n">
        <v>142</v>
      </c>
      <c r="L167" s="520" t="n">
        <v>1550</v>
      </c>
      <c r="M167" s="566" t="n"/>
      <c r="N167" s="508">
        <f>L167+I167+J167+C167+M167</f>
        <v/>
      </c>
      <c r="O167" s="508">
        <f>O166+N167-AN167</f>
        <v/>
      </c>
      <c r="P167" s="509">
        <f>I167*0.004</f>
        <v/>
      </c>
      <c r="Q167" s="441">
        <f>A167</f>
        <v/>
      </c>
      <c r="R167" s="567" t="n"/>
      <c r="S167" s="568" t="n"/>
      <c r="T167" s="567" t="n"/>
      <c r="U167" s="466" t="n"/>
      <c r="V167" s="567" t="n"/>
      <c r="W167" s="568" t="n"/>
      <c r="X167" s="567" t="n"/>
      <c r="Y167" s="568" t="n"/>
      <c r="Z167" s="567" t="n"/>
      <c r="AA167" s="568" t="n"/>
      <c r="AB167" s="569" t="inlineStr">
        <is>
          <t>monnaie</t>
        </is>
      </c>
      <c r="AC167" s="466" t="n">
        <v>730</v>
      </c>
      <c r="AD167" s="567" t="n"/>
      <c r="AE167" s="568" t="n"/>
      <c r="AF167" s="567" t="n"/>
      <c r="AG167" s="568" t="n"/>
      <c r="AH167" s="567" t="n"/>
      <c r="AI167" s="568" t="n"/>
      <c r="AJ167" s="567" t="n">
        <v>180462</v>
      </c>
      <c r="AK167" s="466" t="n">
        <v>3548</v>
      </c>
      <c r="AL167" s="569" t="n"/>
      <c r="AM167" s="568" t="n"/>
      <c r="AN167" s="446">
        <f>S167+U167+W167+Y167+AA167+AC167+AE167+AG167+AI167+AK167+AM167</f>
        <v/>
      </c>
    </row>
    <row r="168" ht="16.5" customHeight="1" thickBot="1">
      <c r="A168" s="433">
        <f>A167+1</f>
        <v/>
      </c>
      <c r="B168" s="563" t="n">
        <v>2529.25</v>
      </c>
      <c r="C168" s="519" t="n">
        <v>120</v>
      </c>
      <c r="D168" s="564" t="n">
        <v>3</v>
      </c>
      <c r="E168" s="563" t="n">
        <v>863.4</v>
      </c>
      <c r="F168" s="563" t="n">
        <v>54</v>
      </c>
      <c r="G168" s="542">
        <f>B168-C168-E168-F168</f>
        <v/>
      </c>
      <c r="H168" s="543" t="n">
        <v>536</v>
      </c>
      <c r="I168" s="520" t="n">
        <v>927.75</v>
      </c>
      <c r="J168" s="543" t="n"/>
      <c r="K168" s="543" t="n">
        <v>28.1</v>
      </c>
      <c r="L168" s="520" t="n">
        <v>530</v>
      </c>
      <c r="M168" s="566" t="n"/>
      <c r="N168" s="508">
        <f>L168+I168+J168+C168+M168</f>
        <v/>
      </c>
      <c r="O168" s="508">
        <f>O167+N168-AN168</f>
        <v/>
      </c>
      <c r="P168" s="509">
        <f>I168*0.004</f>
        <v/>
      </c>
      <c r="Q168" s="441">
        <f>A168</f>
        <v/>
      </c>
      <c r="R168" s="567" t="n"/>
      <c r="S168" s="568" t="n"/>
      <c r="T168" s="567" t="n"/>
      <c r="U168" s="466" t="n"/>
      <c r="V168" s="567" t="n"/>
      <c r="W168" s="568" t="n"/>
      <c r="X168" s="567" t="n"/>
      <c r="Y168" s="568" t="n"/>
      <c r="Z168" s="567" t="n"/>
      <c r="AA168" s="568" t="n"/>
      <c r="AB168" s="569" t="inlineStr">
        <is>
          <t>monnaie</t>
        </is>
      </c>
      <c r="AC168" s="466" t="n">
        <v>625</v>
      </c>
      <c r="AD168" s="567" t="n"/>
      <c r="AE168" s="568" t="n"/>
      <c r="AF168" s="567" t="n"/>
      <c r="AG168" s="568" t="n"/>
      <c r="AH168" s="567" t="n"/>
      <c r="AI168" s="568" t="n"/>
      <c r="AJ168" s="567" t="n">
        <v>180463</v>
      </c>
      <c r="AK168" s="466" t="n">
        <v>262</v>
      </c>
      <c r="AL168" s="569" t="n"/>
      <c r="AM168" s="568" t="n"/>
      <c r="AN168" s="446">
        <f>S168+U168+W168+Y168+AA168+AC168+AE168+AG168+AI168+AK168+AM168</f>
        <v/>
      </c>
    </row>
    <row r="169" ht="16.5" customHeight="1" thickBot="1">
      <c r="A169" s="433">
        <f>A168+1</f>
        <v/>
      </c>
      <c r="B169" s="563" t="n">
        <v>5427</v>
      </c>
      <c r="C169" s="519" t="n">
        <v>280</v>
      </c>
      <c r="D169" s="564" t="n">
        <v>5</v>
      </c>
      <c r="E169" s="563" t="n">
        <v>301.9</v>
      </c>
      <c r="F169" s="563" t="n">
        <v>223</v>
      </c>
      <c r="G169" s="542">
        <f>B169-C169-E169-F169</f>
        <v/>
      </c>
      <c r="H169" s="543" t="n">
        <v>2240.92</v>
      </c>
      <c r="I169" s="520" t="n">
        <v>2354.38</v>
      </c>
      <c r="J169" s="543" t="n"/>
      <c r="K169" s="543" t="n">
        <v>26.8</v>
      </c>
      <c r="L169" s="520" t="n">
        <v>2240</v>
      </c>
      <c r="M169" s="566" t="n"/>
      <c r="N169" s="508">
        <f>L169+I169+J169+C169+M169</f>
        <v/>
      </c>
      <c r="O169" s="508">
        <f>O168+N169-AN169</f>
        <v/>
      </c>
      <c r="P169" s="509">
        <f>I169*0.004</f>
        <v/>
      </c>
      <c r="Q169" s="441">
        <f>A169</f>
        <v/>
      </c>
      <c r="R169" s="567" t="n">
        <v>180501</v>
      </c>
      <c r="S169" s="466" t="n">
        <v>730.0700000000001</v>
      </c>
      <c r="T169" s="567" t="n"/>
      <c r="U169" s="466" t="n"/>
      <c r="V169" s="567" t="n">
        <v>180525</v>
      </c>
      <c r="W169" s="466" t="n">
        <v>520.64</v>
      </c>
      <c r="X169" s="567" t="n">
        <v>180440</v>
      </c>
      <c r="Y169" s="466" t="n">
        <v>618.2</v>
      </c>
      <c r="Z169" s="567" t="n"/>
      <c r="AA169" s="568" t="n"/>
      <c r="AB169" s="569" t="inlineStr">
        <is>
          <t>monnaie</t>
        </is>
      </c>
      <c r="AC169" s="466" t="n">
        <v>575</v>
      </c>
      <c r="AD169" s="567" t="n"/>
      <c r="AE169" s="568" t="n"/>
      <c r="AF169" s="567" t="n"/>
      <c r="AG169" s="568" t="n"/>
      <c r="AH169" s="567" t="n"/>
      <c r="AI169" s="568" t="n"/>
      <c r="AJ169" s="567" t="n"/>
      <c r="AK169" s="568" t="n"/>
      <c r="AL169" s="569" t="n"/>
      <c r="AM169" s="568" t="n"/>
      <c r="AN169" s="446">
        <f>S169+U169+W169+Y169+AA169+AC169+AE169+AG169+AI169+AK169+AM169</f>
        <v/>
      </c>
    </row>
    <row r="170" ht="16.5" customHeight="1" thickBot="1">
      <c r="A170" s="433">
        <f>A169+1</f>
        <v/>
      </c>
      <c r="B170" s="563" t="n">
        <v>2797.83</v>
      </c>
      <c r="C170" s="519" t="n">
        <v>220</v>
      </c>
      <c r="D170" s="564" t="n">
        <v>5</v>
      </c>
      <c r="E170" s="563" t="n">
        <v>67.34999999999999</v>
      </c>
      <c r="F170" s="563" t="n">
        <v>149</v>
      </c>
      <c r="G170" s="542">
        <f>B170-C170-E170-F170</f>
        <v/>
      </c>
      <c r="H170" s="543" t="n">
        <v>1080.48</v>
      </c>
      <c r="I170" s="520" t="n">
        <v>1273.2</v>
      </c>
      <c r="J170" s="543" t="n"/>
      <c r="K170" s="543" t="n">
        <v>7.8</v>
      </c>
      <c r="L170" s="520" t="n">
        <v>1110</v>
      </c>
      <c r="M170" s="566" t="n"/>
      <c r="N170" s="508">
        <f>L170+I170+J170+C170+M170</f>
        <v/>
      </c>
      <c r="O170" s="508">
        <f>O169+N170-AN170</f>
        <v/>
      </c>
      <c r="P170" s="509">
        <f>I170*0.004</f>
        <v/>
      </c>
      <c r="Q170" s="441">
        <f>A170</f>
        <v/>
      </c>
      <c r="R170" s="567" t="n"/>
      <c r="S170" s="466" t="n">
        <v>8.109999999999999</v>
      </c>
      <c r="T170" s="567" t="n">
        <v>180422</v>
      </c>
      <c r="U170" s="466" t="n">
        <v>23.78</v>
      </c>
      <c r="V170" s="567" t="n"/>
      <c r="W170" s="568" t="n"/>
      <c r="X170" s="567" t="n">
        <v>180441</v>
      </c>
      <c r="Y170" s="466" t="n">
        <v>1968.09</v>
      </c>
      <c r="Z170" s="567" t="n"/>
      <c r="AA170" s="568" t="n"/>
      <c r="AB170" s="567" t="n"/>
      <c r="AC170" s="568" t="n"/>
      <c r="AD170" s="567" t="n"/>
      <c r="AE170" s="568" t="n"/>
      <c r="AF170" s="567" t="n">
        <v>180448</v>
      </c>
      <c r="AG170" s="466" t="n">
        <v>1686.36</v>
      </c>
      <c r="AH170" s="567" t="n"/>
      <c r="AI170" s="568" t="n"/>
      <c r="AJ170" s="567" t="n"/>
      <c r="AK170" s="568" t="n"/>
      <c r="AL170" s="569" t="n"/>
      <c r="AM170" s="568" t="n"/>
      <c r="AN170" s="446">
        <f>S170+U170+W170+Y170+AA170+AC170+AE170+AG170+AI170+AK170+AM170</f>
        <v/>
      </c>
    </row>
    <row r="171" ht="16.5" customHeight="1" thickBot="1">
      <c r="A171" s="433">
        <f>A170+1</f>
        <v/>
      </c>
      <c r="B171" s="563" t="n">
        <v>5259.83</v>
      </c>
      <c r="C171" s="519" t="n">
        <v>140</v>
      </c>
      <c r="D171" s="564" t="n">
        <v>6</v>
      </c>
      <c r="E171" s="563" t="n">
        <v>112.5</v>
      </c>
      <c r="F171" s="563" t="n">
        <v>228</v>
      </c>
      <c r="G171" s="542">
        <f>B171-C171-E171-F171</f>
        <v/>
      </c>
      <c r="H171" s="543" t="n">
        <v>2258.23</v>
      </c>
      <c r="I171" s="520" t="n">
        <v>2518.3</v>
      </c>
      <c r="J171" s="543" t="n"/>
      <c r="K171" s="543" t="n">
        <v>2.8</v>
      </c>
      <c r="L171" s="520" t="n">
        <v>2250</v>
      </c>
      <c r="M171" s="520" t="n">
        <v>990</v>
      </c>
      <c r="N171" s="508">
        <f>L171+I171+J171+C171+M171</f>
        <v/>
      </c>
      <c r="O171" s="508">
        <f>O170+N171-AN171</f>
        <v/>
      </c>
      <c r="P171" s="509">
        <f>I171*0.004</f>
        <v/>
      </c>
      <c r="Q171" s="441">
        <f>A171</f>
        <v/>
      </c>
      <c r="R171" s="567" t="n"/>
      <c r="S171" s="568" t="n"/>
      <c r="T171" s="567" t="n">
        <v>180423</v>
      </c>
      <c r="U171" s="466" t="n">
        <v>93.56999999999999</v>
      </c>
      <c r="V171" s="567" t="n"/>
      <c r="W171" s="568" t="n"/>
      <c r="X171" s="567" t="n"/>
      <c r="Y171" s="568" t="n"/>
      <c r="Z171" s="567" t="n"/>
      <c r="AA171" s="568" t="n"/>
      <c r="AB171" s="567" t="inlineStr">
        <is>
          <t>pt vert</t>
        </is>
      </c>
      <c r="AC171" s="466" t="n">
        <v>-119</v>
      </c>
      <c r="AD171" s="567" t="n"/>
      <c r="AE171" s="568" t="n"/>
      <c r="AF171" s="567" t="n">
        <v>180449</v>
      </c>
      <c r="AG171" s="466" t="n">
        <v>381.64</v>
      </c>
      <c r="AH171" s="567" t="n">
        <v>180456</v>
      </c>
      <c r="AI171" s="466" t="n">
        <v>75.5</v>
      </c>
      <c r="AJ171" s="567" t="n"/>
      <c r="AK171" s="568" t="n"/>
      <c r="AL171" s="569" t="n"/>
      <c r="AM171" s="568" t="n"/>
      <c r="AN171" s="446">
        <f>S171+U171+W171+Y171+AA171+AC171+AE171+AG171+AI171+AK171+AM171</f>
        <v/>
      </c>
    </row>
    <row r="172" ht="16.5" customHeight="1" thickBot="1">
      <c r="A172" s="433">
        <f>A171+1</f>
        <v/>
      </c>
      <c r="B172" s="563" t="n">
        <v>4610.47</v>
      </c>
      <c r="C172" s="519" t="n">
        <v>350</v>
      </c>
      <c r="D172" s="564" t="n">
        <v>5</v>
      </c>
      <c r="E172" s="563" t="n">
        <v>110.3</v>
      </c>
      <c r="F172" s="563" t="n">
        <v>336</v>
      </c>
      <c r="G172" s="542">
        <f>B172-C172-E172-F172</f>
        <v/>
      </c>
      <c r="H172" s="543" t="n">
        <v>1858.14</v>
      </c>
      <c r="I172" s="520" t="n">
        <v>1861.13</v>
      </c>
      <c r="J172" s="520" t="n">
        <v>40.8</v>
      </c>
      <c r="K172" s="543" t="n">
        <v>54.1</v>
      </c>
      <c r="L172" s="520" t="n">
        <v>1850</v>
      </c>
      <c r="M172" s="566" t="n"/>
      <c r="N172" s="508">
        <f>L172+I172+J172+C172+M172</f>
        <v/>
      </c>
      <c r="O172" s="508">
        <f>O171+N172-AN172</f>
        <v/>
      </c>
      <c r="P172" s="509">
        <f>I172*0.004</f>
        <v/>
      </c>
      <c r="Q172" s="441">
        <f>A172</f>
        <v/>
      </c>
      <c r="R172" s="567" t="n"/>
      <c r="S172" s="568" t="n"/>
      <c r="T172" s="567" t="n"/>
      <c r="U172" s="568" t="n"/>
      <c r="V172" s="567" t="n"/>
      <c r="W172" s="568" t="n"/>
      <c r="X172" s="567" t="n"/>
      <c r="Y172" s="568" t="n"/>
      <c r="Z172" s="567" t="n"/>
      <c r="AA172" s="568" t="n"/>
      <c r="AB172" s="567" t="n"/>
      <c r="AC172" s="568" t="n"/>
      <c r="AD172" s="567" t="n"/>
      <c r="AE172" s="568" t="n"/>
      <c r="AF172" s="567" t="n"/>
      <c r="AG172" s="568" t="n"/>
      <c r="AH172" s="567" t="n"/>
      <c r="AI172" s="568" t="n"/>
      <c r="AJ172" s="567" t="n"/>
      <c r="AK172" s="568" t="n"/>
      <c r="AL172" s="569" t="n"/>
      <c r="AM172" s="568" t="n"/>
      <c r="AN172" s="446">
        <f>S172+U172+W172+Y172+AA172+AC172+AE172+AG172+AI172+AK172+AM172</f>
        <v/>
      </c>
    </row>
    <row r="173" ht="16.5" customHeight="1" thickBot="1">
      <c r="A173" s="433">
        <f>A172+1</f>
        <v/>
      </c>
      <c r="B173" s="563" t="n">
        <v>2662.43</v>
      </c>
      <c r="C173" s="519" t="n">
        <v>230</v>
      </c>
      <c r="D173" s="564" t="n">
        <v>8</v>
      </c>
      <c r="E173" s="563" t="n">
        <v>297.9</v>
      </c>
      <c r="F173" s="563" t="n">
        <v>85</v>
      </c>
      <c r="G173" s="542">
        <f>B173-C173-E173-F173</f>
        <v/>
      </c>
      <c r="H173" s="543" t="n">
        <v>1243.69</v>
      </c>
      <c r="I173" s="520" t="n">
        <v>802.34</v>
      </c>
      <c r="J173" s="543" t="n"/>
      <c r="K173" s="543" t="n">
        <v>3.5</v>
      </c>
      <c r="L173" s="520" t="n">
        <v>1240</v>
      </c>
      <c r="M173" s="566" t="n"/>
      <c r="N173" s="508">
        <f>L173+I173+J173+C173+M173</f>
        <v/>
      </c>
      <c r="O173" s="508">
        <f>O172+N173-AN173</f>
        <v/>
      </c>
      <c r="P173" s="509">
        <f>I173*0.004</f>
        <v/>
      </c>
      <c r="Q173" s="441">
        <f>A173</f>
        <v/>
      </c>
      <c r="R173" s="567" t="n"/>
      <c r="S173" s="568" t="n"/>
      <c r="T173" s="567" t="n"/>
      <c r="U173" s="568" t="n"/>
      <c r="V173" s="567" t="n"/>
      <c r="W173" s="568" t="n"/>
      <c r="X173" s="567" t="n"/>
      <c r="Y173" s="568" t="n"/>
      <c r="Z173" s="567" t="n"/>
      <c r="AA173" s="568" t="n"/>
      <c r="AB173" s="567" t="inlineStr">
        <is>
          <t>dat</t>
        </is>
      </c>
      <c r="AC173" s="466" t="n">
        <v>-12027.37</v>
      </c>
      <c r="AD173" s="567" t="n"/>
      <c r="AE173" s="568" t="n"/>
      <c r="AF173" s="567" t="n"/>
      <c r="AG173" s="568" t="n"/>
      <c r="AH173" s="567" t="n"/>
      <c r="AI173" s="568" t="n"/>
      <c r="AJ173" s="567" t="n"/>
      <c r="AK173" s="568" t="n"/>
      <c r="AL173" s="569" t="n"/>
      <c r="AM173" s="568" t="n"/>
      <c r="AN173" s="446">
        <f>S173+U173+W173+Y173+AA173+AC173+AE173+AG173+AI173+AK173+AM173</f>
        <v/>
      </c>
    </row>
    <row r="174" ht="16.5" customHeight="1" thickBot="1">
      <c r="A174" s="433">
        <f>A173+1</f>
        <v/>
      </c>
      <c r="B174" s="563" t="n">
        <v>4071.13</v>
      </c>
      <c r="C174" s="519" t="n">
        <v>260</v>
      </c>
      <c r="D174" s="564" t="n">
        <v>7</v>
      </c>
      <c r="E174" s="563" t="n">
        <v>773.6</v>
      </c>
      <c r="F174" s="563" t="n">
        <v>182</v>
      </c>
      <c r="G174" s="542">
        <f>B174-C174-E174-F174</f>
        <v/>
      </c>
      <c r="H174" s="543" t="n">
        <v>1500.28</v>
      </c>
      <c r="I174" s="520" t="n">
        <v>1323.25</v>
      </c>
      <c r="J174" s="543" t="n"/>
      <c r="K174" s="543" t="n">
        <v>32</v>
      </c>
      <c r="L174" s="520" t="n">
        <v>1500</v>
      </c>
      <c r="M174" s="566" t="n"/>
      <c r="N174" s="508">
        <f>L174+I174+J174+C174+M174</f>
        <v/>
      </c>
      <c r="O174" s="508">
        <f>O173+N174-AN174</f>
        <v/>
      </c>
      <c r="P174" s="509">
        <f>I174*0.004</f>
        <v/>
      </c>
      <c r="Q174" s="441">
        <f>A174</f>
        <v/>
      </c>
      <c r="R174" s="567" t="n"/>
      <c r="S174" s="568" t="n"/>
      <c r="T174" s="567" t="n"/>
      <c r="U174" s="568" t="n"/>
      <c r="V174" s="567" t="n"/>
      <c r="W174" s="568" t="n"/>
      <c r="X174" s="567" t="n"/>
      <c r="Y174" s="568" t="n"/>
      <c r="Z174" s="567" t="n"/>
      <c r="AA174" s="568" t="n"/>
      <c r="AB174" s="567" t="inlineStr">
        <is>
          <t>int dat</t>
        </is>
      </c>
      <c r="AC174" s="466" t="n">
        <v>-2.49</v>
      </c>
      <c r="AD174" s="567" t="inlineStr">
        <is>
          <t>edf</t>
        </is>
      </c>
      <c r="AE174" s="466" t="n">
        <v>241.14</v>
      </c>
      <c r="AF174" s="567" t="n"/>
      <c r="AG174" s="568" t="n"/>
      <c r="AH174" s="567" t="n"/>
      <c r="AI174" s="568" t="n"/>
      <c r="AJ174" s="567" t="inlineStr">
        <is>
          <t>ADREA</t>
        </is>
      </c>
      <c r="AK174" s="466" t="n">
        <v>69.42</v>
      </c>
      <c r="AL174" s="569" t="n"/>
      <c r="AM174" s="568" t="n"/>
      <c r="AN174" s="446">
        <f>S174+U174+W174+Y174+AA174+AC174+AE174+AG174+AI174+AK174+AM174</f>
        <v/>
      </c>
    </row>
    <row r="175" ht="16.5" customHeight="1" thickBot="1">
      <c r="A175" s="433">
        <f>A174+1</f>
        <v/>
      </c>
      <c r="B175" s="563" t="n">
        <v>5163.15</v>
      </c>
      <c r="C175" s="519" t="n">
        <v>480</v>
      </c>
      <c r="D175" s="564" t="n">
        <v>9</v>
      </c>
      <c r="E175" s="563" t="n">
        <v>226.7</v>
      </c>
      <c r="F175" s="563" t="n">
        <v>387</v>
      </c>
      <c r="G175" s="542">
        <f>B175-C175-E175-F175</f>
        <v/>
      </c>
      <c r="H175" s="543" t="n">
        <v>1981.75</v>
      </c>
      <c r="I175" s="520" t="n">
        <v>2060.24</v>
      </c>
      <c r="J175" s="543" t="n"/>
      <c r="K175" s="543" t="n">
        <v>28</v>
      </c>
      <c r="L175" s="520" t="n">
        <v>1980</v>
      </c>
      <c r="M175" s="566" t="n"/>
      <c r="N175" s="508">
        <f>L175+I175+J175+C175+M175</f>
        <v/>
      </c>
      <c r="O175" s="508">
        <f>O174+N175-AN175</f>
        <v/>
      </c>
      <c r="P175" s="509">
        <f>I175*0.004</f>
        <v/>
      </c>
      <c r="Q175" s="441">
        <f>A175</f>
        <v/>
      </c>
      <c r="R175" s="567" t="n"/>
      <c r="S175" s="568" t="n"/>
      <c r="T175" s="567" t="n"/>
      <c r="U175" s="568" t="n"/>
      <c r="V175" s="567" t="n">
        <v>180526</v>
      </c>
      <c r="W175" s="466" t="n">
        <v>598.39</v>
      </c>
      <c r="X175" s="567" t="n"/>
      <c r="Y175" s="568" t="n"/>
      <c r="Z175" s="567" t="n">
        <v>180425</v>
      </c>
      <c r="AA175" s="466" t="n">
        <v>41819</v>
      </c>
      <c r="AB175" s="567" t="n"/>
      <c r="AC175" s="568" t="n"/>
      <c r="AD175" s="567" t="n"/>
      <c r="AE175" s="568" t="n"/>
      <c r="AF175" s="567" t="n"/>
      <c r="AG175" s="568" t="n"/>
      <c r="AH175" s="567" t="n"/>
      <c r="AI175" s="568" t="n"/>
      <c r="AJ175" s="567" t="inlineStr">
        <is>
          <t>MUTEX</t>
        </is>
      </c>
      <c r="AK175" s="466" t="n">
        <v>105.23</v>
      </c>
      <c r="AL175" s="569" t="n"/>
      <c r="AM175" s="568" t="n"/>
      <c r="AN175" s="446">
        <f>S175+U175+W175+Y175+AA175+AC175+AE175+AG175+AI175+AK175+AM175</f>
        <v/>
      </c>
    </row>
    <row r="176" ht="16.5" customHeight="1" thickBot="1">
      <c r="A176" s="433">
        <f>A175+1</f>
        <v/>
      </c>
      <c r="B176" s="563" t="n">
        <v>3896.14</v>
      </c>
      <c r="C176" s="519" t="n">
        <v>80</v>
      </c>
      <c r="D176" s="564" t="n">
        <v>3</v>
      </c>
      <c r="E176" s="563" t="n">
        <v>39.3</v>
      </c>
      <c r="F176" s="563" t="n">
        <v>189</v>
      </c>
      <c r="G176" s="542">
        <f>B176-C176-E176-F176</f>
        <v/>
      </c>
      <c r="H176" s="543" t="n">
        <v>2095.7</v>
      </c>
      <c r="I176" s="520" t="n">
        <v>1461.64</v>
      </c>
      <c r="J176" s="543" t="n"/>
      <c r="K176" s="543" t="n">
        <v>30.5</v>
      </c>
      <c r="L176" s="520" t="n">
        <v>2120</v>
      </c>
      <c r="M176" s="566" t="n"/>
      <c r="N176" s="508">
        <f>L176+I176+J176+C176+M176</f>
        <v/>
      </c>
      <c r="O176" s="508">
        <f>O175+N176-AN176</f>
        <v/>
      </c>
      <c r="P176" s="509">
        <f>I176*0.004</f>
        <v/>
      </c>
      <c r="Q176" s="441">
        <f>A176</f>
        <v/>
      </c>
      <c r="R176" s="567" t="n">
        <v>180504</v>
      </c>
      <c r="S176" s="466" t="n">
        <v>1367.37</v>
      </c>
      <c r="T176" s="567" t="n"/>
      <c r="U176" s="568" t="n"/>
      <c r="V176" s="567" t="n"/>
      <c r="W176" s="568" t="n"/>
      <c r="X176" s="567" t="n">
        <v>180536</v>
      </c>
      <c r="Y176" s="466" t="n">
        <v>1978.33</v>
      </c>
      <c r="Z176" s="567" t="n"/>
      <c r="AA176" s="568" t="n"/>
      <c r="AB176" s="567" t="inlineStr">
        <is>
          <t>ass prêt</t>
        </is>
      </c>
      <c r="AC176" s="466" t="n">
        <v>66.26000000000001</v>
      </c>
      <c r="AD176" s="567" t="n"/>
      <c r="AE176" s="568" t="n"/>
      <c r="AF176" s="567" t="n"/>
      <c r="AG176" s="568" t="n"/>
      <c r="AH176" s="567" t="n"/>
      <c r="AI176" s="568" t="n"/>
      <c r="AJ176" s="567" t="n">
        <v>180557</v>
      </c>
      <c r="AK176" s="466" t="n">
        <v>3305</v>
      </c>
      <c r="AL176" s="569" t="n"/>
      <c r="AM176" s="568" t="n"/>
      <c r="AN176" s="446">
        <f>S176+U176+W176+Y176+AA176+AC176+AE176+AG176+AI176+AK176+AM176</f>
        <v/>
      </c>
    </row>
    <row r="177" ht="16.5" customHeight="1" thickBot="1">
      <c r="A177" s="433">
        <f>A176+1</f>
        <v/>
      </c>
      <c r="B177" s="563" t="n">
        <v>4020.09</v>
      </c>
      <c r="C177" s="519" t="n">
        <v>210</v>
      </c>
      <c r="D177" s="564" t="n">
        <v>7</v>
      </c>
      <c r="E177" s="563" t="n">
        <v>500.25</v>
      </c>
      <c r="F177" s="563" t="n">
        <v>157</v>
      </c>
      <c r="G177" s="542">
        <f>B177-C177-E177-F177</f>
        <v/>
      </c>
      <c r="H177" s="543" t="n">
        <v>1472.84</v>
      </c>
      <c r="I177" s="520" t="n">
        <v>1652</v>
      </c>
      <c r="J177" s="543" t="n"/>
      <c r="K177" s="543" t="n">
        <v>28</v>
      </c>
      <c r="L177" s="520" t="n">
        <v>1470</v>
      </c>
      <c r="M177" s="566" t="n"/>
      <c r="N177" s="508">
        <f>L177+I177+J177+C177+M177</f>
        <v/>
      </c>
      <c r="O177" s="508">
        <f>O176+N177-AN177</f>
        <v/>
      </c>
      <c r="P177" s="509">
        <f>I177*0.004</f>
        <v/>
      </c>
      <c r="Q177" s="441">
        <f>A177</f>
        <v/>
      </c>
      <c r="R177" s="567" t="n"/>
      <c r="S177" s="466" t="n">
        <v>148.89</v>
      </c>
      <c r="T177" s="567" t="n"/>
      <c r="U177" s="568" t="n"/>
      <c r="V177" s="567" t="n"/>
      <c r="W177" s="568" t="n"/>
      <c r="X177" s="567" t="n">
        <v>180537</v>
      </c>
      <c r="Y177" s="466" t="n">
        <v>1265.18</v>
      </c>
      <c r="Z177" s="567" t="n"/>
      <c r="AA177" s="568" t="n"/>
      <c r="AB177" s="567" t="inlineStr">
        <is>
          <t>int</t>
        </is>
      </c>
      <c r="AC177" s="466" t="n">
        <v>202.24</v>
      </c>
      <c r="AD177" s="567" t="n"/>
      <c r="AE177" s="568" t="n"/>
      <c r="AF177" s="567" t="n"/>
      <c r="AG177" s="568" t="n"/>
      <c r="AH177" s="567" t="n"/>
      <c r="AI177" s="568" t="n"/>
      <c r="AJ177" s="567" t="inlineStr">
        <is>
          <t>180460A</t>
        </is>
      </c>
      <c r="AK177" s="572" t="n">
        <v>344</v>
      </c>
      <c r="AL177" s="569" t="n"/>
      <c r="AM177" s="568" t="n"/>
      <c r="AN177" s="446">
        <f>S177+U177+W177+Y177+AA177+AC177+AE177+AG177+AI177+AK177+AM177</f>
        <v/>
      </c>
    </row>
    <row r="178" ht="16.5" customHeight="1" thickBot="1">
      <c r="A178" s="433">
        <f>A177+1</f>
        <v/>
      </c>
      <c r="B178" s="563" t="n">
        <v>5268.58</v>
      </c>
      <c r="C178" s="519" t="n">
        <v>370</v>
      </c>
      <c r="D178" s="564" t="n">
        <v>7</v>
      </c>
      <c r="E178" s="563" t="n">
        <v>527.8</v>
      </c>
      <c r="F178" s="563" t="n">
        <v>190</v>
      </c>
      <c r="G178" s="542">
        <f>B178-C178-E178-F178</f>
        <v/>
      </c>
      <c r="H178" s="543" t="n">
        <v>1391.1</v>
      </c>
      <c r="I178" s="520" t="n">
        <v>2744.08</v>
      </c>
      <c r="J178" s="543" t="n"/>
      <c r="K178" s="543" t="n">
        <v>45.6</v>
      </c>
      <c r="L178" s="520" t="n">
        <v>1390</v>
      </c>
      <c r="M178" s="520" t="n">
        <v>460</v>
      </c>
      <c r="N178" s="508">
        <f>L178+I178+J178+C178+M178</f>
        <v/>
      </c>
      <c r="O178" s="508">
        <f>O177+N178-AN178</f>
        <v/>
      </c>
      <c r="P178" s="509">
        <f>I178*0.004</f>
        <v/>
      </c>
      <c r="Q178" s="441">
        <f>A178</f>
        <v/>
      </c>
      <c r="R178" s="567" t="n"/>
      <c r="S178" s="568" t="n"/>
      <c r="T178" s="567" t="n">
        <v>180522</v>
      </c>
      <c r="U178" s="572" t="n">
        <v>-10.63</v>
      </c>
      <c r="V178" s="567" t="n"/>
      <c r="W178" s="568" t="n"/>
      <c r="X178" s="567" t="n"/>
      <c r="Y178" s="568" t="n"/>
      <c r="Z178" s="567" t="n"/>
      <c r="AA178" s="568" t="n"/>
      <c r="AB178" s="567" t="inlineStr">
        <is>
          <t>prêt</t>
        </is>
      </c>
      <c r="AC178" s="466" t="n">
        <v>2549.72</v>
      </c>
      <c r="AD178" s="567" t="n"/>
      <c r="AE178" s="568" t="n"/>
      <c r="AF178" s="567" t="n"/>
      <c r="AG178" s="568" t="n"/>
      <c r="AH178" s="567" t="n"/>
      <c r="AI178" s="568" t="n"/>
      <c r="AJ178" s="567" t="n"/>
      <c r="AK178" s="568" t="n"/>
      <c r="AL178" s="569" t="n"/>
      <c r="AM178" s="568" t="n"/>
      <c r="AN178" s="446">
        <f>S178+U178+W178+Y178+AA178+AC178+AE178+AG178+AI178+AK178+AM178</f>
        <v/>
      </c>
    </row>
    <row r="179" ht="16.5" customHeight="1" thickBot="1">
      <c r="A179" s="433">
        <f>A178+1</f>
        <v/>
      </c>
      <c r="B179" s="563" t="n">
        <v>4611.28</v>
      </c>
      <c r="C179" s="519" t="n">
        <v>190</v>
      </c>
      <c r="D179" s="564" t="n">
        <v>4</v>
      </c>
      <c r="E179" s="563" t="n">
        <v>470.3</v>
      </c>
      <c r="F179" s="563" t="n">
        <v>205</v>
      </c>
      <c r="G179" s="542">
        <f>B179-C179-E179-F179</f>
        <v/>
      </c>
      <c r="H179" s="543" t="n">
        <v>1949.83</v>
      </c>
      <c r="I179" s="520" t="n">
        <v>1747.75</v>
      </c>
      <c r="J179" s="543" t="n"/>
      <c r="K179" s="543" t="n">
        <v>48.4</v>
      </c>
      <c r="L179" s="520" t="n">
        <v>1940</v>
      </c>
      <c r="M179" s="566" t="n"/>
      <c r="N179" s="508">
        <f>L179+I179+J179+C179+M179</f>
        <v/>
      </c>
      <c r="O179" s="508">
        <f>O178+N179-AN179</f>
        <v/>
      </c>
      <c r="P179" s="509">
        <f>I179*0.004</f>
        <v/>
      </c>
      <c r="Q179" s="441">
        <f>A179</f>
        <v/>
      </c>
      <c r="R179" s="567" t="n"/>
      <c r="S179" s="568" t="n"/>
      <c r="T179" s="567" t="n">
        <v>180518</v>
      </c>
      <c r="U179" s="572" t="n">
        <v>211.76</v>
      </c>
      <c r="V179" s="567" t="n"/>
      <c r="W179" s="568" t="n"/>
      <c r="X179" s="567" t="n"/>
      <c r="Y179" s="568" t="n"/>
      <c r="Z179" s="567" t="n"/>
      <c r="AA179" s="568" t="n"/>
      <c r="AB179" s="567" t="n"/>
      <c r="AC179" s="568" t="n"/>
      <c r="AD179" s="567" t="n">
        <v>180549</v>
      </c>
      <c r="AE179" s="466" t="n">
        <v>52.8</v>
      </c>
      <c r="AF179" s="567" t="n"/>
      <c r="AG179" s="568" t="n"/>
      <c r="AH179" s="567" t="n"/>
      <c r="AI179" s="568" t="n"/>
      <c r="AJ179" s="567" t="n"/>
      <c r="AK179" s="568" t="n"/>
      <c r="AL179" s="569" t="n"/>
      <c r="AM179" s="568" t="n"/>
      <c r="AN179" s="446">
        <f>S179+U179+W179+Y179+AA179+AC179+AE179+AG179+AI179+AK179+AM179</f>
        <v/>
      </c>
    </row>
    <row r="180" ht="16.5" customHeight="1" thickBot="1">
      <c r="A180" s="433">
        <f>A179+1</f>
        <v/>
      </c>
      <c r="B180" s="563" t="n">
        <v>3224.19</v>
      </c>
      <c r="C180" s="519" t="n">
        <v>150</v>
      </c>
      <c r="D180" s="564" t="n">
        <v>5</v>
      </c>
      <c r="E180" s="563" t="n">
        <v>359.7</v>
      </c>
      <c r="F180" s="563" t="n">
        <v>98</v>
      </c>
      <c r="G180" s="542">
        <f>B180-C180-E180-F180</f>
        <v/>
      </c>
      <c r="H180" s="543" t="n">
        <v>1354.49</v>
      </c>
      <c r="I180" s="520" t="n">
        <v>1270.7</v>
      </c>
      <c r="J180" s="543" t="n"/>
      <c r="K180" s="543" t="n">
        <v>6.4</v>
      </c>
      <c r="L180" s="520" t="n">
        <v>1350</v>
      </c>
      <c r="M180" s="566" t="n"/>
      <c r="N180" s="508">
        <f>L180+I180+J180+C180+M180</f>
        <v/>
      </c>
      <c r="O180" s="508">
        <f>O179+N180-AN180</f>
        <v/>
      </c>
      <c r="P180" s="509">
        <f>I180*0.004</f>
        <v/>
      </c>
      <c r="Q180" s="441">
        <f>A180</f>
        <v/>
      </c>
      <c r="R180" s="567" t="n"/>
      <c r="S180" s="568" t="n"/>
      <c r="T180" s="569" t="n">
        <v>180517</v>
      </c>
      <c r="U180" s="572" t="n">
        <v>7.94</v>
      </c>
      <c r="V180" s="567" t="n"/>
      <c r="W180" s="568" t="n"/>
      <c r="X180" s="569" t="n"/>
      <c r="Y180" s="568" t="n"/>
      <c r="Z180" s="567" t="n"/>
      <c r="AA180" s="568" t="n"/>
      <c r="AB180" s="569" t="n"/>
      <c r="AC180" s="568" t="n"/>
      <c r="AD180" s="567" t="n"/>
      <c r="AE180" s="568" t="n"/>
      <c r="AF180" s="569" t="n"/>
      <c r="AG180" s="568" t="n"/>
      <c r="AH180" s="567" t="n"/>
      <c r="AI180" s="568" t="n"/>
      <c r="AJ180" s="569" t="n"/>
      <c r="AK180" s="568" t="n"/>
      <c r="AL180" s="569" t="n"/>
      <c r="AM180" s="568" t="n"/>
      <c r="AN180" s="446">
        <f>S180+U180+W180+Y180+AA180+AC180+AE180+AG180+AI180+AK180+AM180</f>
        <v/>
      </c>
    </row>
    <row r="181" ht="16.5" customHeight="1" thickBot="1">
      <c r="A181" s="433">
        <f>A180+1</f>
        <v/>
      </c>
      <c r="B181" s="563" t="n">
        <v>2469.35</v>
      </c>
      <c r="C181" s="519" t="n">
        <v>190</v>
      </c>
      <c r="D181" s="564" t="n">
        <v>6</v>
      </c>
      <c r="E181" s="563" t="n">
        <v>823.6</v>
      </c>
      <c r="F181" s="563" t="n">
        <v>147</v>
      </c>
      <c r="G181" s="542">
        <f>B181-C181-E181-F181</f>
        <v/>
      </c>
      <c r="H181" s="543" t="n">
        <v>514</v>
      </c>
      <c r="I181" s="520" t="n">
        <v>790.05</v>
      </c>
      <c r="J181" s="543" t="n"/>
      <c r="K181" s="543" t="n">
        <v>4.7</v>
      </c>
      <c r="L181" s="520" t="n">
        <v>510</v>
      </c>
      <c r="M181" s="566" t="n"/>
      <c r="N181" s="508">
        <f>L181+I181+J181+C181+M181</f>
        <v/>
      </c>
      <c r="O181" s="508">
        <f>O180+N181-AN181</f>
        <v/>
      </c>
      <c r="P181" s="509">
        <f>I181*0.004</f>
        <v/>
      </c>
      <c r="Q181" s="441">
        <f>A181</f>
        <v/>
      </c>
      <c r="R181" s="567" t="n"/>
      <c r="S181" s="568" t="n"/>
      <c r="T181" s="567" t="n">
        <v>180320</v>
      </c>
      <c r="U181" s="572" t="n">
        <v>466.49</v>
      </c>
      <c r="V181" s="567" t="n"/>
      <c r="W181" s="568" t="n"/>
      <c r="X181" s="567" t="n"/>
      <c r="Y181" s="568" t="n"/>
      <c r="Z181" s="567" t="n"/>
      <c r="AA181" s="568" t="n"/>
      <c r="AB181" s="567" t="n"/>
      <c r="AC181" s="568" t="n"/>
      <c r="AD181" s="567" t="n"/>
      <c r="AE181" s="568" t="n"/>
      <c r="AF181" s="567" t="n"/>
      <c r="AG181" s="568" t="n"/>
      <c r="AH181" s="567" t="n"/>
      <c r="AI181" s="568" t="n"/>
      <c r="AJ181" s="567" t="n"/>
      <c r="AK181" s="568" t="n"/>
      <c r="AL181" s="569" t="n"/>
      <c r="AM181" s="568" t="n"/>
      <c r="AN181" s="446">
        <f>S181+U181+W181+Y181+AA181+AC181+AE181+AG181+AI181+AK181+AM181</f>
        <v/>
      </c>
    </row>
    <row r="182" ht="16.5" customHeight="1" thickBot="1">
      <c r="A182" s="433">
        <f>A181+1</f>
        <v/>
      </c>
      <c r="B182" s="563" t="n">
        <v>3891.6</v>
      </c>
      <c r="C182" s="519" t="n">
        <v>140</v>
      </c>
      <c r="D182" s="564" t="n">
        <v>6</v>
      </c>
      <c r="E182" s="563" t="n">
        <v>174.9</v>
      </c>
      <c r="F182" s="563" t="n">
        <v>183</v>
      </c>
      <c r="G182" s="542">
        <f>B182-C182-E182-F182</f>
        <v/>
      </c>
      <c r="H182" s="543" t="n">
        <v>1632.8</v>
      </c>
      <c r="I182" s="520" t="n">
        <v>1770.1</v>
      </c>
      <c r="J182" s="543" t="n"/>
      <c r="K182" s="543" t="n">
        <v>26.3</v>
      </c>
      <c r="L182" s="520" t="n">
        <v>1630</v>
      </c>
      <c r="M182" s="566" t="n"/>
      <c r="N182" s="508">
        <f>L182+I182+J182+C182+M182</f>
        <v/>
      </c>
      <c r="O182" s="508">
        <f>O181+N182-AN182</f>
        <v/>
      </c>
      <c r="P182" s="509">
        <f>I182*0.004</f>
        <v/>
      </c>
      <c r="Q182" s="441">
        <f>A182</f>
        <v/>
      </c>
      <c r="R182" s="567" t="n"/>
      <c r="S182" s="568" t="n"/>
      <c r="T182" s="567" t="n"/>
      <c r="U182" s="572" t="n"/>
      <c r="V182" s="567" t="n"/>
      <c r="W182" s="568" t="n"/>
      <c r="X182" s="567" t="n"/>
      <c r="Y182" s="568" t="n"/>
      <c r="Z182" s="567" t="n"/>
      <c r="AA182" s="568" t="n"/>
      <c r="AB182" s="567" t="n"/>
      <c r="AC182" s="568" t="n"/>
      <c r="AD182" s="567" t="n"/>
      <c r="AE182" s="568" t="n"/>
      <c r="AF182" s="567" t="n"/>
      <c r="AG182" s="568" t="n"/>
      <c r="AH182" s="567" t="n"/>
      <c r="AI182" s="568" t="n"/>
      <c r="AJ182" s="567" t="n"/>
      <c r="AK182" s="568" t="n"/>
      <c r="AL182" s="569" t="n"/>
      <c r="AM182" s="568" t="n"/>
      <c r="AN182" s="446">
        <f>S182+U182+W182+Y182+AA182+AC182+AE182+AG182+AI182+AK182+AM182</f>
        <v/>
      </c>
    </row>
    <row r="183" ht="16.5" customHeight="1" thickBot="1">
      <c r="A183" s="433">
        <f>A182+1</f>
        <v/>
      </c>
      <c r="B183" s="563" t="n">
        <v>4026.04</v>
      </c>
      <c r="C183" s="519" t="n">
        <v>230</v>
      </c>
      <c r="D183" s="564" t="n">
        <v>8</v>
      </c>
      <c r="E183" s="563" t="n">
        <v>447.8</v>
      </c>
      <c r="F183" s="563" t="n">
        <v>132</v>
      </c>
      <c r="G183" s="542">
        <f>B183-C183-E183-F183</f>
        <v/>
      </c>
      <c r="H183" s="543" t="n">
        <v>1278.99</v>
      </c>
      <c r="I183" s="520" t="n">
        <v>1846.25</v>
      </c>
      <c r="J183" s="543" t="n"/>
      <c r="K183" s="543" t="n">
        <v>95.40000000000001</v>
      </c>
      <c r="L183" s="520" t="n">
        <v>1270</v>
      </c>
      <c r="M183" s="566" t="n"/>
      <c r="N183" s="508">
        <f>L183+I183+J183+C183+M183</f>
        <v/>
      </c>
      <c r="O183" s="508">
        <f>O182+N183-AN183</f>
        <v/>
      </c>
      <c r="P183" s="509">
        <f>I183*0.004</f>
        <v/>
      </c>
      <c r="Q183" s="441">
        <f>A183</f>
        <v/>
      </c>
      <c r="R183" s="567" t="n">
        <v>180507</v>
      </c>
      <c r="S183" s="466" t="n">
        <v>1849.72</v>
      </c>
      <c r="T183" s="567" t="n"/>
      <c r="U183" s="572" t="n"/>
      <c r="V183" s="567" t="n">
        <v>180527</v>
      </c>
      <c r="W183" s="466" t="n">
        <v>595.72</v>
      </c>
      <c r="X183" s="567" t="n">
        <v>180538</v>
      </c>
      <c r="Y183" s="466" t="n">
        <v>2522.07</v>
      </c>
      <c r="Z183" s="567" t="n"/>
      <c r="AA183" s="568" t="n"/>
      <c r="AB183" s="567" t="n"/>
      <c r="AC183" s="568" t="n"/>
      <c r="AD183" s="567" t="n"/>
      <c r="AE183" s="568" t="n"/>
      <c r="AF183" s="567" t="n"/>
      <c r="AG183" s="568" t="n"/>
      <c r="AH183" s="567" t="n"/>
      <c r="AI183" s="568" t="n"/>
      <c r="AJ183" s="567" t="n"/>
      <c r="AK183" s="568" t="n"/>
      <c r="AL183" s="569" t="n"/>
      <c r="AM183" s="568" t="n"/>
      <c r="AN183" s="446">
        <f>S183+U183+W183+Y183+AA183+AC183+AE183+AG183+AI183+AK183+AM183</f>
        <v/>
      </c>
    </row>
    <row r="184" ht="16.5" customHeight="1" thickBot="1">
      <c r="A184" s="433">
        <f>A183+1</f>
        <v/>
      </c>
      <c r="B184" s="563" t="n">
        <v>4003.22</v>
      </c>
      <c r="C184" s="519" t="n">
        <v>90</v>
      </c>
      <c r="D184" s="564" t="n">
        <v>4</v>
      </c>
      <c r="E184" s="563" t="n">
        <v>373.5</v>
      </c>
      <c r="F184" s="563" t="n">
        <v>113</v>
      </c>
      <c r="G184" s="542">
        <f>B184-C184-E184-F184</f>
        <v/>
      </c>
      <c r="H184" s="543" t="n">
        <v>1743.58</v>
      </c>
      <c r="I184" s="520" t="n">
        <v>1611.74</v>
      </c>
      <c r="J184" s="520" t="n">
        <v>38.5</v>
      </c>
      <c r="K184" s="543" t="n">
        <v>32.9</v>
      </c>
      <c r="L184" s="520" t="n">
        <v>1740</v>
      </c>
      <c r="M184" s="566" t="n"/>
      <c r="N184" s="508">
        <f>L184+I184+J184+C184+M184</f>
        <v/>
      </c>
      <c r="O184" s="508">
        <f>O183+N184-AN184</f>
        <v/>
      </c>
      <c r="P184" s="509">
        <f>I184*0.004</f>
        <v/>
      </c>
      <c r="Q184" s="441">
        <f>A184</f>
        <v/>
      </c>
      <c r="R184" s="567" t="n"/>
      <c r="S184" s="466" t="n">
        <v>397.23</v>
      </c>
      <c r="T184" s="567" t="n"/>
      <c r="U184" s="572" t="n"/>
      <c r="V184" s="567" t="n"/>
      <c r="W184" s="568" t="n"/>
      <c r="X184" s="567" t="n">
        <v>180539</v>
      </c>
      <c r="Y184" s="466" t="n">
        <v>725</v>
      </c>
      <c r="Z184" s="567" t="n"/>
      <c r="AA184" s="568" t="n"/>
      <c r="AB184" s="567" t="n"/>
      <c r="AC184" s="568" t="n"/>
      <c r="AD184" s="567" t="n"/>
      <c r="AE184" s="568" t="n"/>
      <c r="AF184" s="567" t="n"/>
      <c r="AG184" s="568" t="n"/>
      <c r="AH184" s="567" t="n"/>
      <c r="AI184" s="568" t="n"/>
      <c r="AJ184" s="567" t="n"/>
      <c r="AK184" s="568" t="n"/>
      <c r="AL184" s="569" t="n"/>
      <c r="AM184" s="568" t="n"/>
      <c r="AN184" s="446">
        <f>S184+U184+W184+Y184+AA184+AC184+AE184+AG184+AI184+AK184+AM184</f>
        <v/>
      </c>
    </row>
    <row r="185" ht="16.5" customHeight="1" thickBot="1">
      <c r="A185" s="433">
        <f>A184+1</f>
        <v/>
      </c>
      <c r="B185" s="563" t="n">
        <v>4667.81</v>
      </c>
      <c r="C185" s="519" t="n">
        <v>340</v>
      </c>
      <c r="D185" s="564" t="n">
        <v>9</v>
      </c>
      <c r="E185" s="563" t="n">
        <v>187.5</v>
      </c>
      <c r="F185" s="563" t="n">
        <v>165</v>
      </c>
      <c r="G185" s="542">
        <f>B185-C185-E185-F185</f>
        <v/>
      </c>
      <c r="H185" s="543" t="n">
        <v>1768.86</v>
      </c>
      <c r="I185" s="520" t="n">
        <v>2149.4</v>
      </c>
      <c r="J185" s="543" t="n"/>
      <c r="K185" s="543" t="n">
        <v>57.05</v>
      </c>
      <c r="L185" s="520" t="n">
        <v>1800</v>
      </c>
      <c r="M185" s="566" t="n"/>
      <c r="N185" s="508">
        <f>L185+I185+J185+C185+M185</f>
        <v/>
      </c>
      <c r="O185" s="508">
        <f>O184+N185-AN185</f>
        <v/>
      </c>
      <c r="P185" s="509">
        <f>I185*0.004</f>
        <v/>
      </c>
      <c r="Q185" s="441">
        <f>A185</f>
        <v/>
      </c>
      <c r="R185" s="567" t="n"/>
      <c r="S185" s="568" t="n"/>
      <c r="T185" s="567" t="n"/>
      <c r="U185" s="572" t="n"/>
      <c r="V185" s="567" t="n"/>
      <c r="W185" s="568" t="n"/>
      <c r="X185" s="567" t="n"/>
      <c r="Y185" s="568" t="n"/>
      <c r="Z185" s="567" t="n"/>
      <c r="AA185" s="568" t="n"/>
      <c r="AB185" s="567" t="n"/>
      <c r="AC185" s="568" t="n"/>
      <c r="AD185" s="567" t="n"/>
      <c r="AE185" s="568" t="n"/>
      <c r="AF185" s="567" t="n"/>
      <c r="AG185" s="568" t="n"/>
      <c r="AH185" s="567" t="n"/>
      <c r="AI185" s="568" t="n"/>
      <c r="AJ185" s="567" t="n"/>
      <c r="AK185" s="568" t="n"/>
      <c r="AL185" s="569" t="n"/>
      <c r="AM185" s="568" t="n"/>
      <c r="AN185" s="446">
        <f>S185+U185+W185+Y185+AA185+AC185+AE185+AG185+AI185+AK185+AM185</f>
        <v/>
      </c>
    </row>
    <row r="186" ht="16.5" customHeight="1" thickBot="1">
      <c r="A186" s="433">
        <f>A185+1</f>
        <v/>
      </c>
      <c r="B186" s="563" t="n">
        <v>4831.67</v>
      </c>
      <c r="C186" s="519" t="n">
        <v>160</v>
      </c>
      <c r="D186" s="564" t="n">
        <v>4</v>
      </c>
      <c r="E186" s="563" t="n">
        <v>197.7</v>
      </c>
      <c r="F186" s="563" t="n">
        <v>268</v>
      </c>
      <c r="G186" s="542">
        <f>B186-C186-E186-F186</f>
        <v/>
      </c>
      <c r="H186" s="543" t="n">
        <v>1776.03</v>
      </c>
      <c r="I186" s="520" t="n">
        <v>2404.54</v>
      </c>
      <c r="J186" s="543" t="n"/>
      <c r="K186" s="543" t="n">
        <v>25.4</v>
      </c>
      <c r="L186" s="520" t="n">
        <v>1780</v>
      </c>
      <c r="M186" s="566" t="n"/>
      <c r="N186" s="508">
        <f>L186+I186+J186+C186+M186</f>
        <v/>
      </c>
      <c r="O186" s="508">
        <f>O185+N186-AN186</f>
        <v/>
      </c>
      <c r="P186" s="509">
        <f>I186*0.004</f>
        <v/>
      </c>
      <c r="Q186" s="441">
        <f>A186</f>
        <v/>
      </c>
      <c r="R186" s="567" t="n"/>
      <c r="S186" s="568" t="n"/>
      <c r="T186" s="567" t="n"/>
      <c r="U186" s="572" t="n"/>
      <c r="V186" s="567" t="n"/>
      <c r="W186" s="568" t="n"/>
      <c r="X186" s="567" t="n"/>
      <c r="Y186" s="568" t="n"/>
      <c r="Z186" s="567" t="n"/>
      <c r="AA186" s="568" t="n"/>
      <c r="AB186" s="567" t="n"/>
      <c r="AC186" s="568" t="n"/>
      <c r="AD186" s="567" t="n"/>
      <c r="AE186" s="568" t="n"/>
      <c r="AF186" s="567" t="n"/>
      <c r="AG186" s="568" t="n"/>
      <c r="AH186" s="567" t="n"/>
      <c r="AI186" s="568" t="n"/>
      <c r="AJ186" s="567" t="n"/>
      <c r="AK186" s="568" t="n"/>
      <c r="AL186" s="569" t="n"/>
      <c r="AM186" s="568" t="n"/>
      <c r="AN186" s="446">
        <f>S186+U186+W186+Y186+AA186+AC186+AE186+AG186+AI186+AK186+AM186</f>
        <v/>
      </c>
    </row>
    <row r="187" ht="16.5" customHeight="1" thickBot="1">
      <c r="A187" s="433">
        <f>A186+1</f>
        <v/>
      </c>
      <c r="B187" s="563" t="n">
        <v>3341.7</v>
      </c>
      <c r="C187" s="519" t="n">
        <v>290</v>
      </c>
      <c r="D187" s="564" t="n">
        <v>8</v>
      </c>
      <c r="E187" s="563" t="n">
        <v>507.5</v>
      </c>
      <c r="F187" s="563" t="n">
        <v>150</v>
      </c>
      <c r="G187" s="542">
        <f>B187-C187-E187-F187</f>
        <v/>
      </c>
      <c r="H187" s="543" t="n">
        <v>1092.35</v>
      </c>
      <c r="I187" s="520" t="n">
        <v>1315.95</v>
      </c>
      <c r="J187" s="543" t="n"/>
      <c r="K187" s="543" t="n">
        <v>3.8</v>
      </c>
      <c r="L187" s="520" t="n">
        <v>1090</v>
      </c>
      <c r="M187" s="566" t="n"/>
      <c r="N187" s="508">
        <f>L187+I187+J187+C187+M187</f>
        <v/>
      </c>
      <c r="O187" s="508">
        <f>O186+N187-AN187</f>
        <v/>
      </c>
      <c r="P187" s="509">
        <f>I187*0.004</f>
        <v/>
      </c>
      <c r="Q187" s="441">
        <f>A187</f>
        <v/>
      </c>
      <c r="R187" s="567" t="n"/>
      <c r="S187" s="568" t="n"/>
      <c r="T187" s="567" t="n"/>
      <c r="U187" s="572" t="n"/>
      <c r="V187" s="567" t="n"/>
      <c r="W187" s="568" t="n"/>
      <c r="X187" s="567" t="n"/>
      <c r="Y187" s="568" t="n"/>
      <c r="Z187" s="567" t="n"/>
      <c r="AA187" s="568" t="n"/>
      <c r="AB187" s="569" t="n"/>
      <c r="AC187" s="568" t="n"/>
      <c r="AD187" s="567" t="n"/>
      <c r="AE187" s="568" t="n"/>
      <c r="AF187" s="567" t="n"/>
      <c r="AG187" s="568" t="n"/>
      <c r="AH187" s="567" t="n"/>
      <c r="AI187" s="568" t="n"/>
      <c r="AJ187" s="567" t="n"/>
      <c r="AK187" s="568" t="n"/>
      <c r="AL187" s="569" t="n"/>
      <c r="AM187" s="568" t="n"/>
      <c r="AN187" s="446">
        <f>S187+U187+W187+Y187+AA187+AC187+AE187+AG187+AI187+AK187+AM187</f>
        <v/>
      </c>
    </row>
    <row r="188" ht="16.5" customHeight="1" thickBot="1">
      <c r="A188" s="433">
        <f>A187+1</f>
        <v/>
      </c>
      <c r="B188" s="563" t="n">
        <v>5017.29</v>
      </c>
      <c r="C188" s="519" t="n">
        <v>340</v>
      </c>
      <c r="D188" s="564" t="n">
        <v>7</v>
      </c>
      <c r="E188" s="563" t="n">
        <v>1105.7</v>
      </c>
      <c r="F188" s="563" t="n">
        <v>132</v>
      </c>
      <c r="G188" s="542">
        <f>B188-C188-E188-F188</f>
        <v/>
      </c>
      <c r="H188" s="543" t="n">
        <v>1735.69</v>
      </c>
      <c r="I188" s="520" t="n">
        <v>1685.1</v>
      </c>
      <c r="J188" s="543" t="n"/>
      <c r="K188" s="543" t="n">
        <v>18.8</v>
      </c>
      <c r="L188" s="520" t="n">
        <v>1740</v>
      </c>
      <c r="M188" s="566" t="n"/>
      <c r="N188" s="508">
        <f>L188+I188+J188+C188+M188</f>
        <v/>
      </c>
      <c r="O188" s="508">
        <f>O187+N188-AN188</f>
        <v/>
      </c>
      <c r="P188" s="509">
        <f>I188*0.004</f>
        <v/>
      </c>
      <c r="Q188" s="441">
        <f>A188</f>
        <v/>
      </c>
      <c r="R188" s="567" t="n">
        <v>180514</v>
      </c>
      <c r="S188" s="568" t="n">
        <v>0</v>
      </c>
      <c r="T188" s="567" t="n"/>
      <c r="U188" s="572" t="n"/>
      <c r="V188" s="567" t="n"/>
      <c r="W188" s="568" t="n"/>
      <c r="X188" s="567" t="n">
        <v>180540</v>
      </c>
      <c r="Y188" s="466" t="n">
        <v>1117.2</v>
      </c>
      <c r="Z188" s="567" t="n"/>
      <c r="AA188" s="568" t="n"/>
      <c r="AB188" s="569" t="n"/>
      <c r="AC188" s="568" t="n"/>
      <c r="AD188" s="567" t="n"/>
      <c r="AE188" s="568" t="n"/>
      <c r="AF188" s="567" t="n"/>
      <c r="AG188" s="568" t="n"/>
      <c r="AH188" s="567" t="n"/>
      <c r="AI188" s="568" t="n"/>
      <c r="AJ188" s="567" t="n"/>
      <c r="AK188" s="568" t="n"/>
      <c r="AL188" s="569" t="n"/>
      <c r="AM188" s="568" t="n"/>
      <c r="AN188" s="446">
        <f>S188+U188+W188+Y188+AA188+AC188+AE188+AG188+AI188+AK188+AM188</f>
        <v/>
      </c>
    </row>
    <row r="189" ht="16.5" customHeight="1" thickBot="1">
      <c r="A189" s="433">
        <f>A188+1</f>
        <v/>
      </c>
      <c r="B189" s="563" t="n">
        <v>4254.09</v>
      </c>
      <c r="C189" s="519" t="n">
        <v>170</v>
      </c>
      <c r="D189" s="564" t="n">
        <v>6</v>
      </c>
      <c r="E189" s="563" t="n">
        <v>132.5</v>
      </c>
      <c r="F189" s="563" t="n">
        <v>365</v>
      </c>
      <c r="G189" s="542">
        <f>B189-C189-E189-F189</f>
        <v/>
      </c>
      <c r="H189" s="543" t="n">
        <v>1676.89</v>
      </c>
      <c r="I189" s="520" t="n">
        <v>1880.4</v>
      </c>
      <c r="J189" s="543" t="n"/>
      <c r="K189" s="543" t="n">
        <v>29.3</v>
      </c>
      <c r="L189" s="446" t="n">
        <v>1690</v>
      </c>
      <c r="M189" s="520" t="n">
        <v>710</v>
      </c>
      <c r="N189" s="508">
        <f>L189+I189+J189+C189+M189</f>
        <v/>
      </c>
      <c r="O189" s="508">
        <f>O188+N189-AN189</f>
        <v/>
      </c>
      <c r="P189" s="509">
        <f>I189*0.004</f>
        <v/>
      </c>
      <c r="Q189" s="441">
        <f>A189</f>
        <v/>
      </c>
      <c r="R189" s="567" t="n">
        <v>180515</v>
      </c>
      <c r="S189" s="568" t="n">
        <v>0</v>
      </c>
      <c r="T189" s="567" t="n"/>
      <c r="U189" s="572" t="n"/>
      <c r="V189" s="567" t="inlineStr">
        <is>
          <t>180527A</t>
        </is>
      </c>
      <c r="W189" s="572" t="n">
        <v>596.84</v>
      </c>
      <c r="X189" s="567" t="n">
        <v>180541</v>
      </c>
      <c r="Y189" s="466" t="n">
        <v>844.1</v>
      </c>
      <c r="Z189" s="567" t="n"/>
      <c r="AA189" s="568" t="n"/>
      <c r="AB189" s="569" t="n"/>
      <c r="AC189" s="568" t="n"/>
      <c r="AD189" s="567" t="n"/>
      <c r="AE189" s="568" t="n"/>
      <c r="AF189" s="567" t="n">
        <v>180443</v>
      </c>
      <c r="AG189" s="466" t="n">
        <v>1094.4</v>
      </c>
      <c r="AH189" s="567" t="inlineStr">
        <is>
          <t>180451A</t>
        </is>
      </c>
      <c r="AI189" s="572" t="n">
        <v>-139.28</v>
      </c>
      <c r="AJ189" s="567" t="n"/>
      <c r="AK189" s="568" t="n"/>
      <c r="AL189" s="569" t="n"/>
      <c r="AM189" s="568" t="n"/>
      <c r="AN189" s="446">
        <f>S189+U189+W189+Y189+AA189+AC189+AE189+AG189+AI189+AK189+AM189</f>
        <v/>
      </c>
    </row>
    <row r="190" ht="16.5" customHeight="1" thickBot="1">
      <c r="A190" s="433">
        <f>A189+1</f>
        <v/>
      </c>
      <c r="B190" s="563" t="n">
        <v>4372.08</v>
      </c>
      <c r="C190" s="519" t="n">
        <v>360</v>
      </c>
      <c r="D190" s="564" t="n">
        <v>7</v>
      </c>
      <c r="E190" s="563" t="n">
        <v>28.2</v>
      </c>
      <c r="F190" s="563" t="n">
        <v>62</v>
      </c>
      <c r="G190" s="542">
        <f>B190-C190-E190-F190</f>
        <v/>
      </c>
      <c r="H190" s="543" t="n">
        <v>1766.08</v>
      </c>
      <c r="I190" s="520" t="n">
        <v>2143.8</v>
      </c>
      <c r="J190" s="543" t="n"/>
      <c r="K190" s="543" t="n">
        <v>12</v>
      </c>
      <c r="L190" s="446" t="n">
        <v>1760</v>
      </c>
      <c r="M190" s="566" t="n"/>
      <c r="N190" s="508">
        <f>L190+I190+J190+C190+M190</f>
        <v/>
      </c>
      <c r="O190" s="508">
        <f>O189+N190-AN190</f>
        <v/>
      </c>
      <c r="P190" s="509">
        <f>I190*0.004</f>
        <v/>
      </c>
      <c r="Q190" s="441">
        <f>A190</f>
        <v/>
      </c>
      <c r="R190" s="567" t="n">
        <v>180509</v>
      </c>
      <c r="S190" s="466" t="n">
        <v>717.8099999999999</v>
      </c>
      <c r="T190" s="569" t="n">
        <v>180521</v>
      </c>
      <c r="U190" s="572" t="n">
        <v>113.26</v>
      </c>
      <c r="V190" s="567" t="n"/>
      <c r="W190" s="568" t="n"/>
      <c r="X190" s="569" t="n">
        <v>180534</v>
      </c>
      <c r="Y190" s="572" t="n">
        <v>12</v>
      </c>
      <c r="Z190" s="567" t="n">
        <v>180529</v>
      </c>
      <c r="AA190" s="572" t="n">
        <v>43574.87</v>
      </c>
      <c r="AB190" s="569" t="n"/>
      <c r="AC190" s="568" t="n"/>
      <c r="AD190" s="567" t="n"/>
      <c r="AE190" s="568" t="n"/>
      <c r="AF190" s="569" t="n"/>
      <c r="AG190" s="568" t="n"/>
      <c r="AH190" s="569" t="n">
        <v>180457</v>
      </c>
      <c r="AI190" s="568" t="n">
        <v>-16.2</v>
      </c>
      <c r="AJ190" s="569" t="n">
        <v>180558</v>
      </c>
      <c r="AK190" s="466" t="n">
        <v>410.1</v>
      </c>
      <c r="AL190" s="569" t="n"/>
      <c r="AM190" s="568" t="n"/>
      <c r="AN190" s="446">
        <f>S190+U190+W190+Y190+AA190+AC190+AE190+AG190+AI190+AK190+AM190</f>
        <v/>
      </c>
    </row>
    <row r="191" ht="16.5" customHeight="1" thickBot="1">
      <c r="A191" s="433">
        <f>A190+1</f>
        <v/>
      </c>
      <c r="B191" s="563" t="n">
        <v>4865.79</v>
      </c>
      <c r="C191" s="474" t="n">
        <v>160</v>
      </c>
      <c r="D191" s="564" t="n">
        <v>6</v>
      </c>
      <c r="E191" s="563" t="n">
        <v>570.2</v>
      </c>
      <c r="F191" s="563" t="n">
        <v>112</v>
      </c>
      <c r="G191" s="542">
        <f>B191-C191-E191-F191</f>
        <v/>
      </c>
      <c r="H191" s="543" t="n">
        <v>1424.69</v>
      </c>
      <c r="I191" s="446" t="n">
        <v>2594.9</v>
      </c>
      <c r="J191" s="543" t="n"/>
      <c r="K191" s="543" t="n">
        <v>4</v>
      </c>
      <c r="L191" s="446" t="n">
        <v>1420</v>
      </c>
      <c r="M191" s="566" t="n"/>
      <c r="N191" s="508">
        <f>L191+I191+J191+C191+M191</f>
        <v/>
      </c>
      <c r="O191" s="508">
        <f>O190+N191-AN191+C191</f>
        <v/>
      </c>
      <c r="P191" s="509">
        <f>I191*0.004</f>
        <v/>
      </c>
      <c r="Q191" s="441">
        <f>A191</f>
        <v/>
      </c>
      <c r="R191" s="567" t="n"/>
      <c r="S191" s="466" t="n">
        <v>113.96</v>
      </c>
      <c r="T191" s="567" t="n">
        <v>180520</v>
      </c>
      <c r="U191" s="572" t="n">
        <v>35.96</v>
      </c>
      <c r="V191" s="567" t="n"/>
      <c r="W191" s="568" t="n"/>
      <c r="X191" s="567" t="n">
        <v>180535</v>
      </c>
      <c r="Y191" s="572" t="n">
        <v>-55.96</v>
      </c>
      <c r="Z191" s="567" t="n"/>
      <c r="AA191" s="568" t="n"/>
      <c r="AB191" s="567" t="n"/>
      <c r="AC191" s="568" t="n"/>
      <c r="AD191" s="567" t="n">
        <v>180550</v>
      </c>
      <c r="AE191" s="466" t="n">
        <v>37.79</v>
      </c>
      <c r="AF191" s="567" t="n">
        <v>180545</v>
      </c>
      <c r="AG191" s="466" t="n">
        <v>1966.66</v>
      </c>
      <c r="AH191" s="511" t="n">
        <v>180452</v>
      </c>
      <c r="AI191" s="568" t="n">
        <v>285.86</v>
      </c>
      <c r="AJ191" s="567" t="n">
        <v>180555</v>
      </c>
      <c r="AK191" s="466" t="n">
        <v>1173.61</v>
      </c>
      <c r="AL191" s="569" t="n"/>
      <c r="AM191" s="568" t="n"/>
      <c r="AN191" s="446">
        <f>S191+U191+W191+Y191+AA191+AC191+AE191+AG191+AI191+AK191+AM191</f>
        <v/>
      </c>
    </row>
    <row r="192">
      <c r="B192" s="529">
        <f>SUM(B161:B191)</f>
        <v/>
      </c>
      <c r="C192" s="529">
        <f>SUM(C161:C191)</f>
        <v/>
      </c>
      <c r="D192" s="530">
        <f>SUM(D161:D191)</f>
        <v/>
      </c>
      <c r="E192" s="529">
        <f>SUM(E161:E191)</f>
        <v/>
      </c>
      <c r="F192" s="529">
        <f>SUM(F161:F191)</f>
        <v/>
      </c>
      <c r="G192" s="529">
        <f>SUM(G161:G191)</f>
        <v/>
      </c>
      <c r="H192" s="529">
        <f>SUM(H161:H191)</f>
        <v/>
      </c>
      <c r="I192" s="529">
        <f>SUM(I161:I191)</f>
        <v/>
      </c>
      <c r="J192" s="529">
        <f>SUM(J161:J191)</f>
        <v/>
      </c>
      <c r="K192" s="529">
        <f>SUM(K161:K191)</f>
        <v/>
      </c>
      <c r="L192" s="460">
        <f>SUM(L161:L191)</f>
        <v/>
      </c>
      <c r="M192" s="460">
        <f>SUM(M161:M191)</f>
        <v/>
      </c>
      <c r="N192" s="460">
        <f>SUM(N161:N191)</f>
        <v/>
      </c>
      <c r="O192" s="460">
        <f>O191</f>
        <v/>
      </c>
      <c r="R192" s="460" t="n"/>
      <c r="S192" s="460">
        <f>SUM(S161:S191)</f>
        <v/>
      </c>
      <c r="T192" s="460" t="n"/>
      <c r="U192" s="460">
        <f>SUM(U161:U191)</f>
        <v/>
      </c>
      <c r="V192" s="460" t="n"/>
      <c r="W192" s="460">
        <f>SUM(W161:W191)</f>
        <v/>
      </c>
      <c r="X192" s="460" t="n"/>
      <c r="Y192" s="460">
        <f>SUM(Y161:Y191)</f>
        <v/>
      </c>
      <c r="Z192" s="460" t="n"/>
      <c r="AA192" s="460">
        <f>SUM(AA161:AA191)</f>
        <v/>
      </c>
      <c r="AB192" s="460" t="n"/>
      <c r="AC192" s="460">
        <f>SUM(AC161:AC191)</f>
        <v/>
      </c>
      <c r="AD192" s="460" t="n"/>
      <c r="AE192" s="460">
        <f>SUM(AE161:AE191)</f>
        <v/>
      </c>
      <c r="AG192" s="460">
        <f>SUM(AG161:AG191)</f>
        <v/>
      </c>
      <c r="AH192" s="460" t="n"/>
      <c r="AI192" s="460">
        <f>SUM(AI161:AI191)</f>
        <v/>
      </c>
      <c r="AJ192" s="460" t="n"/>
      <c r="AK192" s="460">
        <f>SUM(AK161:AK191)</f>
        <v/>
      </c>
      <c r="AL192" s="460" t="n"/>
      <c r="AM192" s="460">
        <f>SUM(AM161:AM191)</f>
        <v/>
      </c>
      <c r="AN192" s="460">
        <f>SUM(AN161:AN191)</f>
        <v/>
      </c>
    </row>
    <row r="193">
      <c r="B193" s="453">
        <f>B192+B154</f>
        <v/>
      </c>
      <c r="G193" s="453" t="n"/>
      <c r="O193" s="460" t="n"/>
    </row>
    <row r="194">
      <c r="B194" s="399" t="inlineStr">
        <is>
          <t>Total Régul</t>
        </is>
      </c>
      <c r="C194" s="453">
        <f>H192-L192</f>
        <v/>
      </c>
      <c r="E194" s="399" t="inlineStr">
        <is>
          <t>Point Vert</t>
        </is>
      </c>
      <c r="F194" s="518">
        <f>D192</f>
        <v/>
      </c>
      <c r="H194" s="399" t="inlineStr">
        <is>
          <t>Frais Carte Bleue</t>
        </is>
      </c>
      <c r="J194" s="452">
        <f>I192*0.007</f>
        <v/>
      </c>
    </row>
    <row r="195">
      <c r="B195" s="399" t="inlineStr">
        <is>
          <t>Régul cumul</t>
        </is>
      </c>
      <c r="C195" s="453">
        <f>C194+C156</f>
        <v/>
      </c>
    </row>
    <row r="197" ht="16.5" customHeight="1" thickBot="1">
      <c r="A197" s="359" t="inlineStr">
        <is>
          <t>JUIN 2018</t>
        </is>
      </c>
      <c r="H197" s="364">
        <f>A197</f>
        <v/>
      </c>
      <c r="I197" s="363" t="n"/>
      <c r="J197" s="363" t="n"/>
      <c r="K197" s="363" t="n"/>
      <c r="L197" s="363" t="n"/>
      <c r="M197" s="363" t="n"/>
      <c r="N197" s="363" t="n"/>
      <c r="R197" s="364">
        <f>A197</f>
        <v/>
      </c>
      <c r="S197" s="363" t="n"/>
      <c r="T197" s="363" t="n"/>
      <c r="U197" s="363" t="n"/>
      <c r="V197" s="363" t="n"/>
      <c r="W197" s="363" t="n"/>
      <c r="X197" s="363" t="n"/>
      <c r="Y197" s="364">
        <f>A197</f>
        <v/>
      </c>
      <c r="Z197" s="363" t="n"/>
      <c r="AA197" s="363" t="n"/>
      <c r="AB197" s="363" t="n"/>
      <c r="AC197" s="363" t="n"/>
      <c r="AD197" s="363" t="n"/>
      <c r="AE197" s="363" t="n"/>
      <c r="AF197" s="364">
        <f>A197</f>
        <v/>
      </c>
      <c r="AG197" s="363" t="n"/>
      <c r="AH197" s="363" t="n"/>
      <c r="AI197" s="363" t="n"/>
      <c r="AJ197" s="363" t="n"/>
      <c r="AK197" s="363" t="n"/>
      <c r="AL197" s="363" t="n"/>
    </row>
    <row r="198" ht="16.5" customHeight="1" thickBot="1">
      <c r="A198" s="372" t="n"/>
      <c r="B198" s="369" t="inlineStr">
        <is>
          <t>Chiffre d'affaire</t>
        </is>
      </c>
      <c r="C198" s="357" t="n"/>
      <c r="D198" s="357" t="n"/>
      <c r="E198" s="357" t="n"/>
      <c r="F198" s="357" t="n"/>
      <c r="G198" s="370" t="n"/>
      <c r="H198" s="369" t="inlineStr">
        <is>
          <t>Encaissement</t>
        </is>
      </c>
      <c r="I198" s="357" t="n"/>
      <c r="J198" s="357" t="n"/>
      <c r="K198" s="370" t="n"/>
      <c r="L198" s="369" t="inlineStr">
        <is>
          <t>Banque</t>
        </is>
      </c>
      <c r="M198" s="357" t="n"/>
      <c r="N198" s="370" t="n"/>
      <c r="O198" s="496" t="inlineStr">
        <is>
          <t>Solde</t>
        </is>
      </c>
      <c r="P198" s="497" t="n"/>
      <c r="Q198" s="11" t="inlineStr">
        <is>
          <t>Date</t>
        </is>
      </c>
      <c r="R198" s="410">
        <f>R3</f>
        <v/>
      </c>
      <c r="S198" s="354" t="n"/>
      <c r="T198" s="410">
        <f>T3</f>
        <v/>
      </c>
      <c r="U198" s="354" t="n"/>
      <c r="V198" s="410">
        <f>V3</f>
        <v/>
      </c>
      <c r="W198" s="354" t="n"/>
      <c r="X198" s="410">
        <f>X3</f>
        <v/>
      </c>
      <c r="Y198" s="354" t="n"/>
      <c r="Z198" s="410">
        <f>Z3</f>
        <v/>
      </c>
      <c r="AA198" s="354" t="n"/>
      <c r="AB198" s="410">
        <f>AB3</f>
        <v/>
      </c>
      <c r="AC198" s="354" t="n"/>
      <c r="AD198" s="410">
        <f>AD3</f>
        <v/>
      </c>
      <c r="AE198" s="354" t="n"/>
      <c r="AF198" s="410">
        <f>AF3</f>
        <v/>
      </c>
      <c r="AG198" s="354" t="n"/>
      <c r="AH198" s="410">
        <f>AH3</f>
        <v/>
      </c>
      <c r="AI198" s="354" t="n"/>
      <c r="AJ198" s="410">
        <f>AJ3</f>
        <v/>
      </c>
      <c r="AK198" s="354" t="n"/>
      <c r="AL198" s="410">
        <f>AL3</f>
        <v/>
      </c>
      <c r="AM198" s="354" t="n"/>
      <c r="AN198" s="411" t="inlineStr">
        <is>
          <t>Total</t>
        </is>
      </c>
    </row>
    <row r="199" ht="16.5" customHeight="1" thickBot="1">
      <c r="A199" s="2" t="n"/>
      <c r="B199" s="3" t="inlineStr">
        <is>
          <t>CA BRUT</t>
        </is>
      </c>
      <c r="C199" s="371" t="inlineStr">
        <is>
          <t>POINT VERT</t>
        </is>
      </c>
      <c r="D199" s="356" t="n"/>
      <c r="E199" s="4" t="inlineStr">
        <is>
          <t>LOTO</t>
        </is>
      </c>
      <c r="F199" s="4" t="inlineStr">
        <is>
          <t>JEUX</t>
        </is>
      </c>
      <c r="G199" s="7" t="inlineStr">
        <is>
          <t>CA NET</t>
        </is>
      </c>
      <c r="H199" s="3" t="inlineStr">
        <is>
          <t>Espèce</t>
        </is>
      </c>
      <c r="I199" s="4" t="inlineStr">
        <is>
          <t>Carte Bleue</t>
        </is>
      </c>
      <c r="J199" s="4" t="inlineStr">
        <is>
          <t>Chèque</t>
        </is>
      </c>
      <c r="K199" s="7" t="inlineStr">
        <is>
          <t>Compte client</t>
        </is>
      </c>
      <c r="L199" s="3" t="inlineStr">
        <is>
          <t>Dépôt Banque</t>
        </is>
      </c>
      <c r="M199" s="8" t="inlineStr">
        <is>
          <t>Monnaie</t>
        </is>
      </c>
      <c r="N199" s="7" t="inlineStr">
        <is>
          <t>CREDIT</t>
        </is>
      </c>
      <c r="O199" s="498">
        <f>O191</f>
        <v/>
      </c>
      <c r="Q199" s="455" t="n"/>
      <c r="R199" s="414" t="inlineStr">
        <is>
          <t>N°</t>
        </is>
      </c>
      <c r="S199" s="415" t="n"/>
      <c r="T199" s="416" t="inlineStr">
        <is>
          <t>N°</t>
        </is>
      </c>
      <c r="U199" s="417" t="n"/>
      <c r="V199" s="416" t="inlineStr">
        <is>
          <t>N°</t>
        </is>
      </c>
      <c r="W199" s="417" t="n"/>
      <c r="X199" s="416" t="inlineStr">
        <is>
          <t>N°</t>
        </is>
      </c>
      <c r="Y199" s="417" t="n"/>
      <c r="Z199" s="416" t="inlineStr">
        <is>
          <t>N°</t>
        </is>
      </c>
      <c r="AA199" s="417" t="n"/>
      <c r="AB199" s="416" t="inlineStr">
        <is>
          <t>N°</t>
        </is>
      </c>
      <c r="AC199" s="417" t="n"/>
      <c r="AD199" s="416" t="inlineStr">
        <is>
          <t>N°</t>
        </is>
      </c>
      <c r="AE199" s="417" t="n"/>
      <c r="AF199" s="419" t="inlineStr">
        <is>
          <t>N°</t>
        </is>
      </c>
      <c r="AG199" s="415" t="n"/>
      <c r="AH199" s="416" t="inlineStr">
        <is>
          <t>N°</t>
        </is>
      </c>
      <c r="AI199" s="415" t="n"/>
      <c r="AJ199" s="416" t="inlineStr">
        <is>
          <t>N°</t>
        </is>
      </c>
      <c r="AK199" s="415" t="n"/>
      <c r="AL199" s="416" t="inlineStr">
        <is>
          <t>N°</t>
        </is>
      </c>
      <c r="AM199" s="415" t="n"/>
      <c r="AN199" s="420" t="n"/>
    </row>
    <row r="200" ht="16.5" customHeight="1" thickBot="1">
      <c r="A200" s="433">
        <f>A191+1</f>
        <v/>
      </c>
      <c r="B200" s="563" t="n">
        <v>5221.33</v>
      </c>
      <c r="C200" s="474" t="n">
        <v>530</v>
      </c>
      <c r="D200" s="564" t="n">
        <v>12</v>
      </c>
      <c r="E200" s="563" t="n">
        <v>388</v>
      </c>
      <c r="F200" s="563" t="n">
        <v>159</v>
      </c>
      <c r="G200" s="542">
        <f>B200-C200-E200-F200</f>
        <v/>
      </c>
      <c r="H200" s="543" t="n">
        <v>1957.65</v>
      </c>
      <c r="I200" s="446" t="n">
        <v>2182.68</v>
      </c>
      <c r="J200" s="446" t="n">
        <v>95.59999999999999</v>
      </c>
      <c r="K200" s="543" t="n">
        <v>14</v>
      </c>
      <c r="L200" s="446" t="n">
        <v>1950</v>
      </c>
      <c r="M200" s="566" t="n"/>
      <c r="N200" s="508">
        <f>L200+I200+J200+C200+M200</f>
        <v/>
      </c>
      <c r="O200" s="508">
        <f>O199+N200-AN200</f>
        <v/>
      </c>
      <c r="P200" s="509">
        <f>I200*0.004</f>
        <v/>
      </c>
      <c r="Q200" s="441">
        <f>A200</f>
        <v/>
      </c>
      <c r="R200" s="567" t="n"/>
      <c r="S200" s="568" t="n"/>
      <c r="T200" s="569" t="n"/>
      <c r="U200" s="568" t="n"/>
      <c r="V200" s="569" t="n"/>
      <c r="W200" s="568" t="n"/>
      <c r="X200" s="569" t="n"/>
      <c r="Y200" s="568" t="n"/>
      <c r="Z200" s="569" t="n"/>
      <c r="AA200" s="568" t="n"/>
      <c r="AB200" s="569" t="inlineStr">
        <is>
          <t>PMU</t>
        </is>
      </c>
      <c r="AC200" s="572" t="n">
        <v>-1050</v>
      </c>
      <c r="AD200" s="569" t="n">
        <v>180150</v>
      </c>
      <c r="AE200" s="572" t="n">
        <v>978.26</v>
      </c>
      <c r="AF200" s="571" t="n"/>
      <c r="AG200" s="568" t="n"/>
      <c r="AH200" s="569" t="n"/>
      <c r="AI200" s="568" t="n"/>
      <c r="AJ200" s="569" t="n"/>
      <c r="AK200" s="572" t="n"/>
      <c r="AL200" s="569" t="n"/>
      <c r="AM200" s="568" t="n"/>
      <c r="AN200" s="446">
        <f>S200+U200+W200+Y200+AA200+AC200+AE200+AG200+AI200+AK200+AM200</f>
        <v/>
      </c>
    </row>
    <row r="201" ht="16.5" customHeight="1" thickBot="1">
      <c r="A201" s="433">
        <f>A200+1</f>
        <v/>
      </c>
      <c r="B201" s="563" t="n">
        <v>5582.92</v>
      </c>
      <c r="C201" s="474" t="n">
        <v>230</v>
      </c>
      <c r="D201" s="564" t="n">
        <v>8</v>
      </c>
      <c r="E201" s="563" t="n">
        <v>153.7</v>
      </c>
      <c r="F201" s="563" t="n">
        <v>421</v>
      </c>
      <c r="G201" s="542">
        <f>B201-C201-E201-F201</f>
        <v/>
      </c>
      <c r="H201" s="543" t="n">
        <v>1951.49</v>
      </c>
      <c r="I201" s="446" t="n">
        <v>2887.48</v>
      </c>
      <c r="J201" s="446" t="n"/>
      <c r="K201" s="543" t="n">
        <v>19.2</v>
      </c>
      <c r="L201" s="446" t="n">
        <v>1950</v>
      </c>
      <c r="M201" s="566" t="n"/>
      <c r="N201" s="508">
        <f>L201+I201+J201+C201+M201</f>
        <v/>
      </c>
      <c r="O201" s="508">
        <f>O200+N201-AN201</f>
        <v/>
      </c>
      <c r="P201" s="509">
        <f>I201*0.004</f>
        <v/>
      </c>
      <c r="Q201" s="441">
        <f>A201</f>
        <v/>
      </c>
      <c r="R201" s="567" t="n"/>
      <c r="S201" s="568" t="n"/>
      <c r="T201" s="569" t="n">
        <v>180414</v>
      </c>
      <c r="U201" s="572" t="n">
        <v>54.77</v>
      </c>
      <c r="V201" s="567" t="n"/>
      <c r="W201" s="568" t="n"/>
      <c r="X201" s="569" t="n"/>
      <c r="Y201" s="568" t="n"/>
      <c r="Z201" s="567" t="n"/>
      <c r="AA201" s="568" t="n"/>
      <c r="AB201" s="569" t="inlineStr">
        <is>
          <t>monnaie</t>
        </is>
      </c>
      <c r="AC201" s="572" t="n">
        <v>418</v>
      </c>
      <c r="AD201" s="567" t="n"/>
      <c r="AE201" s="568" t="n"/>
      <c r="AF201" s="569" t="n"/>
      <c r="AG201" s="568" t="n"/>
      <c r="AH201" s="567" t="n"/>
      <c r="AI201" s="568" t="n"/>
      <c r="AJ201" s="569" t="n"/>
      <c r="AK201" s="572" t="n"/>
      <c r="AL201" s="569" t="n"/>
      <c r="AM201" s="568" t="n"/>
      <c r="AN201" s="446">
        <f>S201+U201+W201+Y201+AA201+AC201+AE201+AG201+AI201+AK201+AM201</f>
        <v/>
      </c>
    </row>
    <row r="202" ht="16.5" customHeight="1" thickBot="1">
      <c r="A202" s="433">
        <f>A201+1</f>
        <v/>
      </c>
      <c r="B202" s="563" t="n">
        <v>3089.92</v>
      </c>
      <c r="C202" s="474" t="n">
        <v>230</v>
      </c>
      <c r="D202" s="564" t="n">
        <v>7</v>
      </c>
      <c r="E202" s="563" t="n">
        <v>104.5</v>
      </c>
      <c r="F202" s="563" t="n">
        <v>121</v>
      </c>
      <c r="G202" s="542">
        <f>B202-C202-E202-F202</f>
        <v/>
      </c>
      <c r="H202" s="543" t="n">
        <v>1259.09</v>
      </c>
      <c r="I202" s="446" t="n">
        <v>1880.08</v>
      </c>
      <c r="J202" s="446" t="n"/>
      <c r="K202" s="543" t="n">
        <v>49.9</v>
      </c>
      <c r="L202" s="446" t="n">
        <v>1250</v>
      </c>
      <c r="M202" s="566" t="n"/>
      <c r="N202" s="508">
        <f>L202+I202+J202+C202+M202</f>
        <v/>
      </c>
      <c r="O202" s="508">
        <f>O201+N202-AN202</f>
        <v/>
      </c>
      <c r="P202" s="509">
        <f>I202*0.004</f>
        <v/>
      </c>
      <c r="Q202" s="441">
        <f>A202</f>
        <v/>
      </c>
      <c r="R202" s="567" t="n"/>
      <c r="S202" s="568" t="n"/>
      <c r="T202" s="569" t="n">
        <v>180413</v>
      </c>
      <c r="U202" s="572" t="n">
        <v>118.26</v>
      </c>
      <c r="V202" s="567" t="n"/>
      <c r="W202" s="568" t="n"/>
      <c r="X202" s="569" t="n"/>
      <c r="Y202" s="568" t="n"/>
      <c r="Z202" s="567" t="n"/>
      <c r="AA202" s="568" t="n"/>
      <c r="AB202" s="569" t="inlineStr">
        <is>
          <t>monnaie</t>
        </is>
      </c>
      <c r="AC202" s="572" t="n">
        <v>1022</v>
      </c>
      <c r="AD202" s="569" t="inlineStr">
        <is>
          <t>180654A</t>
        </is>
      </c>
      <c r="AE202" s="572" t="n">
        <v>72.76000000000001</v>
      </c>
      <c r="AF202" s="569" t="n"/>
      <c r="AG202" s="568" t="n"/>
      <c r="AH202" s="567" t="n"/>
      <c r="AI202" s="568" t="n"/>
      <c r="AJ202" s="569" t="inlineStr">
        <is>
          <t>VALE</t>
        </is>
      </c>
      <c r="AK202" s="572" t="n">
        <v>2000</v>
      </c>
      <c r="AL202" s="569" t="n"/>
      <c r="AM202" s="568" t="n"/>
      <c r="AN202" s="446">
        <f>S202+U202+W202+Y202+AA202+AC202+AE202+AG202+AI202+AK202+AM202</f>
        <v/>
      </c>
    </row>
    <row r="203" ht="16.5" customHeight="1" thickBot="1">
      <c r="A203" s="433">
        <f>A202+1</f>
        <v/>
      </c>
      <c r="B203" s="563" t="n">
        <v>5400.9</v>
      </c>
      <c r="C203" s="474" t="n">
        <v>190</v>
      </c>
      <c r="D203" s="564" t="n">
        <v>4</v>
      </c>
      <c r="E203" s="563" t="n">
        <v>119</v>
      </c>
      <c r="F203" s="563" t="n">
        <v>290</v>
      </c>
      <c r="G203" s="542">
        <f>B203-C203-E203-F203</f>
        <v/>
      </c>
      <c r="H203" s="543" t="n">
        <v>2182.51</v>
      </c>
      <c r="I203" s="446" t="n">
        <v>2608.59</v>
      </c>
      <c r="J203" s="446" t="n"/>
      <c r="K203" s="543" t="n">
        <v>10.8</v>
      </c>
      <c r="L203" s="446" t="n">
        <v>2200</v>
      </c>
      <c r="M203" s="566" t="n"/>
      <c r="N203" s="508">
        <f>L203+I203+J203+C203+M203</f>
        <v/>
      </c>
      <c r="O203" s="508">
        <f>O202+N203-AN203</f>
        <v/>
      </c>
      <c r="P203" s="509">
        <f>I203*0.004</f>
        <v/>
      </c>
      <c r="Q203" s="441">
        <f>A203</f>
        <v/>
      </c>
      <c r="R203" s="567" t="n"/>
      <c r="S203" s="568" t="n"/>
      <c r="T203" s="569" t="n"/>
      <c r="U203" s="572" t="n"/>
      <c r="V203" s="567" t="n"/>
      <c r="W203" s="568" t="n"/>
      <c r="X203" s="569" t="n"/>
      <c r="Y203" s="568" t="n"/>
      <c r="Z203" s="567" t="n"/>
      <c r="AA203" s="568" t="n"/>
      <c r="AB203" s="569" t="inlineStr">
        <is>
          <t>monnaie</t>
        </is>
      </c>
      <c r="AC203" s="572" t="n">
        <v>500</v>
      </c>
      <c r="AD203" s="569" t="inlineStr">
        <is>
          <t>180654B</t>
        </is>
      </c>
      <c r="AE203" s="572" t="n">
        <v>128.4</v>
      </c>
      <c r="AF203" s="569" t="n"/>
      <c r="AG203" s="568" t="n"/>
      <c r="AH203" s="567" t="n"/>
      <c r="AI203" s="568" t="n"/>
      <c r="AJ203" s="569" t="n"/>
      <c r="AK203" s="568" t="n"/>
      <c r="AL203" s="569" t="n"/>
      <c r="AM203" s="568" t="n"/>
      <c r="AN203" s="446">
        <f>S203+U203+W203+Y203+AA203+AC203+AE203+AG203+AI203+AK203+AM203</f>
        <v/>
      </c>
    </row>
    <row r="204" ht="16.5" customHeight="1" thickBot="1">
      <c r="A204" s="433">
        <f>A203+1</f>
        <v/>
      </c>
      <c r="B204" s="563" t="n">
        <v>4509.73</v>
      </c>
      <c r="C204" s="474" t="n">
        <v>730</v>
      </c>
      <c r="D204" s="564" t="n">
        <v>16</v>
      </c>
      <c r="E204" s="563" t="n">
        <v>172.9</v>
      </c>
      <c r="F204" s="563" t="n">
        <v>174</v>
      </c>
      <c r="G204" s="542">
        <f>B204-C204-E204-F204</f>
        <v/>
      </c>
      <c r="H204" s="543" t="n">
        <v>750.25</v>
      </c>
      <c r="I204" s="446" t="n">
        <v>2661.28</v>
      </c>
      <c r="J204" s="446" t="n"/>
      <c r="K204" s="543" t="n">
        <v>21.3</v>
      </c>
      <c r="L204" s="446" t="n">
        <v>750</v>
      </c>
      <c r="M204" s="446" t="n">
        <v>370</v>
      </c>
      <c r="N204" s="508">
        <f>L204+I204+J204+C204+M204</f>
        <v/>
      </c>
      <c r="O204" s="508">
        <f>O203+N204-AN204</f>
        <v/>
      </c>
      <c r="P204" s="509">
        <f>I204*0.004</f>
        <v/>
      </c>
      <c r="Q204" s="441">
        <f>A204</f>
        <v/>
      </c>
      <c r="R204" s="567" t="n"/>
      <c r="S204" s="568" t="n"/>
      <c r="T204" s="569" t="n"/>
      <c r="U204" s="572" t="n"/>
      <c r="V204" s="567" t="inlineStr">
        <is>
          <t>180527B</t>
        </is>
      </c>
      <c r="W204" s="572" t="n">
        <v>297.9</v>
      </c>
      <c r="X204" s="567" t="n"/>
      <c r="Y204" s="568" t="n"/>
      <c r="Z204" s="567" t="n"/>
      <c r="AA204" s="568" t="n"/>
      <c r="AB204" s="569" t="inlineStr">
        <is>
          <t>monnaie</t>
        </is>
      </c>
      <c r="AC204" s="572" t="n">
        <v>800</v>
      </c>
      <c r="AD204" s="567" t="n"/>
      <c r="AE204" s="568" t="n"/>
      <c r="AF204" s="567" t="n"/>
      <c r="AG204" s="568" t="n"/>
      <c r="AH204" s="567" t="n">
        <v>180450</v>
      </c>
      <c r="AI204" s="572" t="n">
        <v>386.4</v>
      </c>
      <c r="AJ204" s="567" t="n"/>
      <c r="AK204" s="568" t="n"/>
      <c r="AL204" s="569" t="n"/>
      <c r="AM204" s="568" t="n"/>
      <c r="AN204" s="446">
        <f>S204+U204+W204+Y204+AA204+AC204+AE204+AG204+AI204+AK204+AM204</f>
        <v/>
      </c>
    </row>
    <row r="205" ht="16.5" customHeight="1" thickBot="1">
      <c r="A205" s="433">
        <f>A204+1</f>
        <v/>
      </c>
      <c r="B205" s="563" t="n">
        <v>4742.18</v>
      </c>
      <c r="C205" s="474" t="n">
        <v>620</v>
      </c>
      <c r="D205" s="564" t="n">
        <v>13</v>
      </c>
      <c r="E205" s="563" t="n">
        <v>132.5</v>
      </c>
      <c r="F205" s="563" t="n">
        <v>129</v>
      </c>
      <c r="G205" s="542">
        <f>B205-C205-E205-F205</f>
        <v/>
      </c>
      <c r="H205" s="543" t="n">
        <v>1711.13</v>
      </c>
      <c r="I205" s="446" t="n">
        <v>2078.45</v>
      </c>
      <c r="J205" s="446" t="n"/>
      <c r="K205" s="543" t="n">
        <v>88.40000000000001</v>
      </c>
      <c r="L205" s="446" t="n">
        <v>1710</v>
      </c>
      <c r="M205" s="566" t="n"/>
      <c r="N205" s="508">
        <f>L205+I205+J205+C205+M205</f>
        <v/>
      </c>
      <c r="O205" s="508">
        <f>O204+N205-AN205</f>
        <v/>
      </c>
      <c r="P205" s="509">
        <f>I205*0.004</f>
        <v/>
      </c>
      <c r="Q205" s="441">
        <f>A205</f>
        <v/>
      </c>
      <c r="R205" s="567" t="n">
        <v>180512</v>
      </c>
      <c r="S205" s="572" t="n">
        <v>2056.07</v>
      </c>
      <c r="T205" s="567" t="n"/>
      <c r="U205" s="572" t="n"/>
      <c r="V205" s="567" t="n">
        <v>180625</v>
      </c>
      <c r="W205" s="572" t="n">
        <v>335.19</v>
      </c>
      <c r="X205" s="567" t="n">
        <v>180542</v>
      </c>
      <c r="Y205" s="572" t="n">
        <v>1994.89</v>
      </c>
      <c r="Z205" s="567" t="n"/>
      <c r="AA205" s="568" t="n"/>
      <c r="AB205" s="567" t="n">
        <v>180646</v>
      </c>
      <c r="AC205" s="572" t="n">
        <v>1.4</v>
      </c>
      <c r="AD205" s="567" t="n"/>
      <c r="AE205" s="568" t="n"/>
      <c r="AF205" s="567" t="n"/>
      <c r="AG205" s="568" t="n"/>
      <c r="AH205" s="567" t="n"/>
      <c r="AI205" s="568" t="n"/>
      <c r="AJ205" s="567" t="n"/>
      <c r="AK205" s="568" t="n"/>
      <c r="AL205" s="569" t="n"/>
      <c r="AM205" s="568" t="n"/>
      <c r="AN205" s="446">
        <f>S205+U205+W205+Y205+AA205+AC205+AE205+AG205+AI205+AK205+AM205</f>
        <v/>
      </c>
    </row>
    <row r="206" ht="16.5" customHeight="1" thickBot="1">
      <c r="A206" s="433">
        <f>A205+1</f>
        <v/>
      </c>
      <c r="B206" s="563" t="n">
        <v>3873.42</v>
      </c>
      <c r="C206" s="474" t="n">
        <v>130</v>
      </c>
      <c r="D206" s="564" t="n">
        <v>6</v>
      </c>
      <c r="E206" s="563" t="n">
        <v>382.3</v>
      </c>
      <c r="F206" s="563" t="n">
        <v>85</v>
      </c>
      <c r="G206" s="542">
        <f>B206-C206-E206-F206</f>
        <v/>
      </c>
      <c r="H206" s="543" t="n">
        <v>1372.42</v>
      </c>
      <c r="I206" s="446" t="n">
        <v>1841.7</v>
      </c>
      <c r="J206" s="446" t="n">
        <v>33</v>
      </c>
      <c r="K206" s="543" t="n">
        <v>29</v>
      </c>
      <c r="L206" s="446" t="n">
        <v>1370</v>
      </c>
      <c r="M206" s="566" t="n"/>
      <c r="N206" s="508">
        <f>L206+I206+J206+C206+M206</f>
        <v/>
      </c>
      <c r="O206" s="508">
        <f>O205+N206-AN206</f>
        <v/>
      </c>
      <c r="P206" s="509">
        <f>I206*0.004</f>
        <v/>
      </c>
      <c r="Q206" s="441">
        <f>A206</f>
        <v/>
      </c>
      <c r="R206" s="567" t="n">
        <v>180513</v>
      </c>
      <c r="S206" s="572" t="n">
        <v>-212.68</v>
      </c>
      <c r="T206" s="567" t="n"/>
      <c r="U206" s="572" t="n"/>
      <c r="V206" s="567" t="n"/>
      <c r="W206" s="568" t="n"/>
      <c r="X206" s="567" t="n">
        <v>180543</v>
      </c>
      <c r="Y206" s="572" t="n">
        <v>165.66</v>
      </c>
      <c r="Z206" s="567" t="n"/>
      <c r="AA206" s="568" t="n"/>
      <c r="AB206" s="567" t="n">
        <v>180646</v>
      </c>
      <c r="AC206" s="572" t="n">
        <v>27</v>
      </c>
      <c r="AD206" s="567" t="n"/>
      <c r="AE206" s="568" t="n"/>
      <c r="AF206" s="567" t="n"/>
      <c r="AG206" s="568" t="n"/>
      <c r="AH206" s="567" t="n"/>
      <c r="AI206" s="568" t="n"/>
      <c r="AJ206" s="567" t="n"/>
      <c r="AK206" s="568" t="n"/>
      <c r="AL206" s="569" t="n"/>
      <c r="AM206" s="568" t="n"/>
      <c r="AN206" s="446">
        <f>S206+U206+W206+Y206+AA206+AC206+AE206+AG206+AI206+AK206+AM206</f>
        <v/>
      </c>
    </row>
    <row r="207" ht="16.5" customHeight="1" thickBot="1">
      <c r="A207" s="433">
        <f>A206+1</f>
        <v/>
      </c>
      <c r="B207" s="563" t="n">
        <v>5319.15</v>
      </c>
      <c r="C207" s="474" t="n">
        <v>340</v>
      </c>
      <c r="D207" s="564" t="n">
        <v>7</v>
      </c>
      <c r="E207" s="563" t="n">
        <v>138.9</v>
      </c>
      <c r="F207" s="563" t="n">
        <v>275</v>
      </c>
      <c r="G207" s="542">
        <f>B207-C207-E207-F207</f>
        <v/>
      </c>
      <c r="H207" s="543" t="n">
        <v>2195.48</v>
      </c>
      <c r="I207" s="446" t="n">
        <v>2336.77</v>
      </c>
      <c r="J207" s="543" t="n"/>
      <c r="K207" s="543" t="n">
        <v>33</v>
      </c>
      <c r="L207" s="446" t="n">
        <v>2190</v>
      </c>
      <c r="M207" s="566" t="n"/>
      <c r="N207" s="508">
        <f>L207+I207+J207+C207+M207</f>
        <v/>
      </c>
      <c r="O207" s="508">
        <f>O206+N207-AN207</f>
        <v/>
      </c>
      <c r="P207" s="509">
        <f>I207*0.004</f>
        <v/>
      </c>
      <c r="Q207" s="441">
        <f>A207</f>
        <v/>
      </c>
      <c r="R207" s="567" t="n"/>
      <c r="S207" s="568" t="n"/>
      <c r="T207" s="567" t="n"/>
      <c r="U207" s="572" t="n"/>
      <c r="V207" s="567" t="n"/>
      <c r="W207" s="568" t="n"/>
      <c r="X207" s="567" t="n"/>
      <c r="Y207" s="568" t="n"/>
      <c r="Z207" s="567" t="n"/>
      <c r="AA207" s="568" t="n"/>
      <c r="AB207" s="567" t="n">
        <v>180646</v>
      </c>
      <c r="AC207" s="572" t="n">
        <v>261.35</v>
      </c>
      <c r="AD207" s="567" t="n"/>
      <c r="AE207" s="568" t="n"/>
      <c r="AF207" s="567" t="n"/>
      <c r="AG207" s="568" t="n"/>
      <c r="AH207" s="567" t="n">
        <v>180554</v>
      </c>
      <c r="AI207" s="572" t="n">
        <v>86.2</v>
      </c>
      <c r="AJ207" s="567" t="n"/>
      <c r="AK207" s="568" t="n"/>
      <c r="AL207" s="569" t="n"/>
      <c r="AM207" s="568" t="n"/>
      <c r="AN207" s="446">
        <f>S207+U207+W207+Y207+AA207+AC207+AE207+AG207+AI207+AK207+AM207</f>
        <v/>
      </c>
    </row>
    <row r="208" ht="16.5" customHeight="1" thickBot="1">
      <c r="A208" s="433">
        <f>A207+1</f>
        <v/>
      </c>
      <c r="B208" s="563" t="n">
        <v>5776.65</v>
      </c>
      <c r="C208" s="474" t="n">
        <v>350</v>
      </c>
      <c r="D208" s="564" t="n">
        <v>8</v>
      </c>
      <c r="E208" s="563" t="n">
        <v>773.8</v>
      </c>
      <c r="F208" s="563" t="n">
        <v>216</v>
      </c>
      <c r="G208" s="542">
        <f>B208-C208-E208-F208</f>
        <v/>
      </c>
      <c r="H208" s="543" t="n">
        <v>1507.56</v>
      </c>
      <c r="I208" s="446" t="n">
        <v>2886</v>
      </c>
      <c r="J208" s="543" t="n"/>
      <c r="K208" s="543" t="n">
        <v>43.2</v>
      </c>
      <c r="L208" s="446" t="n">
        <v>1500</v>
      </c>
      <c r="M208" s="566" t="n"/>
      <c r="N208" s="508">
        <f>L208+I208+J208+C208+M208</f>
        <v/>
      </c>
      <c r="O208" s="508">
        <f>O207+N208-AN208</f>
        <v/>
      </c>
      <c r="P208" s="509">
        <f>I208*0.004</f>
        <v/>
      </c>
      <c r="Q208" s="441">
        <f>A208</f>
        <v/>
      </c>
      <c r="R208" s="567" t="n"/>
      <c r="S208" s="568" t="n"/>
      <c r="T208" s="567" t="n"/>
      <c r="U208" s="572" t="n"/>
      <c r="V208" s="567" t="n"/>
      <c r="W208" s="568" t="n"/>
      <c r="X208" s="567" t="n"/>
      <c r="Y208" s="568" t="n"/>
      <c r="Z208" s="567" t="n"/>
      <c r="AA208" s="568" t="n"/>
      <c r="AB208" s="567" t="n">
        <v>180646</v>
      </c>
      <c r="AC208" s="572" t="n">
        <v>-27</v>
      </c>
      <c r="AD208" s="567" t="n"/>
      <c r="AE208" s="568" t="n"/>
      <c r="AF208" s="567" t="n"/>
      <c r="AG208" s="568" t="n"/>
      <c r="AH208" s="567" t="n">
        <v>180652</v>
      </c>
      <c r="AI208" s="572" t="n">
        <v>123.17</v>
      </c>
      <c r="AJ208" s="567" t="n"/>
      <c r="AK208" s="568" t="n"/>
      <c r="AL208" s="569" t="n"/>
      <c r="AM208" s="568" t="n"/>
      <c r="AN208" s="446">
        <f>S208+U208+W208+Y208+AA208+AC208+AE208+AG208+AI208+AK208+AM208</f>
        <v/>
      </c>
    </row>
    <row r="209" ht="16.5" customHeight="1" thickBot="1">
      <c r="A209" s="433">
        <f>A208+1</f>
        <v/>
      </c>
      <c r="B209" s="563" t="n">
        <v>2992.48</v>
      </c>
      <c r="C209" s="474" t="n">
        <v>60</v>
      </c>
      <c r="D209" s="564" t="n">
        <v>3</v>
      </c>
      <c r="E209" s="563" t="n">
        <v>484.5</v>
      </c>
      <c r="F209" s="563" t="n">
        <v>210</v>
      </c>
      <c r="G209" s="542">
        <f>B209-C209-E209-F209</f>
        <v/>
      </c>
      <c r="H209" s="543" t="n">
        <v>1375.48</v>
      </c>
      <c r="I209" s="446" t="n">
        <v>865.9</v>
      </c>
      <c r="J209" s="543" t="n"/>
      <c r="K209" s="543" t="n">
        <v>6.4</v>
      </c>
      <c r="L209" s="446" t="n">
        <v>1390</v>
      </c>
      <c r="M209" s="566" t="n"/>
      <c r="N209" s="508">
        <f>L209+I209+J209+C209+M209</f>
        <v/>
      </c>
      <c r="O209" s="508">
        <f>O208+N209-AN209</f>
        <v/>
      </c>
      <c r="P209" s="509">
        <f>I209*0.004</f>
        <v/>
      </c>
      <c r="Q209" s="441">
        <f>A209</f>
        <v/>
      </c>
      <c r="R209" s="567" t="n"/>
      <c r="S209" s="568" t="n"/>
      <c r="T209" s="567" t="n">
        <v>180523</v>
      </c>
      <c r="U209" s="572" t="n">
        <v>344.73</v>
      </c>
      <c r="V209" s="567" t="n"/>
      <c r="W209" s="568" t="n"/>
      <c r="X209" s="567" t="n"/>
      <c r="Y209" s="568" t="n"/>
      <c r="Z209" s="567" t="n"/>
      <c r="AA209" s="568" t="n"/>
      <c r="AB209" s="567" t="n">
        <v>180646</v>
      </c>
      <c r="AC209" s="572" t="n">
        <v>-27</v>
      </c>
      <c r="AD209" s="567" t="inlineStr">
        <is>
          <t>EDF</t>
        </is>
      </c>
      <c r="AE209" s="572" t="n">
        <v>241.14</v>
      </c>
      <c r="AF209" s="567" t="n"/>
      <c r="AG209" s="568" t="n"/>
      <c r="AH209" s="567" t="n"/>
      <c r="AI209" s="568" t="n"/>
      <c r="AJ209" s="567" t="n"/>
      <c r="AK209" s="568" t="n"/>
      <c r="AL209" s="569" t="n"/>
      <c r="AM209" s="568" t="n"/>
      <c r="AN209" s="446">
        <f>S209+U209+W209+Y209+AA209+AC209+AE209+AG209+AI209+AK209+AM209</f>
        <v/>
      </c>
    </row>
    <row r="210" ht="16.5" customHeight="1" thickBot="1">
      <c r="A210" s="433">
        <f>A209+1</f>
        <v/>
      </c>
      <c r="B210" s="563" t="n">
        <v>4545.51</v>
      </c>
      <c r="C210" s="474" t="n">
        <v>360</v>
      </c>
      <c r="D210" s="564" t="n">
        <v>10</v>
      </c>
      <c r="E210" s="563" t="n">
        <v>283.3</v>
      </c>
      <c r="F210" s="563" t="n">
        <v>102</v>
      </c>
      <c r="G210" s="542">
        <f>B210-C210-E210-F210</f>
        <v/>
      </c>
      <c r="H210" s="543" t="n">
        <v>1892.84</v>
      </c>
      <c r="I210" s="446" t="n">
        <v>1796.27</v>
      </c>
      <c r="J210" s="543" t="n"/>
      <c r="K210" s="543" t="n">
        <v>20.1</v>
      </c>
      <c r="L210" s="446" t="n">
        <v>1890</v>
      </c>
      <c r="M210" s="566" t="n"/>
      <c r="N210" s="508">
        <f>L210+I210+J210+C210+M210</f>
        <v/>
      </c>
      <c r="O210" s="508">
        <f>O209+N210-AN210</f>
        <v/>
      </c>
      <c r="P210" s="509">
        <f>I210*0.004</f>
        <v/>
      </c>
      <c r="Q210" s="441">
        <f>A210</f>
        <v/>
      </c>
      <c r="R210" s="567" t="n"/>
      <c r="S210" s="568" t="n"/>
      <c r="T210" s="567" t="n">
        <v>180524</v>
      </c>
      <c r="U210" s="572" t="n">
        <v>23.8</v>
      </c>
      <c r="V210" s="567" t="n"/>
      <c r="W210" s="568" t="n"/>
      <c r="X210" s="567" t="n"/>
      <c r="Y210" s="568" t="n"/>
      <c r="Z210" s="567" t="n"/>
      <c r="AA210" s="568" t="n"/>
      <c r="AB210" s="567" t="n">
        <v>180646</v>
      </c>
      <c r="AC210" s="572" t="n">
        <v>69</v>
      </c>
      <c r="AD210" s="567" t="n"/>
      <c r="AE210" s="568" t="n"/>
      <c r="AF210" s="567" t="n">
        <v>180546</v>
      </c>
      <c r="AG210" s="572" t="n">
        <v>223.72</v>
      </c>
      <c r="AH210" s="567" t="n"/>
      <c r="AI210" s="568" t="n"/>
      <c r="AJ210" s="567" t="n"/>
      <c r="AK210" s="568" t="n"/>
      <c r="AL210" s="569" t="n"/>
      <c r="AM210" s="568" t="n"/>
      <c r="AN210" s="446">
        <f>S210+U210+W210+Y210+AA210+AC210+AE210+AG210+AI210+AK210+AM210</f>
        <v/>
      </c>
    </row>
    <row r="211" ht="16.5" customHeight="1" thickBot="1">
      <c r="A211" s="433">
        <f>A210+1</f>
        <v/>
      </c>
      <c r="B211" s="563" t="n">
        <v>4639.75</v>
      </c>
      <c r="C211" s="474" t="n">
        <v>350</v>
      </c>
      <c r="D211" s="564" t="n">
        <v>8</v>
      </c>
      <c r="E211" s="563" t="n">
        <v>490.1</v>
      </c>
      <c r="F211" s="563" t="n">
        <v>433</v>
      </c>
      <c r="G211" s="542">
        <f>B211-C211-E211-F211</f>
        <v/>
      </c>
      <c r="H211" s="543" t="n">
        <v>1350.53</v>
      </c>
      <c r="I211" s="446" t="n">
        <v>1985.09</v>
      </c>
      <c r="J211" s="543" t="n"/>
      <c r="K211" s="543" t="n">
        <v>30.85</v>
      </c>
      <c r="L211" s="446" t="n">
        <v>1350</v>
      </c>
      <c r="M211" s="446" t="n">
        <v>770</v>
      </c>
      <c r="N211" s="508">
        <f>L211+I211+J211+C211+M211</f>
        <v/>
      </c>
      <c r="O211" s="508">
        <f>O210+N211-AN211</f>
        <v/>
      </c>
      <c r="P211" s="509">
        <f>I211*0.004</f>
        <v/>
      </c>
      <c r="Q211" s="441">
        <f>A211</f>
        <v/>
      </c>
      <c r="R211" s="567" t="n"/>
      <c r="S211" s="568" t="n"/>
      <c r="T211" s="567" t="n"/>
      <c r="U211" s="568" t="n"/>
      <c r="V211" s="567" t="n">
        <v>180626</v>
      </c>
      <c r="W211" s="572" t="n">
        <v>582.9299999999999</v>
      </c>
      <c r="X211" s="567" t="n"/>
      <c r="Y211" s="568" t="n"/>
      <c r="Z211" s="567" t="n"/>
      <c r="AA211" s="568" t="n"/>
      <c r="AB211" s="567" t="inlineStr">
        <is>
          <t>pt vert</t>
        </is>
      </c>
      <c r="AC211" s="572" t="n">
        <v>-135.1</v>
      </c>
      <c r="AD211" s="567" t="n"/>
      <c r="AE211" s="568" t="n"/>
      <c r="AF211" s="567" t="n">
        <v>180547</v>
      </c>
      <c r="AG211" s="572" t="n">
        <v>428.64</v>
      </c>
      <c r="AH211" s="567" t="n"/>
      <c r="AI211" s="568" t="n"/>
      <c r="AJ211" s="567" t="n"/>
      <c r="AK211" s="568" t="n"/>
      <c r="AL211" s="569" t="n"/>
      <c r="AM211" s="568" t="n"/>
      <c r="AN211" s="446">
        <f>S211+U211+W211+Y211+AA211+AC211+AE211+AG211+AI211+AK211+AM211</f>
        <v/>
      </c>
    </row>
    <row r="212" ht="16.5" customHeight="1" thickBot="1">
      <c r="A212" s="433">
        <f>A211+1</f>
        <v/>
      </c>
      <c r="B212" s="563" t="n">
        <v>5896.24</v>
      </c>
      <c r="C212" s="474" t="n">
        <v>450</v>
      </c>
      <c r="D212" s="564" t="n">
        <v>9</v>
      </c>
      <c r="E212" s="563" t="n">
        <v>595.45</v>
      </c>
      <c r="F212" s="563" t="n">
        <v>134</v>
      </c>
      <c r="G212" s="542">
        <f>B212-C212-E212-F212</f>
        <v/>
      </c>
      <c r="H212" s="543" t="n">
        <v>2644.69</v>
      </c>
      <c r="I212" s="446" t="n">
        <v>2028.9</v>
      </c>
      <c r="J212" s="543" t="n"/>
      <c r="K212" s="543" t="n">
        <v>43.2</v>
      </c>
      <c r="L212" s="446" t="n">
        <v>2640</v>
      </c>
      <c r="M212" s="566" t="n"/>
      <c r="N212" s="508">
        <f>L212+I212+J212+C212+M212</f>
        <v/>
      </c>
      <c r="O212" s="508">
        <f>O211+N212-AN212</f>
        <v/>
      </c>
      <c r="P212" s="509">
        <f>I212*0.004</f>
        <v/>
      </c>
      <c r="Q212" s="441">
        <f>A212</f>
        <v/>
      </c>
      <c r="R212" s="567" t="n">
        <v>180601</v>
      </c>
      <c r="S212" s="572" t="n">
        <v>587.61</v>
      </c>
      <c r="T212" s="567" t="n"/>
      <c r="U212" s="568" t="n"/>
      <c r="V212" s="567" t="n"/>
      <c r="W212" s="568" t="n"/>
      <c r="X212" s="567" t="n">
        <v>180633</v>
      </c>
      <c r="Y212" s="572" t="n">
        <v>1651.42</v>
      </c>
      <c r="Z212" s="567" t="n">
        <v>180532</v>
      </c>
      <c r="AA212" s="572" t="n">
        <v>11644.38</v>
      </c>
      <c r="AB212" s="567" t="n"/>
      <c r="AC212" s="568" t="n"/>
      <c r="AD212" s="567" t="n"/>
      <c r="AE212" s="568" t="n"/>
      <c r="AF212" s="567" t="n"/>
      <c r="AG212" s="568" t="n"/>
      <c r="AH212" s="567" t="n"/>
      <c r="AI212" s="568" t="n"/>
      <c r="AJ212" s="567" t="n"/>
      <c r="AK212" s="568" t="n"/>
      <c r="AL212" s="569" t="n"/>
      <c r="AM212" s="568" t="n"/>
      <c r="AN212" s="446">
        <f>S212+U212+W212+Y212+AA212+AC212+AE212+AG212+AI212+AK212+AM212</f>
        <v/>
      </c>
    </row>
    <row r="213" ht="16.5" customHeight="1" thickBot="1">
      <c r="A213" s="433">
        <f>A212+1</f>
        <v/>
      </c>
      <c r="B213" s="563" t="n">
        <v>4957.14</v>
      </c>
      <c r="C213" s="474" t="n">
        <v>190</v>
      </c>
      <c r="D213" s="564" t="n">
        <v>7</v>
      </c>
      <c r="E213" s="563" t="n">
        <v>733.4</v>
      </c>
      <c r="F213" s="563" t="n">
        <v>270</v>
      </c>
      <c r="G213" s="542">
        <f>B213-C213-E213-F213</f>
        <v/>
      </c>
      <c r="H213" s="543" t="n">
        <v>2006.3</v>
      </c>
      <c r="I213" s="446" t="n">
        <v>1718.54</v>
      </c>
      <c r="J213" s="543" t="n"/>
      <c r="K213" s="543" t="n">
        <v>38.9</v>
      </c>
      <c r="L213" s="446" t="n">
        <v>2010</v>
      </c>
      <c r="M213" s="566" t="n"/>
      <c r="N213" s="508">
        <f>L213+I213+J213+C213+M213</f>
        <v/>
      </c>
      <c r="O213" s="508">
        <f>O212+N213-AN213</f>
        <v/>
      </c>
      <c r="P213" s="509">
        <f>I213*0.004</f>
        <v/>
      </c>
      <c r="Q213" s="441">
        <f>A213</f>
        <v/>
      </c>
      <c r="R213" s="567" t="n"/>
      <c r="S213" s="572" t="n">
        <v>107.79</v>
      </c>
      <c r="T213" s="567" t="n"/>
      <c r="U213" s="568" t="n"/>
      <c r="V213" s="567" t="n"/>
      <c r="W213" s="568" t="n"/>
      <c r="X213" s="567" t="n">
        <v>180638</v>
      </c>
      <c r="Y213" s="572" t="n">
        <v>469.6</v>
      </c>
      <c r="Z213" s="567" t="n">
        <v>180531</v>
      </c>
      <c r="AA213" s="572" t="n">
        <v>-11759.02</v>
      </c>
      <c r="AB213" s="567" t="inlineStr">
        <is>
          <t>Pmu</t>
        </is>
      </c>
      <c r="AC213" s="572" t="n">
        <v>1050</v>
      </c>
      <c r="AD213" s="567" t="n"/>
      <c r="AE213" s="568" t="n"/>
      <c r="AF213" s="567" t="n"/>
      <c r="AG213" s="568" t="n"/>
      <c r="AH213" s="567" t="n"/>
      <c r="AI213" s="568" t="n"/>
      <c r="AJ213" s="567" t="n"/>
      <c r="AK213" s="568" t="n"/>
      <c r="AL213" s="569" t="n"/>
      <c r="AM213" s="568" t="n"/>
      <c r="AN213" s="446">
        <f>S213+U213+W213+Y213+AA213+AC213+AE213+AG213+AI213+AK213+AM213</f>
        <v/>
      </c>
    </row>
    <row r="214" ht="16.5" customHeight="1" thickBot="1">
      <c r="A214" s="433">
        <f>A213+1</f>
        <v/>
      </c>
      <c r="B214" s="563" t="n">
        <v>7184.46</v>
      </c>
      <c r="C214" s="474" t="n">
        <v>440</v>
      </c>
      <c r="D214" s="564" t="n">
        <v>8</v>
      </c>
      <c r="E214" s="563" t="n">
        <v>1774.2</v>
      </c>
      <c r="F214" s="563" t="n">
        <v>225</v>
      </c>
      <c r="G214" s="542">
        <f>B214-C214-E214-F214</f>
        <v/>
      </c>
      <c r="H214" s="543" t="n">
        <v>1925.56</v>
      </c>
      <c r="I214" s="446" t="n">
        <v>2760.9</v>
      </c>
      <c r="J214" s="543" t="n"/>
      <c r="K214" s="543" t="n">
        <v>58.8</v>
      </c>
      <c r="L214" s="446" t="n">
        <v>1920</v>
      </c>
      <c r="M214" s="566" t="n"/>
      <c r="N214" s="508">
        <f>L214+I214+J214+C214+M214</f>
        <v/>
      </c>
      <c r="O214" s="508">
        <f>O213+N214-AN214</f>
        <v/>
      </c>
      <c r="P214" s="509">
        <f>I214*0.004</f>
        <v/>
      </c>
      <c r="Q214" s="441">
        <f>A214</f>
        <v/>
      </c>
      <c r="R214" s="567" t="n"/>
      <c r="S214" s="568" t="n"/>
      <c r="T214" s="567" t="n"/>
      <c r="U214" s="568" t="n"/>
      <c r="V214" s="567" t="n"/>
      <c r="W214" s="568" t="n"/>
      <c r="X214" s="567" t="n"/>
      <c r="Y214" s="568" t="n"/>
      <c r="Z214" s="567" t="n">
        <v>180533</v>
      </c>
      <c r="AA214" s="572" t="n">
        <v>32719.06</v>
      </c>
      <c r="AB214" s="567" t="inlineStr">
        <is>
          <t>Pmu</t>
        </is>
      </c>
      <c r="AC214" s="572" t="n">
        <v>10</v>
      </c>
      <c r="AD214" s="567" t="n"/>
      <c r="AE214" s="568" t="n"/>
      <c r="AF214" s="567" t="n"/>
      <c r="AG214" s="568" t="n"/>
      <c r="AH214" s="567" t="n"/>
      <c r="AI214" s="568" t="n"/>
      <c r="AJ214" s="567" t="n">
        <v>180556</v>
      </c>
      <c r="AK214" s="572" t="n">
        <v>344</v>
      </c>
      <c r="AL214" s="569" t="n"/>
      <c r="AM214" s="568" t="n"/>
      <c r="AN214" s="446">
        <f>S214+U214+W214+Y214+AA214+AC214+AE214+AG214+AI214+AK214+AM214</f>
        <v/>
      </c>
    </row>
    <row r="215" ht="16.5" customHeight="1" thickBot="1">
      <c r="A215" s="433">
        <f>A214+1</f>
        <v/>
      </c>
      <c r="B215" s="563" t="n">
        <v>5662.51</v>
      </c>
      <c r="C215" s="474" t="n">
        <v>440</v>
      </c>
      <c r="D215" s="564" t="n">
        <v>9</v>
      </c>
      <c r="E215" s="563" t="n">
        <v>1071.5</v>
      </c>
      <c r="F215" s="563" t="n">
        <v>216</v>
      </c>
      <c r="G215" s="542">
        <f>B215-C215-E215-F215</f>
        <v/>
      </c>
      <c r="H215" s="543" t="n">
        <v>1833.42</v>
      </c>
      <c r="I215" s="446" t="n">
        <v>2262.89</v>
      </c>
      <c r="J215" s="543" t="n"/>
      <c r="K215" s="543" t="n">
        <v>16.7</v>
      </c>
      <c r="L215" s="446" t="n">
        <v>1830</v>
      </c>
      <c r="M215" s="566" t="n"/>
      <c r="N215" s="508">
        <f>L215+I215+J215+C215+M215</f>
        <v/>
      </c>
      <c r="O215" s="508">
        <f>O214+N215-AN215</f>
        <v/>
      </c>
      <c r="P215" s="509">
        <f>I215*0.004</f>
        <v/>
      </c>
      <c r="Q215" s="441">
        <f>A215</f>
        <v/>
      </c>
      <c r="R215" s="567" t="n"/>
      <c r="S215" s="568" t="n"/>
      <c r="T215" s="567" t="n"/>
      <c r="U215" s="568" t="n"/>
      <c r="V215" s="567" t="n"/>
      <c r="W215" s="568" t="n"/>
      <c r="X215" s="567" t="n"/>
      <c r="Y215" s="568" t="n"/>
      <c r="Z215" s="567" t="inlineStr">
        <is>
          <t>180533A</t>
        </is>
      </c>
      <c r="AA215" s="568" t="n">
        <v>0</v>
      </c>
      <c r="AB215" s="567" t="inlineStr">
        <is>
          <t>K</t>
        </is>
      </c>
      <c r="AC215" s="572" t="n">
        <v>-12029.86</v>
      </c>
      <c r="AD215" s="567" t="n"/>
      <c r="AE215" s="568" t="n"/>
      <c r="AF215" s="567" t="n"/>
      <c r="AG215" s="568" t="n"/>
      <c r="AH215" s="567" t="n"/>
      <c r="AI215" s="568" t="n"/>
      <c r="AJ215" s="567" t="inlineStr">
        <is>
          <t>ADREA</t>
        </is>
      </c>
      <c r="AK215" s="572" t="n">
        <v>69.42</v>
      </c>
      <c r="AL215" s="569" t="n"/>
      <c r="AM215" s="568" t="n"/>
      <c r="AN215" s="446">
        <f>S215+U215+W215+Y215+AA215+AC215+AE215+AG215+AI215+AK215+AM215</f>
        <v/>
      </c>
    </row>
    <row r="216" ht="16.5" customHeight="1" thickBot="1">
      <c r="A216" s="433">
        <f>A215+1</f>
        <v/>
      </c>
      <c r="B216" s="563" t="n">
        <v>3939.21</v>
      </c>
      <c r="C216" s="474" t="n">
        <v>200</v>
      </c>
      <c r="D216" s="564" t="n">
        <v>5</v>
      </c>
      <c r="E216" s="563" t="n">
        <v>773.4</v>
      </c>
      <c r="F216" s="563" t="n">
        <v>159</v>
      </c>
      <c r="G216" s="542">
        <f>B216-C216-E216-F216</f>
        <v/>
      </c>
      <c r="H216" s="543" t="n">
        <v>1736.29</v>
      </c>
      <c r="I216" s="446" t="n">
        <v>1050.62</v>
      </c>
      <c r="J216" s="543" t="n"/>
      <c r="K216" s="543" t="n">
        <v>27.8</v>
      </c>
      <c r="L216" s="446" t="n">
        <v>1730</v>
      </c>
      <c r="M216" s="566" t="n"/>
      <c r="N216" s="508">
        <f>L216+I216+J216+C216+M216</f>
        <v/>
      </c>
      <c r="O216" s="508">
        <f>O215+N216-AN216</f>
        <v/>
      </c>
      <c r="P216" s="509">
        <f>I216*0.004</f>
        <v/>
      </c>
      <c r="Q216" s="441">
        <f>A216</f>
        <v/>
      </c>
      <c r="R216" s="567" t="n"/>
      <c r="S216" s="568" t="n"/>
      <c r="T216" s="567" t="n">
        <v>180418</v>
      </c>
      <c r="U216" s="572" t="n">
        <v>248.92</v>
      </c>
      <c r="V216" s="567" t="n"/>
      <c r="W216" s="568" t="n"/>
      <c r="X216" s="567" t="n"/>
      <c r="Y216" s="568" t="n"/>
      <c r="Z216" s="567" t="n"/>
      <c r="AA216" s="568" t="n"/>
      <c r="AB216" s="567" t="inlineStr">
        <is>
          <t>INT</t>
        </is>
      </c>
      <c r="AC216" s="572" t="n">
        <v>-2.49</v>
      </c>
      <c r="AD216" s="567" t="n"/>
      <c r="AE216" s="568" t="n"/>
      <c r="AF216" s="567" t="n"/>
      <c r="AG216" s="568" t="n"/>
      <c r="AH216" s="567" t="n"/>
      <c r="AI216" s="568" t="n"/>
      <c r="AJ216" s="567" t="inlineStr">
        <is>
          <t>MUTEX</t>
        </is>
      </c>
      <c r="AK216" s="572" t="n">
        <v>105.23</v>
      </c>
      <c r="AL216" s="569" t="n"/>
      <c r="AM216" s="568" t="n"/>
      <c r="AN216" s="446">
        <f>S216+U216+W216+Y216+AA216+AC216+AE216+AG216+AI216+AK216+AM216</f>
        <v/>
      </c>
    </row>
    <row r="217" ht="16.5" customHeight="1" thickBot="1">
      <c r="A217" s="433">
        <f>A216+1</f>
        <v/>
      </c>
      <c r="B217" s="563" t="n">
        <v>5231.9</v>
      </c>
      <c r="C217" s="474" t="n">
        <v>190</v>
      </c>
      <c r="D217" s="564" t="n">
        <v>6</v>
      </c>
      <c r="E217" s="563" t="n">
        <v>586.6</v>
      </c>
      <c r="F217" s="563" t="n">
        <v>346</v>
      </c>
      <c r="G217" s="542">
        <f>B217-C217-E217-F217</f>
        <v/>
      </c>
      <c r="H217" s="543" t="n">
        <v>2192.45</v>
      </c>
      <c r="I217" s="446" t="n">
        <v>1897.75</v>
      </c>
      <c r="J217" s="543" t="n"/>
      <c r="K217" s="543" t="n">
        <v>19.1</v>
      </c>
      <c r="L217" s="446" t="n">
        <v>2210</v>
      </c>
      <c r="M217" s="566" t="n"/>
      <c r="N217" s="508">
        <f>L217+I217+J217+C217+M217</f>
        <v/>
      </c>
      <c r="O217" s="508">
        <f>O216+N217-AN217</f>
        <v/>
      </c>
      <c r="P217" s="509">
        <f>I217*0.004</f>
        <v/>
      </c>
      <c r="Q217" s="441">
        <f>A217</f>
        <v/>
      </c>
      <c r="R217" s="567" t="n"/>
      <c r="S217" s="568" t="n"/>
      <c r="T217" s="567" t="n"/>
      <c r="U217" s="572" t="n"/>
      <c r="V217" s="567" t="n"/>
      <c r="W217" s="568" t="n"/>
      <c r="X217" s="567" t="n"/>
      <c r="Y217" s="568" t="n"/>
      <c r="Z217" s="567" t="n"/>
      <c r="AA217" s="568" t="n"/>
      <c r="AB217" s="567" t="n"/>
      <c r="AC217" s="568" t="n"/>
      <c r="AD217" s="567" t="n">
        <v>180647</v>
      </c>
      <c r="AE217" s="572" t="n">
        <v>53.33</v>
      </c>
      <c r="AF217" s="567" t="n">
        <v>180548</v>
      </c>
      <c r="AG217" s="572" t="n">
        <v>1094.4</v>
      </c>
      <c r="AH217" s="567" t="n"/>
      <c r="AI217" s="568" t="n"/>
      <c r="AJ217" s="567" t="n">
        <v>180655</v>
      </c>
      <c r="AK217" s="572" t="n">
        <v>2308</v>
      </c>
      <c r="AL217" s="569" t="n"/>
      <c r="AM217" s="568" t="n"/>
      <c r="AN217" s="446">
        <f>S217+U217+W217+Y217+AA217+AC217+AE217+AG217+AI217+AK217+AM217</f>
        <v/>
      </c>
    </row>
    <row r="218" ht="16.5" customHeight="1" thickBot="1">
      <c r="A218" s="433">
        <f>A217+1</f>
        <v/>
      </c>
      <c r="B218" s="563" t="n">
        <v>4450.93</v>
      </c>
      <c r="C218" s="474" t="n">
        <v>330</v>
      </c>
      <c r="D218" s="564" t="n">
        <v>7</v>
      </c>
      <c r="E218" s="563" t="n">
        <v>243.65</v>
      </c>
      <c r="F218" s="563" t="n">
        <v>242</v>
      </c>
      <c r="G218" s="542">
        <f>B218-C218-E218-F218</f>
        <v/>
      </c>
      <c r="H218" s="543" t="n">
        <v>1892.98</v>
      </c>
      <c r="I218" s="446" t="n">
        <v>1681.8</v>
      </c>
      <c r="J218" s="446" t="n">
        <v>39.2</v>
      </c>
      <c r="K218" s="543" t="n">
        <v>21.3</v>
      </c>
      <c r="L218" s="446" t="n">
        <v>1890</v>
      </c>
      <c r="M218" s="446" t="n">
        <v>710</v>
      </c>
      <c r="N218" s="508">
        <f>L218+I218+J218+C218+M218</f>
        <v/>
      </c>
      <c r="O218" s="508">
        <f>O217+N218-AN218</f>
        <v/>
      </c>
      <c r="P218" s="509">
        <f>I218*0.004</f>
        <v/>
      </c>
      <c r="Q218" s="441">
        <f>A218</f>
        <v/>
      </c>
      <c r="R218" s="567" t="n"/>
      <c r="S218" s="568" t="n"/>
      <c r="T218" s="567" t="n"/>
      <c r="U218" s="572" t="n"/>
      <c r="V218" s="567" t="n">
        <v>180627</v>
      </c>
      <c r="W218" s="572" t="n">
        <v>589.96</v>
      </c>
      <c r="X218" s="567" t="n"/>
      <c r="Y218" s="568" t="n"/>
      <c r="Z218" s="567" t="n"/>
      <c r="AA218" s="568" t="n"/>
      <c r="AB218" s="567" t="inlineStr">
        <is>
          <t>ASS PRÊT</t>
        </is>
      </c>
      <c r="AC218" s="572" t="n">
        <v>65.27</v>
      </c>
      <c r="AD218" s="567" t="n"/>
      <c r="AE218" s="568" t="n"/>
      <c r="AF218" s="567" t="n"/>
      <c r="AG218" s="568" t="n"/>
      <c r="AH218" s="567" t="n"/>
      <c r="AI218" s="568" t="n"/>
      <c r="AJ218" s="567" t="n"/>
      <c r="AK218" s="568" t="n"/>
      <c r="AL218" s="569" t="n"/>
      <c r="AM218" s="568" t="n"/>
      <c r="AN218" s="446">
        <f>S218+U218+W218+Y218+AA218+AC218+AE218+AG218+AI218+AK218+AM218</f>
        <v/>
      </c>
    </row>
    <row r="219" ht="16.5" customHeight="1" thickBot="1">
      <c r="A219" s="433">
        <f>A218+1</f>
        <v/>
      </c>
      <c r="B219" s="563" t="n">
        <v>5483.82</v>
      </c>
      <c r="C219" s="474" t="n">
        <v>400</v>
      </c>
      <c r="D219" s="564" t="n">
        <v>12</v>
      </c>
      <c r="E219" s="563" t="n">
        <v>463.7</v>
      </c>
      <c r="F219" s="563" t="n">
        <v>245</v>
      </c>
      <c r="G219" s="542">
        <f>B219-C219-E219-F219</f>
        <v/>
      </c>
      <c r="H219" s="543" t="n">
        <v>2250.28</v>
      </c>
      <c r="I219" s="446" t="n">
        <v>2066.04</v>
      </c>
      <c r="J219" s="543" t="n"/>
      <c r="K219" s="543" t="n">
        <v>86</v>
      </c>
      <c r="L219" s="446" t="n">
        <v>2250</v>
      </c>
      <c r="M219" s="566" t="n"/>
      <c r="N219" s="508">
        <f>L219+I219+J219+C219+M219</f>
        <v/>
      </c>
      <c r="O219" s="508">
        <f>O218+N219-AN219</f>
        <v/>
      </c>
      <c r="P219" s="509">
        <f>I219*0.004</f>
        <v/>
      </c>
      <c r="Q219" s="441">
        <f>A219</f>
        <v/>
      </c>
      <c r="R219" s="567" t="n">
        <v>180606</v>
      </c>
      <c r="S219" s="572" t="n">
        <v>916.45</v>
      </c>
      <c r="T219" s="569" t="n">
        <v>180618</v>
      </c>
      <c r="U219" s="572" t="n">
        <v>40.39</v>
      </c>
      <c r="V219" s="567" t="n"/>
      <c r="W219" s="568" t="n"/>
      <c r="X219" s="569" t="n">
        <v>180634</v>
      </c>
      <c r="Y219" s="572" t="n">
        <v>3748.51</v>
      </c>
      <c r="Z219" s="567" t="n"/>
      <c r="AA219" s="568" t="n"/>
      <c r="AB219" s="567" t="inlineStr">
        <is>
          <t>INT</t>
        </is>
      </c>
      <c r="AC219" s="572" t="n">
        <v>199.24</v>
      </c>
      <c r="AD219" s="567" t="n"/>
      <c r="AE219" s="568" t="n"/>
      <c r="AF219" s="569" t="n"/>
      <c r="AG219" s="568" t="n"/>
      <c r="AH219" s="567" t="n"/>
      <c r="AI219" s="568" t="n"/>
      <c r="AJ219" s="569" t="n"/>
      <c r="AK219" s="568" t="n"/>
      <c r="AL219" s="569" t="n"/>
      <c r="AM219" s="568" t="n"/>
      <c r="AN219" s="446">
        <f>S219+U219+W219+Y219+AA219+AC219+AE219+AG219+AI219+AK219+AM219</f>
        <v/>
      </c>
    </row>
    <row r="220" ht="16.5" customHeight="1" thickBot="1">
      <c r="A220" s="433">
        <f>A219+1</f>
        <v/>
      </c>
      <c r="B220" s="563" t="n">
        <v>5438.51</v>
      </c>
      <c r="C220" s="474" t="n">
        <v>130</v>
      </c>
      <c r="D220" s="564" t="n">
        <v>4</v>
      </c>
      <c r="E220" s="563" t="n">
        <v>451.4</v>
      </c>
      <c r="F220" s="563" t="n">
        <v>136</v>
      </c>
      <c r="G220" s="542">
        <f>B220-C220-E220-F220</f>
        <v/>
      </c>
      <c r="H220" s="543" t="n">
        <v>2328.46</v>
      </c>
      <c r="I220" s="446" t="n">
        <v>2325.85</v>
      </c>
      <c r="J220" s="446" t="n">
        <v>23.5</v>
      </c>
      <c r="K220" s="543" t="n">
        <v>43.3</v>
      </c>
      <c r="L220" s="446" t="n">
        <v>2330</v>
      </c>
      <c r="M220" s="566" t="n"/>
      <c r="N220" s="508">
        <f>L220+I220+J220+C220+M220</f>
        <v/>
      </c>
      <c r="O220" s="508">
        <f>O219+N220-AN220</f>
        <v/>
      </c>
      <c r="P220" s="509">
        <f>I220*0.004</f>
        <v/>
      </c>
      <c r="Q220" s="441">
        <f>A220</f>
        <v/>
      </c>
      <c r="R220" s="567" t="n"/>
      <c r="S220" s="572" t="n">
        <v>13.73</v>
      </c>
      <c r="T220" s="567" t="n">
        <v>180619</v>
      </c>
      <c r="U220" s="572" t="n">
        <v>492.49</v>
      </c>
      <c r="V220" s="567" t="n"/>
      <c r="W220" s="568" t="n"/>
      <c r="X220" s="567" t="n">
        <v>180639</v>
      </c>
      <c r="Y220" s="572" t="n">
        <v>594</v>
      </c>
      <c r="Z220" s="567" t="n"/>
      <c r="AA220" s="568" t="n"/>
      <c r="AB220" s="567" t="inlineStr">
        <is>
          <t>PRÊT</t>
        </is>
      </c>
      <c r="AC220" s="572" t="n">
        <v>2552.72</v>
      </c>
      <c r="AD220" s="567" t="n"/>
      <c r="AE220" s="568" t="n"/>
      <c r="AF220" s="567" t="n"/>
      <c r="AG220" s="568" t="n"/>
      <c r="AH220" s="567" t="inlineStr">
        <is>
          <t>UPS</t>
        </is>
      </c>
      <c r="AI220" s="572" t="n">
        <v>-2.88</v>
      </c>
      <c r="AJ220" s="567" t="n"/>
      <c r="AK220" s="568" t="n"/>
      <c r="AL220" s="569" t="n"/>
      <c r="AM220" s="568" t="n"/>
      <c r="AN220" s="446">
        <f>S220+U220+W220+Y220+AA220+AC220+AE220+AG220+AI220+AK220+AM220</f>
        <v/>
      </c>
    </row>
    <row r="221" ht="16.5" customHeight="1" thickBot="1">
      <c r="A221" s="433">
        <f>A220+1</f>
        <v/>
      </c>
      <c r="B221" s="563" t="n">
        <v>5592.34</v>
      </c>
      <c r="C221" s="474" t="n">
        <v>550</v>
      </c>
      <c r="D221" s="564" t="n">
        <v>13</v>
      </c>
      <c r="E221" s="563" t="n">
        <v>666.1</v>
      </c>
      <c r="F221" s="563" t="n">
        <v>220</v>
      </c>
      <c r="G221" s="542">
        <f>B221-C221-E221-F221</f>
        <v/>
      </c>
      <c r="H221" s="543" t="n">
        <v>1818.34</v>
      </c>
      <c r="I221" s="446" t="n">
        <v>2273.25</v>
      </c>
      <c r="J221" s="446" t="n">
        <v>31.35</v>
      </c>
      <c r="K221" s="543" t="n">
        <v>33.3</v>
      </c>
      <c r="L221" s="446" t="n">
        <v>1810</v>
      </c>
      <c r="M221" s="566" t="n"/>
      <c r="N221" s="508">
        <f>L221+I221+J221+C221+M221</f>
        <v/>
      </c>
      <c r="O221" s="508">
        <f>O220+N221-AN221</f>
        <v/>
      </c>
      <c r="P221" s="509">
        <f>I221*0.004</f>
        <v/>
      </c>
      <c r="Q221" s="441">
        <f>A221</f>
        <v/>
      </c>
      <c r="R221" s="567" t="n"/>
      <c r="S221" s="568" t="n"/>
      <c r="T221" s="567" t="n"/>
      <c r="U221" s="568" t="n"/>
      <c r="V221" s="567" t="n"/>
      <c r="W221" s="568" t="n"/>
      <c r="X221" s="567" t="n"/>
      <c r="Y221" s="568" t="n"/>
      <c r="Z221" s="567" t="n"/>
      <c r="AA221" s="568" t="n"/>
      <c r="AB221" s="567" t="n"/>
      <c r="AC221" s="568" t="n"/>
      <c r="AD221" s="567" t="n"/>
      <c r="AE221" s="568" t="n"/>
      <c r="AF221" s="567" t="n"/>
      <c r="AG221" s="568" t="n"/>
      <c r="AH221" s="567" t="n"/>
      <c r="AI221" s="568" t="n"/>
      <c r="AJ221" s="567" t="n"/>
      <c r="AK221" s="568" t="n"/>
      <c r="AL221" s="569" t="n">
        <v>180660</v>
      </c>
      <c r="AM221" s="572" t="n">
        <v>477.6</v>
      </c>
      <c r="AN221" s="446">
        <f>S221+U221+W221+Y221+AA221+AC221+AE221+AG221+AI221+AK221+AM221</f>
        <v/>
      </c>
    </row>
    <row r="222" ht="16.5" customHeight="1" thickBot="1">
      <c r="A222" s="433">
        <f>A221+1</f>
        <v/>
      </c>
      <c r="B222" s="563" t="n">
        <v>6085.28</v>
      </c>
      <c r="C222" s="474" t="n">
        <v>430</v>
      </c>
      <c r="D222" s="564" t="n">
        <v>10</v>
      </c>
      <c r="E222" s="563" t="n">
        <v>616.85</v>
      </c>
      <c r="F222" s="563" t="n">
        <v>143</v>
      </c>
      <c r="G222" s="542">
        <f>B222-C222-E222-F222</f>
        <v/>
      </c>
      <c r="H222" s="543" t="n">
        <v>2468.69</v>
      </c>
      <c r="I222" s="446" t="n">
        <v>2370.54</v>
      </c>
      <c r="J222" s="543" t="n"/>
      <c r="K222" s="543" t="n">
        <v>56.2</v>
      </c>
      <c r="L222" s="446" t="n">
        <v>2460</v>
      </c>
      <c r="M222" s="566" t="n"/>
      <c r="N222" s="508">
        <f>L222+I222+J222+C222+M222</f>
        <v/>
      </c>
      <c r="O222" s="508">
        <f>O221+N222-AN222</f>
        <v/>
      </c>
      <c r="P222" s="509">
        <f>I222*0.004</f>
        <v/>
      </c>
      <c r="Q222" s="441">
        <f>A222</f>
        <v/>
      </c>
      <c r="R222" s="567" t="n"/>
      <c r="S222" s="568" t="n"/>
      <c r="T222" s="567" t="n"/>
      <c r="U222" s="568" t="n"/>
      <c r="V222" s="567" t="n"/>
      <c r="W222" s="568" t="n"/>
      <c r="X222" s="567" t="n"/>
      <c r="Y222" s="568" t="n"/>
      <c r="Z222" s="567" t="n"/>
      <c r="AA222" s="568" t="n"/>
      <c r="AB222" s="567" t="inlineStr">
        <is>
          <t>DAT</t>
        </is>
      </c>
      <c r="AC222" s="572" t="n">
        <v>12032.35</v>
      </c>
      <c r="AD222" s="567" t="n"/>
      <c r="AE222" s="568" t="n"/>
      <c r="AF222" s="567" t="n"/>
      <c r="AG222" s="568" t="n"/>
      <c r="AH222" s="567" t="n"/>
      <c r="AI222" s="568" t="n"/>
      <c r="AJ222" s="567" t="n"/>
      <c r="AK222" s="568" t="n"/>
      <c r="AL222" s="569" t="n"/>
      <c r="AM222" s="568" t="n"/>
      <c r="AN222" s="446">
        <f>S222+U222+W222+Y222+AA222+AC222+AE222+AG222+AI222+AK222+AM222</f>
        <v/>
      </c>
    </row>
    <row r="223" ht="16.5" customHeight="1" thickBot="1">
      <c r="A223" s="433">
        <f>A222+1</f>
        <v/>
      </c>
      <c r="B223" s="563" t="n">
        <v>3204.62</v>
      </c>
      <c r="C223" s="474" t="n">
        <v>50</v>
      </c>
      <c r="D223" s="564" t="n">
        <v>2</v>
      </c>
      <c r="E223" s="563" t="n">
        <v>859.5</v>
      </c>
      <c r="F223" s="563" t="n">
        <v>112</v>
      </c>
      <c r="G223" s="542">
        <f>B223-C223-E223-F223</f>
        <v/>
      </c>
      <c r="H223" s="543" t="n">
        <v>1108.38</v>
      </c>
      <c r="I223" s="446" t="n">
        <v>1049.14</v>
      </c>
      <c r="J223" s="543" t="n"/>
      <c r="K223" s="543" t="n">
        <v>34.7</v>
      </c>
      <c r="L223" s="446" t="n">
        <v>1100</v>
      </c>
      <c r="M223" s="566" t="n"/>
      <c r="N223" s="508">
        <f>L223+I223+J223+C223+M223</f>
        <v/>
      </c>
      <c r="O223" s="508">
        <f>O222+N223-AN223</f>
        <v/>
      </c>
      <c r="P223" s="509">
        <f>I223*0.004</f>
        <v/>
      </c>
      <c r="Q223" s="441">
        <f>A223</f>
        <v/>
      </c>
      <c r="R223" s="567" t="n"/>
      <c r="S223" s="568" t="n"/>
      <c r="T223" s="567" t="n">
        <v>180421</v>
      </c>
      <c r="U223" s="466" t="n">
        <v>116.96</v>
      </c>
      <c r="V223" s="567" t="n"/>
      <c r="W223" s="568" t="n"/>
      <c r="X223" s="567" t="n"/>
      <c r="Y223" s="568" t="n"/>
      <c r="Z223" s="567" t="n"/>
      <c r="AA223" s="568" t="n"/>
      <c r="AB223" s="567" t="n"/>
      <c r="AC223" s="568" t="n"/>
      <c r="AD223" s="567" t="n"/>
      <c r="AE223" s="568" t="n"/>
      <c r="AF223" s="567" t="n"/>
      <c r="AG223" s="568" t="n"/>
      <c r="AH223" s="567" t="n">
        <v>180453</v>
      </c>
      <c r="AI223" s="466" t="n">
        <v>366.44</v>
      </c>
      <c r="AJ223" s="567" t="n"/>
      <c r="AK223" s="568" t="n"/>
      <c r="AL223" s="569" t="n"/>
      <c r="AM223" s="568" t="n"/>
      <c r="AN223" s="446">
        <f>S223+U223+W223+Y223+AA223+AC223+AE223+AG223+AI223+AK223+AM223</f>
        <v/>
      </c>
    </row>
    <row r="224" ht="16.5" customHeight="1" thickBot="1">
      <c r="A224" s="433">
        <f>A223+1</f>
        <v/>
      </c>
      <c r="B224" s="563" t="n">
        <v>4833.76</v>
      </c>
      <c r="C224" s="474" t="n">
        <v>130</v>
      </c>
      <c r="D224" s="564" t="n">
        <v>6</v>
      </c>
      <c r="E224" s="563" t="n">
        <v>392.7</v>
      </c>
      <c r="F224" s="563" t="n">
        <v>138</v>
      </c>
      <c r="G224" s="542">
        <f>B224-C224-E224-F224</f>
        <v/>
      </c>
      <c r="H224" s="543" t="n">
        <v>1800.08</v>
      </c>
      <c r="I224" s="446" t="n">
        <v>2368.98</v>
      </c>
      <c r="J224" s="543" t="n"/>
      <c r="K224" s="543" t="n">
        <v>4</v>
      </c>
      <c r="L224" s="446" t="n">
        <v>1800</v>
      </c>
      <c r="M224" s="566" t="n"/>
      <c r="N224" s="508">
        <f>L224+I224+J224+C224+M224</f>
        <v/>
      </c>
      <c r="O224" s="508">
        <f>O223+N224-AN224</f>
        <v/>
      </c>
      <c r="P224" s="509">
        <f>I224*0.004</f>
        <v/>
      </c>
      <c r="Q224" s="441">
        <f>A224</f>
        <v/>
      </c>
      <c r="R224" s="567" t="n"/>
      <c r="S224" s="568" t="n"/>
      <c r="T224" s="567" t="n"/>
      <c r="U224" s="568" t="n"/>
      <c r="V224" s="567" t="n"/>
      <c r="W224" s="568" t="n"/>
      <c r="X224" s="567" t="n"/>
      <c r="Y224" s="568" t="n"/>
      <c r="Z224" s="567" t="n"/>
      <c r="AA224" s="568" t="n"/>
      <c r="AB224" s="567" t="n"/>
      <c r="AC224" s="568" t="n"/>
      <c r="AD224" s="567" t="n"/>
      <c r="AE224" s="568" t="n"/>
      <c r="AF224" s="567" t="n"/>
      <c r="AG224" s="568" t="n"/>
      <c r="AH224" s="567" t="n">
        <v>180454</v>
      </c>
      <c r="AI224" s="466" t="n">
        <v>-62.27</v>
      </c>
      <c r="AJ224" s="567" t="n"/>
      <c r="AK224" s="568" t="n"/>
      <c r="AL224" s="569" t="n"/>
      <c r="AM224" s="568" t="n"/>
      <c r="AN224" s="446">
        <f>S224+U224+W224+Y224+AA224+AC224+AE224+AG224+AI224+AK224+AM224</f>
        <v/>
      </c>
    </row>
    <row r="225" ht="16.5" customHeight="1" thickBot="1">
      <c r="A225" s="433">
        <f>A224+1</f>
        <v/>
      </c>
      <c r="B225" s="563" t="n">
        <v>3876.81</v>
      </c>
      <c r="C225" s="474" t="n">
        <v>220</v>
      </c>
      <c r="D225" s="564" t="n">
        <v>8</v>
      </c>
      <c r="E225" s="563" t="n">
        <v>142.1</v>
      </c>
      <c r="F225" s="563" t="n">
        <v>257</v>
      </c>
      <c r="G225" s="542">
        <f>B225-C225-E225-F225</f>
        <v/>
      </c>
      <c r="H225" s="543" t="n">
        <v>1580.94</v>
      </c>
      <c r="I225" s="446" t="n">
        <v>1673.17</v>
      </c>
      <c r="J225" s="543" t="n"/>
      <c r="K225" s="543" t="n">
        <v>3.6</v>
      </c>
      <c r="L225" s="446" t="n">
        <v>1580</v>
      </c>
      <c r="M225" s="566" t="n"/>
      <c r="N225" s="508">
        <f>L225+I225+J225+C225+M225</f>
        <v/>
      </c>
      <c r="O225" s="508">
        <f>O224+N225-AN225</f>
        <v/>
      </c>
      <c r="P225" s="509">
        <f>I225*0.004</f>
        <v/>
      </c>
      <c r="Q225" s="441">
        <f>A225</f>
        <v/>
      </c>
      <c r="R225" s="567" t="n"/>
      <c r="S225" s="568" t="n"/>
      <c r="T225" s="567" t="n"/>
      <c r="U225" s="568" t="n"/>
      <c r="V225" s="567" t="n">
        <v>180628</v>
      </c>
      <c r="W225" s="466" t="n">
        <v>564.33</v>
      </c>
      <c r="X225" s="567" t="n"/>
      <c r="Y225" s="568" t="n"/>
      <c r="Z225" s="567" t="n"/>
      <c r="AA225" s="568" t="n"/>
      <c r="AB225" s="567" t="n"/>
      <c r="AC225" s="568" t="n"/>
      <c r="AD225" s="567" t="n"/>
      <c r="AE225" s="568" t="n"/>
      <c r="AF225" s="567" t="n"/>
      <c r="AG225" s="568" t="n"/>
      <c r="AH225" s="567" t="n">
        <v>180455</v>
      </c>
      <c r="AI225" s="466" t="n">
        <v>-304.63</v>
      </c>
      <c r="AJ225" s="567" t="inlineStr">
        <is>
          <t>180658A</t>
        </is>
      </c>
      <c r="AK225" s="572" t="n">
        <v>-1498</v>
      </c>
      <c r="AL225" s="569" t="n"/>
      <c r="AM225" s="568" t="n"/>
      <c r="AN225" s="446">
        <f>S225+U225+W225+Y225+AA225+AC225+AE225+AG225+AI225+AK225+AM225</f>
        <v/>
      </c>
    </row>
    <row r="226" ht="16.5" customHeight="1" thickBot="1">
      <c r="A226" s="433">
        <f>A225+1</f>
        <v/>
      </c>
      <c r="B226" s="563" t="n">
        <v>4756.6</v>
      </c>
      <c r="C226" s="474" t="n">
        <v>250</v>
      </c>
      <c r="D226" s="564" t="n">
        <v>5</v>
      </c>
      <c r="E226" s="563" t="n">
        <v>57.95</v>
      </c>
      <c r="F226" s="563" t="n">
        <v>412</v>
      </c>
      <c r="G226" s="542">
        <f>B226-C226-E226-F226</f>
        <v/>
      </c>
      <c r="H226" s="543" t="n">
        <v>1846.4</v>
      </c>
      <c r="I226" s="446" t="n">
        <v>2158.85</v>
      </c>
      <c r="J226" s="446" t="n">
        <v>19.8</v>
      </c>
      <c r="K226" s="543" t="n">
        <v>11.5</v>
      </c>
      <c r="L226" s="446" t="n">
        <v>1840</v>
      </c>
      <c r="M226" s="566" t="n"/>
      <c r="N226" s="508">
        <f>L226+I226+J226+C226+M226</f>
        <v/>
      </c>
      <c r="O226" s="508">
        <f>O225+N226-AN226</f>
        <v/>
      </c>
      <c r="P226" s="509">
        <f>I226*0.004</f>
        <v/>
      </c>
      <c r="Q226" s="441">
        <f>A226</f>
        <v/>
      </c>
      <c r="R226" s="567" t="n">
        <v>180610</v>
      </c>
      <c r="S226" s="572" t="n">
        <v>2223.74</v>
      </c>
      <c r="T226" s="567" t="n"/>
      <c r="U226" s="568" t="n"/>
      <c r="V226" s="567" t="n"/>
      <c r="W226" s="568" t="n"/>
      <c r="X226" s="567" t="n">
        <v>180635</v>
      </c>
      <c r="Y226" s="572" t="n">
        <v>2311.08</v>
      </c>
      <c r="Z226" s="567" t="n">
        <v>170238</v>
      </c>
      <c r="AA226" s="572" t="n">
        <v>20323.06</v>
      </c>
      <c r="AB226" s="569" t="n"/>
      <c r="AC226" s="568" t="n"/>
      <c r="AD226" s="567" t="n"/>
      <c r="AE226" s="568" t="n"/>
      <c r="AF226" s="567" t="n"/>
      <c r="AG226" s="568" t="n"/>
      <c r="AH226" s="567" t="n"/>
      <c r="AI226" s="568" t="n"/>
      <c r="AJ226" s="567" t="n"/>
      <c r="AK226" s="568" t="n"/>
      <c r="AL226" s="569" t="n"/>
      <c r="AM226" s="568" t="n"/>
      <c r="AN226" s="446">
        <f>S226+U226+W226+Y226+AA226+AC226+AE226+AG226+AI226+AK226+AM226</f>
        <v/>
      </c>
    </row>
    <row r="227" ht="16.5" customHeight="1" thickBot="1">
      <c r="A227" s="433">
        <f>A226+1</f>
        <v/>
      </c>
      <c r="B227" s="563" t="n">
        <v>4877.94</v>
      </c>
      <c r="C227" s="474" t="n">
        <v>80</v>
      </c>
      <c r="D227" s="564" t="n">
        <v>4</v>
      </c>
      <c r="E227" s="563" t="n">
        <v>56.1</v>
      </c>
      <c r="F227" s="563" t="n">
        <v>169</v>
      </c>
      <c r="G227" s="542">
        <f>B227-C227-E227-F227</f>
        <v/>
      </c>
      <c r="H227" s="543" t="n">
        <v>2017.75</v>
      </c>
      <c r="I227" s="446" t="n">
        <v>2544.89</v>
      </c>
      <c r="J227" s="543" t="n"/>
      <c r="K227" s="543" t="n">
        <v>10.2</v>
      </c>
      <c r="L227" s="446" t="n">
        <v>2010</v>
      </c>
      <c r="M227" s="566" t="n"/>
      <c r="N227" s="508">
        <f>L227+I227+J227+C227+M227</f>
        <v/>
      </c>
      <c r="O227" s="508">
        <f>O226+N227-AN227</f>
        <v/>
      </c>
      <c r="P227" s="509">
        <f>I227*0.004</f>
        <v/>
      </c>
      <c r="Q227" s="441">
        <f>A227</f>
        <v/>
      </c>
      <c r="R227" s="567" t="n"/>
      <c r="S227" s="572" t="n">
        <v>-19.43</v>
      </c>
      <c r="T227" s="567" t="n"/>
      <c r="U227" s="568" t="n"/>
      <c r="V227" s="567" t="n"/>
      <c r="W227" s="568" t="n"/>
      <c r="X227" s="567" t="n">
        <v>180640</v>
      </c>
      <c r="Y227" s="572" t="n">
        <v>1826.6</v>
      </c>
      <c r="Z227" s="567" t="n">
        <v>180643</v>
      </c>
      <c r="AA227" s="572" t="n">
        <v>20816.98</v>
      </c>
      <c r="AB227" s="569" t="n"/>
      <c r="AC227" s="568" t="n"/>
      <c r="AD227" s="567" t="n"/>
      <c r="AE227" s="568" t="n"/>
      <c r="AF227" s="567" t="n"/>
      <c r="AG227" s="568" t="n"/>
      <c r="AH227" s="567" t="n">
        <v>180553</v>
      </c>
      <c r="AI227" s="466" t="n">
        <v>174.9</v>
      </c>
      <c r="AJ227" s="567" t="n">
        <v>180659</v>
      </c>
      <c r="AK227" s="466" t="n">
        <v>384.6</v>
      </c>
      <c r="AL227" s="569" t="n"/>
      <c r="AM227" s="568" t="n"/>
      <c r="AN227" s="446">
        <f>S227+U227+W227+Y227+AA227+AC227+AE227+AG227+AI227+AK227+AM227</f>
        <v/>
      </c>
    </row>
    <row r="228" ht="16.5" customHeight="1" thickBot="1">
      <c r="A228" s="433">
        <f>A227+1</f>
        <v/>
      </c>
      <c r="B228" s="563" t="n">
        <v>5581.42</v>
      </c>
      <c r="C228" s="519" t="n">
        <v>250</v>
      </c>
      <c r="D228" s="564" t="n">
        <v>7</v>
      </c>
      <c r="E228" s="563" t="n">
        <v>229.9</v>
      </c>
      <c r="F228" s="563" t="n">
        <v>331</v>
      </c>
      <c r="G228" s="542">
        <f>B228-C228-E228-F228</f>
        <v/>
      </c>
      <c r="H228" s="543" t="n">
        <v>1917.5</v>
      </c>
      <c r="I228" s="446" t="n">
        <v>2847.82</v>
      </c>
      <c r="J228" s="543" t="n"/>
      <c r="K228" s="543" t="n">
        <v>5.2</v>
      </c>
      <c r="L228" s="520" t="n">
        <v>1910</v>
      </c>
      <c r="M228" s="446" t="n">
        <v>620</v>
      </c>
      <c r="N228" s="508">
        <f>L228+I228+J228+C228+M228</f>
        <v/>
      </c>
      <c r="O228" s="508">
        <f>O227+N228-AN228</f>
        <v/>
      </c>
      <c r="P228" s="509">
        <f>I228*0.004</f>
        <v/>
      </c>
      <c r="Q228" s="441">
        <f>A228</f>
        <v/>
      </c>
      <c r="R228" s="567" t="n">
        <v>180615</v>
      </c>
      <c r="S228" s="568" t="n">
        <v>0</v>
      </c>
      <c r="T228" s="567" t="inlineStr">
        <is>
          <t>180619B</t>
        </is>
      </c>
      <c r="U228" s="466" t="n">
        <v>689.49</v>
      </c>
      <c r="V228" s="567" t="n"/>
      <c r="W228" s="568" t="n"/>
      <c r="X228" s="567" t="n">
        <v>180630</v>
      </c>
      <c r="Y228" s="466" t="n">
        <v>-48.2</v>
      </c>
      <c r="Z228" s="567" t="n">
        <v>180645</v>
      </c>
      <c r="AA228" s="572" t="n">
        <v>370.08</v>
      </c>
      <c r="AB228" s="569" t="n"/>
      <c r="AC228" s="568" t="n"/>
      <c r="AD228" s="567" t="n"/>
      <c r="AE228" s="568" t="n"/>
      <c r="AF228" s="567" t="n"/>
      <c r="AG228" s="568" t="n"/>
      <c r="AH228" s="567" t="n">
        <v>180552</v>
      </c>
      <c r="AI228" s="466" t="n">
        <v>-237.64</v>
      </c>
      <c r="AJ228" s="567" t="n">
        <v>180657</v>
      </c>
      <c r="AK228" s="572" t="n">
        <v>1173.61</v>
      </c>
      <c r="AL228" s="569" t="n"/>
      <c r="AM228" s="568" t="n"/>
      <c r="AN228" s="446">
        <f>S228+U228+W228+Y228+AA228+AC228+AE228+AG228+AI228+AK228+AM228</f>
        <v/>
      </c>
    </row>
    <row r="229" ht="16.5" customHeight="1" thickBot="1">
      <c r="A229" s="433">
        <f>A228+1</f>
        <v/>
      </c>
      <c r="B229" s="563" t="n">
        <v>4873.69</v>
      </c>
      <c r="C229" s="519" t="n">
        <v>200</v>
      </c>
      <c r="D229" s="564" t="n">
        <v>4</v>
      </c>
      <c r="E229" s="563" t="n">
        <v>300.7</v>
      </c>
      <c r="F229" s="563" t="n">
        <v>315</v>
      </c>
      <c r="G229" s="542">
        <f>B229-C229-E229-F229</f>
        <v/>
      </c>
      <c r="H229" s="543" t="n">
        <v>2070.07</v>
      </c>
      <c r="I229" s="520" t="n">
        <v>1977.72</v>
      </c>
      <c r="J229" s="543" t="n"/>
      <c r="K229" s="543" t="n">
        <v>10.2</v>
      </c>
      <c r="L229" s="520" t="n">
        <v>2070</v>
      </c>
      <c r="M229" s="566" t="n"/>
      <c r="N229" s="508">
        <f>L229+I229+J229+C229+M229</f>
        <v/>
      </c>
      <c r="O229" s="508">
        <f>O228+N229-AN229</f>
        <v/>
      </c>
      <c r="P229" s="509">
        <f>I229*0.004</f>
        <v/>
      </c>
      <c r="Q229" s="441">
        <f>A229</f>
        <v/>
      </c>
      <c r="R229" s="567" t="n">
        <v>180616</v>
      </c>
      <c r="S229" s="568" t="n">
        <v>0</v>
      </c>
      <c r="T229" s="569" t="inlineStr">
        <is>
          <t>180619A</t>
        </is>
      </c>
      <c r="U229" s="466" t="n">
        <v>44.4</v>
      </c>
      <c r="V229" s="567" t="n"/>
      <c r="W229" s="568" t="n"/>
      <c r="X229" s="569" t="n">
        <v>180631</v>
      </c>
      <c r="Y229" s="466" t="n">
        <v>12</v>
      </c>
      <c r="Z229" s="567" t="n"/>
      <c r="AA229" s="568" t="n"/>
      <c r="AB229" s="569" t="n"/>
      <c r="AC229" s="568" t="n"/>
      <c r="AD229" s="567" t="n"/>
      <c r="AE229" s="568" t="n"/>
      <c r="AF229" s="569" t="inlineStr">
        <is>
          <t>180651A</t>
        </is>
      </c>
      <c r="AG229" s="466" t="n">
        <v>1453.31</v>
      </c>
      <c r="AH229" s="569" t="n">
        <v>180551</v>
      </c>
      <c r="AI229" s="466" t="n">
        <v>434.71</v>
      </c>
      <c r="AJ229" s="569" t="n">
        <v>180656</v>
      </c>
      <c r="AK229" s="466" t="n">
        <v>119</v>
      </c>
      <c r="AL229" s="569" t="n"/>
      <c r="AM229" s="568" t="n"/>
      <c r="AN229" s="520">
        <f>S229+U229+W229+Y229+AA229+AC229+AE229+AG229+AI229+AK229+AM229</f>
        <v/>
      </c>
    </row>
    <row r="230" ht="16.5" customHeight="1" thickBot="1">
      <c r="A230" s="457" t="n"/>
      <c r="B230" s="474" t="n"/>
      <c r="C230" s="474" t="n"/>
      <c r="D230" s="475" t="n"/>
      <c r="E230" s="474" t="n"/>
      <c r="F230" s="474" t="n"/>
      <c r="G230" s="446" t="n"/>
      <c r="H230" s="446" t="n"/>
      <c r="I230" s="446" t="n"/>
      <c r="J230" s="446" t="n"/>
      <c r="K230" s="446" t="n"/>
      <c r="L230" s="446" t="n"/>
      <c r="M230" s="446" t="n"/>
      <c r="N230" s="508">
        <f>L230+I230+J230+C230+M230</f>
        <v/>
      </c>
      <c r="O230" s="508">
        <f>O229+N230-AN230</f>
        <v/>
      </c>
      <c r="P230" s="509">
        <f>I230*0.004</f>
        <v/>
      </c>
      <c r="Q230" s="441" t="n"/>
      <c r="R230" s="567" t="n"/>
      <c r="S230" s="568" t="n"/>
      <c r="T230" s="567" t="n"/>
      <c r="U230" s="568" t="n"/>
      <c r="V230" s="567" t="n"/>
      <c r="W230" s="568" t="n"/>
      <c r="X230" s="567" t="n"/>
      <c r="Y230" s="568" t="n"/>
      <c r="Z230" s="567" t="n"/>
      <c r="AA230" s="568" t="n"/>
      <c r="AB230" s="567" t="n"/>
      <c r="AC230" s="568" t="n"/>
      <c r="AD230" s="567" t="n">
        <v>180648</v>
      </c>
      <c r="AE230" s="466" t="n">
        <v>37.79</v>
      </c>
      <c r="AF230" s="567" t="n"/>
      <c r="AG230" s="568" t="n"/>
      <c r="AH230" s="567" t="n"/>
      <c r="AI230" s="568" t="n"/>
      <c r="AJ230" s="567" t="n"/>
      <c r="AK230" s="568" t="n"/>
      <c r="AL230" s="569" t="n"/>
      <c r="AM230" s="568" t="n"/>
      <c r="AN230" s="446">
        <f>S230+U230+W230+Y230+AA230+AC230+AE230+AG230+AI230+AK230+AM230</f>
        <v/>
      </c>
    </row>
    <row r="231">
      <c r="B231" s="529">
        <f>SUM(B200:B230)</f>
        <v/>
      </c>
      <c r="C231" s="529">
        <f>SUM(C200:C230)</f>
        <v/>
      </c>
      <c r="D231" s="530">
        <f>SUM(D200:D230)</f>
        <v/>
      </c>
      <c r="E231" s="529">
        <f>SUM(E200:E230)</f>
        <v/>
      </c>
      <c r="F231" s="529">
        <f>SUM(F200:F230)</f>
        <v/>
      </c>
      <c r="G231" s="529">
        <f>SUM(G200:G230)</f>
        <v/>
      </c>
      <c r="H231" s="532">
        <f>SUM(H200:H230)</f>
        <v/>
      </c>
      <c r="I231" s="529">
        <f>SUM(I200:I230)</f>
        <v/>
      </c>
      <c r="J231" s="529">
        <f>SUM(J200:J230)</f>
        <v/>
      </c>
      <c r="K231" s="529">
        <f>SUM(K200:K230)</f>
        <v/>
      </c>
      <c r="L231" s="460">
        <f>SUM(L200:L230)</f>
        <v/>
      </c>
      <c r="M231" s="460">
        <f>SUM(M200:M230)</f>
        <v/>
      </c>
      <c r="N231" s="460">
        <f>SUM(N200:N230)</f>
        <v/>
      </c>
      <c r="O231" s="460">
        <f>O230</f>
        <v/>
      </c>
      <c r="R231" s="460" t="n"/>
      <c r="S231" s="460">
        <f>SUM(S200:S230)</f>
        <v/>
      </c>
      <c r="T231" s="460" t="n"/>
      <c r="U231" s="460">
        <f>SUM(U200:U230)</f>
        <v/>
      </c>
      <c r="V231" s="460" t="n"/>
      <c r="W231" s="460">
        <f>SUM(W200:W230)</f>
        <v/>
      </c>
      <c r="X231" s="460" t="n"/>
      <c r="Y231" s="460">
        <f>SUM(Y200:Y230)</f>
        <v/>
      </c>
      <c r="Z231" s="460" t="n"/>
      <c r="AA231" s="460">
        <f>SUM(AA200:AA230)</f>
        <v/>
      </c>
      <c r="AB231" s="460" t="n"/>
      <c r="AC231" s="460">
        <f>SUM(AC200:AC230)</f>
        <v/>
      </c>
      <c r="AD231" s="460" t="n"/>
      <c r="AE231" s="460">
        <f>SUM(AE200:AE230)</f>
        <v/>
      </c>
      <c r="AG231" s="460">
        <f>SUM(AG200:AG230)</f>
        <v/>
      </c>
      <c r="AH231" s="460" t="n"/>
      <c r="AI231" s="460">
        <f>SUM(AI200:AI230)</f>
        <v/>
      </c>
      <c r="AJ231" s="460" t="n"/>
      <c r="AK231" s="460">
        <f>SUM(AK200:AK230)</f>
        <v/>
      </c>
      <c r="AL231" s="460" t="n"/>
      <c r="AM231" s="460">
        <f>SUM(AM200:AM230)</f>
        <v/>
      </c>
      <c r="AN231" s="460">
        <f>SUM(AN200:AN230)</f>
        <v/>
      </c>
    </row>
    <row r="232">
      <c r="B232" s="453">
        <f>B193+B231</f>
        <v/>
      </c>
      <c r="G232" s="453" t="n"/>
      <c r="O232" s="460" t="n"/>
    </row>
    <row r="233">
      <c r="B233" s="399" t="inlineStr">
        <is>
          <t>Total Régul</t>
        </is>
      </c>
      <c r="C233" s="453">
        <f>H231-L231</f>
        <v/>
      </c>
      <c r="E233" s="399" t="inlineStr">
        <is>
          <t>Point Vert</t>
        </is>
      </c>
      <c r="F233" s="518">
        <f>D231</f>
        <v/>
      </c>
      <c r="H233" s="399" t="inlineStr">
        <is>
          <t>Frais Carte Bleue</t>
        </is>
      </c>
      <c r="J233" s="452">
        <f>I231*0.0065</f>
        <v/>
      </c>
    </row>
    <row r="234">
      <c r="B234" s="399" t="inlineStr">
        <is>
          <t>Régul cumul</t>
        </is>
      </c>
      <c r="C234" s="453">
        <f>C233+C195</f>
        <v/>
      </c>
    </row>
    <row r="236" ht="16.5" customHeight="1" thickBot="1">
      <c r="A236" s="359" t="inlineStr">
        <is>
          <t>JUILLET 2018</t>
        </is>
      </c>
      <c r="H236" s="364">
        <f>A236</f>
        <v/>
      </c>
      <c r="I236" s="363" t="n"/>
      <c r="J236" s="363" t="n"/>
      <c r="K236" s="363" t="n"/>
      <c r="L236" s="363" t="n"/>
      <c r="M236" s="363" t="n"/>
      <c r="N236" s="363" t="n"/>
      <c r="R236" s="364">
        <f>A236</f>
        <v/>
      </c>
      <c r="S236" s="363" t="n"/>
      <c r="T236" s="363" t="n"/>
      <c r="U236" s="363" t="n"/>
      <c r="V236" s="363" t="n"/>
      <c r="W236" s="363" t="n"/>
      <c r="X236" s="363" t="n"/>
      <c r="Y236" s="364">
        <f>A236</f>
        <v/>
      </c>
      <c r="Z236" s="363" t="n"/>
      <c r="AA236" s="363" t="n"/>
      <c r="AB236" s="363" t="n"/>
      <c r="AC236" s="363" t="n"/>
      <c r="AD236" s="363" t="n"/>
      <c r="AE236" s="363" t="n"/>
      <c r="AF236" s="364">
        <f>A236</f>
        <v/>
      </c>
      <c r="AG236" s="363" t="n"/>
      <c r="AH236" s="363" t="n"/>
      <c r="AI236" s="363" t="n"/>
      <c r="AJ236" s="363" t="n"/>
      <c r="AK236" s="363" t="n"/>
      <c r="AL236" s="363" t="n"/>
    </row>
    <row r="237" ht="16.5" customHeight="1" thickBot="1">
      <c r="A237" s="372" t="n"/>
      <c r="B237" s="369" t="inlineStr">
        <is>
          <t>Chiffre d'affaire</t>
        </is>
      </c>
      <c r="C237" s="357" t="n"/>
      <c r="D237" s="357" t="n"/>
      <c r="E237" s="357" t="n"/>
      <c r="F237" s="357" t="n"/>
      <c r="G237" s="370" t="n"/>
      <c r="H237" s="369" t="inlineStr">
        <is>
          <t>Encaissement</t>
        </is>
      </c>
      <c r="I237" s="357" t="n"/>
      <c r="J237" s="357" t="n"/>
      <c r="K237" s="370" t="n"/>
      <c r="L237" s="369" t="inlineStr">
        <is>
          <t>Banque</t>
        </is>
      </c>
      <c r="M237" s="357" t="n"/>
      <c r="N237" s="370" t="n"/>
      <c r="O237" s="496" t="inlineStr">
        <is>
          <t>Solde</t>
        </is>
      </c>
      <c r="P237" s="497" t="n"/>
      <c r="Q237" s="11" t="n"/>
      <c r="R237" s="410">
        <f>R3</f>
        <v/>
      </c>
      <c r="S237" s="354" t="n"/>
      <c r="T237" s="410">
        <f>T3</f>
        <v/>
      </c>
      <c r="U237" s="354" t="n"/>
      <c r="V237" s="410">
        <f>V3</f>
        <v/>
      </c>
      <c r="W237" s="354" t="n"/>
      <c r="X237" s="410">
        <f>X3</f>
        <v/>
      </c>
      <c r="Y237" s="354" t="n"/>
      <c r="Z237" s="410">
        <f>Z3</f>
        <v/>
      </c>
      <c r="AA237" s="354" t="n"/>
      <c r="AB237" s="410">
        <f>AB3</f>
        <v/>
      </c>
      <c r="AC237" s="354" t="n"/>
      <c r="AD237" s="410">
        <f>AD3</f>
        <v/>
      </c>
      <c r="AE237" s="354" t="n"/>
      <c r="AF237" s="410">
        <f>AF3</f>
        <v/>
      </c>
      <c r="AG237" s="354" t="n"/>
      <c r="AH237" s="410">
        <f>AH3</f>
        <v/>
      </c>
      <c r="AI237" s="354" t="n"/>
      <c r="AJ237" s="410">
        <f>AJ3</f>
        <v/>
      </c>
      <c r="AK237" s="354" t="n"/>
      <c r="AL237" s="410">
        <f>AL3</f>
        <v/>
      </c>
      <c r="AM237" s="354" t="n"/>
      <c r="AN237" s="411" t="inlineStr">
        <is>
          <t>Total</t>
        </is>
      </c>
    </row>
    <row r="238" ht="16.5" customHeight="1" thickBot="1">
      <c r="A238" s="2" t="n"/>
      <c r="B238" s="3" t="inlineStr">
        <is>
          <t>CA BRUT</t>
        </is>
      </c>
      <c r="C238" s="371" t="inlineStr">
        <is>
          <t>POINT VERT</t>
        </is>
      </c>
      <c r="D238" s="356" t="n"/>
      <c r="E238" s="4" t="inlineStr">
        <is>
          <t>LOTO</t>
        </is>
      </c>
      <c r="F238" s="4" t="inlineStr">
        <is>
          <t>JEUX</t>
        </is>
      </c>
      <c r="G238" s="7" t="inlineStr">
        <is>
          <t>CA NET</t>
        </is>
      </c>
      <c r="H238" s="3" t="inlineStr">
        <is>
          <t>Espèce</t>
        </is>
      </c>
      <c r="I238" s="4" t="inlineStr">
        <is>
          <t>Carte Bleue</t>
        </is>
      </c>
      <c r="J238" s="4" t="inlineStr">
        <is>
          <t>Chèque</t>
        </is>
      </c>
      <c r="K238" s="7" t="inlineStr">
        <is>
          <t>Compte client</t>
        </is>
      </c>
      <c r="L238" s="3" t="inlineStr">
        <is>
          <t>Dépôt Banque</t>
        </is>
      </c>
      <c r="M238" s="8" t="inlineStr">
        <is>
          <t>Monnaie</t>
        </is>
      </c>
      <c r="N238" s="7" t="inlineStr">
        <is>
          <t>CREDIT</t>
        </is>
      </c>
      <c r="O238" s="498">
        <f>O230</f>
        <v/>
      </c>
      <c r="Q238" s="455" t="n"/>
      <c r="R238" s="414" t="inlineStr">
        <is>
          <t>N°</t>
        </is>
      </c>
      <c r="S238" s="415" t="n"/>
      <c r="T238" s="416" t="inlineStr">
        <is>
          <t>N°</t>
        </is>
      </c>
      <c r="U238" s="417" t="n"/>
      <c r="V238" s="416" t="inlineStr">
        <is>
          <t>N°</t>
        </is>
      </c>
      <c r="W238" s="417" t="n"/>
      <c r="X238" s="416" t="inlineStr">
        <is>
          <t>N°</t>
        </is>
      </c>
      <c r="Y238" s="417" t="n"/>
      <c r="Z238" s="416" t="inlineStr">
        <is>
          <t>N°</t>
        </is>
      </c>
      <c r="AA238" s="417" t="n"/>
      <c r="AB238" s="416" t="inlineStr">
        <is>
          <t>N°</t>
        </is>
      </c>
      <c r="AC238" s="417" t="n"/>
      <c r="AD238" s="416" t="inlineStr">
        <is>
          <t>N°</t>
        </is>
      </c>
      <c r="AE238" s="417" t="n"/>
      <c r="AF238" s="419" t="inlineStr">
        <is>
          <t>N°</t>
        </is>
      </c>
      <c r="AG238" s="415" t="n"/>
      <c r="AH238" s="416" t="inlineStr">
        <is>
          <t>N°</t>
        </is>
      </c>
      <c r="AI238" s="415" t="n"/>
      <c r="AJ238" s="416" t="inlineStr">
        <is>
          <t>N°</t>
        </is>
      </c>
      <c r="AK238" s="415" t="n"/>
      <c r="AL238" s="416" t="inlineStr">
        <is>
          <t>N°</t>
        </is>
      </c>
      <c r="AM238" s="415" t="n"/>
      <c r="AN238" s="420" t="n"/>
    </row>
    <row r="239" ht="16.5" customHeight="1" thickBot="1">
      <c r="A239" s="433">
        <f>A229+1</f>
        <v/>
      </c>
      <c r="B239" s="563" t="n">
        <v>3517.36</v>
      </c>
      <c r="C239" s="519" t="n">
        <v>150</v>
      </c>
      <c r="D239" s="564" t="n">
        <v>4</v>
      </c>
      <c r="E239" s="563" t="n">
        <v>271.1</v>
      </c>
      <c r="F239" s="563" t="n">
        <v>221</v>
      </c>
      <c r="G239" s="542">
        <f>B239-C239-E239-F239</f>
        <v/>
      </c>
      <c r="H239" s="543" t="n">
        <v>1413.47</v>
      </c>
      <c r="I239" s="520" t="n">
        <v>1463.59</v>
      </c>
      <c r="J239" s="543" t="n"/>
      <c r="K239" s="543" t="n">
        <v>7.3</v>
      </c>
      <c r="L239" s="520" t="n">
        <v>1410</v>
      </c>
      <c r="M239" s="566" t="n"/>
      <c r="N239" s="508">
        <f>L239+I239+J239+C239+M239</f>
        <v/>
      </c>
      <c r="O239" s="508">
        <f>O238+N239-AN239</f>
        <v/>
      </c>
      <c r="P239" s="509">
        <f>I239*0.004</f>
        <v/>
      </c>
      <c r="Q239" s="441">
        <f>A239</f>
        <v/>
      </c>
      <c r="R239" s="567" t="n"/>
      <c r="S239" s="568" t="n"/>
      <c r="T239" s="569" t="n"/>
      <c r="U239" s="568" t="n"/>
      <c r="V239" s="569" t="n"/>
      <c r="W239" s="568" t="n"/>
      <c r="X239" s="569" t="n"/>
      <c r="Y239" s="568" t="n"/>
      <c r="Z239" s="569" t="n"/>
      <c r="AA239" s="568" t="n"/>
      <c r="AB239" s="569" t="n">
        <v>180741</v>
      </c>
      <c r="AC239" s="466" t="n">
        <v>1.4</v>
      </c>
      <c r="AD239" s="569" t="n">
        <v>180150</v>
      </c>
      <c r="AE239" s="466" t="n">
        <v>978.26</v>
      </c>
      <c r="AF239" s="571" t="n"/>
      <c r="AG239" s="568" t="n"/>
      <c r="AH239" s="569" t="n"/>
      <c r="AI239" s="568" t="n"/>
      <c r="AJ239" s="569" t="inlineStr">
        <is>
          <t>vale</t>
        </is>
      </c>
      <c r="AK239" s="466" t="n">
        <v>2000</v>
      </c>
      <c r="AL239" s="569" t="n"/>
      <c r="AM239" s="568" t="n"/>
      <c r="AN239" s="446">
        <f>S239+U239+W239+Y239+AA239+AC239+AE239+AG239+AI239+AK239+AM239</f>
        <v/>
      </c>
    </row>
    <row r="240" ht="16.5" customHeight="1" thickBot="1">
      <c r="A240" s="433">
        <f>A239+1</f>
        <v/>
      </c>
      <c r="B240" s="563" t="n">
        <v>5008.61</v>
      </c>
      <c r="C240" s="519" t="n">
        <v>100</v>
      </c>
      <c r="D240" s="564" t="n">
        <v>4</v>
      </c>
      <c r="E240" s="563" t="n">
        <v>185.9</v>
      </c>
      <c r="F240" s="563" t="n">
        <v>357</v>
      </c>
      <c r="G240" s="542">
        <f>B240-C240-E240-F240</f>
        <v/>
      </c>
      <c r="H240" s="543" t="n">
        <v>2023.15</v>
      </c>
      <c r="I240" s="520" t="n">
        <v>2333.86</v>
      </c>
      <c r="J240" s="543" t="n"/>
      <c r="K240" s="543" t="n">
        <v>8.699999999999999</v>
      </c>
      <c r="L240" s="520" t="n">
        <v>2080</v>
      </c>
      <c r="M240" s="566" t="n"/>
      <c r="N240" s="508">
        <f>L240+I240+J240+C240+M240</f>
        <v/>
      </c>
      <c r="O240" s="508">
        <f>O239+N240-AN240</f>
        <v/>
      </c>
      <c r="P240" s="509">
        <f>I240*0.004</f>
        <v/>
      </c>
      <c r="Q240" s="441">
        <f>A240</f>
        <v/>
      </c>
      <c r="R240" s="567" t="n"/>
      <c r="S240" s="568" t="n"/>
      <c r="T240" s="569" t="n">
        <v>180516</v>
      </c>
      <c r="U240" s="466" t="n">
        <v>378.72</v>
      </c>
      <c r="V240" s="567" t="n"/>
      <c r="W240" s="568" t="n"/>
      <c r="X240" s="569" t="n"/>
      <c r="Y240" s="568" t="n"/>
      <c r="Z240" s="567" t="n"/>
      <c r="AA240" s="568" t="n"/>
      <c r="AB240" s="569" t="n">
        <v>180741</v>
      </c>
      <c r="AC240" s="466" t="n">
        <v>287.19</v>
      </c>
      <c r="AD240" s="567" t="n"/>
      <c r="AE240" s="568" t="n"/>
      <c r="AF240" s="569" t="n"/>
      <c r="AG240" s="568" t="n"/>
      <c r="AH240" s="567" t="n"/>
      <c r="AI240" s="568" t="n"/>
      <c r="AJ240" s="569" t="n"/>
      <c r="AK240" s="568" t="n"/>
      <c r="AL240" s="569" t="n"/>
      <c r="AM240" s="568" t="n"/>
      <c r="AN240" s="446">
        <f>S240+U240+W240+Y240+AA240+AC240+AE240+AG240+AI240+AK240+AM240</f>
        <v/>
      </c>
    </row>
    <row r="241" ht="16.5" customHeight="1" thickBot="1">
      <c r="A241" s="433">
        <f>A240+1</f>
        <v/>
      </c>
      <c r="B241" s="563" t="n">
        <v>4078.09</v>
      </c>
      <c r="C241" s="519" t="n">
        <v>240</v>
      </c>
      <c r="D241" s="564" t="n">
        <v>7</v>
      </c>
      <c r="E241" s="563" t="n">
        <v>127.8</v>
      </c>
      <c r="F241" s="563" t="n">
        <v>170</v>
      </c>
      <c r="G241" s="542">
        <f>B241-C241-E241-F241</f>
        <v/>
      </c>
      <c r="H241" s="543" t="n">
        <v>1525.64</v>
      </c>
      <c r="I241" s="520" t="n">
        <v>2669.8</v>
      </c>
      <c r="J241" s="543" t="n"/>
      <c r="K241" s="543" t="n">
        <v>13.2</v>
      </c>
      <c r="L241" s="520" t="n">
        <v>1520</v>
      </c>
      <c r="M241" s="566" t="n"/>
      <c r="N241" s="508">
        <f>L241+I241+J241+C241+M241</f>
        <v/>
      </c>
      <c r="O241" s="508">
        <f>O240+N241-AN241</f>
        <v/>
      </c>
      <c r="P241" s="509">
        <f>I241*0.004</f>
        <v/>
      </c>
      <c r="Q241" s="441">
        <f>A241</f>
        <v/>
      </c>
      <c r="R241" s="567" t="n"/>
      <c r="S241" s="568" t="n"/>
      <c r="T241" s="569" t="n"/>
      <c r="U241" s="466" t="n"/>
      <c r="V241" s="567" t="n">
        <v>180629</v>
      </c>
      <c r="W241" s="466" t="n">
        <v>336.43</v>
      </c>
      <c r="X241" s="569" t="n"/>
      <c r="Y241" s="568" t="n"/>
      <c r="Z241" s="567" t="n"/>
      <c r="AA241" s="568" t="n"/>
      <c r="AB241" s="569" t="n">
        <v>180741</v>
      </c>
      <c r="AC241" s="466" t="n">
        <v>69</v>
      </c>
      <c r="AD241" s="567" t="n">
        <v>180744</v>
      </c>
      <c r="AE241" s="466" t="n">
        <v>145.82</v>
      </c>
      <c r="AF241" s="569" t="n"/>
      <c r="AG241" s="568" t="n"/>
      <c r="AH241" s="567" t="n"/>
      <c r="AI241" s="568" t="n"/>
      <c r="AJ241" s="569" t="n"/>
      <c r="AK241" s="568" t="n"/>
      <c r="AL241" s="569" t="n"/>
      <c r="AM241" s="568" t="n"/>
      <c r="AN241" s="446">
        <f>S241+U241+W241+Y241+AA241+AC241+AE241+AG241+AI241+AK241+AM241</f>
        <v/>
      </c>
    </row>
    <row r="242" ht="16.5" customHeight="1" thickBot="1">
      <c r="A242" s="433">
        <f>A241+1</f>
        <v/>
      </c>
      <c r="B242" s="563" t="n">
        <v>4713.79</v>
      </c>
      <c r="C242" s="519" t="n">
        <v>410</v>
      </c>
      <c r="D242" s="564" t="n">
        <v>10</v>
      </c>
      <c r="E242" s="563" t="n">
        <v>95.90000000000001</v>
      </c>
      <c r="F242" s="563" t="n">
        <v>208</v>
      </c>
      <c r="G242" s="542">
        <f>B242-C242-E242-F242</f>
        <v/>
      </c>
      <c r="H242" s="543" t="n">
        <v>1869.38</v>
      </c>
      <c r="I242" s="520" t="n">
        <v>2114.11</v>
      </c>
      <c r="J242" s="543" t="n"/>
      <c r="K242" s="543" t="n">
        <v>16.4</v>
      </c>
      <c r="L242" s="520" t="n">
        <v>1860</v>
      </c>
      <c r="M242" s="566" t="n"/>
      <c r="N242" s="508">
        <f>L242+I242+J242+C242+M242</f>
        <v/>
      </c>
      <c r="O242" s="508">
        <f>O241+N242-AN242</f>
        <v/>
      </c>
      <c r="P242" s="509">
        <f>I242*0.004</f>
        <v/>
      </c>
      <c r="Q242" s="441">
        <f>A242</f>
        <v/>
      </c>
      <c r="R242" s="567" t="n">
        <v>180613</v>
      </c>
      <c r="S242" s="466" t="n">
        <v>1704.14</v>
      </c>
      <c r="T242" s="569" t="n"/>
      <c r="U242" s="466" t="n"/>
      <c r="V242" s="567" t="n"/>
      <c r="W242" s="568" t="n"/>
      <c r="X242" s="569" t="n">
        <v>180636</v>
      </c>
      <c r="Y242" s="466" t="n">
        <v>1800.62</v>
      </c>
      <c r="Z242" s="567" t="n"/>
      <c r="AA242" s="568" t="n"/>
      <c r="AB242" s="569" t="n"/>
      <c r="AC242" s="568" t="n"/>
      <c r="AD242" s="567" t="n"/>
      <c r="AE242" s="568" t="n"/>
      <c r="AF242" s="569" t="n"/>
      <c r="AG242" s="568" t="n"/>
      <c r="AH242" s="567" t="n"/>
      <c r="AI242" s="568" t="n"/>
      <c r="AJ242" s="569" t="n"/>
      <c r="AK242" s="568" t="n"/>
      <c r="AL242" s="569" t="n"/>
      <c r="AM242" s="568" t="n"/>
      <c r="AN242" s="446">
        <f>S242+U242+W242+Y242+AA242+AC242+AE242+AG242+AI242+AK242+AM242</f>
        <v/>
      </c>
    </row>
    <row r="243" ht="16.5" customHeight="1" thickBot="1">
      <c r="A243" s="433">
        <f>A242+1</f>
        <v/>
      </c>
      <c r="B243" s="563" t="n">
        <v>5382.92</v>
      </c>
      <c r="C243" s="519" t="n">
        <v>170</v>
      </c>
      <c r="D243" s="564" t="n">
        <v>5</v>
      </c>
      <c r="E243" s="563" t="n">
        <v>75.59999999999999</v>
      </c>
      <c r="F243" s="563" t="n">
        <v>268</v>
      </c>
      <c r="G243" s="542">
        <f>B243-C243-E243-F243</f>
        <v/>
      </c>
      <c r="H243" s="543" t="n">
        <v>2177.42</v>
      </c>
      <c r="I243" s="520" t="n">
        <v>2654.7</v>
      </c>
      <c r="J243" s="543" t="n"/>
      <c r="K243" s="543" t="n">
        <v>37.2</v>
      </c>
      <c r="L243" s="520" t="n">
        <v>2190</v>
      </c>
      <c r="M243" s="566" t="n"/>
      <c r="N243" s="508">
        <f>L243+I243+J243+C243+M243</f>
        <v/>
      </c>
      <c r="O243" s="508">
        <f>O242+N243-AN243</f>
        <v/>
      </c>
      <c r="P243" s="509">
        <f>I243*0.004</f>
        <v/>
      </c>
      <c r="Q243" s="441">
        <f>A243</f>
        <v/>
      </c>
      <c r="R243" s="567" t="n"/>
      <c r="S243" s="466" t="n">
        <v>107.24</v>
      </c>
      <c r="T243" s="569" t="n"/>
      <c r="U243" s="466" t="n"/>
      <c r="V243" s="567" t="n"/>
      <c r="W243" s="568" t="n"/>
      <c r="X243" s="567" t="n">
        <v>180641</v>
      </c>
      <c r="Y243" s="466" t="n">
        <v>716.6</v>
      </c>
      <c r="Z243" s="567" t="n"/>
      <c r="AA243" s="568" t="n"/>
      <c r="AB243" s="569" t="inlineStr">
        <is>
          <t>com pt vt</t>
        </is>
      </c>
      <c r="AC243" s="466" t="n">
        <v>-161</v>
      </c>
      <c r="AD243" s="567" t="inlineStr">
        <is>
          <t>180744B</t>
        </is>
      </c>
      <c r="AE243" s="466" t="n">
        <v>38.45</v>
      </c>
      <c r="AF243" s="567" t="n"/>
      <c r="AG243" s="568" t="n"/>
      <c r="AH243" s="567" t="n">
        <v>180752</v>
      </c>
      <c r="AI243" s="466" t="n">
        <v>94.26000000000001</v>
      </c>
      <c r="AJ243" s="567" t="n"/>
      <c r="AK243" s="568" t="n"/>
      <c r="AL243" s="569" t="n"/>
      <c r="AM243" s="568" t="n"/>
      <c r="AN243" s="446">
        <f>S243+U243+W243+Y243+AA243+AC243+AE243+AG243+AI243+AK243+AM243</f>
        <v/>
      </c>
    </row>
    <row r="244" ht="16.5" customHeight="1" thickBot="1">
      <c r="A244" s="433">
        <f>A243+1</f>
        <v/>
      </c>
      <c r="B244" s="563" t="n">
        <v>7299.47</v>
      </c>
      <c r="C244" s="519" t="n">
        <v>520</v>
      </c>
      <c r="D244" s="564" t="n">
        <v>11</v>
      </c>
      <c r="E244" s="563" t="n">
        <v>243.5</v>
      </c>
      <c r="F244" s="563" t="n">
        <v>359</v>
      </c>
      <c r="G244" s="542">
        <f>B244-C244-E244-F244</f>
        <v/>
      </c>
      <c r="H244" s="543" t="n">
        <v>2734.8</v>
      </c>
      <c r="I244" s="520" t="n">
        <v>3342.79</v>
      </c>
      <c r="J244" s="543" t="n"/>
      <c r="K244" s="543" t="n">
        <v>112.1</v>
      </c>
      <c r="L244" s="520" t="n">
        <v>2730</v>
      </c>
      <c r="M244" s="566" t="n"/>
      <c r="N244" s="508">
        <f>L244+I244+J244+C244+M244</f>
        <v/>
      </c>
      <c r="O244" s="508">
        <f>O243+N244-AN244</f>
        <v/>
      </c>
      <c r="P244" s="509">
        <f>I244*0.004</f>
        <v/>
      </c>
      <c r="Q244" s="441">
        <f>A244</f>
        <v/>
      </c>
      <c r="R244" s="567" t="n"/>
      <c r="S244" s="568" t="n"/>
      <c r="T244" s="567" t="n"/>
      <c r="U244" s="466" t="n"/>
      <c r="V244" s="567" t="n"/>
      <c r="W244" s="568" t="n"/>
      <c r="X244" s="567" t="n"/>
      <c r="Y244" s="568" t="n"/>
      <c r="Z244" s="567" t="n"/>
      <c r="AA244" s="568" t="n"/>
      <c r="AB244" s="569" t="n"/>
      <c r="AC244" s="568" t="n"/>
      <c r="AD244" s="567" t="inlineStr">
        <is>
          <t>180654B</t>
        </is>
      </c>
      <c r="AE244" s="466" t="n">
        <v>128.4</v>
      </c>
      <c r="AF244" s="567" t="n"/>
      <c r="AG244" s="568" t="n"/>
      <c r="AH244" s="567" t="n"/>
      <c r="AI244" s="568" t="n"/>
      <c r="AJ244" s="567" t="n"/>
      <c r="AK244" s="568" t="n"/>
      <c r="AL244" s="569" t="n"/>
      <c r="AM244" s="568" t="n"/>
      <c r="AN244" s="446">
        <f>S244+U244+W244+Y244+AA244+AC244+AE244+AG244+AI244+AK244+AM244</f>
        <v/>
      </c>
    </row>
    <row r="245" ht="16.5" customHeight="1" thickBot="1">
      <c r="A245" s="433">
        <f>A244+1</f>
        <v/>
      </c>
      <c r="B245" s="563" t="n">
        <v>6457.11</v>
      </c>
      <c r="C245" s="519" t="n">
        <v>340</v>
      </c>
      <c r="D245" s="564" t="n">
        <v>7</v>
      </c>
      <c r="E245" s="563" t="n">
        <v>482.95</v>
      </c>
      <c r="F245" s="563" t="n">
        <v>528</v>
      </c>
      <c r="G245" s="542">
        <f>B245-C245-E245-F245</f>
        <v/>
      </c>
      <c r="H245" s="543" t="n">
        <v>2016.13</v>
      </c>
      <c r="I245" s="520" t="n">
        <v>3050.33</v>
      </c>
      <c r="J245" s="543" t="n"/>
      <c r="K245" s="543" t="n">
        <v>39.7</v>
      </c>
      <c r="L245" s="520" t="n">
        <v>2010</v>
      </c>
      <c r="M245" s="566" t="n"/>
      <c r="N245" s="508">
        <f>L245+I245+J245+C245+M245</f>
        <v/>
      </c>
      <c r="O245" s="508">
        <f>O244+N245-AN245</f>
        <v/>
      </c>
      <c r="P245" s="509">
        <f>I245*0.004</f>
        <v/>
      </c>
      <c r="Q245" s="441">
        <f>A245</f>
        <v/>
      </c>
      <c r="R245" s="567" t="n"/>
      <c r="S245" s="568" t="n"/>
      <c r="T245" s="567" t="n"/>
      <c r="U245" s="466" t="n"/>
      <c r="V245" s="567" t="n"/>
      <c r="W245" s="568" t="n"/>
      <c r="X245" s="567" t="n"/>
      <c r="Y245" s="568" t="n"/>
      <c r="Z245" s="567" t="n"/>
      <c r="AA245" s="568" t="n"/>
      <c r="AB245" s="569" t="inlineStr">
        <is>
          <t>ass prêt</t>
        </is>
      </c>
      <c r="AC245" s="466" t="n">
        <v>64.29000000000001</v>
      </c>
      <c r="AD245" s="567" t="n"/>
      <c r="AE245" s="568" t="n"/>
      <c r="AF245" s="567" t="n"/>
      <c r="AG245" s="568" t="n"/>
      <c r="AH245" s="567" t="n"/>
      <c r="AI245" s="568" t="n"/>
      <c r="AJ245" s="567" t="n"/>
      <c r="AK245" s="568" t="n"/>
      <c r="AL245" s="569" t="n"/>
      <c r="AM245" s="568" t="n"/>
      <c r="AN245" s="446">
        <f>S245+U245+W245+Y245+AA245+AC245+AE245+AG245+AI245+AK245+AM245</f>
        <v/>
      </c>
    </row>
    <row r="246" ht="16.5" customHeight="1" thickBot="1">
      <c r="A246" s="433">
        <f>A245+1</f>
        <v/>
      </c>
      <c r="B246" s="563" t="n">
        <v>3389.14</v>
      </c>
      <c r="C246" s="519" t="n">
        <v>310</v>
      </c>
      <c r="D246" s="564" t="n">
        <v>8</v>
      </c>
      <c r="E246" s="563" t="n">
        <v>20.4</v>
      </c>
      <c r="F246" s="563" t="n">
        <v>23</v>
      </c>
      <c r="G246" s="542">
        <f>B246-C246-E246-F246</f>
        <v/>
      </c>
      <c r="H246" s="543" t="n">
        <v>1368.05</v>
      </c>
      <c r="I246" s="520" t="n">
        <v>1633.79</v>
      </c>
      <c r="J246" s="543" t="n"/>
      <c r="K246" s="543" t="n">
        <v>33.9</v>
      </c>
      <c r="L246" s="520" t="n">
        <v>1360</v>
      </c>
      <c r="M246" s="566" t="n"/>
      <c r="N246" s="508">
        <f>L246+I246+J246+C246+M246</f>
        <v/>
      </c>
      <c r="O246" s="508">
        <f>O245+N246-AN246</f>
        <v/>
      </c>
      <c r="P246" s="509">
        <f>I246*0.004</f>
        <v/>
      </c>
      <c r="Q246" s="441">
        <f>A246</f>
        <v/>
      </c>
      <c r="R246" s="567" t="n"/>
      <c r="S246" s="568" t="n"/>
      <c r="T246" s="567" t="n"/>
      <c r="U246" s="466" t="n"/>
      <c r="V246" s="567" t="n"/>
      <c r="W246" s="568" t="n"/>
      <c r="X246" s="567" t="n"/>
      <c r="Y246" s="568" t="n"/>
      <c r="Z246" s="567" t="n"/>
      <c r="AA246" s="568" t="n"/>
      <c r="AB246" s="569" t="inlineStr">
        <is>
          <t>prêt</t>
        </is>
      </c>
      <c r="AC246" s="466" t="n">
        <v>2555.71</v>
      </c>
      <c r="AD246" s="567" t="n"/>
      <c r="AE246" s="568" t="n"/>
      <c r="AF246" s="567" t="n"/>
      <c r="AG246" s="568" t="n"/>
      <c r="AH246" s="567" t="n"/>
      <c r="AI246" s="568" t="n"/>
      <c r="AJ246" s="567" t="n"/>
      <c r="AK246" s="568" t="n"/>
      <c r="AL246" s="569" t="n"/>
      <c r="AM246" s="568" t="n"/>
      <c r="AN246" s="446">
        <f>S246+U246+W246+Y246+AA246+AC246+AE246+AG246+AI246+AK246+AM246</f>
        <v/>
      </c>
    </row>
    <row r="247" ht="16.5" customHeight="1" thickBot="1">
      <c r="A247" s="433">
        <f>A246+1</f>
        <v/>
      </c>
      <c r="B247" s="563" t="n">
        <v>5389.2</v>
      </c>
      <c r="C247" s="519" t="n">
        <v>180</v>
      </c>
      <c r="D247" s="564" t="n">
        <v>5</v>
      </c>
      <c r="E247" s="563" t="n">
        <v>203.75</v>
      </c>
      <c r="F247" s="563" t="n">
        <v>128</v>
      </c>
      <c r="G247" s="542">
        <f>B247-C247-E247-F247</f>
        <v/>
      </c>
      <c r="H247" s="543" t="n">
        <v>2133.75</v>
      </c>
      <c r="I247" s="520" t="n">
        <v>2843.19</v>
      </c>
      <c r="J247" s="543" t="n"/>
      <c r="K247" s="543" t="n">
        <v>12</v>
      </c>
      <c r="L247" s="520" t="n">
        <v>2150</v>
      </c>
      <c r="M247" s="566" t="n"/>
      <c r="N247" s="508">
        <f>L247+I247+J247+C247+M247</f>
        <v/>
      </c>
      <c r="O247" s="508">
        <f>O246+N247-AN247</f>
        <v/>
      </c>
      <c r="P247" s="509">
        <f>I247*0.004</f>
        <v/>
      </c>
      <c r="Q247" s="441">
        <f>A247</f>
        <v/>
      </c>
      <c r="R247" s="567" t="n"/>
      <c r="S247" s="568" t="n"/>
      <c r="T247" s="567" t="n"/>
      <c r="U247" s="466" t="n"/>
      <c r="V247" s="567" t="n"/>
      <c r="W247" s="568" t="n"/>
      <c r="X247" s="567" t="n"/>
      <c r="Y247" s="568" t="n"/>
      <c r="Z247" s="567" t="n"/>
      <c r="AA247" s="568" t="n"/>
      <c r="AB247" s="569" t="inlineStr">
        <is>
          <t>int</t>
        </is>
      </c>
      <c r="AC247" s="466" t="n">
        <v>196.25</v>
      </c>
      <c r="AD247" s="567" t="n"/>
      <c r="AE247" s="568" t="n"/>
      <c r="AF247" s="567" t="n"/>
      <c r="AG247" s="568" t="n"/>
      <c r="AH247" s="567" t="n"/>
      <c r="AI247" s="568" t="n"/>
      <c r="AJ247" s="567" t="n"/>
      <c r="AK247" s="568" t="n"/>
      <c r="AL247" s="569" t="n"/>
      <c r="AM247" s="568" t="n"/>
      <c r="AN247" s="446">
        <f>S247+U247+W247+Y247+AA247+AC247+AE247+AG247+AI247+AK247+AM247</f>
        <v/>
      </c>
    </row>
    <row r="248" ht="16.5" customHeight="1" thickBot="1">
      <c r="A248" s="433">
        <f>A247+1</f>
        <v/>
      </c>
      <c r="B248" s="563" t="n">
        <v>5478.34</v>
      </c>
      <c r="C248" s="519" t="n">
        <v>460</v>
      </c>
      <c r="D248" s="564" t="n">
        <v>12</v>
      </c>
      <c r="E248" s="563" t="n">
        <v>155.6</v>
      </c>
      <c r="F248" s="563" t="n">
        <v>301</v>
      </c>
      <c r="G248" s="542">
        <f>B248-C248-E248-F248</f>
        <v/>
      </c>
      <c r="H248" s="543" t="n">
        <v>2220.49</v>
      </c>
      <c r="I248" s="520" t="n">
        <v>2313.65</v>
      </c>
      <c r="J248" s="543" t="n"/>
      <c r="K248" s="543" t="n">
        <v>27.6</v>
      </c>
      <c r="L248" s="520" t="n">
        <v>2230</v>
      </c>
      <c r="M248" s="520" t="n">
        <v>740</v>
      </c>
      <c r="N248" s="508">
        <f>L248+I248+J248+C248+M248</f>
        <v/>
      </c>
      <c r="O248" s="508">
        <f>O247+N248-AN248</f>
        <v/>
      </c>
      <c r="P248" s="509">
        <f>I248*0.004</f>
        <v/>
      </c>
      <c r="Q248" s="441">
        <f>A248</f>
        <v/>
      </c>
      <c r="R248" s="567" t="n"/>
      <c r="S248" s="568" t="n"/>
      <c r="T248" s="567" t="n">
        <v>180623</v>
      </c>
      <c r="U248" s="466" t="n">
        <v>15.86</v>
      </c>
      <c r="V248" s="567" t="n">
        <v>180723</v>
      </c>
      <c r="W248" s="466" t="n">
        <v>752.49</v>
      </c>
      <c r="X248" s="567" t="n"/>
      <c r="Y248" s="568" t="n"/>
      <c r="Z248" s="567" t="n"/>
      <c r="AA248" s="568" t="n"/>
      <c r="AB248" s="569" t="n"/>
      <c r="AC248" s="568" t="n"/>
      <c r="AD248" s="567" t="inlineStr">
        <is>
          <t>EDF</t>
        </is>
      </c>
      <c r="AE248" s="466" t="n">
        <v>241.14</v>
      </c>
      <c r="AF248" s="567" t="n">
        <v>180649</v>
      </c>
      <c r="AG248" s="466" t="n">
        <v>589.38</v>
      </c>
      <c r="AH248" s="567" t="n"/>
      <c r="AI248" s="568" t="n"/>
      <c r="AJ248" s="567" t="n"/>
      <c r="AK248" s="568" t="n"/>
      <c r="AL248" s="569" t="n">
        <v>180759</v>
      </c>
      <c r="AM248" s="466" t="n">
        <v>344.22</v>
      </c>
      <c r="AN248" s="446">
        <f>S248+U248+W248+Y248+AA248+AC248+AE248+AG248+AI248+AK248+AM248</f>
        <v/>
      </c>
    </row>
    <row r="249" ht="16.5" customHeight="1" thickBot="1">
      <c r="A249" s="433">
        <f>A248+1</f>
        <v/>
      </c>
      <c r="B249" s="563" t="n">
        <v>4925.84</v>
      </c>
      <c r="C249" s="519" t="n">
        <v>450</v>
      </c>
      <c r="D249" s="564" t="n">
        <v>11</v>
      </c>
      <c r="E249" s="563" t="n">
        <v>908.3</v>
      </c>
      <c r="F249" s="563" t="n">
        <v>202</v>
      </c>
      <c r="G249" s="542">
        <f>B249-C249-E249-F249</f>
        <v/>
      </c>
      <c r="H249" s="543" t="n">
        <v>958.8</v>
      </c>
      <c r="I249" s="520" t="n">
        <v>2343.94</v>
      </c>
      <c r="J249" s="543" t="n"/>
      <c r="K249" s="543" t="n">
        <v>29.3</v>
      </c>
      <c r="L249" s="520" t="n">
        <v>950</v>
      </c>
      <c r="M249" s="566" t="n"/>
      <c r="N249" s="508">
        <f>L249+I249+J249+C249+M249</f>
        <v/>
      </c>
      <c r="O249" s="508">
        <f>O248+N249-AN249</f>
        <v/>
      </c>
      <c r="P249" s="509">
        <f>I249*0.004</f>
        <v/>
      </c>
      <c r="Q249" s="441">
        <f>A249</f>
        <v/>
      </c>
      <c r="R249" s="567" t="n">
        <v>170701</v>
      </c>
      <c r="S249" s="466" t="n">
        <v>1165.45</v>
      </c>
      <c r="T249" s="567" t="n">
        <v>180624</v>
      </c>
      <c r="U249" s="466" t="n">
        <v>556.51</v>
      </c>
      <c r="V249" s="567" t="n"/>
      <c r="W249" s="568" t="n"/>
      <c r="X249" s="567" t="n">
        <v>180728</v>
      </c>
      <c r="Y249" s="466" t="n">
        <v>2386.18</v>
      </c>
      <c r="Z249" s="567" t="n">
        <v>180642</v>
      </c>
      <c r="AA249" s="466" t="n">
        <v>49626.06</v>
      </c>
      <c r="AB249" s="569" t="inlineStr">
        <is>
          <t>monnaie</t>
        </is>
      </c>
      <c r="AC249" s="466" t="n">
        <v>941</v>
      </c>
      <c r="AD249" s="567" t="n"/>
      <c r="AE249" s="568" t="n"/>
      <c r="AF249" s="567" t="n">
        <v>180650</v>
      </c>
      <c r="AG249" s="466" t="n">
        <v>338.4</v>
      </c>
      <c r="AH249" s="567" t="n"/>
      <c r="AI249" s="568" t="n"/>
      <c r="AJ249" s="567" t="n"/>
      <c r="AK249" s="568" t="n"/>
      <c r="AL249" s="569" t="n"/>
      <c r="AM249" s="568" t="n"/>
      <c r="AN249" s="446">
        <f>S249+U249+W249+Y249+AA249+AC249+AE249+AG249+AI249+AK249+AM249</f>
        <v/>
      </c>
    </row>
    <row r="250" ht="16.5" customHeight="1" thickBot="1">
      <c r="A250" s="433">
        <f>A249+1</f>
        <v/>
      </c>
      <c r="B250" s="563" t="n">
        <v>4513.63</v>
      </c>
      <c r="C250" s="519" t="n">
        <v>250</v>
      </c>
      <c r="D250" s="564" t="n">
        <v>5</v>
      </c>
      <c r="E250" s="563" t="n">
        <v>79</v>
      </c>
      <c r="F250" s="563" t="n">
        <v>217</v>
      </c>
      <c r="G250" s="542">
        <f>B250-C250-E250-F250</f>
        <v/>
      </c>
      <c r="H250" s="543" t="n">
        <v>1932.23</v>
      </c>
      <c r="I250" s="520" t="n">
        <v>1992.6</v>
      </c>
      <c r="J250" s="543" t="n"/>
      <c r="K250" s="543" t="n">
        <v>42.8</v>
      </c>
      <c r="L250" s="520" t="n">
        <v>1930</v>
      </c>
      <c r="M250" s="566" t="n"/>
      <c r="N250" s="508">
        <f>L250+I250+J250+C250+M250</f>
        <v/>
      </c>
      <c r="O250" s="508">
        <f>O249+N250-AN250</f>
        <v/>
      </c>
      <c r="P250" s="509">
        <f>I250*0.004</f>
        <v/>
      </c>
      <c r="Q250" s="441">
        <f>A250</f>
        <v/>
      </c>
      <c r="R250" s="567" t="n"/>
      <c r="S250" s="466" t="n">
        <v>35.86</v>
      </c>
      <c r="T250" s="567" t="n"/>
      <c r="U250" s="568" t="n"/>
      <c r="V250" s="567" t="n"/>
      <c r="W250" s="568" t="n"/>
      <c r="X250" s="567" t="n">
        <v>180732</v>
      </c>
      <c r="Y250" s="466" t="n">
        <v>646</v>
      </c>
      <c r="Z250" s="567" t="n"/>
      <c r="AA250" s="568" t="n"/>
      <c r="AB250" s="569" t="inlineStr">
        <is>
          <t>monnaie</t>
        </is>
      </c>
      <c r="AC250" s="466" t="n">
        <v>456</v>
      </c>
      <c r="AD250" s="567" t="n"/>
      <c r="AE250" s="568" t="n"/>
      <c r="AF250" s="567" t="n"/>
      <c r="AG250" s="568" t="n"/>
      <c r="AH250" s="567" t="n"/>
      <c r="AI250" s="568" t="n"/>
      <c r="AJ250" s="567" t="n"/>
      <c r="AK250" s="568" t="n"/>
      <c r="AL250" s="569" t="n"/>
      <c r="AM250" s="568" t="n"/>
      <c r="AN250" s="446">
        <f>S250+U250+W250+Y250+AA250+AC250+AE250+AG250+AI250+AK250+AM250</f>
        <v/>
      </c>
    </row>
    <row r="251" ht="16.5" customHeight="1" thickBot="1">
      <c r="A251" s="433">
        <f>A250+1</f>
        <v/>
      </c>
      <c r="B251" s="563" t="n">
        <v>7928.18</v>
      </c>
      <c r="C251" s="519" t="n">
        <v>520</v>
      </c>
      <c r="D251" s="564" t="n">
        <v>12</v>
      </c>
      <c r="E251" s="563" t="n">
        <v>115.3</v>
      </c>
      <c r="F251" s="563" t="n">
        <v>500</v>
      </c>
      <c r="G251" s="542">
        <f>B251-C251-E251-F251</f>
        <v/>
      </c>
      <c r="H251" s="543" t="n">
        <v>3205.78</v>
      </c>
      <c r="I251" s="520" t="n">
        <v>3527.1</v>
      </c>
      <c r="J251" s="520" t="n">
        <v>33.8</v>
      </c>
      <c r="K251" s="543" t="n">
        <v>60</v>
      </c>
      <c r="L251" s="520" t="n">
        <v>3200</v>
      </c>
      <c r="M251" s="520" t="n">
        <v>580</v>
      </c>
      <c r="N251" s="508">
        <f>L251+I251+J251+C251+M251</f>
        <v/>
      </c>
      <c r="O251" s="508">
        <f>O250+N251-AN251</f>
        <v/>
      </c>
      <c r="P251" s="509">
        <f>I251*0.004</f>
        <v/>
      </c>
      <c r="Q251" s="441">
        <f>A251</f>
        <v/>
      </c>
      <c r="R251" s="567" t="n"/>
      <c r="S251" s="568" t="n"/>
      <c r="T251" s="567" t="n"/>
      <c r="U251" s="568" t="n"/>
      <c r="V251" s="567" t="n"/>
      <c r="W251" s="568" t="n"/>
      <c r="X251" s="567" t="n"/>
      <c r="Y251" s="568" t="n"/>
      <c r="Z251" s="567" t="n"/>
      <c r="AA251" s="568" t="n"/>
      <c r="AB251" s="569" t="inlineStr">
        <is>
          <t>monnaie</t>
        </is>
      </c>
      <c r="AC251" s="466" t="n">
        <v>498</v>
      </c>
      <c r="AD251" s="567" t="n"/>
      <c r="AE251" s="568" t="n"/>
      <c r="AF251" s="567" t="n"/>
      <c r="AG251" s="568" t="n"/>
      <c r="AH251" s="567" t="n"/>
      <c r="AI251" s="568" t="n"/>
      <c r="AJ251" s="567" t="n"/>
      <c r="AK251" s="568" t="n"/>
      <c r="AL251" s="569" t="n"/>
      <c r="AM251" s="568" t="n"/>
      <c r="AN251" s="446">
        <f>S251+U251+W251+Y251+AA251+AC251+AE251+AG251+AI251+AK251+AM251</f>
        <v/>
      </c>
    </row>
    <row r="252" ht="16.5" customHeight="1" thickBot="1">
      <c r="A252" s="433">
        <f>A251+1</f>
        <v/>
      </c>
      <c r="B252" s="563" t="n">
        <v>3219.87</v>
      </c>
      <c r="C252" s="519" t="n">
        <v>280</v>
      </c>
      <c r="D252" s="564" t="n">
        <v>5</v>
      </c>
      <c r="E252" s="563" t="n">
        <v>260.3</v>
      </c>
      <c r="F252" s="563" t="n">
        <v>139</v>
      </c>
      <c r="G252" s="542">
        <f>B252-C252-E252-F252</f>
        <v/>
      </c>
      <c r="H252" s="543" t="n">
        <v>1100.79</v>
      </c>
      <c r="I252" s="520" t="n">
        <v>1429.58</v>
      </c>
      <c r="J252" s="543" t="n"/>
      <c r="K252" s="543" t="n">
        <v>10.2</v>
      </c>
      <c r="L252" s="520" t="n">
        <v>1100</v>
      </c>
      <c r="M252" s="566" t="n"/>
      <c r="N252" s="508">
        <f>L252+I252+J252+C252+M252</f>
        <v/>
      </c>
      <c r="O252" s="508">
        <f>O251+N252-AN252</f>
        <v/>
      </c>
      <c r="P252" s="509">
        <f>I252*0.004</f>
        <v/>
      </c>
      <c r="Q252" s="441">
        <f>A252</f>
        <v/>
      </c>
      <c r="R252" s="567" t="n"/>
      <c r="S252" s="568" t="n"/>
      <c r="T252" s="567" t="n"/>
      <c r="U252" s="568" t="n"/>
      <c r="V252" s="567" t="n"/>
      <c r="W252" s="568" t="n"/>
      <c r="X252" s="567" t="n"/>
      <c r="Y252" s="568" t="n"/>
      <c r="Z252" s="567" t="n"/>
      <c r="AA252" s="568" t="n"/>
      <c r="AB252" s="567" t="n"/>
      <c r="AC252" s="568" t="n"/>
      <c r="AD252" s="567" t="n"/>
      <c r="AE252" s="568" t="n"/>
      <c r="AF252" s="567" t="n"/>
      <c r="AG252" s="568" t="n"/>
      <c r="AH252" s="567" t="n"/>
      <c r="AI252" s="568" t="n"/>
      <c r="AJ252" s="567" t="inlineStr">
        <is>
          <t>ADREA</t>
        </is>
      </c>
      <c r="AK252" s="466" t="n">
        <v>69.42</v>
      </c>
      <c r="AL252" s="569" t="n"/>
      <c r="AM252" s="568" t="n"/>
      <c r="AN252" s="446">
        <f>S252+U252+W252+Y252+AA252+AC252+AE252+AG252+AI252+AK252+AM252</f>
        <v/>
      </c>
    </row>
    <row r="253" ht="16.5" customHeight="1" thickBot="1">
      <c r="A253" s="433">
        <f>A252+1</f>
        <v/>
      </c>
      <c r="B253" s="563" t="n">
        <v>4933.47</v>
      </c>
      <c r="C253" s="519" t="n">
        <v>410</v>
      </c>
      <c r="D253" s="564" t="n">
        <v>9</v>
      </c>
      <c r="E253" s="563" t="n">
        <v>169.6</v>
      </c>
      <c r="F253" s="563" t="n">
        <v>97</v>
      </c>
      <c r="G253" s="542">
        <f>B253-C253-E253-F253</f>
        <v/>
      </c>
      <c r="H253" s="543" t="n">
        <v>1784.64</v>
      </c>
      <c r="I253" s="520" t="n">
        <v>2145.23</v>
      </c>
      <c r="J253" s="543" t="n"/>
      <c r="K253" s="543" t="n">
        <v>27</v>
      </c>
      <c r="L253" s="520" t="n">
        <v>1780</v>
      </c>
      <c r="M253" s="566" t="n"/>
      <c r="N253" s="508">
        <f>L253+I253+J253+C253+M253</f>
        <v/>
      </c>
      <c r="O253" s="508">
        <f>O252+N253-AN253</f>
        <v/>
      </c>
      <c r="P253" s="509">
        <f>I253*0.004</f>
        <v/>
      </c>
      <c r="Q253" s="441">
        <f>A253</f>
        <v/>
      </c>
      <c r="R253" s="567" t="n"/>
      <c r="S253" s="568" t="n"/>
      <c r="T253" s="567" t="n">
        <v>180519</v>
      </c>
      <c r="U253" s="466" t="n">
        <v>469.15</v>
      </c>
      <c r="V253" s="567" t="n"/>
      <c r="W253" s="568" t="n"/>
      <c r="X253" s="567" t="n"/>
      <c r="Y253" s="568" t="n"/>
      <c r="Z253" s="567" t="n"/>
      <c r="AA253" s="568" t="n"/>
      <c r="AB253" s="567" t="n"/>
      <c r="AC253" s="568" t="n"/>
      <c r="AD253" s="567" t="n"/>
      <c r="AE253" s="568" t="n"/>
      <c r="AF253" s="567" t="n"/>
      <c r="AG253" s="568" t="n"/>
      <c r="AH253" s="567" t="n"/>
      <c r="AI253" s="568" t="n"/>
      <c r="AJ253" s="567" t="inlineStr">
        <is>
          <t>MUTEX</t>
        </is>
      </c>
      <c r="AK253" s="466" t="n">
        <v>105.23</v>
      </c>
      <c r="AL253" s="569" t="n"/>
      <c r="AM253" s="568" t="n"/>
      <c r="AN253" s="446">
        <f>S253+U253+W253+Y253+AA253+AC253+AE253+AG253+AI253+AK253+AM253</f>
        <v/>
      </c>
    </row>
    <row r="254" ht="16.5" customHeight="1" thickBot="1">
      <c r="A254" s="433">
        <f>A253+1</f>
        <v/>
      </c>
      <c r="B254" s="563" t="n">
        <v>4851.9</v>
      </c>
      <c r="C254" s="519" t="n">
        <v>90</v>
      </c>
      <c r="D254" s="564" t="n">
        <v>4</v>
      </c>
      <c r="E254" s="563" t="n">
        <v>1192</v>
      </c>
      <c r="F254" s="563" t="n">
        <v>327</v>
      </c>
      <c r="G254" s="542">
        <f>B254-C254-E254-F254</f>
        <v/>
      </c>
      <c r="H254" s="543" t="n">
        <v>1245.57</v>
      </c>
      <c r="I254" s="520" t="n">
        <v>1977.13</v>
      </c>
      <c r="J254" s="543" t="n"/>
      <c r="K254" s="543" t="n">
        <v>20.2</v>
      </c>
      <c r="L254" s="520" t="n">
        <v>1260</v>
      </c>
      <c r="M254" s="566" t="n"/>
      <c r="N254" s="508">
        <f>L254+I254+J254+C254+M254</f>
        <v/>
      </c>
      <c r="O254" s="508">
        <f>O253+N254-AN254</f>
        <v/>
      </c>
      <c r="P254" s="509">
        <f>I254*0.004</f>
        <v/>
      </c>
      <c r="Q254" s="441">
        <f>A254</f>
        <v/>
      </c>
      <c r="R254" s="567" t="n"/>
      <c r="S254" s="568" t="n"/>
      <c r="T254" s="567" t="n"/>
      <c r="U254" s="568" t="n"/>
      <c r="V254" s="567" t="n"/>
      <c r="W254" s="568" t="n"/>
      <c r="X254" s="567" t="n"/>
      <c r="Y254" s="568" t="n"/>
      <c r="Z254" s="567" t="n"/>
      <c r="AA254" s="568" t="n"/>
      <c r="AB254" s="567" t="inlineStr">
        <is>
          <t>DAT</t>
        </is>
      </c>
      <c r="AC254" s="466" t="n">
        <v>-12034.84</v>
      </c>
      <c r="AD254" s="567" t="n"/>
      <c r="AE254" s="568" t="n"/>
      <c r="AF254" s="567" t="n"/>
      <c r="AG254" s="568" t="n"/>
      <c r="AH254" s="567" t="n"/>
      <c r="AI254" s="568" t="n"/>
      <c r="AJ254" s="567" t="n">
        <v>180658</v>
      </c>
      <c r="AK254" s="466" t="n">
        <v>344</v>
      </c>
      <c r="AL254" s="569" t="n"/>
      <c r="AM254" s="568" t="n"/>
      <c r="AN254" s="446">
        <f>S254+U254+W254+Y254+AA254+AC254+AE254+AG254+AI254+AK254+AM254</f>
        <v/>
      </c>
    </row>
    <row r="255" ht="16.5" customHeight="1" thickBot="1">
      <c r="A255" s="433">
        <f>A254+1</f>
        <v/>
      </c>
      <c r="B255" s="563" t="n">
        <v>4091.08</v>
      </c>
      <c r="C255" s="519" t="n">
        <v>150</v>
      </c>
      <c r="D255" s="564" t="n">
        <v>5</v>
      </c>
      <c r="E255" s="563" t="n">
        <v>655.8</v>
      </c>
      <c r="F255" s="563" t="n">
        <v>148</v>
      </c>
      <c r="G255" s="542">
        <f>B255-C255-E255-F255</f>
        <v/>
      </c>
      <c r="H255" s="543" t="n">
        <v>1219.94</v>
      </c>
      <c r="I255" s="520" t="n">
        <v>1873.24</v>
      </c>
      <c r="J255" s="543" t="n"/>
      <c r="K255" s="543" t="n">
        <v>44.1</v>
      </c>
      <c r="L255" s="520" t="n">
        <v>1210</v>
      </c>
      <c r="M255" s="520" t="n">
        <v>600</v>
      </c>
      <c r="N255" s="508">
        <f>L255+I255+J255+C255+M255</f>
        <v/>
      </c>
      <c r="O255" s="508">
        <f>O254+N255-AN255</f>
        <v/>
      </c>
      <c r="P255" s="509">
        <f>I255*0.004</f>
        <v/>
      </c>
      <c r="Q255" s="441">
        <f>A255</f>
        <v/>
      </c>
      <c r="R255" s="567" t="n"/>
      <c r="S255" s="568" t="n"/>
      <c r="T255" s="567" t="n"/>
      <c r="U255" s="568" t="n"/>
      <c r="V255" s="567" t="n">
        <v>180724</v>
      </c>
      <c r="W255" s="466" t="n">
        <v>553.9299999999999</v>
      </c>
      <c r="X255" s="567" t="n"/>
      <c r="Y255" s="568" t="n"/>
      <c r="Z255" s="567" t="n"/>
      <c r="AA255" s="568" t="n"/>
      <c r="AB255" s="567" t="inlineStr">
        <is>
          <t>DAT</t>
        </is>
      </c>
      <c r="AC255" s="466" t="n">
        <v>12032.35</v>
      </c>
      <c r="AD255" s="567" t="n"/>
      <c r="AE255" s="568" t="n"/>
      <c r="AF255" s="567" t="n"/>
      <c r="AG255" s="568" t="n"/>
      <c r="AH255" s="567" t="n"/>
      <c r="AI255" s="568" t="n"/>
      <c r="AJ255" s="567" t="n">
        <v>180658</v>
      </c>
      <c r="AK255" s="466" t="n">
        <v>438.3</v>
      </c>
      <c r="AL255" s="569" t="n"/>
      <c r="AM255" s="568" t="n"/>
      <c r="AN255" s="446">
        <f>S255+U255+W255+Y255+AA255+AC255+AE255+AG255+AI255+AK255+AM255</f>
        <v/>
      </c>
    </row>
    <row r="256" ht="16.5" customHeight="1" thickBot="1">
      <c r="A256" s="433">
        <f>A255+1</f>
        <v/>
      </c>
      <c r="B256" s="563" t="n">
        <v>4699.24</v>
      </c>
      <c r="C256" s="551" t="n">
        <v>250</v>
      </c>
      <c r="D256" s="564" t="n">
        <v>10</v>
      </c>
      <c r="E256" s="563" t="n">
        <v>522.3</v>
      </c>
      <c r="F256" s="563" t="n">
        <v>289</v>
      </c>
      <c r="G256" s="542">
        <f>B256-C256-E256-F256</f>
        <v/>
      </c>
      <c r="H256" s="543" t="n">
        <v>1704.5</v>
      </c>
      <c r="I256" s="538" t="n">
        <v>1916.74</v>
      </c>
      <c r="J256" s="543" t="n"/>
      <c r="K256" s="543" t="n">
        <v>36.7</v>
      </c>
      <c r="L256" s="520" t="n">
        <v>1700</v>
      </c>
      <c r="M256" s="566" t="n"/>
      <c r="N256" s="508">
        <f>L256+I256+J256+C256+M256</f>
        <v/>
      </c>
      <c r="O256" s="508">
        <f>O255+N256-AN256</f>
        <v/>
      </c>
      <c r="P256" s="509">
        <f>I256*0.004</f>
        <v/>
      </c>
      <c r="Q256" s="441">
        <f>A256</f>
        <v/>
      </c>
      <c r="R256" s="567" t="n">
        <v>180705</v>
      </c>
      <c r="S256" s="466" t="n">
        <v>414.54</v>
      </c>
      <c r="T256" s="569" t="n"/>
      <c r="U256" s="568" t="n"/>
      <c r="V256" s="567" t="n"/>
      <c r="W256" s="568" t="n"/>
      <c r="X256" s="567" t="n">
        <v>180729</v>
      </c>
      <c r="Y256" s="466" t="n">
        <v>3963.23</v>
      </c>
      <c r="Z256" s="567" t="n"/>
      <c r="AA256" s="568" t="n"/>
      <c r="AB256" s="567" t="inlineStr">
        <is>
          <t>INT DAT</t>
        </is>
      </c>
      <c r="AC256" s="466" t="n">
        <v>-2.49</v>
      </c>
      <c r="AD256" s="567" t="n">
        <v>180743</v>
      </c>
      <c r="AE256" s="466" t="n">
        <v>52.8</v>
      </c>
      <c r="AF256" s="567" t="n"/>
      <c r="AG256" s="568" t="n"/>
      <c r="AH256" s="567" t="n"/>
      <c r="AI256" s="568" t="n"/>
      <c r="AJ256" s="567" t="n">
        <v>180758</v>
      </c>
      <c r="AK256" s="466" t="n">
        <v>1344.73</v>
      </c>
      <c r="AL256" s="569" t="n">
        <v>180760</v>
      </c>
      <c r="AM256" s="466" t="n">
        <v>89.90000000000001</v>
      </c>
      <c r="AN256" s="446">
        <f>S256+U256+W256+Y256+AA256+AC256+AE256+AG256+AI256+AK256+AM256</f>
        <v/>
      </c>
    </row>
    <row r="257" ht="16.5" customHeight="1" thickBot="1">
      <c r="A257" s="433">
        <f>A256+1</f>
        <v/>
      </c>
      <c r="B257" s="563" t="n">
        <v>4467.9</v>
      </c>
      <c r="C257" s="519" t="n">
        <v>370</v>
      </c>
      <c r="D257" s="564" t="n">
        <v>10</v>
      </c>
      <c r="E257" s="563" t="n">
        <v>103</v>
      </c>
      <c r="F257" s="563" t="n">
        <v>240</v>
      </c>
      <c r="G257" s="542">
        <f>B257-C257-E257-F257</f>
        <v/>
      </c>
      <c r="H257" s="543" t="n">
        <v>1757.83</v>
      </c>
      <c r="I257" s="520" t="n">
        <v>1897.57</v>
      </c>
      <c r="J257" s="543" t="n"/>
      <c r="K257" s="543" t="n">
        <v>109.5</v>
      </c>
      <c r="L257" s="520" t="n">
        <v>1770</v>
      </c>
      <c r="M257" s="566" t="n"/>
      <c r="N257" s="508">
        <f>L257+I257+J257+C257+M257</f>
        <v/>
      </c>
      <c r="O257" s="508">
        <f>O256+N257-AN257</f>
        <v/>
      </c>
      <c r="P257" s="509">
        <f>I257*0.004</f>
        <v/>
      </c>
      <c r="Q257" s="441">
        <f>A257</f>
        <v/>
      </c>
      <c r="R257" s="567" t="n"/>
      <c r="S257" s="466" t="n">
        <v>-33.64</v>
      </c>
      <c r="T257" s="567" t="n"/>
      <c r="U257" s="568" t="n"/>
      <c r="V257" s="567" t="n"/>
      <c r="W257" s="568" t="n"/>
      <c r="X257" s="567" t="n">
        <v>180733</v>
      </c>
      <c r="Y257" s="466" t="n">
        <v>265.2</v>
      </c>
      <c r="Z257" s="567" t="n"/>
      <c r="AA257" s="568" t="n"/>
      <c r="AB257" s="567" t="n"/>
      <c r="AC257" s="568" t="n"/>
      <c r="AD257" s="567" t="n"/>
      <c r="AE257" s="568" t="n"/>
      <c r="AF257" s="567" t="n"/>
      <c r="AG257" s="568" t="n"/>
      <c r="AH257" s="567" t="n"/>
      <c r="AI257" s="568" t="n"/>
      <c r="AJ257" s="567" t="n"/>
      <c r="AK257" s="568" t="n"/>
      <c r="AL257" s="569" t="n"/>
      <c r="AM257" s="568" t="n"/>
      <c r="AN257" s="446">
        <f>S257+U257+W257+Y257+AA257+AC257+AE257+AG257+AI257+AK257+AM257</f>
        <v/>
      </c>
    </row>
    <row r="258" ht="16.5" customHeight="1" thickBot="1">
      <c r="A258" s="433">
        <f>A257+1</f>
        <v/>
      </c>
      <c r="B258" s="563" t="n">
        <v>4558.94</v>
      </c>
      <c r="C258" s="519" t="n">
        <v>200</v>
      </c>
      <c r="D258" s="564" t="n">
        <v>5</v>
      </c>
      <c r="E258" s="563" t="n">
        <v>266</v>
      </c>
      <c r="F258" s="563" t="n">
        <v>110</v>
      </c>
      <c r="G258" s="542">
        <f>B258-C258-E258-F258</f>
        <v/>
      </c>
      <c r="H258" s="543" t="n">
        <v>1756.55</v>
      </c>
      <c r="I258" s="520" t="n">
        <v>2180.79</v>
      </c>
      <c r="J258" s="543" t="n"/>
      <c r="K258" s="543" t="n">
        <v>45.6</v>
      </c>
      <c r="L258" s="520" t="n">
        <v>1750</v>
      </c>
      <c r="M258" s="566" t="n"/>
      <c r="N258" s="508">
        <f>L258+I258+J258+C258+M258</f>
        <v/>
      </c>
      <c r="O258" s="508">
        <f>O257+N258-AN258</f>
        <v/>
      </c>
      <c r="P258" s="509">
        <f>I258*0.004</f>
        <v/>
      </c>
      <c r="Q258" s="441">
        <f>A258</f>
        <v/>
      </c>
      <c r="R258" s="567" t="n"/>
      <c r="S258" s="568" t="n"/>
      <c r="T258" s="569" t="n">
        <v>180716</v>
      </c>
      <c r="U258" s="466" t="n">
        <v>33.24</v>
      </c>
      <c r="V258" s="567" t="n"/>
      <c r="W258" s="568" t="n"/>
      <c r="X258" s="569" t="n"/>
      <c r="Y258" s="568" t="n"/>
      <c r="Z258" s="567" t="n"/>
      <c r="AA258" s="568" t="n"/>
      <c r="AB258" s="569" t="n"/>
      <c r="AC258" s="568" t="n"/>
      <c r="AD258" s="567" t="n"/>
      <c r="AE258" s="568" t="n"/>
      <c r="AF258" s="569" t="n">
        <v>180651</v>
      </c>
      <c r="AG258" s="466" t="n">
        <v>1094.4</v>
      </c>
      <c r="AH258" s="567" t="n"/>
      <c r="AI258" s="568" t="n"/>
      <c r="AJ258" s="569" t="n"/>
      <c r="AK258" s="568" t="n"/>
      <c r="AL258" s="569" t="n"/>
      <c r="AM258" s="568" t="n"/>
      <c r="AN258" s="446">
        <f>S258+U258+W258+Y258+AA258+AC258+AE258+AG258+AI258+AK258+AM258</f>
        <v/>
      </c>
    </row>
    <row r="259" ht="16.5" customHeight="1" thickBot="1">
      <c r="A259" s="433">
        <f>A258+1</f>
        <v/>
      </c>
      <c r="B259" s="563" t="n">
        <v>5047.46</v>
      </c>
      <c r="C259" s="519" t="n">
        <v>230</v>
      </c>
      <c r="D259" s="564" t="n">
        <v>5</v>
      </c>
      <c r="E259" s="563" t="n">
        <v>265.3</v>
      </c>
      <c r="F259" s="563" t="n">
        <v>409</v>
      </c>
      <c r="G259" s="542">
        <f>B259-C259-E259-F259</f>
        <v/>
      </c>
      <c r="H259" s="543" t="n">
        <v>2069.42</v>
      </c>
      <c r="I259" s="520" t="n">
        <v>2026.14</v>
      </c>
      <c r="J259" s="543" t="n"/>
      <c r="K259" s="543" t="n">
        <v>47.6</v>
      </c>
      <c r="L259" s="520" t="n">
        <v>2060</v>
      </c>
      <c r="M259" s="566" t="n"/>
      <c r="N259" s="508">
        <f>L259+I259+J259+C259+M259</f>
        <v/>
      </c>
      <c r="O259" s="508">
        <f>O258+N259-AN259</f>
        <v/>
      </c>
      <c r="P259" s="509">
        <f>I259*0.004</f>
        <v/>
      </c>
      <c r="Q259" s="441">
        <f>A259</f>
        <v/>
      </c>
      <c r="R259" s="567" t="n"/>
      <c r="S259" s="568" t="n"/>
      <c r="T259" s="567" t="n">
        <v>180717</v>
      </c>
      <c r="U259" s="466" t="n">
        <v>669.39</v>
      </c>
      <c r="V259" s="567" t="n"/>
      <c r="W259" s="568" t="n"/>
      <c r="X259" s="567" t="n"/>
      <c r="Y259" s="568" t="n"/>
      <c r="Z259" s="567" t="n"/>
      <c r="AA259" s="568" t="n"/>
      <c r="AB259" s="567" t="n"/>
      <c r="AC259" s="568" t="n"/>
      <c r="AD259" s="567" t="n"/>
      <c r="AE259" s="568" t="n"/>
      <c r="AF259" s="567" t="n"/>
      <c r="AG259" s="568" t="n"/>
      <c r="AH259" s="567" t="n"/>
      <c r="AI259" s="568" t="n"/>
      <c r="AJ259" s="567" t="n"/>
      <c r="AK259" s="568" t="n"/>
      <c r="AL259" s="569" t="n"/>
      <c r="AM259" s="568" t="n"/>
      <c r="AN259" s="446">
        <f>S259+U259+W259+Y259+AA259+AC259+AE259+AG259+AI259+AK259+AM259</f>
        <v/>
      </c>
    </row>
    <row r="260" ht="16.5" customHeight="1" thickBot="1">
      <c r="A260" s="433">
        <f>A259+1</f>
        <v/>
      </c>
      <c r="B260" s="563" t="n">
        <v>2891.91</v>
      </c>
      <c r="C260" s="519" t="n">
        <v>130</v>
      </c>
      <c r="D260" s="564" t="n">
        <v>5</v>
      </c>
      <c r="E260" s="563" t="n">
        <v>410.5</v>
      </c>
      <c r="F260" s="563" t="n">
        <v>132</v>
      </c>
      <c r="G260" s="542">
        <f>B260-C260-E260-F260</f>
        <v/>
      </c>
      <c r="H260" s="543" t="n">
        <v>951.5</v>
      </c>
      <c r="I260" s="520" t="n">
        <v>1277.51</v>
      </c>
      <c r="J260" s="543" t="n"/>
      <c r="K260" s="543" t="n">
        <v>9.6</v>
      </c>
      <c r="L260" s="520" t="n">
        <v>950</v>
      </c>
      <c r="M260" s="566" t="n"/>
      <c r="N260" s="508">
        <f>L260+I260+J260+C260+M260</f>
        <v/>
      </c>
      <c r="O260" s="508">
        <f>O259+N260-AN260</f>
        <v/>
      </c>
      <c r="P260" s="509">
        <f>I260*0.004</f>
        <v/>
      </c>
      <c r="Q260" s="441">
        <f>A260</f>
        <v/>
      </c>
      <c r="R260" s="567" t="n"/>
      <c r="S260" s="568" t="n"/>
      <c r="T260" s="567" t="n"/>
      <c r="U260" s="568" t="n"/>
      <c r="V260" s="567" t="n"/>
      <c r="W260" s="568" t="n"/>
      <c r="X260" s="567" t="n"/>
      <c r="Y260" s="568" t="n"/>
      <c r="Z260" s="567" t="n"/>
      <c r="AA260" s="568" t="n"/>
      <c r="AB260" s="567" t="n"/>
      <c r="AC260" s="568" t="n"/>
      <c r="AD260" s="567" t="n"/>
      <c r="AE260" s="568" t="n"/>
      <c r="AF260" s="567" t="n"/>
      <c r="AG260" s="568" t="n"/>
      <c r="AH260" s="567" t="n"/>
      <c r="AI260" s="568" t="n"/>
      <c r="AJ260" s="567" t="n"/>
      <c r="AK260" s="568" t="n"/>
      <c r="AL260" s="569" t="n"/>
      <c r="AM260" s="568" t="n"/>
      <c r="AN260" s="446">
        <f>S260+U260+W260+Y260+AA260+AC260+AE260+AG260+AI260+AK260+AM260</f>
        <v/>
      </c>
    </row>
    <row r="261" ht="16.5" customHeight="1" thickBot="1">
      <c r="A261" s="433">
        <f>A260+1</f>
        <v/>
      </c>
      <c r="B261" s="563" t="n">
        <v>5284.32</v>
      </c>
      <c r="C261" s="519" t="n">
        <v>280</v>
      </c>
      <c r="D261" s="564" t="n">
        <v>6</v>
      </c>
      <c r="E261" s="563" t="n">
        <v>420</v>
      </c>
      <c r="F261" s="563" t="n">
        <v>110</v>
      </c>
      <c r="G261" s="542">
        <f>B261-C261-E261-F261</f>
        <v/>
      </c>
      <c r="H261" s="543" t="n">
        <v>2083.24</v>
      </c>
      <c r="I261" s="520" t="n">
        <v>2371.08</v>
      </c>
      <c r="J261" s="543" t="n"/>
      <c r="K261" s="543" t="n">
        <v>20</v>
      </c>
      <c r="L261" s="520" t="n">
        <v>2100</v>
      </c>
      <c r="M261" s="566" t="n"/>
      <c r="N261" s="508">
        <f>L261+I261+J261+C261+M261</f>
        <v/>
      </c>
      <c r="O261" s="508">
        <f>O260+N261-AN261</f>
        <v/>
      </c>
      <c r="P261" s="509">
        <f>I261*0.004</f>
        <v/>
      </c>
      <c r="Q261" s="441">
        <f>A261</f>
        <v/>
      </c>
      <c r="R261" s="567" t="n"/>
      <c r="S261" s="568" t="n"/>
      <c r="T261" s="567" t="n"/>
      <c r="U261" s="568" t="n"/>
      <c r="V261" s="567" t="n"/>
      <c r="W261" s="568" t="n"/>
      <c r="X261" s="567" t="n"/>
      <c r="Y261" s="568" t="n"/>
      <c r="Z261" s="567" t="n"/>
      <c r="AA261" s="568" t="n"/>
      <c r="AB261" s="567" t="n"/>
      <c r="AC261" s="568" t="n"/>
      <c r="AD261" s="567" t="n"/>
      <c r="AE261" s="568" t="n"/>
      <c r="AF261" s="567" t="n"/>
      <c r="AG261" s="568" t="n"/>
      <c r="AH261" s="567" t="n"/>
      <c r="AI261" s="568" t="n"/>
      <c r="AJ261" s="567" t="n"/>
      <c r="AK261" s="568" t="n"/>
      <c r="AL261" s="569" t="n"/>
      <c r="AM261" s="568" t="n"/>
      <c r="AN261" s="446">
        <f>S261+U261+W261+Y261+AA261+AC261+AE261+AG261+AI261+AK261+AM261</f>
        <v/>
      </c>
    </row>
    <row r="262" ht="16.5" customHeight="1" thickBot="1">
      <c r="A262" s="433">
        <f>A261+1</f>
        <v/>
      </c>
      <c r="B262" s="563" t="n">
        <v>4934.79</v>
      </c>
      <c r="C262" s="519" t="n">
        <v>190</v>
      </c>
      <c r="D262" s="564" t="n">
        <v>4</v>
      </c>
      <c r="E262" s="563" t="n">
        <v>587.65</v>
      </c>
      <c r="F262" s="563" t="n">
        <v>120</v>
      </c>
      <c r="G262" s="542">
        <f>B262-C262-E262-F262</f>
        <v/>
      </c>
      <c r="H262" s="543" t="n">
        <v>1731.05</v>
      </c>
      <c r="I262" s="520" t="n">
        <v>2208.74</v>
      </c>
      <c r="J262" s="520" t="n">
        <v>67.84999999999999</v>
      </c>
      <c r="K262" s="543" t="n">
        <v>29.5</v>
      </c>
      <c r="L262" s="520" t="n">
        <v>1730</v>
      </c>
      <c r="M262" s="520" t="n">
        <v>270</v>
      </c>
      <c r="N262" s="508">
        <f>L262+I262+J262+C262+M262</f>
        <v/>
      </c>
      <c r="O262" s="508">
        <f>O261+N262-AN262</f>
        <v/>
      </c>
      <c r="P262" s="509">
        <f>I262*0.004</f>
        <v/>
      </c>
      <c r="Q262" s="441">
        <f>A262</f>
        <v/>
      </c>
      <c r="R262" s="567" t="n"/>
      <c r="S262" s="568" t="n"/>
      <c r="T262" s="567" t="n"/>
      <c r="U262" s="568" t="n"/>
      <c r="V262" s="567" t="n">
        <v>180725</v>
      </c>
      <c r="W262" s="466" t="n">
        <v>573.53</v>
      </c>
      <c r="X262" s="567" t="n"/>
      <c r="Y262" s="568" t="n"/>
      <c r="Z262" s="567" t="n"/>
      <c r="AA262" s="568" t="n"/>
      <c r="AB262" s="567" t="inlineStr">
        <is>
          <t>pmu</t>
        </is>
      </c>
      <c r="AC262" s="466" t="n">
        <v>-1020</v>
      </c>
      <c r="AD262" s="567" t="n"/>
      <c r="AE262" s="568" t="n"/>
      <c r="AF262" s="567" t="n"/>
      <c r="AG262" s="568" t="n"/>
      <c r="AH262" s="567" t="n"/>
      <c r="AI262" s="568" t="n"/>
      <c r="AJ262" s="567" t="n"/>
      <c r="AK262" s="568" t="n"/>
      <c r="AL262" s="569" t="n"/>
      <c r="AM262" s="568" t="n"/>
      <c r="AN262" s="446">
        <f>S262+U262+W262+Y262+AA262+AC262+AE262+AG262+AI262+AK262+AM262</f>
        <v/>
      </c>
    </row>
    <row r="263" ht="16.5" customHeight="1" thickBot="1">
      <c r="A263" s="433">
        <f>A262+1</f>
        <v/>
      </c>
      <c r="B263" s="563" t="n">
        <v>4712.06</v>
      </c>
      <c r="C263" s="519" t="n">
        <v>120</v>
      </c>
      <c r="D263" s="564" t="n">
        <v>4</v>
      </c>
      <c r="E263" s="563" t="n">
        <v>305.25</v>
      </c>
      <c r="F263" s="563" t="n">
        <v>249</v>
      </c>
      <c r="G263" s="542">
        <f>B263-C263-E263-F263</f>
        <v/>
      </c>
      <c r="H263" s="543" t="n">
        <v>1879.27</v>
      </c>
      <c r="I263" s="520" t="n">
        <v>2089.64</v>
      </c>
      <c r="J263" s="543" t="n"/>
      <c r="K263" s="543" t="n">
        <v>68.90000000000001</v>
      </c>
      <c r="L263" s="520" t="n">
        <v>1870</v>
      </c>
      <c r="M263" s="566" t="n"/>
      <c r="N263" s="508">
        <f>L263+I263+J263+C263+M263</f>
        <v/>
      </c>
      <c r="O263" s="508">
        <f>O262+N263-AN263</f>
        <v/>
      </c>
      <c r="P263" s="509">
        <f>I263*0.004</f>
        <v/>
      </c>
      <c r="Q263" s="441">
        <f>A263</f>
        <v/>
      </c>
      <c r="R263" s="567" t="inlineStr">
        <is>
          <t>180708A</t>
        </is>
      </c>
      <c r="S263" s="466" t="n">
        <v>1261.4</v>
      </c>
      <c r="T263" s="567" t="n"/>
      <c r="U263" s="568" t="n"/>
      <c r="V263" s="567" t="n"/>
      <c r="W263" s="568" t="n"/>
      <c r="X263" s="567" t="n">
        <v>180730</v>
      </c>
      <c r="Y263" s="466" t="n">
        <v>254.14</v>
      </c>
      <c r="Z263" s="567" t="n">
        <v>180739</v>
      </c>
      <c r="AA263" s="466" t="n">
        <v>37552.48</v>
      </c>
      <c r="AB263" s="567" t="inlineStr">
        <is>
          <t>pmu</t>
        </is>
      </c>
      <c r="AC263" s="466" t="n">
        <v>1020</v>
      </c>
      <c r="AD263" s="567" t="n">
        <v>180742</v>
      </c>
      <c r="AE263" s="466" t="n">
        <v>21.74</v>
      </c>
      <c r="AF263" s="567" t="n"/>
      <c r="AG263" s="568" t="n"/>
      <c r="AH263" s="567" t="n"/>
      <c r="AI263" s="568" t="n"/>
      <c r="AJ263" s="567" t="n"/>
      <c r="AK263" s="568" t="n"/>
      <c r="AL263" s="569" t="n"/>
      <c r="AM263" s="568" t="n"/>
      <c r="AN263" s="446">
        <f>S263+U263+W263+Y263+AA263+AC263+AE263+AG263+AI263+AK263+AM263</f>
        <v/>
      </c>
    </row>
    <row r="264" ht="16.5" customHeight="1" thickBot="1">
      <c r="A264" s="433">
        <f>A263+1</f>
        <v/>
      </c>
      <c r="B264" s="563" t="n">
        <v>4755.1</v>
      </c>
      <c r="C264" s="519" t="n">
        <v>190</v>
      </c>
      <c r="D264" s="564" t="n">
        <v>6</v>
      </c>
      <c r="E264" s="563" t="n">
        <v>129.7</v>
      </c>
      <c r="F264" s="563" t="n">
        <v>272</v>
      </c>
      <c r="G264" s="542">
        <f>B264-C264-E264-F264</f>
        <v/>
      </c>
      <c r="H264" s="543" t="n">
        <v>1816.35</v>
      </c>
      <c r="I264" s="520" t="n">
        <v>2290.75</v>
      </c>
      <c r="J264" s="543" t="n"/>
      <c r="K264" s="543" t="n">
        <v>56.3</v>
      </c>
      <c r="L264" s="520" t="n">
        <v>1810</v>
      </c>
      <c r="M264" s="566" t="n"/>
      <c r="N264" s="508">
        <f>L264+I264+J264+C264+M264</f>
        <v/>
      </c>
      <c r="O264" s="508">
        <f>O263+N264-AN264</f>
        <v/>
      </c>
      <c r="P264" s="509">
        <f>I264*0.004</f>
        <v/>
      </c>
      <c r="Q264" s="441">
        <f>A264</f>
        <v/>
      </c>
      <c r="R264" s="567" t="n"/>
      <c r="S264" s="466" t="n">
        <v>37.28</v>
      </c>
      <c r="T264" s="567" t="n"/>
      <c r="U264" s="568" t="n"/>
      <c r="V264" s="567" t="n"/>
      <c r="W264" s="568" t="n"/>
      <c r="X264" s="567" t="n">
        <v>180734</v>
      </c>
      <c r="Y264" s="466" t="n">
        <v>1473.4</v>
      </c>
      <c r="Z264" s="567" t="n"/>
      <c r="AA264" s="568" t="n"/>
      <c r="AB264" s="567" t="n"/>
      <c r="AC264" s="568" t="n"/>
      <c r="AD264" s="567" t="n"/>
      <c r="AE264" s="568" t="n"/>
      <c r="AF264" s="567" t="n"/>
      <c r="AG264" s="568" t="n"/>
      <c r="AH264" s="567" t="n">
        <v>180753</v>
      </c>
      <c r="AI264" s="466" t="n">
        <v>91.77</v>
      </c>
      <c r="AJ264" s="567" t="n"/>
      <c r="AK264" s="568" t="n"/>
      <c r="AL264" s="569" t="n"/>
      <c r="AM264" s="568" t="n"/>
      <c r="AN264" s="446">
        <f>S264+U264+W264+Y264+AA264+AC264+AE264+AG264+AI264+AK264+AM264</f>
        <v/>
      </c>
    </row>
    <row r="265" ht="16.5" customHeight="1" thickBot="1">
      <c r="A265" s="433">
        <f>A264+1</f>
        <v/>
      </c>
      <c r="B265" s="563" t="n">
        <v>5729.25</v>
      </c>
      <c r="C265" s="519" t="n">
        <v>470</v>
      </c>
      <c r="D265" s="564" t="n">
        <v>9</v>
      </c>
      <c r="E265" s="563" t="n">
        <v>284.05</v>
      </c>
      <c r="F265" s="563" t="n">
        <v>350</v>
      </c>
      <c r="G265" s="542">
        <f>B265-C265-E265-F265</f>
        <v/>
      </c>
      <c r="H265" s="543" t="n">
        <v>1931.81</v>
      </c>
      <c r="I265" s="520" t="n">
        <v>2635.39</v>
      </c>
      <c r="J265" s="520" t="n">
        <v>36.6</v>
      </c>
      <c r="K265" s="543" t="n">
        <v>21.4</v>
      </c>
      <c r="L265" s="520" t="n">
        <v>1930</v>
      </c>
      <c r="M265" s="566" t="n"/>
      <c r="N265" s="508">
        <f>L265+I265+J265+C265+M265</f>
        <v/>
      </c>
      <c r="O265" s="508">
        <f>O264+N265-AN265</f>
        <v/>
      </c>
      <c r="P265" s="509">
        <f>I265*0.004</f>
        <v/>
      </c>
      <c r="Q265" s="441">
        <f>A265</f>
        <v/>
      </c>
      <c r="R265" s="567" t="n"/>
      <c r="S265" s="568" t="n"/>
      <c r="T265" s="567" t="n"/>
      <c r="U265" s="568" t="n"/>
      <c r="V265" s="567" t="n"/>
      <c r="W265" s="568" t="n"/>
      <c r="X265" s="567" t="n"/>
      <c r="Y265" s="568" t="n"/>
      <c r="Z265" s="567" t="n"/>
      <c r="AA265" s="568" t="n"/>
      <c r="AB265" s="569" t="n"/>
      <c r="AC265" s="568" t="n"/>
      <c r="AD265" s="567" t="n"/>
      <c r="AE265" s="568" t="n"/>
      <c r="AF265" s="567" t="n"/>
      <c r="AG265" s="568" t="n"/>
      <c r="AH265" s="567" t="n"/>
      <c r="AI265" s="568" t="n"/>
      <c r="AJ265" s="567" t="n"/>
      <c r="AK265" s="568" t="n"/>
      <c r="AL265" s="569" t="n"/>
      <c r="AM265" s="568" t="n"/>
      <c r="AN265" s="446">
        <f>S265+U265+W265+Y265+AA265+AC265+AE265+AG265+AI265+AK265+AM265</f>
        <v/>
      </c>
    </row>
    <row r="266" ht="16.5" customHeight="1" thickBot="1">
      <c r="A266" s="433">
        <f>A265+1</f>
        <v/>
      </c>
      <c r="B266" s="563" t="n">
        <v>5885.02</v>
      </c>
      <c r="C266" s="519" t="n">
        <v>370</v>
      </c>
      <c r="D266" s="564" t="n">
        <v>6</v>
      </c>
      <c r="E266" s="563" t="n">
        <v>612.85</v>
      </c>
      <c r="F266" s="563" t="n">
        <v>184</v>
      </c>
      <c r="G266" s="542">
        <f>B266-C266-E266-F266</f>
        <v/>
      </c>
      <c r="H266" s="543" t="n">
        <v>1841.29</v>
      </c>
      <c r="I266" s="520" t="n">
        <v>2860.68</v>
      </c>
      <c r="J266" s="543" t="n"/>
      <c r="K266" s="543" t="n">
        <v>16.2</v>
      </c>
      <c r="L266" s="520" t="n">
        <v>1840</v>
      </c>
      <c r="M266" s="566" t="n"/>
      <c r="N266" s="508">
        <f>L266+I266+J266+C266+M266</f>
        <v/>
      </c>
      <c r="O266" s="508">
        <f>O265+N266-AN266</f>
        <v/>
      </c>
      <c r="P266" s="509">
        <f>I266*0.004</f>
        <v/>
      </c>
      <c r="Q266" s="441">
        <f>A266</f>
        <v/>
      </c>
      <c r="R266" s="567" t="n"/>
      <c r="S266" s="568" t="n"/>
      <c r="T266" s="567" t="n"/>
      <c r="U266" s="568" t="n"/>
      <c r="V266" s="567" t="n"/>
      <c r="W266" s="568" t="n"/>
      <c r="X266" s="567" t="n"/>
      <c r="Y266" s="568" t="n"/>
      <c r="Z266" s="567" t="n"/>
      <c r="AA266" s="568" t="n"/>
      <c r="AB266" s="569" t="n"/>
      <c r="AC266" s="568" t="n"/>
      <c r="AD266" s="567" t="n"/>
      <c r="AE266" s="568" t="n"/>
      <c r="AF266" s="567" t="n"/>
      <c r="AG266" s="568" t="n"/>
      <c r="AH266" s="567" t="n"/>
      <c r="AI266" s="568" t="n"/>
      <c r="AJ266" s="567" t="n">
        <v>180757</v>
      </c>
      <c r="AK266" s="466" t="n">
        <v>1173.61</v>
      </c>
      <c r="AL266" s="569" t="n"/>
      <c r="AM266" s="568" t="n"/>
      <c r="AN266" s="446">
        <f>S266+U266+W266+Y266+AA266+AC266+AE266+AG266+AI266+AK266+AM266</f>
        <v/>
      </c>
    </row>
    <row r="267" ht="16.5" customHeight="1" thickBot="1">
      <c r="A267" s="433">
        <f>A266+1</f>
        <v/>
      </c>
      <c r="B267" s="563" t="n">
        <v>4017.38</v>
      </c>
      <c r="C267" s="519" t="n">
        <v>40</v>
      </c>
      <c r="D267" s="564" t="n">
        <v>2</v>
      </c>
      <c r="E267" s="563" t="n">
        <v>302.5</v>
      </c>
      <c r="F267" s="563" t="n">
        <v>369</v>
      </c>
      <c r="G267" s="542">
        <f>B267-C267-E267-F267</f>
        <v/>
      </c>
      <c r="H267" s="543" t="n">
        <v>1718.39</v>
      </c>
      <c r="I267" s="520" t="n">
        <v>1580.29</v>
      </c>
      <c r="J267" s="543" t="n"/>
      <c r="K267" s="543" t="n">
        <v>16.3</v>
      </c>
      <c r="L267" s="520" t="n">
        <v>1710</v>
      </c>
      <c r="M267" s="566" t="n"/>
      <c r="N267" s="508">
        <f>L267+I267+J267+C267+M267</f>
        <v/>
      </c>
      <c r="O267" s="508">
        <f>O266+N267-AN267</f>
        <v/>
      </c>
      <c r="P267" s="509">
        <f>I267*0.004</f>
        <v/>
      </c>
      <c r="Q267" s="441">
        <f>A267</f>
        <v/>
      </c>
      <c r="R267" s="567" t="n"/>
      <c r="S267" s="568" t="n"/>
      <c r="T267" s="567" t="n"/>
      <c r="U267" s="568" t="n"/>
      <c r="V267" s="567" t="n"/>
      <c r="W267" s="568" t="n"/>
      <c r="X267" s="567" t="n"/>
      <c r="Y267" s="568" t="n"/>
      <c r="Z267" s="567" t="n"/>
      <c r="AA267" s="568" t="n"/>
      <c r="AB267" s="569" t="n"/>
      <c r="AC267" s="568" t="n"/>
      <c r="AD267" s="567" t="n"/>
      <c r="AE267" s="568" t="n"/>
      <c r="AF267" s="567" t="n"/>
      <c r="AG267" s="568" t="n"/>
      <c r="AH267" s="567" t="n"/>
      <c r="AI267" s="568" t="n"/>
      <c r="AJ267" s="567" t="n">
        <v>180756</v>
      </c>
      <c r="AK267" s="466" t="n">
        <v>344</v>
      </c>
      <c r="AL267" s="569" t="n"/>
      <c r="AM267" s="568" t="n"/>
      <c r="AN267" s="446">
        <f>S267+U267+W267+Y267+AA267+AC267+AE267+AG267+AI267+AK267+AM267</f>
        <v/>
      </c>
    </row>
    <row r="268" ht="16.5" customHeight="1" thickBot="1">
      <c r="A268" s="433">
        <f>A267+1</f>
        <v/>
      </c>
      <c r="B268" s="563" t="n">
        <v>5373.34</v>
      </c>
      <c r="C268" s="519" t="n">
        <v>150</v>
      </c>
      <c r="D268" s="564" t="n">
        <v>5</v>
      </c>
      <c r="E268" s="563" t="n">
        <v>749.8</v>
      </c>
      <c r="F268" s="563" t="n">
        <v>529</v>
      </c>
      <c r="G268" s="542">
        <f>B268-C268-E268-F268</f>
        <v/>
      </c>
      <c r="H268" s="543" t="n">
        <v>1581.3</v>
      </c>
      <c r="I268" s="520" t="n">
        <v>2299.44</v>
      </c>
      <c r="J268" s="520" t="n">
        <v>55</v>
      </c>
      <c r="K268" s="543" t="n">
        <v>8.800000000000001</v>
      </c>
      <c r="L268" s="520" t="n">
        <v>1580</v>
      </c>
      <c r="M268" s="566" t="n"/>
      <c r="N268" s="508">
        <f>L268+I268+J268+C268+M268</f>
        <v/>
      </c>
      <c r="O268" s="508">
        <f>O267+N268-AN268</f>
        <v/>
      </c>
      <c r="P268" s="509">
        <f>I268*0.004</f>
        <v/>
      </c>
      <c r="Q268" s="441">
        <f>A268</f>
        <v/>
      </c>
      <c r="R268" s="567" t="inlineStr">
        <is>
          <t>180714A</t>
        </is>
      </c>
      <c r="S268" s="568" t="n">
        <v>0</v>
      </c>
      <c r="T268" s="569" t="n">
        <v>180720</v>
      </c>
      <c r="U268" s="466" t="n">
        <v>586.0700000000001</v>
      </c>
      <c r="V268" s="567" t="n"/>
      <c r="W268" s="568" t="n"/>
      <c r="X268" s="569" t="inlineStr">
        <is>
          <t>180735A</t>
        </is>
      </c>
      <c r="Y268" s="466" t="n">
        <v>-52.94</v>
      </c>
      <c r="Z268" s="567" t="n"/>
      <c r="AA268" s="568" t="n"/>
      <c r="AB268" s="569" t="n"/>
      <c r="AC268" s="568" t="n"/>
      <c r="AD268" s="567" t="inlineStr">
        <is>
          <t>180744A</t>
        </is>
      </c>
      <c r="AE268" s="466" t="n">
        <v>37.79</v>
      </c>
      <c r="AF268" s="569" t="n"/>
      <c r="AG268" s="568" t="n"/>
      <c r="AH268" s="569" t="n">
        <v>180654</v>
      </c>
      <c r="AI268" s="466" t="n">
        <v>-266.5</v>
      </c>
      <c r="AJ268" s="569" t="n">
        <v>180755</v>
      </c>
      <c r="AK268" s="466" t="n">
        <v>440.4</v>
      </c>
      <c r="AL268" s="569" t="n"/>
      <c r="AM268" s="568" t="n"/>
      <c r="AN268" s="446">
        <f>S268+U268+W268+Y268+AA268+AC268+AE268+AG268+AI268+AK268+AM268</f>
        <v/>
      </c>
    </row>
    <row r="269" ht="16.5" customHeight="1" thickBot="1">
      <c r="A269" s="433">
        <f>A268+1</f>
        <v/>
      </c>
      <c r="B269" s="563" t="n">
        <v>3901.75</v>
      </c>
      <c r="C269" s="519" t="n">
        <v>120</v>
      </c>
      <c r="D269" s="564" t="n">
        <v>5</v>
      </c>
      <c r="E269" s="563" t="n">
        <v>134.4</v>
      </c>
      <c r="F269" s="563" t="n">
        <v>94</v>
      </c>
      <c r="G269" s="542">
        <f>B269-C269-E269-F269</f>
        <v/>
      </c>
      <c r="H269" s="543" t="n">
        <v>1860.1</v>
      </c>
      <c r="I269" s="520" t="n">
        <v>1670.85</v>
      </c>
      <c r="J269" s="543" t="n"/>
      <c r="K269" s="543" t="n">
        <v>22.4</v>
      </c>
      <c r="L269" s="520" t="n">
        <v>1900</v>
      </c>
      <c r="M269" s="566" t="n">
        <v>500</v>
      </c>
      <c r="N269" s="508">
        <f>L269+I269+J269+C269+M269</f>
        <v/>
      </c>
      <c r="O269" s="508">
        <f>O268+N269-AN269</f>
        <v/>
      </c>
      <c r="P269" s="509">
        <f>I269*0.004</f>
        <v/>
      </c>
      <c r="Q269" s="441">
        <f>A269</f>
        <v/>
      </c>
      <c r="R269" s="567" t="inlineStr">
        <is>
          <t>180714B</t>
        </is>
      </c>
      <c r="S269" s="568" t="n">
        <v>0</v>
      </c>
      <c r="T269" s="567" t="n">
        <v>180719</v>
      </c>
      <c r="U269" s="466" t="n">
        <v>94.14</v>
      </c>
      <c r="V269" s="567" t="n">
        <v>180726</v>
      </c>
      <c r="W269" s="466" t="n">
        <v>561.67</v>
      </c>
      <c r="X269" s="567" t="inlineStr">
        <is>
          <t>180735B</t>
        </is>
      </c>
      <c r="Y269" s="466" t="n">
        <v>12</v>
      </c>
      <c r="Z269" s="567" t="inlineStr">
        <is>
          <t>180642A</t>
        </is>
      </c>
      <c r="AA269" s="568" t="n">
        <v>0</v>
      </c>
      <c r="AB269" s="567" t="n"/>
      <c r="AC269" s="568" t="n"/>
      <c r="AD269" s="567" t="n"/>
      <c r="AE269" s="568" t="n"/>
      <c r="AF269" s="567" t="n">
        <v>180745</v>
      </c>
      <c r="AG269" s="466" t="n">
        <v>481.07</v>
      </c>
      <c r="AH269" s="567" t="inlineStr">
        <is>
          <t>180654A</t>
        </is>
      </c>
      <c r="AI269" s="466" t="n">
        <v>303.83</v>
      </c>
      <c r="AJ269" s="567" t="n"/>
      <c r="AK269" s="568" t="n"/>
      <c r="AL269" s="569" t="n"/>
      <c r="AM269" s="568" t="n"/>
      <c r="AN269" s="446">
        <f>S269+U269+W269+Y269+AA269+AC269+AE269+AG269+AI269+AK269+AM269</f>
        <v/>
      </c>
    </row>
    <row r="270">
      <c r="B270" s="529">
        <f>SUM(B239:B269)</f>
        <v/>
      </c>
      <c r="C270" s="529">
        <f>SUM(C239:C269)</f>
        <v/>
      </c>
      <c r="D270" s="517">
        <f>SUM(D239:D269)</f>
        <v/>
      </c>
      <c r="E270" s="529">
        <f>SUM(E239:E269)</f>
        <v/>
      </c>
      <c r="F270" s="529">
        <f>SUM(F239:F269)</f>
        <v/>
      </c>
      <c r="G270" s="529">
        <f>SUM(G239:G269)</f>
        <v/>
      </c>
      <c r="H270" s="460">
        <f>SUM(H239:H269)</f>
        <v/>
      </c>
      <c r="I270" s="460">
        <f>SUM(I239:I269)</f>
        <v/>
      </c>
      <c r="J270" s="529">
        <f>SUM(J239:J269)</f>
        <v/>
      </c>
      <c r="K270" s="529">
        <f>SUM(K239:K269)</f>
        <v/>
      </c>
      <c r="L270" s="460">
        <f>SUM(L239:L269)</f>
        <v/>
      </c>
      <c r="M270" s="460">
        <f>SUM(M239:M269)</f>
        <v/>
      </c>
      <c r="N270" s="460">
        <f>SUM(N239:N269)</f>
        <v/>
      </c>
      <c r="O270" s="460">
        <f>O269</f>
        <v/>
      </c>
      <c r="R270" s="460" t="n"/>
      <c r="S270" s="460">
        <f>SUM(S239:S269)</f>
        <v/>
      </c>
      <c r="T270" s="460" t="n"/>
      <c r="U270" s="460">
        <f>SUM(U239:U269)</f>
        <v/>
      </c>
      <c r="V270" s="460" t="n"/>
      <c r="W270" s="460">
        <f>SUM(W239:W269)</f>
        <v/>
      </c>
      <c r="X270" s="460" t="n"/>
      <c r="Y270" s="460">
        <f>SUM(Y239:Y269)</f>
        <v/>
      </c>
      <c r="Z270" s="460" t="n"/>
      <c r="AA270" s="460">
        <f>SUM(AA239:AA269)</f>
        <v/>
      </c>
      <c r="AB270" s="460" t="n"/>
      <c r="AC270" s="460">
        <f>SUM(AC239:AC269)</f>
        <v/>
      </c>
      <c r="AD270" s="460" t="n"/>
      <c r="AE270" s="460">
        <f>SUM(AE239:AE269)</f>
        <v/>
      </c>
      <c r="AG270" s="460">
        <f>SUM(AG239:AG269)</f>
        <v/>
      </c>
      <c r="AH270" s="460" t="n"/>
      <c r="AI270" s="460">
        <f>SUM(AI239:AI269)</f>
        <v/>
      </c>
      <c r="AJ270" s="460" t="n"/>
      <c r="AK270" s="470">
        <f>SUM(AK239:AK269)</f>
        <v/>
      </c>
      <c r="AL270" s="460" t="n"/>
      <c r="AM270" s="460">
        <f>SUM(AM239:AM269)</f>
        <v/>
      </c>
      <c r="AN270" s="460">
        <f>SUM(AN239:AN269)</f>
        <v/>
      </c>
    </row>
    <row r="271">
      <c r="B271" s="453">
        <f>B232+B270</f>
        <v/>
      </c>
      <c r="G271" s="453" t="n"/>
      <c r="O271" s="460" t="n"/>
    </row>
    <row r="272">
      <c r="B272" s="399" t="inlineStr">
        <is>
          <t>Total Régul</t>
        </is>
      </c>
      <c r="C272" s="453">
        <f>H270-L270</f>
        <v/>
      </c>
      <c r="E272" s="399" t="inlineStr">
        <is>
          <t>Point Vert</t>
        </is>
      </c>
      <c r="F272" s="518">
        <f>D270</f>
        <v/>
      </c>
      <c r="H272" s="399" t="inlineStr">
        <is>
          <t>Frais Carte Bleue</t>
        </is>
      </c>
      <c r="J272" s="452">
        <f>I270*0.0065</f>
        <v/>
      </c>
    </row>
    <row r="273">
      <c r="B273" s="399" t="inlineStr">
        <is>
          <t>Régul cumul</t>
        </is>
      </c>
      <c r="C273" s="453">
        <f>C272+C234</f>
        <v/>
      </c>
    </row>
    <row r="275" ht="16.5" customHeight="1" thickBot="1">
      <c r="A275" s="359" t="inlineStr">
        <is>
          <t>AOUT 2018</t>
        </is>
      </c>
      <c r="H275" s="364">
        <f>A275</f>
        <v/>
      </c>
      <c r="I275" s="363" t="n"/>
      <c r="J275" s="363" t="n"/>
      <c r="K275" s="363" t="n"/>
      <c r="L275" s="363" t="n"/>
      <c r="M275" s="363" t="n"/>
      <c r="N275" s="363" t="n"/>
      <c r="R275" s="364">
        <f>A275</f>
        <v/>
      </c>
      <c r="S275" s="363" t="n"/>
      <c r="T275" s="363" t="n"/>
      <c r="U275" s="363" t="n"/>
      <c r="V275" s="363" t="n"/>
      <c r="W275" s="363" t="n"/>
      <c r="X275" s="363" t="n"/>
      <c r="Y275" s="364">
        <f>A275</f>
        <v/>
      </c>
      <c r="Z275" s="363" t="n"/>
      <c r="AA275" s="363" t="n"/>
      <c r="AB275" s="363" t="n"/>
      <c r="AC275" s="363" t="n"/>
      <c r="AD275" s="363" t="n"/>
      <c r="AE275" s="363" t="n"/>
      <c r="AF275" s="364">
        <f>A275</f>
        <v/>
      </c>
      <c r="AG275" s="363" t="n"/>
      <c r="AH275" s="363" t="n"/>
      <c r="AI275" s="363" t="n"/>
      <c r="AJ275" s="363" t="n"/>
      <c r="AK275" s="363" t="n"/>
      <c r="AL275" s="363" t="n"/>
    </row>
    <row r="276" ht="16.5" customHeight="1" thickBot="1">
      <c r="A276" s="372" t="n"/>
      <c r="B276" s="369" t="inlineStr">
        <is>
          <t>Chiffre d'affaire</t>
        </is>
      </c>
      <c r="C276" s="357" t="n"/>
      <c r="D276" s="357" t="n"/>
      <c r="E276" s="357" t="n"/>
      <c r="F276" s="357" t="n"/>
      <c r="G276" s="370" t="n"/>
      <c r="H276" s="369" t="inlineStr">
        <is>
          <t>Encaissement</t>
        </is>
      </c>
      <c r="I276" s="357" t="n"/>
      <c r="J276" s="357" t="n"/>
      <c r="K276" s="370" t="n"/>
      <c r="L276" s="369" t="inlineStr">
        <is>
          <t>Banque</t>
        </is>
      </c>
      <c r="M276" s="357" t="n"/>
      <c r="N276" s="370" t="n"/>
      <c r="O276" s="496" t="inlineStr">
        <is>
          <t>Solde</t>
        </is>
      </c>
      <c r="P276" s="497" t="n"/>
      <c r="Q276" s="11" t="n"/>
      <c r="R276" s="410">
        <f>R3</f>
        <v/>
      </c>
      <c r="S276" s="354" t="n"/>
      <c r="T276" s="410">
        <f>T3</f>
        <v/>
      </c>
      <c r="U276" s="354" t="n"/>
      <c r="V276" s="410">
        <f>V3</f>
        <v/>
      </c>
      <c r="W276" s="354" t="n"/>
      <c r="X276" s="410">
        <f>X3</f>
        <v/>
      </c>
      <c r="Y276" s="354" t="n"/>
      <c r="Z276" s="410">
        <f>Z3</f>
        <v/>
      </c>
      <c r="AA276" s="354" t="n"/>
      <c r="AB276" s="410">
        <f>AB3</f>
        <v/>
      </c>
      <c r="AC276" s="354" t="n"/>
      <c r="AD276" s="410">
        <f>AD3</f>
        <v/>
      </c>
      <c r="AE276" s="354" t="n"/>
      <c r="AF276" s="410">
        <f>AF3</f>
        <v/>
      </c>
      <c r="AG276" s="354" t="n"/>
      <c r="AH276" s="410">
        <f>AH3</f>
        <v/>
      </c>
      <c r="AI276" s="354" t="n"/>
      <c r="AJ276" s="410">
        <f>AJ3</f>
        <v/>
      </c>
      <c r="AK276" s="354" t="n"/>
      <c r="AL276" s="410">
        <f>AL3</f>
        <v/>
      </c>
      <c r="AM276" s="354" t="n"/>
      <c r="AN276" s="411" t="inlineStr">
        <is>
          <t>Total</t>
        </is>
      </c>
    </row>
    <row r="277" ht="16.5" customHeight="1" thickBot="1">
      <c r="A277" s="2" t="n"/>
      <c r="B277" s="3" t="inlineStr">
        <is>
          <t>CA BRUT</t>
        </is>
      </c>
      <c r="C277" s="371" t="inlineStr">
        <is>
          <t>POINT VERT</t>
        </is>
      </c>
      <c r="D277" s="356" t="n"/>
      <c r="E277" s="4" t="inlineStr">
        <is>
          <t>LOTO</t>
        </is>
      </c>
      <c r="F277" s="4" t="inlineStr">
        <is>
          <t>JEUX</t>
        </is>
      </c>
      <c r="G277" s="7" t="inlineStr">
        <is>
          <t>CA NET</t>
        </is>
      </c>
      <c r="H277" s="3" t="inlineStr">
        <is>
          <t>Espèce</t>
        </is>
      </c>
      <c r="I277" s="4" t="inlineStr">
        <is>
          <t>Carte Bleue</t>
        </is>
      </c>
      <c r="J277" s="4" t="inlineStr">
        <is>
          <t>Chèque</t>
        </is>
      </c>
      <c r="K277" s="7" t="inlineStr">
        <is>
          <t>Compte client</t>
        </is>
      </c>
      <c r="L277" s="3" t="inlineStr">
        <is>
          <t>Dépôt Banque</t>
        </is>
      </c>
      <c r="M277" s="8" t="inlineStr">
        <is>
          <t>Monnaie</t>
        </is>
      </c>
      <c r="N277" s="7" t="inlineStr">
        <is>
          <t>CREDIT</t>
        </is>
      </c>
      <c r="O277" s="498">
        <f>O269</f>
        <v/>
      </c>
      <c r="Q277" s="455" t="n"/>
      <c r="R277" s="414" t="inlineStr">
        <is>
          <t>N°</t>
        </is>
      </c>
      <c r="S277" s="415" t="n"/>
      <c r="T277" s="416" t="inlineStr">
        <is>
          <t>N°</t>
        </is>
      </c>
      <c r="U277" s="417" t="n"/>
      <c r="V277" s="416" t="inlineStr">
        <is>
          <t>N°</t>
        </is>
      </c>
      <c r="W277" s="417" t="n"/>
      <c r="X277" s="416" t="inlineStr">
        <is>
          <t>N°</t>
        </is>
      </c>
      <c r="Y277" s="417" t="n"/>
      <c r="Z277" s="416" t="inlineStr">
        <is>
          <t>N°</t>
        </is>
      </c>
      <c r="AA277" s="417" t="n"/>
      <c r="AB277" s="416" t="inlineStr">
        <is>
          <t>N°</t>
        </is>
      </c>
      <c r="AC277" s="417" t="n"/>
      <c r="AD277" s="416" t="inlineStr">
        <is>
          <t>N°</t>
        </is>
      </c>
      <c r="AE277" s="417" t="n"/>
      <c r="AF277" s="419" t="inlineStr">
        <is>
          <t>N°</t>
        </is>
      </c>
      <c r="AG277" s="415" t="n"/>
      <c r="AH277" s="416" t="inlineStr">
        <is>
          <t>N°</t>
        </is>
      </c>
      <c r="AI277" s="415" t="n"/>
      <c r="AJ277" s="416" t="inlineStr">
        <is>
          <t>N°</t>
        </is>
      </c>
      <c r="AK277" s="415" t="n"/>
      <c r="AL277" s="416" t="inlineStr">
        <is>
          <t>N°</t>
        </is>
      </c>
      <c r="AM277" s="415" t="n"/>
      <c r="AN277" s="420" t="n"/>
    </row>
    <row r="278" ht="16.5" customHeight="1" thickBot="1">
      <c r="A278" s="433">
        <f>A269+1</f>
        <v/>
      </c>
      <c r="B278" s="563" t="n">
        <v>5167.21</v>
      </c>
      <c r="C278" s="519" t="n">
        <v>500</v>
      </c>
      <c r="D278" s="564" t="n">
        <v>13</v>
      </c>
      <c r="E278" s="563" t="n">
        <v>195.7</v>
      </c>
      <c r="F278" s="563" t="n">
        <v>162</v>
      </c>
      <c r="G278" s="542">
        <f>B278-C278-E278-F278</f>
        <v/>
      </c>
      <c r="H278" s="543" t="n">
        <v>1694.92</v>
      </c>
      <c r="I278" s="520" t="n">
        <v>2736.79</v>
      </c>
      <c r="J278" s="543" t="n"/>
      <c r="K278" s="543" t="n">
        <v>5289.41</v>
      </c>
      <c r="L278" s="520" t="n">
        <v>1690</v>
      </c>
      <c r="M278" s="566" t="n"/>
      <c r="N278" s="508">
        <f>L278+I278+J278+C278+M278</f>
        <v/>
      </c>
      <c r="O278" s="508">
        <f>O277+N278-AN278</f>
        <v/>
      </c>
      <c r="P278" s="509">
        <f>I278*0.004</f>
        <v/>
      </c>
      <c r="Q278" s="441">
        <f>A278</f>
        <v/>
      </c>
      <c r="R278" s="567" t="n">
        <v>180709</v>
      </c>
      <c r="S278" s="466" t="n">
        <v>1513.12</v>
      </c>
      <c r="T278" s="569" t="n"/>
      <c r="U278" s="568" t="n"/>
      <c r="V278" s="569" t="n"/>
      <c r="W278" s="568" t="n"/>
      <c r="X278" s="569" t="n">
        <v>180731</v>
      </c>
      <c r="Y278" s="466" t="n">
        <v>1853.42</v>
      </c>
      <c r="Z278" s="569" t="n"/>
      <c r="AA278" s="568" t="n"/>
      <c r="AB278" s="569" t="n">
        <v>180845</v>
      </c>
      <c r="AC278" s="466" t="n">
        <v>1.4</v>
      </c>
      <c r="AD278" s="569" t="n">
        <v>180150</v>
      </c>
      <c r="AE278" s="466" t="n">
        <v>978.26</v>
      </c>
      <c r="AF278" s="571" t="n"/>
      <c r="AG278" s="568" t="n"/>
      <c r="AH278" s="569" t="n"/>
      <c r="AI278" s="568" t="n"/>
      <c r="AJ278" s="569" t="inlineStr">
        <is>
          <t>vale</t>
        </is>
      </c>
      <c r="AK278" s="466" t="n">
        <v>2000</v>
      </c>
      <c r="AL278" s="569" t="n"/>
      <c r="AM278" s="568" t="n"/>
      <c r="AN278" s="446">
        <f>S278+U278+W278+Y278+AA278+AC278+AE278+AG278+AI278+AK278+AM278</f>
        <v/>
      </c>
    </row>
    <row r="279" ht="16.5" customHeight="1" thickBot="1">
      <c r="A279" s="433">
        <f>A278+1</f>
        <v/>
      </c>
      <c r="B279" s="563" t="n">
        <v>5584.71</v>
      </c>
      <c r="C279" s="519" t="n">
        <v>330</v>
      </c>
      <c r="D279" s="564" t="n">
        <v>9</v>
      </c>
      <c r="E279" s="563" t="n">
        <v>238.3</v>
      </c>
      <c r="F279" s="563" t="n">
        <v>357</v>
      </c>
      <c r="G279" s="542">
        <f>B279-C279-E279-F279</f>
        <v/>
      </c>
      <c r="H279" s="543" t="n">
        <v>1768.35</v>
      </c>
      <c r="I279" s="520" t="n">
        <v>2939.76</v>
      </c>
      <c r="J279" s="543" t="n"/>
      <c r="K279" s="543" t="n">
        <v>14.8</v>
      </c>
      <c r="L279" s="520" t="n">
        <v>1760</v>
      </c>
      <c r="M279" s="566" t="n"/>
      <c r="N279" s="508">
        <f>L279+I279+J279+C279+M279</f>
        <v/>
      </c>
      <c r="O279" s="508">
        <f>O278+N279-AN279</f>
        <v/>
      </c>
      <c r="P279" s="509">
        <f>I279*0.004</f>
        <v/>
      </c>
      <c r="Q279" s="441">
        <f>A279</f>
        <v/>
      </c>
      <c r="R279" s="567" t="n"/>
      <c r="S279" s="466" t="n">
        <v>9.48</v>
      </c>
      <c r="T279" s="569" t="n"/>
      <c r="U279" s="568" t="n"/>
      <c r="V279" s="567" t="n"/>
      <c r="W279" s="568" t="n"/>
      <c r="X279" s="569" t="n">
        <v>180735</v>
      </c>
      <c r="Y279" s="466" t="n">
        <v>194.6</v>
      </c>
      <c r="Z279" s="567" t="n"/>
      <c r="AA279" s="568" t="n"/>
      <c r="AB279" s="569" t="n">
        <v>180845</v>
      </c>
      <c r="AC279" s="466" t="n">
        <v>314.28</v>
      </c>
      <c r="AD279" s="567" t="n"/>
      <c r="AE279" s="568" t="n"/>
      <c r="AF279" s="569" t="n"/>
      <c r="AG279" s="568" t="n"/>
      <c r="AH279" s="567" t="n"/>
      <c r="AI279" s="567" t="n"/>
      <c r="AJ279" s="568" t="n"/>
      <c r="AK279" s="568" t="n"/>
      <c r="AL279" s="569" t="n"/>
      <c r="AM279" s="568" t="n"/>
      <c r="AN279" s="446">
        <f>S279+U279+W279+Y279+AA279+AC279+AE279+AG279+AI279+AK279+AM279</f>
        <v/>
      </c>
    </row>
    <row r="280" ht="16.5" customHeight="1" thickBot="1">
      <c r="A280" s="433">
        <f>A279+1</f>
        <v/>
      </c>
      <c r="B280" s="563" t="n">
        <v>6482.44</v>
      </c>
      <c r="C280" s="519" t="n">
        <v>430</v>
      </c>
      <c r="D280" s="564" t="n">
        <v>11</v>
      </c>
      <c r="E280" s="563" t="n">
        <v>85.8</v>
      </c>
      <c r="F280" s="563" t="n">
        <v>217</v>
      </c>
      <c r="G280" s="542">
        <f>B280-C280-E280-F280</f>
        <v/>
      </c>
      <c r="H280" s="543" t="n">
        <v>2197.14</v>
      </c>
      <c r="I280" s="520" t="n">
        <v>4199.4</v>
      </c>
      <c r="J280" s="520" t="n">
        <v>99.3</v>
      </c>
      <c r="K280" s="543" t="n">
        <v>26.3</v>
      </c>
      <c r="L280" s="520" t="n">
        <v>2210</v>
      </c>
      <c r="M280" s="566" t="n"/>
      <c r="N280" s="508">
        <f>L280+I280+J280+C280+M280</f>
        <v/>
      </c>
      <c r="O280" s="508">
        <f>O279+N280-AN280</f>
        <v/>
      </c>
      <c r="P280" s="509">
        <f>I280*0.004</f>
        <v/>
      </c>
      <c r="Q280" s="441">
        <f>A280</f>
        <v/>
      </c>
      <c r="R280" s="567" t="n"/>
      <c r="S280" s="568" t="n"/>
      <c r="T280" s="569" t="n"/>
      <c r="U280" s="568" t="n"/>
      <c r="V280" s="567" t="n"/>
      <c r="W280" s="568" t="n"/>
      <c r="X280" s="569" t="n"/>
      <c r="Y280" s="568" t="n"/>
      <c r="Z280" s="567" t="n"/>
      <c r="AA280" s="568" t="n"/>
      <c r="AB280" s="569" t="n">
        <v>180845</v>
      </c>
      <c r="AC280" s="466" t="n">
        <v>69</v>
      </c>
      <c r="AD280" s="569" t="inlineStr">
        <is>
          <t>180654B</t>
        </is>
      </c>
      <c r="AE280" s="572" t="n">
        <v>128.4</v>
      </c>
      <c r="AF280" s="569" t="n"/>
      <c r="AG280" s="568" t="n"/>
      <c r="AH280" s="567" t="n"/>
      <c r="AI280" s="568" t="n"/>
      <c r="AJ280" s="569" t="n"/>
      <c r="AK280" s="568" t="n"/>
      <c r="AL280" s="569" t="n"/>
      <c r="AM280" s="568" t="n"/>
      <c r="AN280" s="446">
        <f>S280+U280+W280+Y280+AA280+AC280+AE280+AG280+AI280+AK280+AM280</f>
        <v/>
      </c>
    </row>
    <row r="281" ht="16.5" customHeight="1" thickBot="1">
      <c r="A281" s="433">
        <f>A280+1</f>
        <v/>
      </c>
      <c r="B281" s="563" t="n">
        <v>5505.05</v>
      </c>
      <c r="C281" s="519" t="n">
        <v>430</v>
      </c>
      <c r="D281" s="564" t="n">
        <v>6</v>
      </c>
      <c r="E281" s="563" t="n">
        <v>103.5</v>
      </c>
      <c r="F281" s="563" t="n">
        <v>427</v>
      </c>
      <c r="G281" s="542">
        <f>B281-C281-E281-F281</f>
        <v/>
      </c>
      <c r="H281" s="543" t="n">
        <v>1637.51</v>
      </c>
      <c r="I281" s="520" t="n">
        <v>2915.64</v>
      </c>
      <c r="J281" s="543" t="n"/>
      <c r="K281" s="543" t="n">
        <v>26.2</v>
      </c>
      <c r="L281" s="520" t="n">
        <v>1630</v>
      </c>
      <c r="M281" s="566" t="n"/>
      <c r="N281" s="508">
        <f>L281+I281+J281+C281+M281</f>
        <v/>
      </c>
      <c r="O281" s="508">
        <f>O280+N281-AN281</f>
        <v/>
      </c>
      <c r="P281" s="509">
        <f>I281*0.004</f>
        <v/>
      </c>
      <c r="Q281" s="441">
        <f>A281</f>
        <v/>
      </c>
      <c r="R281" s="567" t="n"/>
      <c r="S281" s="568" t="n"/>
      <c r="T281" s="569" t="n"/>
      <c r="U281" s="568" t="n"/>
      <c r="V281" s="567" t="n"/>
      <c r="W281" s="568" t="n"/>
      <c r="X281" s="569" t="n"/>
      <c r="Y281" s="568" t="n"/>
      <c r="Z281" s="567" t="n"/>
      <c r="AB281" s="569" t="n"/>
      <c r="AC281" s="568" t="n"/>
      <c r="AD281" s="567" t="n"/>
      <c r="AE281" s="568" t="n"/>
      <c r="AF281" s="569" t="n"/>
      <c r="AG281" s="568" t="n"/>
      <c r="AH281" s="567" t="n"/>
      <c r="AI281" s="568" t="n"/>
      <c r="AJ281" s="569" t="n"/>
      <c r="AK281" s="568" t="n"/>
      <c r="AL281" s="569" t="n"/>
      <c r="AM281" s="568" t="n"/>
      <c r="AN281" s="446">
        <f>S281+U281+W281+Y281+AA284+AC281+AE281+AG281+AI281+AK281+AM281</f>
        <v/>
      </c>
    </row>
    <row r="282" ht="16.5" customHeight="1" thickBot="1">
      <c r="A282" s="433">
        <f>A281+1</f>
        <v/>
      </c>
      <c r="B282" s="563" t="n">
        <v>3813.49</v>
      </c>
      <c r="C282" s="519" t="n">
        <v>60</v>
      </c>
      <c r="D282" s="564" t="n">
        <v>2</v>
      </c>
      <c r="E282" s="563" t="n">
        <v>275</v>
      </c>
      <c r="F282" s="563" t="n">
        <v>112</v>
      </c>
      <c r="G282" s="542">
        <f>B282-C282-E282-F282</f>
        <v/>
      </c>
      <c r="H282" s="543" t="n">
        <v>1662.89</v>
      </c>
      <c r="I282" s="520" t="n">
        <v>1707.3</v>
      </c>
      <c r="J282" s="543" t="n"/>
      <c r="K282" s="543" t="n">
        <v>5.4</v>
      </c>
      <c r="L282" s="520" t="n">
        <v>1660</v>
      </c>
      <c r="M282" s="566" t="n"/>
      <c r="N282" s="508">
        <f>L282+I282+J282+C282+M282</f>
        <v/>
      </c>
      <c r="O282" s="508">
        <f>O281+N282-AN282</f>
        <v/>
      </c>
      <c r="P282" s="509">
        <f>I282*0.004</f>
        <v/>
      </c>
      <c r="Q282" s="441">
        <f>A282</f>
        <v/>
      </c>
      <c r="R282" s="567" t="n"/>
      <c r="S282" s="568" t="n"/>
      <c r="T282" s="569" t="n">
        <v>180617</v>
      </c>
      <c r="U282" s="466" t="n">
        <v>152.9</v>
      </c>
      <c r="V282" s="567" t="n"/>
      <c r="W282" s="568" t="n"/>
      <c r="X282" s="567" t="n"/>
      <c r="Y282" s="568" t="n"/>
      <c r="Z282" s="567" t="n"/>
      <c r="AA282" s="568" t="n"/>
      <c r="AB282" s="567" t="inlineStr">
        <is>
          <t>com pt vt</t>
        </is>
      </c>
      <c r="AC282" s="466" t="n">
        <v>-143.5</v>
      </c>
      <c r="AD282" s="567" t="n"/>
      <c r="AE282" s="568" t="n"/>
      <c r="AF282" s="567" t="n"/>
      <c r="AG282" s="568" t="n"/>
      <c r="AH282" s="567" t="n"/>
      <c r="AI282" s="568" t="n"/>
      <c r="AJ282" s="567" t="n"/>
      <c r="AK282" s="568" t="n"/>
      <c r="AL282" s="569" t="n"/>
      <c r="AM282" s="568" t="n"/>
      <c r="AN282" s="446">
        <f>S282+U282+W282+Y282+AA282+AC282+AE282+AG282+AI282+AK282+AM282</f>
        <v/>
      </c>
    </row>
    <row r="283" ht="16.5" customHeight="1" thickBot="1">
      <c r="A283" s="433">
        <f>A282+1</f>
        <v/>
      </c>
      <c r="B283" s="563" t="n">
        <v>6262.42</v>
      </c>
      <c r="C283" s="519" t="n">
        <v>270</v>
      </c>
      <c r="D283" s="564" t="n">
        <v>6</v>
      </c>
      <c r="E283" s="563" t="n">
        <v>909.6</v>
      </c>
      <c r="F283" s="563" t="n">
        <v>249</v>
      </c>
      <c r="G283" s="542">
        <f>B283-C283-E283-F283</f>
        <v/>
      </c>
      <c r="H283" s="543" t="n">
        <v>1994.62</v>
      </c>
      <c r="I283" s="520" t="n">
        <v>2779.5</v>
      </c>
      <c r="J283" s="543" t="n"/>
      <c r="K283" s="543" t="n">
        <v>74</v>
      </c>
      <c r="L283" s="520" t="n">
        <v>1990</v>
      </c>
      <c r="M283" s="566" t="n"/>
      <c r="N283" s="508">
        <f>L283+I283+J283+C283+M283</f>
        <v/>
      </c>
      <c r="O283" s="508">
        <f>O282+N283-AN283</f>
        <v/>
      </c>
      <c r="P283" s="509">
        <f>I283*0.004</f>
        <v/>
      </c>
      <c r="Q283" s="441">
        <f>A283</f>
        <v/>
      </c>
      <c r="R283" s="567" t="n"/>
      <c r="S283" s="568" t="n"/>
      <c r="T283" s="567" t="n"/>
      <c r="U283" s="568" t="n"/>
      <c r="V283" s="567" t="n"/>
      <c r="W283" s="568" t="n"/>
      <c r="X283" s="567" t="n"/>
      <c r="Y283" s="568" t="n"/>
      <c r="Z283" s="567" t="n"/>
      <c r="AA283" s="568" t="n"/>
      <c r="AB283" s="567" t="n"/>
      <c r="AC283" s="568" t="n"/>
      <c r="AD283" s="567" t="n"/>
      <c r="AE283" s="568" t="n"/>
      <c r="AF283" s="567" t="n"/>
      <c r="AG283" s="568" t="n"/>
      <c r="AH283" s="567" t="n"/>
      <c r="AI283" s="568" t="n"/>
      <c r="AJ283" s="567" t="n"/>
      <c r="AK283" s="568" t="n"/>
      <c r="AL283" s="569" t="n"/>
      <c r="AM283" s="568" t="n"/>
      <c r="AN283" s="446">
        <f>S283+U283+W283+Y283+AA283+AC283+AE283+AG283+AI283+AK283+AM283</f>
        <v/>
      </c>
    </row>
    <row r="284" ht="16.5" customHeight="1" thickBot="1">
      <c r="A284" s="433">
        <f>A283+1</f>
        <v/>
      </c>
      <c r="B284" s="563" t="n">
        <v>4348.34</v>
      </c>
      <c r="C284" s="519" t="n">
        <v>190</v>
      </c>
      <c r="D284" s="564" t="n">
        <v>5</v>
      </c>
      <c r="E284" s="563" t="n">
        <v>968.2</v>
      </c>
      <c r="F284" s="563" t="n">
        <v>172</v>
      </c>
      <c r="G284" s="542">
        <f>B284-C284-E284-F284</f>
        <v/>
      </c>
      <c r="H284" s="543" t="n">
        <v>858.64</v>
      </c>
      <c r="I284" s="520" t="n">
        <v>2016.8</v>
      </c>
      <c r="J284" s="543" t="n"/>
      <c r="K284" s="543" t="n">
        <v>52.7</v>
      </c>
      <c r="L284" s="520" t="n">
        <v>840</v>
      </c>
      <c r="M284" s="566" t="n"/>
      <c r="N284" s="508">
        <f>L284+I284+J284+C284+M284</f>
        <v/>
      </c>
      <c r="O284" s="508">
        <f>O283+N284-AN284</f>
        <v/>
      </c>
      <c r="P284" s="509">
        <f>I284*0.004</f>
        <v/>
      </c>
      <c r="Q284" s="441">
        <f>A284</f>
        <v/>
      </c>
      <c r="R284" s="567" t="n"/>
      <c r="S284" s="568" t="n"/>
      <c r="T284" s="567" t="n"/>
      <c r="U284" s="568" t="n"/>
      <c r="V284" s="567" t="n">
        <v>180727</v>
      </c>
      <c r="W284" s="466" t="n">
        <v>118.68</v>
      </c>
      <c r="X284" s="567" t="n"/>
      <c r="Y284" s="568" t="n"/>
      <c r="Z284" s="567" t="inlineStr">
        <is>
          <t>180740A</t>
        </is>
      </c>
      <c r="AA284" s="466" t="n">
        <v>1898.61</v>
      </c>
      <c r="AB284" s="567" t="inlineStr">
        <is>
          <t>dat</t>
        </is>
      </c>
      <c r="AC284" s="466" t="n">
        <v>-12034.81</v>
      </c>
      <c r="AD284" s="567" t="n"/>
      <c r="AE284" s="568" t="n"/>
      <c r="AF284" s="567" t="n"/>
      <c r="AG284" s="568" t="n"/>
      <c r="AH284" s="567" t="n"/>
      <c r="AI284" s="568" t="n"/>
      <c r="AJ284" s="567" t="n"/>
      <c r="AK284" s="568" t="n"/>
      <c r="AL284" s="569" t="n"/>
      <c r="AM284" s="568" t="n"/>
      <c r="AN284" s="446">
        <f>S284+U284+W284+Y284+AA284+AC284+AE284+AG284+AI284+AK284+AM284</f>
        <v/>
      </c>
    </row>
    <row r="285" ht="16.5" customHeight="1" thickBot="1">
      <c r="A285" s="433">
        <f>A284+1</f>
        <v/>
      </c>
      <c r="B285" s="563" t="n">
        <v>4544.85</v>
      </c>
      <c r="C285" s="519" t="n">
        <v>200</v>
      </c>
      <c r="D285" s="564" t="n">
        <v>5</v>
      </c>
      <c r="E285" s="563" t="n">
        <v>156.5</v>
      </c>
      <c r="F285" s="563" t="n">
        <v>85</v>
      </c>
      <c r="G285" s="542">
        <f>B285-C285-E285-F285</f>
        <v/>
      </c>
      <c r="H285" s="543" t="n">
        <v>1932.45</v>
      </c>
      <c r="I285" s="520" t="n">
        <v>2155</v>
      </c>
      <c r="J285" s="543" t="n"/>
      <c r="K285" s="543" t="n">
        <v>15.9</v>
      </c>
      <c r="L285" s="520" t="n">
        <v>1960</v>
      </c>
      <c r="M285" s="520" t="n">
        <v>780</v>
      </c>
      <c r="N285" s="508">
        <f>L285+I285+J285+C285+M285</f>
        <v/>
      </c>
      <c r="O285" s="508">
        <f>O284+N285-AN285</f>
        <v/>
      </c>
      <c r="P285" s="509">
        <f>I285*0.004</f>
        <v/>
      </c>
      <c r="Q285" s="441">
        <f>A285</f>
        <v/>
      </c>
      <c r="R285" s="567" t="n">
        <v>180712</v>
      </c>
      <c r="S285" s="466" t="n">
        <v>1367.2</v>
      </c>
      <c r="T285" s="567" t="n">
        <v>180820</v>
      </c>
      <c r="U285" s="466" t="n">
        <v>-98.5</v>
      </c>
      <c r="V285" s="567" t="n">
        <v>180828</v>
      </c>
      <c r="W285" s="466" t="n">
        <v>445.14</v>
      </c>
      <c r="X285" s="567" t="n">
        <v>180835</v>
      </c>
      <c r="Y285" s="466" t="n">
        <v>2980.16</v>
      </c>
      <c r="Z285" s="567" t="n">
        <v>180740</v>
      </c>
      <c r="AA285" s="466" t="n">
        <v>30687.54</v>
      </c>
      <c r="AB285" s="567" t="inlineStr">
        <is>
          <t>dat</t>
        </is>
      </c>
      <c r="AC285" s="466" t="n">
        <v>-2.49</v>
      </c>
      <c r="AD285" s="569" t="n"/>
      <c r="AE285" s="572" t="n"/>
      <c r="AF285" s="567" t="n"/>
      <c r="AG285" s="568" t="n"/>
      <c r="AH285" s="567" t="n"/>
      <c r="AI285" s="568" t="n"/>
      <c r="AJ285" s="567" t="n"/>
      <c r="AK285" s="568" t="n"/>
      <c r="AL285" s="569" t="n"/>
      <c r="AM285" s="568" t="n"/>
      <c r="AN285" s="446">
        <f>S285+U285+W285+Y285+AA285+AC285+AE285+AG285+AI285+AK285+AM285</f>
        <v/>
      </c>
    </row>
    <row r="286" ht="16.5" customHeight="1" thickBot="1">
      <c r="A286" s="433">
        <f>A285+1</f>
        <v/>
      </c>
      <c r="B286" s="563" t="n">
        <v>4876.01</v>
      </c>
      <c r="C286" s="519" t="n">
        <v>250</v>
      </c>
      <c r="D286" s="564" t="n">
        <v>5</v>
      </c>
      <c r="E286" s="563" t="n">
        <v>687.8</v>
      </c>
      <c r="F286" s="563" t="n">
        <v>172</v>
      </c>
      <c r="G286" s="542">
        <f>B286-C286-E286-F286</f>
        <v/>
      </c>
      <c r="H286" s="543" t="n">
        <v>1778.57</v>
      </c>
      <c r="I286" s="520" t="n">
        <v>1960.04</v>
      </c>
      <c r="J286" s="543" t="n"/>
      <c r="K286" s="543" t="n">
        <v>27.6</v>
      </c>
      <c r="L286" s="520" t="n">
        <v>1770</v>
      </c>
      <c r="M286" s="520" t="n">
        <v>350</v>
      </c>
      <c r="N286" s="508">
        <f>L286+I286+J286+C286+M286</f>
        <v/>
      </c>
      <c r="O286" s="508">
        <f>O285+N286-AN286</f>
        <v/>
      </c>
      <c r="P286" s="509">
        <f>I286*0.004</f>
        <v/>
      </c>
      <c r="Q286" s="441">
        <f>A286</f>
        <v/>
      </c>
      <c r="R286" s="567" t="n"/>
      <c r="S286" s="466" t="n">
        <v>13.37</v>
      </c>
      <c r="T286" s="567" t="n">
        <v>180819</v>
      </c>
      <c r="U286" s="466" t="n">
        <v>-63.07</v>
      </c>
      <c r="V286" s="567" t="n"/>
      <c r="W286" s="568" t="n"/>
      <c r="X286" s="567" t="n">
        <v>180839</v>
      </c>
      <c r="Y286" s="466" t="n">
        <v>946</v>
      </c>
      <c r="Z286" s="567" t="n">
        <v>180833</v>
      </c>
      <c r="AA286" s="466" t="n">
        <v>1672.73</v>
      </c>
      <c r="AB286" s="567" t="n"/>
      <c r="AC286" s="568" t="n"/>
      <c r="AD286" s="567" t="n"/>
      <c r="AE286" s="568" t="n"/>
      <c r="AF286" s="567" t="n">
        <v>180746</v>
      </c>
      <c r="AG286" s="466" t="n">
        <v>1094.4</v>
      </c>
      <c r="AH286" s="567" t="n"/>
      <c r="AI286" s="568" t="n"/>
      <c r="AJ286" s="567" t="n"/>
      <c r="AK286" s="568" t="n"/>
      <c r="AL286" s="569" t="n"/>
      <c r="AM286" s="568" t="n"/>
      <c r="AN286" s="446">
        <f>S286+U286+W286+Y286+AA286+AC286+AE286+AG286+AI286+AK286+AM286</f>
        <v/>
      </c>
    </row>
    <row r="287" ht="16.5" customHeight="1" thickBot="1">
      <c r="A287" s="433">
        <f>A286+1</f>
        <v/>
      </c>
      <c r="B287" s="563" t="n">
        <v>5203.01</v>
      </c>
      <c r="C287" s="519" t="n">
        <v>120</v>
      </c>
      <c r="D287" s="564" t="n">
        <v>3</v>
      </c>
      <c r="E287" s="563" t="n">
        <v>59</v>
      </c>
      <c r="F287" s="563" t="n">
        <v>172</v>
      </c>
      <c r="G287" s="542">
        <f>B287-C287-E287-F287</f>
        <v/>
      </c>
      <c r="H287" s="543" t="n">
        <v>2082.04</v>
      </c>
      <c r="I287" s="520" t="n">
        <v>2735.47</v>
      </c>
      <c r="J287" s="543" t="n"/>
      <c r="K287" s="543" t="n">
        <v>34.5</v>
      </c>
      <c r="L287" s="520" t="n">
        <v>2080</v>
      </c>
      <c r="M287" s="566" t="n"/>
      <c r="N287" s="508">
        <f>L287+I287+J287+C287+M287</f>
        <v/>
      </c>
      <c r="O287" s="508">
        <f>O286+N287-AN287</f>
        <v/>
      </c>
      <c r="P287" s="509">
        <f>I287*0.004</f>
        <v/>
      </c>
      <c r="Q287" s="441">
        <f>A287</f>
        <v/>
      </c>
      <c r="R287" s="567" t="n"/>
      <c r="S287" s="568" t="n"/>
      <c r="T287" s="567" t="n">
        <v>180713</v>
      </c>
      <c r="U287" s="466" t="n">
        <v>-37.8</v>
      </c>
      <c r="V287" s="567" t="n"/>
      <c r="W287" s="568" t="n"/>
      <c r="X287" s="567" t="n"/>
      <c r="Y287" s="568" t="n"/>
      <c r="Z287" s="567" t="n"/>
      <c r="AA287" s="568" t="n"/>
      <c r="AB287" s="567" t="inlineStr">
        <is>
          <t>ass</t>
        </is>
      </c>
      <c r="AC287" s="466" t="n">
        <v>63.3</v>
      </c>
      <c r="AD287" s="567" t="inlineStr">
        <is>
          <t>EDF</t>
        </is>
      </c>
      <c r="AE287" s="466" t="n">
        <v>241.14</v>
      </c>
      <c r="AF287" s="567" t="n"/>
      <c r="AG287" s="568" t="n"/>
      <c r="AH287" s="567" t="n">
        <v>180750</v>
      </c>
      <c r="AI287" s="466" t="n">
        <v>73.8</v>
      </c>
      <c r="AJ287" s="567" t="n"/>
      <c r="AK287" s="568" t="n"/>
      <c r="AL287" s="569" t="n"/>
      <c r="AM287" s="568" t="n"/>
      <c r="AN287" s="446">
        <f>S287+U287+W287+Y287+AA287+AC287+AE287+AG287+AI287+AK287+AM287</f>
        <v/>
      </c>
    </row>
    <row r="288" ht="16.5" customHeight="1" thickBot="1">
      <c r="A288" s="433">
        <f>A287+1</f>
        <v/>
      </c>
      <c r="B288" s="563" t="n">
        <v>5171.54</v>
      </c>
      <c r="C288" s="519" t="n">
        <v>60</v>
      </c>
      <c r="D288" s="564" t="n">
        <v>1</v>
      </c>
      <c r="E288" s="563" t="n">
        <v>649.1</v>
      </c>
      <c r="F288" s="563" t="n">
        <v>369</v>
      </c>
      <c r="G288" s="542">
        <f>B288-C288-E288-F288</f>
        <v/>
      </c>
      <c r="H288" s="543" t="n">
        <v>1693.54</v>
      </c>
      <c r="I288" s="520" t="n">
        <v>2311.7</v>
      </c>
      <c r="J288" s="520" t="n">
        <v>24.9</v>
      </c>
      <c r="K288" s="543" t="n">
        <v>63.3</v>
      </c>
      <c r="L288" s="520" t="n">
        <v>1690</v>
      </c>
      <c r="M288" s="566" t="n"/>
      <c r="N288" s="508">
        <f>L288+I288+J288+C288+M288</f>
        <v/>
      </c>
      <c r="O288" s="508">
        <f>O287+N288-AN288</f>
        <v/>
      </c>
      <c r="P288" s="509">
        <f>I288*0.004</f>
        <v/>
      </c>
      <c r="Q288" s="441">
        <f>A288</f>
        <v/>
      </c>
      <c r="R288" s="567" t="n"/>
      <c r="S288" s="568" t="n"/>
      <c r="T288" s="567" t="n">
        <v>180721</v>
      </c>
      <c r="U288" s="466" t="n">
        <v>807.29</v>
      </c>
      <c r="V288" s="567" t="n"/>
      <c r="W288" s="568" t="n"/>
      <c r="X288" s="567" t="n"/>
      <c r="Y288" s="568" t="n"/>
      <c r="Z288" s="567" t="n"/>
      <c r="AA288" s="568" t="n"/>
      <c r="AB288" s="567" t="inlineStr">
        <is>
          <t>int</t>
        </is>
      </c>
      <c r="AC288" s="466" t="n">
        <v>193.24</v>
      </c>
      <c r="AD288" s="567" t="n"/>
      <c r="AE288" s="568" t="n"/>
      <c r="AF288" s="567" t="n"/>
      <c r="AG288" s="568" t="n"/>
      <c r="AH288" s="567" t="n">
        <v>180751</v>
      </c>
      <c r="AI288" s="466" t="n">
        <v>76.27</v>
      </c>
      <c r="AJ288" s="567" t="n"/>
      <c r="AK288" s="568" t="n"/>
      <c r="AL288" s="569" t="n"/>
      <c r="AM288" s="568" t="n"/>
      <c r="AN288" s="446">
        <f>S288+U288+W288+Y288+AA288+AC288+AE288+AG288+AI288+AK288+AM288</f>
        <v/>
      </c>
    </row>
    <row r="289" ht="16.5" customHeight="1" thickBot="1">
      <c r="A289" s="433">
        <f>A288+1</f>
        <v/>
      </c>
      <c r="B289" s="563" t="n">
        <v>3583.21</v>
      </c>
      <c r="C289" s="519" t="n">
        <v>200</v>
      </c>
      <c r="D289" s="564" t="n">
        <v>4</v>
      </c>
      <c r="E289" s="563" t="n">
        <v>501.5</v>
      </c>
      <c r="F289" s="563" t="n">
        <v>236</v>
      </c>
      <c r="G289" s="542">
        <f>B289-C289-E289-F289</f>
        <v/>
      </c>
      <c r="H289" s="543" t="n">
        <v>985.99</v>
      </c>
      <c r="I289" s="520" t="n">
        <v>1654.12</v>
      </c>
      <c r="J289" s="543" t="n"/>
      <c r="K289" s="543" t="n">
        <v>12.8</v>
      </c>
      <c r="L289" s="520" t="n">
        <v>980</v>
      </c>
      <c r="M289" s="566" t="n"/>
      <c r="N289" s="508">
        <f>L289+I289+J289+C289+M289</f>
        <v/>
      </c>
      <c r="O289" s="508">
        <f>O288+N289-AN289</f>
        <v/>
      </c>
      <c r="P289" s="509">
        <f>I289*0.004</f>
        <v/>
      </c>
      <c r="Q289" s="441">
        <f>A289</f>
        <v/>
      </c>
      <c r="R289" s="567" t="n"/>
      <c r="S289" s="568" t="n"/>
      <c r="T289" s="567" t="n">
        <v>180722</v>
      </c>
      <c r="U289" s="466" t="n">
        <v>50.35</v>
      </c>
      <c r="V289" s="567" t="n"/>
      <c r="W289" s="568" t="n"/>
      <c r="X289" s="567" t="n"/>
      <c r="Y289" s="568" t="n"/>
      <c r="Z289" s="567" t="n"/>
      <c r="AA289" s="568" t="n"/>
      <c r="AB289" s="567" t="inlineStr">
        <is>
          <t>prêt</t>
        </is>
      </c>
      <c r="AC289" s="466" t="n">
        <v>258.72</v>
      </c>
      <c r="AD289" s="567" t="n"/>
      <c r="AE289" s="568" t="n"/>
      <c r="AF289" s="567" t="n"/>
      <c r="AG289" s="568" t="n"/>
      <c r="AH289" s="567" t="n"/>
      <c r="AI289" s="568" t="n"/>
      <c r="AJ289" s="567" t="n"/>
      <c r="AK289" s="568" t="n"/>
      <c r="AL289" s="569" t="n"/>
      <c r="AM289" s="568" t="n"/>
      <c r="AN289" s="446">
        <f>S289+U289+W289+Y289+AA289+AC289+AE289+AG289+AI289+AK289+AM289</f>
        <v/>
      </c>
    </row>
    <row r="290" ht="16.5" customHeight="1" thickBot="1">
      <c r="A290" s="433">
        <f>A289+1</f>
        <v/>
      </c>
      <c r="B290" s="563" t="n">
        <v>5524.14</v>
      </c>
      <c r="C290" s="519" t="n">
        <v>120</v>
      </c>
      <c r="D290" s="564" t="n">
        <v>3</v>
      </c>
      <c r="E290" s="563" t="n">
        <v>808.3</v>
      </c>
      <c r="F290" s="563" t="n">
        <v>421</v>
      </c>
      <c r="G290" s="542">
        <f>B290-C290-E290-F290</f>
        <v/>
      </c>
      <c r="H290" s="543" t="n">
        <v>1789.49</v>
      </c>
      <c r="I290" s="520" t="n">
        <v>2371.65</v>
      </c>
      <c r="J290" s="543" t="n"/>
      <c r="K290" s="543" t="n">
        <v>33.6</v>
      </c>
      <c r="L290" s="520" t="n">
        <v>1810</v>
      </c>
      <c r="M290" s="566" t="n"/>
      <c r="N290" s="508">
        <f>L290+I290+J290+C290+M290</f>
        <v/>
      </c>
      <c r="O290" s="508">
        <f>O289+N290-AN290</f>
        <v/>
      </c>
      <c r="P290" s="509">
        <f>I290*0.004</f>
        <v/>
      </c>
      <c r="Q290" s="441">
        <f>A290</f>
        <v/>
      </c>
      <c r="R290" s="567" t="n"/>
      <c r="S290" s="568" t="n"/>
      <c r="T290" s="567" t="n"/>
      <c r="U290" s="568" t="n"/>
      <c r="V290" s="567" t="n"/>
      <c r="W290" s="568" t="n"/>
      <c r="X290" s="567" t="n"/>
      <c r="Y290" s="568" t="n"/>
      <c r="Z290" s="567" t="n"/>
      <c r="AA290" s="568" t="n"/>
      <c r="AB290" s="567" t="n"/>
      <c r="AC290" s="568" t="n"/>
      <c r="AD290" s="567" t="n"/>
      <c r="AE290" s="568" t="n"/>
      <c r="AF290" s="567" t="inlineStr">
        <is>
          <t>180743A</t>
        </is>
      </c>
      <c r="AG290" s="466" t="n">
        <v>390.1</v>
      </c>
      <c r="AH290" s="567" t="n"/>
      <c r="AI290" s="466" t="n"/>
      <c r="AJ290" s="567" t="n"/>
      <c r="AK290" s="568" t="n"/>
      <c r="AL290" s="569" t="n"/>
      <c r="AM290" s="568" t="n"/>
      <c r="AN290" s="446">
        <f>S290+U290+W290+Y290+AA290+AC290+AE290+AG290+AI290+AK290+AM290</f>
        <v/>
      </c>
    </row>
    <row r="291" ht="16.5" customHeight="1" thickBot="1">
      <c r="A291" s="433">
        <f>A290+1</f>
        <v/>
      </c>
      <c r="B291" s="563" t="n">
        <v>5367.01</v>
      </c>
      <c r="C291" s="519" t="n">
        <v>150</v>
      </c>
      <c r="D291" s="564" t="n">
        <v>4</v>
      </c>
      <c r="E291" s="563" t="n">
        <v>363.8</v>
      </c>
      <c r="F291" s="563" t="n">
        <v>301</v>
      </c>
      <c r="G291" s="542">
        <f>B291-C291-E291-F291</f>
        <v/>
      </c>
      <c r="H291" s="543" t="n">
        <v>1704.49</v>
      </c>
      <c r="I291" s="520" t="n">
        <v>2786.32</v>
      </c>
      <c r="J291" s="543" t="n"/>
      <c r="K291" s="543" t="n">
        <v>61.4</v>
      </c>
      <c r="L291" s="520" t="n">
        <v>1700</v>
      </c>
      <c r="M291" s="566" t="n"/>
      <c r="N291" s="508">
        <f>L291+I291+J291+C291+M291</f>
        <v/>
      </c>
      <c r="O291" s="508">
        <f>O290+N291-AN291</f>
        <v/>
      </c>
      <c r="P291" s="509">
        <f>I291*0.004</f>
        <v/>
      </c>
      <c r="Q291" s="441">
        <f>A291</f>
        <v/>
      </c>
      <c r="R291" s="567" t="n"/>
      <c r="S291" s="568" t="n"/>
      <c r="T291" s="567" t="n"/>
      <c r="U291" s="568" t="n"/>
      <c r="V291" s="567" t="n">
        <v>180829</v>
      </c>
      <c r="W291" s="466" t="n">
        <v>556.85</v>
      </c>
      <c r="X291" s="567" t="n"/>
      <c r="Y291" s="568" t="n"/>
      <c r="Z291" s="567" t="n"/>
      <c r="AA291" s="568" t="n"/>
      <c r="AB291" s="567" t="inlineStr">
        <is>
          <t>monnaie</t>
        </is>
      </c>
      <c r="AC291" s="466" t="n">
        <v>500</v>
      </c>
      <c r="AD291" s="567" t="n"/>
      <c r="AE291" s="568" t="n"/>
      <c r="AF291" s="567" t="inlineStr">
        <is>
          <t>180743B</t>
        </is>
      </c>
      <c r="AG291" s="466" t="n">
        <v>784.9</v>
      </c>
      <c r="AH291" s="567" t="n"/>
      <c r="AI291" s="568" t="n"/>
      <c r="AJ291" s="567" t="n"/>
      <c r="AK291" s="568" t="n"/>
      <c r="AL291" s="569" t="n"/>
      <c r="AM291" s="568" t="n"/>
      <c r="AN291" s="446">
        <f>S291+U291+W291+Y291+AA291+AC291+AE291+AG291+AI291+AK291+AM291</f>
        <v/>
      </c>
    </row>
    <row r="292" ht="16.5" customHeight="1" thickBot="1">
      <c r="A292" s="433">
        <f>A291+1</f>
        <v/>
      </c>
      <c r="B292" s="563" t="n">
        <v>2364.68</v>
      </c>
      <c r="C292" s="519" t="n">
        <v>20</v>
      </c>
      <c r="D292" s="564" t="n">
        <v>1</v>
      </c>
      <c r="E292" s="563" t="n">
        <v>108.2</v>
      </c>
      <c r="F292" s="563" t="n">
        <v>130</v>
      </c>
      <c r="G292" s="542">
        <f>B292-C292-E292-F292</f>
        <v/>
      </c>
      <c r="H292" s="543" t="n">
        <v>1179.28</v>
      </c>
      <c r="I292" s="520" t="n">
        <v>918.3</v>
      </c>
      <c r="J292" s="543" t="n"/>
      <c r="K292" s="543" t="n">
        <v>8.9</v>
      </c>
      <c r="L292" s="520" t="n">
        <v>1170</v>
      </c>
      <c r="M292" s="566" t="n"/>
      <c r="N292" s="508">
        <f>L292+I292+J292+C292+M292</f>
        <v/>
      </c>
      <c r="O292" s="508">
        <f>O291+N292-AN292</f>
        <v/>
      </c>
      <c r="P292" s="509">
        <f>I292*0.004</f>
        <v/>
      </c>
      <c r="Q292" s="441">
        <f>A292</f>
        <v/>
      </c>
      <c r="R292" s="567" t="n">
        <v>180801</v>
      </c>
      <c r="S292" s="466" t="n">
        <v>1036.42</v>
      </c>
      <c r="T292" s="567" t="n"/>
      <c r="U292" s="568" t="n"/>
      <c r="V292" s="567" t="n"/>
      <c r="W292" s="568" t="n"/>
      <c r="X292" s="567" t="n">
        <v>180836</v>
      </c>
      <c r="Y292" s="466" t="n">
        <v>1228.55</v>
      </c>
      <c r="Z292" s="567" t="n"/>
      <c r="AA292" s="568" t="n"/>
      <c r="AB292" s="567" t="inlineStr">
        <is>
          <t>monnaie</t>
        </is>
      </c>
      <c r="AC292" s="466" t="n">
        <v>690</v>
      </c>
      <c r="AD292" s="567" t="n"/>
      <c r="AE292" s="568" t="n"/>
      <c r="AF292" s="567" t="n"/>
      <c r="AG292" s="568" t="n"/>
      <c r="AH292" s="567" t="n"/>
      <c r="AI292" s="568" t="n"/>
      <c r="AJ292" s="567" t="inlineStr">
        <is>
          <t>ADREA</t>
        </is>
      </c>
      <c r="AK292" s="466" t="n">
        <v>69.42</v>
      </c>
      <c r="AL292" s="569" t="n"/>
      <c r="AM292" s="568" t="n"/>
      <c r="AN292" s="446">
        <f>S292+U292+W292+Y292+AA292+AC292+AE292+AG292+AI292+AK292+AM292</f>
        <v/>
      </c>
    </row>
    <row r="293" ht="16.5" customHeight="1" thickBot="1">
      <c r="A293" s="433">
        <f>A292+1</f>
        <v/>
      </c>
      <c r="B293" s="563" t="n">
        <v>5415.12</v>
      </c>
      <c r="C293" s="519" t="n">
        <v>330</v>
      </c>
      <c r="D293" s="564" t="n">
        <v>7</v>
      </c>
      <c r="E293" s="563" t="n">
        <v>289.95</v>
      </c>
      <c r="F293" s="563" t="n">
        <v>257</v>
      </c>
      <c r="G293" s="542">
        <f>B293-C293-E293-F293</f>
        <v/>
      </c>
      <c r="H293" s="543" t="n">
        <v>1799.93</v>
      </c>
      <c r="I293" s="520" t="n">
        <v>2713.34</v>
      </c>
      <c r="J293" s="543" t="n"/>
      <c r="K293" s="543" t="n">
        <v>24.9</v>
      </c>
      <c r="L293" s="520" t="n">
        <v>1810</v>
      </c>
      <c r="M293" s="566" t="n"/>
      <c r="N293" s="508">
        <f>L293+I293+J293+C293+M293</f>
        <v/>
      </c>
      <c r="O293" s="508">
        <f>O292+N293-AN293</f>
        <v/>
      </c>
      <c r="P293" s="509">
        <f>I293*0.004</f>
        <v/>
      </c>
      <c r="Q293" s="441">
        <f>A293</f>
        <v/>
      </c>
      <c r="R293" s="567" t="n"/>
      <c r="S293" s="466" t="n">
        <v>69.25</v>
      </c>
      <c r="T293" s="569" t="n"/>
      <c r="U293" s="568" t="n"/>
      <c r="V293" s="567" t="n"/>
      <c r="W293" s="568" t="n"/>
      <c r="X293" s="567" t="n">
        <v>180840</v>
      </c>
      <c r="Y293" s="466" t="n">
        <v>677.05</v>
      </c>
      <c r="Z293" s="567" t="n"/>
      <c r="AA293" s="568" t="n"/>
      <c r="AB293" s="567" t="inlineStr">
        <is>
          <t>monnaie</t>
        </is>
      </c>
      <c r="AC293" s="466" t="n">
        <v>423</v>
      </c>
      <c r="AD293" s="567" t="n"/>
      <c r="AE293" s="568" t="n"/>
      <c r="AF293" s="567" t="n"/>
      <c r="AG293" s="568" t="n"/>
      <c r="AH293" s="567" t="n"/>
      <c r="AI293" s="568" t="n"/>
      <c r="AJ293" s="567" t="inlineStr">
        <is>
          <t>MUTEX</t>
        </is>
      </c>
      <c r="AK293" s="466" t="n">
        <v>105.23</v>
      </c>
      <c r="AL293" s="569" t="n"/>
      <c r="AM293" s="568" t="n"/>
      <c r="AN293" s="446">
        <f>S293+U293+W293+Y293+AA293+AC293+AE293+AG293+AI293+AK293+AM293</f>
        <v/>
      </c>
    </row>
    <row r="294" ht="16.5" customHeight="1" thickBot="1">
      <c r="A294" s="433">
        <f>A293+1</f>
        <v/>
      </c>
      <c r="B294" s="563" t="n">
        <v>5274.53</v>
      </c>
      <c r="C294" s="519" t="n">
        <v>170</v>
      </c>
      <c r="D294" s="564" t="n">
        <v>5</v>
      </c>
      <c r="E294" s="563" t="n">
        <v>178.9</v>
      </c>
      <c r="F294" s="563" t="n">
        <v>258</v>
      </c>
      <c r="G294" s="542">
        <f>B294-C294-E294-F294</f>
        <v/>
      </c>
      <c r="H294" s="543" t="n">
        <v>1921.48</v>
      </c>
      <c r="I294" s="520" t="n">
        <v>2699.95</v>
      </c>
      <c r="J294" s="543" t="n"/>
      <c r="K294" s="543" t="n">
        <v>46.2</v>
      </c>
      <c r="L294" s="520" t="n">
        <v>1920</v>
      </c>
      <c r="M294" s="566" t="n"/>
      <c r="N294" s="508">
        <f>L294+I294+J294+C294+M294</f>
        <v/>
      </c>
      <c r="O294" s="508">
        <f>O293+N294-AN294</f>
        <v/>
      </c>
      <c r="P294" s="509">
        <f>I294*0.004</f>
        <v/>
      </c>
      <c r="Q294" s="441">
        <f>A294</f>
        <v/>
      </c>
      <c r="R294" s="567" t="n"/>
      <c r="S294" s="568" t="n"/>
      <c r="T294" s="567" t="n"/>
      <c r="U294" s="568" t="n"/>
      <c r="V294" s="567" t="n"/>
      <c r="W294" s="568" t="n"/>
      <c r="X294" s="567" t="n"/>
      <c r="Y294" s="568" t="n"/>
      <c r="Z294" s="567" t="n"/>
      <c r="AA294" s="568" t="n"/>
      <c r="AB294" s="567" t="inlineStr">
        <is>
          <t>monnaie</t>
        </is>
      </c>
      <c r="AC294" s="466" t="n">
        <v>600</v>
      </c>
      <c r="AD294" s="567" t="n"/>
      <c r="AE294" s="568" t="n"/>
      <c r="AF294" s="567" t="n"/>
      <c r="AG294" s="568" t="n"/>
      <c r="AH294" s="567" t="n"/>
      <c r="AI294" s="568" t="n"/>
      <c r="AJ294" s="567" t="n"/>
      <c r="AK294" s="568" t="n"/>
      <c r="AL294" s="569" t="n"/>
      <c r="AM294" s="568" t="n"/>
      <c r="AN294" s="446">
        <f>S294+U294+W294+Y294+AA294+AC294+AE294+AG294+AI294+AK294+AM294</f>
        <v/>
      </c>
    </row>
    <row r="295" ht="16.5" customHeight="1" thickBot="1">
      <c r="A295" s="433">
        <f>A294+1</f>
        <v/>
      </c>
      <c r="B295" s="563" t="n">
        <v>5061.73</v>
      </c>
      <c r="C295" s="519" t="n">
        <v>220</v>
      </c>
      <c r="D295" s="564" t="n">
        <v>5</v>
      </c>
      <c r="E295" s="563" t="n">
        <v>175.3</v>
      </c>
      <c r="F295" s="563" t="n">
        <v>394</v>
      </c>
      <c r="G295" s="542">
        <f>B295-C295-E295-F295</f>
        <v/>
      </c>
      <c r="H295" s="543" t="n">
        <v>2009.47</v>
      </c>
      <c r="I295" s="520" t="n">
        <v>2211.46</v>
      </c>
      <c r="J295" s="543" t="n"/>
      <c r="K295" s="543" t="n">
        <v>51.5</v>
      </c>
      <c r="L295" s="520" t="n">
        <v>2000</v>
      </c>
      <c r="M295" s="566" t="n"/>
      <c r="N295" s="508">
        <f>L295+I295+J295+C295+M295</f>
        <v/>
      </c>
      <c r="O295" s="508">
        <f>O294+N295-AN295</f>
        <v/>
      </c>
      <c r="P295" s="509">
        <f>I295*0.004</f>
        <v/>
      </c>
      <c r="Q295" s="441">
        <f>A295</f>
        <v/>
      </c>
      <c r="R295" s="567" t="n"/>
      <c r="S295" s="568" t="n"/>
      <c r="T295" s="567" t="n">
        <v>180620</v>
      </c>
      <c r="U295" s="466" t="n">
        <v>358.44</v>
      </c>
      <c r="V295" s="567" t="n"/>
      <c r="W295" s="568" t="n"/>
      <c r="X295" s="567" t="n"/>
      <c r="Y295" s="568" t="n"/>
      <c r="Z295" s="567" t="n"/>
      <c r="AA295" s="568" t="n"/>
      <c r="AB295" s="567" t="inlineStr">
        <is>
          <t>monnaie</t>
        </is>
      </c>
      <c r="AC295" s="466" t="n">
        <v>120</v>
      </c>
      <c r="AD295" s="567" t="n">
        <v>180847</v>
      </c>
      <c r="AE295" s="466" t="n">
        <v>56.56</v>
      </c>
      <c r="AF295" s="567" t="n"/>
      <c r="AG295" s="568" t="n"/>
      <c r="AH295" s="567" t="n"/>
      <c r="AI295" s="568" t="n"/>
      <c r="AJ295" s="567" t="n"/>
      <c r="AK295" s="568" t="n"/>
      <c r="AL295" s="569" t="n"/>
      <c r="AM295" s="568" t="n"/>
      <c r="AN295" s="446">
        <f>S295+U295+W295+Y295+AA295+AC295+AE295+AG295+AI295+AK295+AM295</f>
        <v/>
      </c>
    </row>
    <row r="296" ht="16.5" customHeight="1" thickBot="1">
      <c r="A296" s="433">
        <f>A295+1</f>
        <v/>
      </c>
      <c r="B296" s="563" t="n">
        <v>37879.43</v>
      </c>
      <c r="C296" s="519" t="n">
        <v>50</v>
      </c>
      <c r="D296" s="564" t="n">
        <v>2</v>
      </c>
      <c r="E296" s="563" t="n">
        <v>542.95</v>
      </c>
      <c r="F296" s="563" t="n">
        <v>142</v>
      </c>
      <c r="G296" s="542">
        <f>B296-C296-E296-F296</f>
        <v/>
      </c>
      <c r="H296" s="543" t="n">
        <v>1416.49</v>
      </c>
      <c r="I296" s="520" t="n">
        <v>1769.89</v>
      </c>
      <c r="J296" s="543" t="n"/>
      <c r="K296" s="543" t="n">
        <v>1.6</v>
      </c>
      <c r="L296" s="520" t="n">
        <v>1410</v>
      </c>
      <c r="M296" s="566" t="n"/>
      <c r="N296" s="508">
        <f>L296+I296+J296+C296+M296</f>
        <v/>
      </c>
      <c r="O296" s="508">
        <f>O295+N296-AN296</f>
        <v/>
      </c>
      <c r="P296" s="509">
        <f>I296*0.004</f>
        <v/>
      </c>
      <c r="Q296" s="441">
        <f>A296</f>
        <v/>
      </c>
      <c r="R296" s="567" t="n"/>
      <c r="S296" s="568" t="n"/>
      <c r="T296" s="567" t="n"/>
      <c r="U296" s="568" t="n"/>
      <c r="V296" s="567" t="n"/>
      <c r="W296" s="568" t="n"/>
      <c r="X296" s="567" t="n"/>
      <c r="Y296" s="568" t="n"/>
      <c r="Z296" s="567" t="n"/>
      <c r="AA296" s="568" t="n"/>
      <c r="AB296" s="567" t="n"/>
      <c r="AC296" s="568" t="n"/>
      <c r="AD296" s="567" t="n"/>
      <c r="AE296" s="568" t="n"/>
      <c r="AF296" s="567" t="n"/>
      <c r="AG296" s="568" t="n"/>
      <c r="AH296" s="567" t="n"/>
      <c r="AI296" s="568" t="n"/>
      <c r="AJ296" s="567" t="n"/>
      <c r="AK296" s="568" t="n"/>
      <c r="AL296" s="569" t="n"/>
      <c r="AM296" s="568" t="n"/>
      <c r="AN296" s="446">
        <f>S296+U296+W296+Y296+AA296+AC296+AE296+AG296+AI296+AK296+AM296</f>
        <v/>
      </c>
    </row>
    <row r="297" ht="16.5" customHeight="1" thickBot="1">
      <c r="A297" s="433">
        <f>A296+1</f>
        <v/>
      </c>
      <c r="B297" s="563" t="n">
        <v>5360.56</v>
      </c>
      <c r="C297" s="519" t="n">
        <v>20</v>
      </c>
      <c r="D297" s="564" t="n">
        <v>1</v>
      </c>
      <c r="E297" s="563" t="n">
        <v>349.4</v>
      </c>
      <c r="F297" s="563" t="n">
        <v>232</v>
      </c>
      <c r="G297" s="542">
        <f>B297-C297-E297-F297</f>
        <v/>
      </c>
      <c r="H297" s="543" t="n">
        <v>1724.06</v>
      </c>
      <c r="I297" s="520" t="n">
        <v>2965.4</v>
      </c>
      <c r="J297" s="543" t="n"/>
      <c r="K297" s="543" t="n">
        <v>83.8</v>
      </c>
      <c r="L297" s="520" t="n">
        <v>1720</v>
      </c>
      <c r="M297" s="566" t="n"/>
      <c r="N297" s="508">
        <f>L297+I297+J297+C297+M297</f>
        <v/>
      </c>
      <c r="O297" s="508">
        <f>O296+N297-AN297</f>
        <v/>
      </c>
      <c r="P297" s="509">
        <f>I297*0.004</f>
        <v/>
      </c>
      <c r="Q297" s="441">
        <f>A297</f>
        <v/>
      </c>
      <c r="R297" s="567" t="n"/>
      <c r="S297" s="568" t="n"/>
      <c r="T297" s="567" t="n">
        <v>180817</v>
      </c>
      <c r="U297" s="466" t="n">
        <v>433.38</v>
      </c>
      <c r="V297" s="567" t="n">
        <v>180830</v>
      </c>
      <c r="W297" s="466" t="n">
        <v>588.67</v>
      </c>
      <c r="X297" s="569" t="n"/>
      <c r="Y297" s="568" t="n"/>
      <c r="Z297" s="567" t="n"/>
      <c r="AA297" s="568" t="n"/>
      <c r="AB297" s="569" t="n"/>
      <c r="AC297" s="568" t="n"/>
      <c r="AD297" s="567" t="n"/>
      <c r="AE297" s="568" t="n"/>
      <c r="AF297" s="569" t="n"/>
      <c r="AG297" s="568" t="n"/>
      <c r="AH297" s="567" t="n"/>
      <c r="AI297" s="568" t="n"/>
      <c r="AJ297" s="569" t="n"/>
      <c r="AK297" s="568" t="n"/>
      <c r="AL297" s="569" t="n"/>
      <c r="AM297" s="568" t="n"/>
      <c r="AN297" s="446">
        <f>S297+U297+W297+Y297+AA297+AC297+AE297+AG297+AI297+AK297+AM297</f>
        <v/>
      </c>
    </row>
    <row r="298" ht="16.5" customHeight="1" thickBot="1">
      <c r="A298" s="433">
        <f>A297+1</f>
        <v/>
      </c>
      <c r="B298" s="563" t="n">
        <v>4783.15</v>
      </c>
      <c r="C298" s="519" t="n">
        <v>100</v>
      </c>
      <c r="D298" s="564" t="n">
        <v>2</v>
      </c>
      <c r="E298" s="563" t="n">
        <v>110.5</v>
      </c>
      <c r="F298" s="563" t="n">
        <v>539</v>
      </c>
      <c r="G298" s="542">
        <f>B298-C298-E298-F298</f>
        <v/>
      </c>
      <c r="H298" s="543" t="n">
        <v>2057.21</v>
      </c>
      <c r="I298" s="520" t="n">
        <v>1941.74</v>
      </c>
      <c r="J298" s="543" t="n"/>
      <c r="K298" s="543" t="n">
        <v>34.7</v>
      </c>
      <c r="L298" s="520" t="n">
        <v>2050</v>
      </c>
      <c r="M298" s="566" t="n"/>
      <c r="N298" s="508">
        <f>L298+I298+J298+C298+M298</f>
        <v/>
      </c>
      <c r="O298" s="508">
        <f>O297+N298-AN298</f>
        <v/>
      </c>
      <c r="P298" s="509">
        <f>I298*0.004</f>
        <v/>
      </c>
      <c r="Q298" s="441">
        <f>A298</f>
        <v/>
      </c>
      <c r="R298" s="567" t="n"/>
      <c r="S298" s="568" t="n"/>
      <c r="T298" s="567" t="n">
        <v>180818</v>
      </c>
      <c r="U298" s="466" t="n">
        <v>67.63</v>
      </c>
      <c r="V298" s="567" t="n"/>
      <c r="W298" s="568" t="n"/>
      <c r="X298" s="567" t="n"/>
      <c r="Y298" s="568" t="n"/>
      <c r="Z298" s="567" t="n"/>
      <c r="AA298" s="568" t="n"/>
      <c r="AB298" s="567" t="inlineStr">
        <is>
          <t>dat</t>
        </is>
      </c>
      <c r="AC298" s="466" t="n">
        <v>12037.33</v>
      </c>
      <c r="AD298" s="567" t="n"/>
      <c r="AE298" s="568" t="n"/>
      <c r="AF298" s="567" t="n"/>
      <c r="AG298" s="568" t="n"/>
      <c r="AH298" s="567" t="n">
        <v>180653</v>
      </c>
      <c r="AI298" s="466" t="n">
        <v>512.4</v>
      </c>
      <c r="AJ298" s="567" t="n"/>
      <c r="AK298" s="568" t="n"/>
      <c r="AL298" s="569" t="n"/>
      <c r="AM298" s="568" t="n"/>
      <c r="AN298" s="446">
        <f>S298+U298+W298+Y298+AA298+AC298+AE298+AG298+AI298+AK298+AM298</f>
        <v/>
      </c>
    </row>
    <row r="299" ht="16.5" customHeight="1" thickBot="1">
      <c r="A299" s="433">
        <f>A298+1</f>
        <v/>
      </c>
      <c r="B299" s="563" t="n">
        <v>4004.13</v>
      </c>
      <c r="C299" s="519" t="n">
        <v>260</v>
      </c>
      <c r="D299" s="564" t="n">
        <v>5</v>
      </c>
      <c r="E299" s="563" t="n">
        <v>45.3</v>
      </c>
      <c r="F299" s="563" t="n">
        <v>117</v>
      </c>
      <c r="G299" s="542">
        <f>B299-C299-E299-F299</f>
        <v/>
      </c>
      <c r="H299" s="543" t="n">
        <v>1584.03</v>
      </c>
      <c r="I299" s="520" t="n">
        <v>1959.1</v>
      </c>
      <c r="J299" s="543" t="n"/>
      <c r="K299" s="543" t="n">
        <v>38.7</v>
      </c>
      <c r="L299" s="520" t="n">
        <v>1580</v>
      </c>
      <c r="M299" s="566" t="n"/>
      <c r="N299" s="508">
        <f>L299+I299+J299+C299+M299</f>
        <v/>
      </c>
      <c r="O299" s="508">
        <f>O298+N299-AN299</f>
        <v/>
      </c>
      <c r="P299" s="509">
        <f>I299*0.004</f>
        <v/>
      </c>
      <c r="Q299" s="441">
        <f>A299</f>
        <v/>
      </c>
      <c r="R299" s="567" t="n">
        <v>180805</v>
      </c>
      <c r="S299" s="466" t="n">
        <v>1515.89</v>
      </c>
      <c r="T299" s="567" t="n"/>
      <c r="U299" s="568" t="n"/>
      <c r="V299" s="567" t="n"/>
      <c r="W299" s="568" t="n"/>
      <c r="X299" s="567" t="n">
        <v>180837</v>
      </c>
      <c r="Y299" s="466" t="n">
        <v>1941.37</v>
      </c>
      <c r="Z299" s="567" t="n"/>
      <c r="AA299" s="568" t="n"/>
      <c r="AB299" s="567" t="n"/>
      <c r="AC299" s="568" t="n"/>
      <c r="AD299" s="567" t="n"/>
      <c r="AE299" s="568" t="n"/>
      <c r="AF299" s="567" t="n"/>
      <c r="AG299" s="568" t="n"/>
      <c r="AH299" s="567" t="n"/>
      <c r="AI299" s="568" t="n"/>
      <c r="AJ299" s="567" t="n"/>
      <c r="AK299" s="568" t="n"/>
      <c r="AL299" s="569" t="n"/>
      <c r="AM299" s="568" t="n"/>
      <c r="AN299" s="446">
        <f>S299+U299+W299+Y299+AA299+AC299+AE299+AG299+AI299+AK299+AM299</f>
        <v/>
      </c>
    </row>
    <row r="300" ht="16.5" customHeight="1" thickBot="1">
      <c r="A300" s="433">
        <f>A299+1</f>
        <v/>
      </c>
      <c r="B300" s="563" t="n">
        <v>4704.43</v>
      </c>
      <c r="C300" s="519" t="n">
        <v>350</v>
      </c>
      <c r="D300" s="564" t="n">
        <v>6</v>
      </c>
      <c r="E300" s="563" t="n">
        <v>227.3</v>
      </c>
      <c r="F300" s="563" t="n">
        <v>285</v>
      </c>
      <c r="G300" s="542">
        <f>B300-C300-E300-F300</f>
        <v/>
      </c>
      <c r="H300" s="543" t="n">
        <v>1610.28</v>
      </c>
      <c r="I300" s="520" t="n">
        <v>2159.55</v>
      </c>
      <c r="J300" s="520" t="n">
        <v>36.6</v>
      </c>
      <c r="K300" s="543" t="n">
        <v>35.7</v>
      </c>
      <c r="L300" s="520" t="n">
        <v>1640</v>
      </c>
      <c r="M300" s="566" t="n"/>
      <c r="N300" s="508">
        <f>L300+I300+J300+C300+M300</f>
        <v/>
      </c>
      <c r="O300" s="508">
        <f>O299+N300-AN300</f>
        <v/>
      </c>
      <c r="P300" s="509">
        <f>I300*0.004</f>
        <v/>
      </c>
      <c r="Q300" s="441">
        <f>A300</f>
        <v/>
      </c>
      <c r="R300" s="567" t="n"/>
      <c r="S300" s="466" t="n">
        <v>148.69</v>
      </c>
      <c r="T300" s="567" t="n"/>
      <c r="U300" s="568" t="n"/>
      <c r="V300" s="567" t="n"/>
      <c r="W300" s="568" t="n"/>
      <c r="X300" s="567" t="n">
        <v>180841</v>
      </c>
      <c r="Y300" s="466" t="n">
        <v>514.4</v>
      </c>
      <c r="Z300" s="567" t="n">
        <v>180833</v>
      </c>
      <c r="AA300" s="466" t="n">
        <v>51819</v>
      </c>
      <c r="AB300" s="567" t="n"/>
      <c r="AC300" s="568" t="n"/>
      <c r="AD300" s="567" t="n"/>
      <c r="AE300" s="568" t="n"/>
      <c r="AF300" s="567" t="n"/>
      <c r="AG300" s="568" t="n"/>
      <c r="AH300" s="567" t="n"/>
      <c r="AI300" s="568" t="n"/>
      <c r="AJ300" s="567" t="n"/>
      <c r="AK300" s="568" t="n"/>
      <c r="AL300" s="569" t="n"/>
      <c r="AM300" s="568" t="n"/>
      <c r="AN300" s="446">
        <f>S300+U300+W300+Y300+AA300+AC300+AE300+AG300+AI300+AK300+AM300</f>
        <v/>
      </c>
    </row>
    <row r="301" ht="16.5" customHeight="1" thickBot="1">
      <c r="A301" s="433">
        <f>A300+1</f>
        <v/>
      </c>
      <c r="B301" s="563" t="n">
        <v>5289.1</v>
      </c>
      <c r="C301" s="519" t="n">
        <v>50</v>
      </c>
      <c r="D301" s="564" t="n">
        <v>2</v>
      </c>
      <c r="E301" s="563" t="n">
        <v>125.2</v>
      </c>
      <c r="F301" s="563" t="n">
        <v>273</v>
      </c>
      <c r="G301" s="542">
        <f>B301-C301-E301-F301</f>
        <v/>
      </c>
      <c r="H301" s="543" t="n">
        <v>2076.61</v>
      </c>
      <c r="I301" s="520" t="n">
        <v>2745.3</v>
      </c>
      <c r="J301" s="543" t="n"/>
      <c r="K301" s="543" t="n">
        <v>18.8</v>
      </c>
      <c r="L301" s="520" t="n">
        <v>2090</v>
      </c>
      <c r="M301" s="566" t="n"/>
      <c r="N301" s="508">
        <f>L301+I301+J301+C301+M301</f>
        <v/>
      </c>
      <c r="O301" s="508">
        <f>O300+N301-AN301</f>
        <v/>
      </c>
      <c r="P301" s="509">
        <f>I301*0.004</f>
        <v/>
      </c>
      <c r="Q301" s="441">
        <f>A301</f>
        <v/>
      </c>
      <c r="R301" s="567" t="n"/>
      <c r="S301" s="568" t="n"/>
      <c r="T301" s="567" t="n">
        <v>180621</v>
      </c>
      <c r="U301" s="466" t="n">
        <v>148.73</v>
      </c>
      <c r="V301" s="567" t="n"/>
      <c r="W301" s="568" t="n"/>
      <c r="X301" s="567" t="n"/>
      <c r="Y301" s="568" t="n"/>
      <c r="Z301" s="567" t="n"/>
      <c r="AA301" s="568" t="n"/>
      <c r="AB301" s="567" t="n"/>
      <c r="AC301" s="568" t="n"/>
      <c r="AD301" s="567" t="n"/>
      <c r="AE301" s="568" t="n"/>
      <c r="AF301" s="567" t="n"/>
      <c r="AG301" s="568" t="n"/>
      <c r="AH301" s="567" t="n"/>
      <c r="AI301" s="568" t="n"/>
      <c r="AJ301" s="567" t="n"/>
      <c r="AK301" s="568" t="n"/>
      <c r="AL301" s="569" t="n"/>
      <c r="AM301" s="568" t="n"/>
      <c r="AN301" s="446">
        <f>S301+U301+W301+Y301+AA301+AC301+AE301+AG301+AI301+AK301+AM301</f>
        <v/>
      </c>
    </row>
    <row r="302" ht="16.5" customHeight="1" thickBot="1">
      <c r="A302" s="433">
        <f>A301+1</f>
        <v/>
      </c>
      <c r="B302" s="563" t="n">
        <v>4941.68</v>
      </c>
      <c r="C302" s="519" t="n">
        <v>330</v>
      </c>
      <c r="D302" s="564" t="n">
        <v>8</v>
      </c>
      <c r="E302" s="563" t="n">
        <v>337.1</v>
      </c>
      <c r="F302" s="563" t="n">
        <v>184</v>
      </c>
      <c r="G302" s="542">
        <f>B302-C302-E302-F302</f>
        <v/>
      </c>
      <c r="H302" s="543" t="n">
        <v>2071.83</v>
      </c>
      <c r="I302" s="520" t="n">
        <v>1984.55</v>
      </c>
      <c r="J302" s="543" t="n"/>
      <c r="K302" s="543" t="n">
        <v>34.2</v>
      </c>
      <c r="L302" s="520" t="n">
        <v>2070</v>
      </c>
      <c r="M302" s="566" t="n"/>
      <c r="N302" s="508">
        <f>L302+I302+J302+C302+M302</f>
        <v/>
      </c>
      <c r="O302" s="508">
        <f>O301+N302-AN302</f>
        <v/>
      </c>
      <c r="P302" s="509">
        <f>I302*0.004</f>
        <v/>
      </c>
      <c r="Q302" s="441">
        <f>A302</f>
        <v/>
      </c>
      <c r="R302" s="567" t="n"/>
      <c r="S302" s="568" t="n"/>
      <c r="T302" s="567" t="n"/>
      <c r="U302" s="568" t="n"/>
      <c r="V302" s="567" t="n"/>
      <c r="W302" s="568" t="n"/>
      <c r="X302" s="567" t="n"/>
      <c r="Y302" s="568" t="n"/>
      <c r="Z302" s="567" t="n"/>
      <c r="AA302" s="568" t="n"/>
      <c r="AB302" s="567" t="n"/>
      <c r="AC302" s="568" t="n"/>
      <c r="AD302" s="567" t="n"/>
      <c r="AE302" s="568" t="n"/>
      <c r="AF302" s="567" t="n"/>
      <c r="AG302" s="568" t="n"/>
      <c r="AH302" s="567" t="n"/>
      <c r="AI302" s="568" t="n"/>
      <c r="AJ302" s="567" t="n"/>
      <c r="AK302" s="568" t="n"/>
      <c r="AL302" s="569" t="n"/>
      <c r="AM302" s="568" t="n"/>
      <c r="AN302" s="446">
        <f>S302+U302+W302+Y302+AA302+AC302+AE302+AG302+AI302+AK302+AM302</f>
        <v/>
      </c>
    </row>
    <row r="303" ht="16.5" customHeight="1" thickBot="1">
      <c r="A303" s="433">
        <f>A302+1</f>
        <v/>
      </c>
      <c r="B303" s="563" t="n">
        <v>3071.36</v>
      </c>
      <c r="C303" s="519" t="n">
        <v>60</v>
      </c>
      <c r="D303" s="564" t="n">
        <v>3</v>
      </c>
      <c r="E303" s="563" t="n">
        <v>445.5</v>
      </c>
      <c r="F303" s="563" t="n">
        <v>191</v>
      </c>
      <c r="G303" s="542">
        <f>B303-C303-E303-F303</f>
        <v/>
      </c>
      <c r="H303" s="543" t="n">
        <v>984.12</v>
      </c>
      <c r="I303" s="520" t="n">
        <v>1367.44</v>
      </c>
      <c r="J303" s="543" t="n"/>
      <c r="K303" s="543" t="n">
        <v>23.3</v>
      </c>
      <c r="L303" s="520" t="n">
        <v>980</v>
      </c>
      <c r="M303" s="566" t="n"/>
      <c r="N303" s="508">
        <f>L303+I303+J303+C303+M303</f>
        <v/>
      </c>
      <c r="O303" s="508">
        <f>O302+N303-AN303</f>
        <v/>
      </c>
      <c r="P303" s="509">
        <f>I303*0.004</f>
        <v/>
      </c>
      <c r="Q303" s="441">
        <f>A303</f>
        <v/>
      </c>
      <c r="R303" s="567" t="n"/>
      <c r="S303" s="568" t="n"/>
      <c r="T303" s="567" t="n">
        <v>180622</v>
      </c>
      <c r="U303" s="466" t="n">
        <v>152.28</v>
      </c>
      <c r="V303" s="567" t="n"/>
      <c r="W303" s="568" t="n"/>
      <c r="X303" s="567" t="n">
        <v>180843</v>
      </c>
      <c r="Y303" s="466" t="n">
        <v>-59.7</v>
      </c>
      <c r="Z303" s="567" t="n"/>
      <c r="AA303" s="568" t="n"/>
      <c r="AB303" s="567" t="n"/>
      <c r="AC303" s="568" t="n"/>
      <c r="AD303" s="567" t="n"/>
      <c r="AE303" s="568" t="n"/>
      <c r="AF303" s="567" t="n"/>
      <c r="AG303" s="568" t="n"/>
      <c r="AH303" s="567" t="n"/>
      <c r="AI303" s="568" t="n"/>
      <c r="AJ303" s="567" t="n"/>
      <c r="AK303" s="568" t="n"/>
      <c r="AL303" s="569" t="n"/>
      <c r="AM303" s="568" t="n"/>
      <c r="AN303" s="446">
        <f>S303+U303+W303+Y303+AA303+AC303+AE303+AG303+AI303+AK303+AM303</f>
        <v/>
      </c>
    </row>
    <row r="304" ht="16.5" customHeight="1" thickBot="1">
      <c r="A304" s="433">
        <f>A303+1</f>
        <v/>
      </c>
      <c r="B304" s="563" t="n">
        <v>4870.92</v>
      </c>
      <c r="C304" s="519" t="n">
        <v>110</v>
      </c>
      <c r="D304" s="564" t="n">
        <v>5</v>
      </c>
      <c r="E304" s="563" t="n">
        <v>388.6</v>
      </c>
      <c r="F304" s="563" t="n">
        <v>138</v>
      </c>
      <c r="G304" s="542">
        <f>B304-C304-E304-F304</f>
        <v/>
      </c>
      <c r="H304" s="543" t="n">
        <v>1827.58</v>
      </c>
      <c r="I304" s="520" t="n">
        <v>2369.94</v>
      </c>
      <c r="J304" s="543" t="n"/>
      <c r="K304" s="543" t="n">
        <v>36.8</v>
      </c>
      <c r="L304" s="520" t="n">
        <v>1820</v>
      </c>
      <c r="M304" s="566" t="n"/>
      <c r="N304" s="508">
        <f>L304+I304+J304+C304+M304</f>
        <v/>
      </c>
      <c r="O304" s="508">
        <f>O303+N304-AN304</f>
        <v/>
      </c>
      <c r="P304" s="509">
        <f>I304*0.004</f>
        <v/>
      </c>
      <c r="Q304" s="441">
        <f>A304</f>
        <v/>
      </c>
      <c r="R304" s="567" t="n"/>
      <c r="S304" s="568" t="n"/>
      <c r="T304" s="567" t="n"/>
      <c r="U304" s="568" t="n"/>
      <c r="V304" s="567" t="n"/>
      <c r="W304" s="568" t="n"/>
      <c r="X304" s="567" t="n">
        <v>180844</v>
      </c>
      <c r="Y304" s="466" t="n">
        <v>12</v>
      </c>
      <c r="Z304" s="567" t="n"/>
      <c r="AA304" s="568" t="n"/>
      <c r="AB304" s="569" t="n"/>
      <c r="AC304" s="568" t="n"/>
      <c r="AD304" s="567" t="n"/>
      <c r="AE304" s="568" t="n"/>
      <c r="AF304" s="567" t="n">
        <v>180747</v>
      </c>
      <c r="AG304" s="466" t="n">
        <v>1094.4</v>
      </c>
      <c r="AH304" s="567" t="n"/>
      <c r="AI304" s="568" t="n"/>
      <c r="AJ304" s="567" t="inlineStr">
        <is>
          <t>180757A</t>
        </is>
      </c>
      <c r="AK304" s="466" t="n">
        <v>2539</v>
      </c>
      <c r="AL304" s="569" t="n"/>
      <c r="AM304" s="568" t="n"/>
      <c r="AN304" s="446">
        <f>S304+U304+W304+Y304+AA304+AC304+AE304+AG304+AI304+AK304+AM304</f>
        <v/>
      </c>
    </row>
    <row r="305" ht="16.5" customHeight="1" thickBot="1">
      <c r="A305" s="433">
        <f>A304+1</f>
        <v/>
      </c>
      <c r="B305" s="563" t="n">
        <v>4471.7</v>
      </c>
      <c r="C305" s="519" t="n">
        <v>200</v>
      </c>
      <c r="D305" s="564" t="n">
        <v>6</v>
      </c>
      <c r="E305" s="563" t="n">
        <v>342.2</v>
      </c>
      <c r="F305" s="563" t="n">
        <v>223</v>
      </c>
      <c r="G305" s="542">
        <f>B305-C305-E305-F305</f>
        <v/>
      </c>
      <c r="H305" s="543" t="n">
        <v>1797.78</v>
      </c>
      <c r="I305" s="520" t="n">
        <v>1876.22</v>
      </c>
      <c r="J305" s="543" t="n"/>
      <c r="K305" s="543" t="n">
        <v>32.5</v>
      </c>
      <c r="L305" s="520" t="n">
        <v>1790</v>
      </c>
      <c r="M305" s="520" t="n"/>
      <c r="N305" s="508">
        <f>L305+I305+J305+C305+M305</f>
        <v/>
      </c>
      <c r="O305" s="508">
        <f>O304+N305-AN305</f>
        <v/>
      </c>
      <c r="P305" s="509">
        <f>I305*0.004</f>
        <v/>
      </c>
      <c r="Q305" s="441">
        <f>A305</f>
        <v/>
      </c>
      <c r="R305" s="567" t="n"/>
      <c r="S305" s="568" t="n"/>
      <c r="T305" s="567" t="n"/>
      <c r="U305" s="568" t="n"/>
      <c r="V305" s="567" t="n">
        <v>180831</v>
      </c>
      <c r="W305" s="466" t="n">
        <v>571.73</v>
      </c>
      <c r="X305" s="567" t="n"/>
      <c r="Y305" s="568" t="n"/>
      <c r="Z305" s="567" t="n"/>
      <c r="AA305" s="568" t="n"/>
      <c r="AB305" s="569" t="n"/>
      <c r="AC305" s="568" t="n"/>
      <c r="AD305" s="567" t="n"/>
      <c r="AE305" s="568" t="n"/>
      <c r="AF305" s="567" t="n"/>
      <c r="AG305" s="568" t="n"/>
      <c r="AH305" s="567" t="n"/>
      <c r="AI305" s="568" t="n"/>
      <c r="AJ305" s="567" t="inlineStr">
        <is>
          <t>180757B</t>
        </is>
      </c>
      <c r="AK305" s="466" t="n">
        <v>311</v>
      </c>
      <c r="AL305" s="569" t="n"/>
      <c r="AM305" s="568" t="n"/>
      <c r="AN305" s="446">
        <f>S305+U305+W305+Y305+AA305+AC305+AE305+AG305+AI305+AK305+AM305</f>
        <v/>
      </c>
    </row>
    <row r="306" ht="16.5" customHeight="1" thickBot="1">
      <c r="A306" s="433">
        <f>A305+1</f>
        <v/>
      </c>
      <c r="B306" s="563" t="n">
        <v>4880.25</v>
      </c>
      <c r="C306" s="519" t="n">
        <v>300</v>
      </c>
      <c r="D306" s="564" t="n">
        <v>7</v>
      </c>
      <c r="E306" s="563" t="n">
        <v>38</v>
      </c>
      <c r="F306" s="563" t="n">
        <v>151</v>
      </c>
      <c r="G306" s="542">
        <f>B306-C306-E306-F306</f>
        <v/>
      </c>
      <c r="H306" s="543" t="n">
        <v>1648.12</v>
      </c>
      <c r="I306" s="520" t="n">
        <v>2718.38</v>
      </c>
      <c r="J306" s="543" t="n"/>
      <c r="K306" s="543" t="n">
        <v>24.75</v>
      </c>
      <c r="L306" s="520" t="n">
        <v>1640</v>
      </c>
      <c r="M306" s="520" t="n">
        <v>720</v>
      </c>
      <c r="N306" s="508">
        <f>L306+I306+J306+C306+M306</f>
        <v/>
      </c>
      <c r="O306" s="508">
        <f>O305+N306-AN306</f>
        <v/>
      </c>
      <c r="P306" s="509">
        <f>I306*0.004</f>
        <v/>
      </c>
      <c r="Q306" s="441">
        <f>A306</f>
        <v/>
      </c>
      <c r="R306" s="567" t="n">
        <v>180809</v>
      </c>
      <c r="S306" s="466" t="n">
        <v>1993.01</v>
      </c>
      <c r="T306" s="567" t="n">
        <v>180827</v>
      </c>
      <c r="U306" s="466" t="n">
        <v>-52.26</v>
      </c>
      <c r="V306" s="567" t="n"/>
      <c r="W306" s="568" t="n"/>
      <c r="X306" s="567" t="n">
        <v>180838</v>
      </c>
      <c r="Y306" s="466" t="n">
        <v>2729.21</v>
      </c>
      <c r="Z306" s="567" t="n"/>
      <c r="AA306" s="568" t="n"/>
      <c r="AB306" s="569" t="n"/>
      <c r="AC306" s="568" t="n"/>
      <c r="AD306" s="567" t="n"/>
      <c r="AE306" s="568" t="n"/>
      <c r="AF306" s="567" t="n">
        <v>180849</v>
      </c>
      <c r="AG306" s="466" t="n">
        <v>3467.35</v>
      </c>
      <c r="AH306" s="567" t="n"/>
      <c r="AI306" s="568" t="n"/>
      <c r="AJ306" s="567" t="n">
        <v>180857</v>
      </c>
      <c r="AK306" s="466" t="n">
        <v>379.8</v>
      </c>
      <c r="AL306" s="569" t="n"/>
      <c r="AM306" s="568" t="n"/>
      <c r="AN306" s="446">
        <f>S306+U306+W306+Y306+AA306+AC306+AE306+AG306+AI306+AK306+AM306</f>
        <v/>
      </c>
    </row>
    <row r="307" ht="16.5" customHeight="1" thickBot="1">
      <c r="A307" s="433">
        <f>A306+1</f>
        <v/>
      </c>
      <c r="B307" s="563" t="n">
        <v>4775.6</v>
      </c>
      <c r="C307" s="519" t="n">
        <v>240</v>
      </c>
      <c r="D307" s="564" t="n">
        <v>8</v>
      </c>
      <c r="E307" s="563" t="n">
        <v>155.05</v>
      </c>
      <c r="F307" s="563" t="n">
        <v>327</v>
      </c>
      <c r="G307" s="542">
        <f>B307-C307-E307-F307</f>
        <v/>
      </c>
      <c r="H307" s="543" t="n">
        <v>1444.73</v>
      </c>
      <c r="I307" s="520" t="n">
        <v>2582.57</v>
      </c>
      <c r="J307" s="543" t="n"/>
      <c r="K307" s="543" t="n">
        <v>26.25</v>
      </c>
      <c r="L307" s="520" t="n">
        <v>1460</v>
      </c>
      <c r="M307" s="566" t="n"/>
      <c r="N307" s="508">
        <f>L307+I307+J307+C307+M307</f>
        <v/>
      </c>
      <c r="O307" s="508">
        <f>O306+N307-AN307</f>
        <v/>
      </c>
      <c r="P307" s="509">
        <f>I307*0.004</f>
        <v/>
      </c>
      <c r="Q307" s="441">
        <f>A307</f>
        <v/>
      </c>
      <c r="R307" s="567" t="n"/>
      <c r="S307" s="466" t="n">
        <v>101.24</v>
      </c>
      <c r="T307" s="569" t="n">
        <v>180822</v>
      </c>
      <c r="U307" s="466" t="n">
        <v>320.12</v>
      </c>
      <c r="V307" s="567" t="n"/>
      <c r="W307" s="568" t="n"/>
      <c r="X307" s="569" t="n">
        <v>180842</v>
      </c>
      <c r="Y307" s="466" t="n">
        <v>1307.4</v>
      </c>
      <c r="Z307" s="567" t="n"/>
      <c r="AA307" s="568" t="n"/>
      <c r="AB307" s="569" t="n"/>
      <c r="AC307" s="568" t="n"/>
      <c r="AD307" s="567" t="n"/>
      <c r="AE307" s="568" t="n"/>
      <c r="AF307" s="567" t="n">
        <v>180749</v>
      </c>
      <c r="AG307" s="568" t="n">
        <v>480.43</v>
      </c>
      <c r="AH307" s="567" t="inlineStr">
        <is>
          <t>180854A</t>
        </is>
      </c>
      <c r="AI307" s="466" t="n">
        <v>480.43</v>
      </c>
      <c r="AJ307" s="569" t="n">
        <v>180856</v>
      </c>
      <c r="AK307" s="466" t="n">
        <v>344</v>
      </c>
      <c r="AL307" s="569" t="n"/>
      <c r="AM307" s="568" t="n"/>
      <c r="AN307" s="446">
        <f>S307+U307+W307+Y307+AA307+AC307+AE307+AG307+AI307+AK307+AM307</f>
        <v/>
      </c>
    </row>
    <row r="308" ht="16.5" customHeight="1" thickBot="1">
      <c r="A308" s="433">
        <f>A307+1</f>
        <v/>
      </c>
      <c r="B308" s="563" t="n">
        <v>5636.33</v>
      </c>
      <c r="C308" s="519" t="n">
        <v>570</v>
      </c>
      <c r="D308" s="564" t="n">
        <v>14</v>
      </c>
      <c r="E308" s="563" t="n">
        <v>145</v>
      </c>
      <c r="F308" s="563" t="n">
        <v>120</v>
      </c>
      <c r="G308" s="542">
        <f>B308-C308-E308-F308</f>
        <v/>
      </c>
      <c r="H308" s="543" t="n">
        <v>2195.93</v>
      </c>
      <c r="I308" s="520" t="n">
        <v>2656.1</v>
      </c>
      <c r="J308" s="543" t="n"/>
      <c r="K308" s="543" t="n">
        <v>48.3</v>
      </c>
      <c r="L308" s="520" t="n">
        <v>2260</v>
      </c>
      <c r="M308" s="566" t="n"/>
      <c r="N308" s="508">
        <f>L308+I308+J308+C308+M308</f>
        <v/>
      </c>
      <c r="O308" s="508">
        <f>O307+N308-AN308</f>
        <v/>
      </c>
      <c r="P308" s="509">
        <f>I308*0.004</f>
        <v/>
      </c>
      <c r="Q308" s="441">
        <f>A308</f>
        <v/>
      </c>
      <c r="R308" s="567" t="n"/>
      <c r="S308" s="568" t="n"/>
      <c r="T308" s="567" t="n">
        <v>180821</v>
      </c>
      <c r="U308" s="466" t="n">
        <v>68.92</v>
      </c>
      <c r="V308" s="567" t="n"/>
      <c r="W308" s="568" t="n"/>
      <c r="X308" s="567" t="n"/>
      <c r="Y308" s="568" t="n"/>
      <c r="Z308" s="567" t="n">
        <v>180736</v>
      </c>
      <c r="AA308" s="568" t="n">
        <v>0</v>
      </c>
      <c r="AB308" s="569" t="n"/>
      <c r="AC308" s="568" t="n"/>
      <c r="AD308" s="567" t="n">
        <v>180846</v>
      </c>
      <c r="AE308" s="466" t="n">
        <v>37.79</v>
      </c>
      <c r="AF308" s="567" t="n">
        <v>180748</v>
      </c>
      <c r="AG308" s="466" t="n">
        <v>-208.67</v>
      </c>
      <c r="AH308" s="567" t="n">
        <v>180754</v>
      </c>
      <c r="AI308" s="466" t="n">
        <v>6.95</v>
      </c>
      <c r="AJ308" s="567" t="n">
        <v>180855</v>
      </c>
      <c r="AK308" s="466" t="n">
        <v>1173.61</v>
      </c>
      <c r="AL308" s="569" t="n"/>
      <c r="AM308" s="568" t="n"/>
      <c r="AN308" s="446">
        <f>S308+U308+W308+Y308+AA308+AC308+AE308+AG308+AI308+AK308+AM308</f>
        <v/>
      </c>
    </row>
    <row r="309">
      <c r="B309" s="529">
        <f>SUM(B278:B308)</f>
        <v/>
      </c>
      <c r="C309" s="529">
        <f>SUM(C278:C308)</f>
        <v/>
      </c>
      <c r="D309" s="530">
        <f>SUM(D278:D308)</f>
        <v/>
      </c>
      <c r="E309" s="529">
        <f>SUM(E278:E308)</f>
        <v/>
      </c>
      <c r="F309" s="529">
        <f>SUM(F278:F308)</f>
        <v/>
      </c>
      <c r="G309" s="529">
        <f>SUM(G278:G308)</f>
        <v/>
      </c>
      <c r="H309" s="529">
        <f>SUM(H278:H308)</f>
        <v/>
      </c>
      <c r="I309" s="529">
        <f>SUM(I278:I308)</f>
        <v/>
      </c>
      <c r="J309" s="529">
        <f>SUM(J278:J308)</f>
        <v/>
      </c>
      <c r="K309" s="529">
        <f>SUM(K278:K308)</f>
        <v/>
      </c>
      <c r="L309" s="460">
        <f>SUM(L278:L308)</f>
        <v/>
      </c>
      <c r="M309" s="460">
        <f>SUM(M278:M308)</f>
        <v/>
      </c>
      <c r="N309" s="460">
        <f>SUM(N278:N308)</f>
        <v/>
      </c>
      <c r="O309" s="460">
        <f>O308</f>
        <v/>
      </c>
      <c r="R309" s="460" t="n"/>
      <c r="S309" s="460">
        <f>SUM(S278:S308)</f>
        <v/>
      </c>
      <c r="T309" s="460" t="n"/>
      <c r="U309" s="460">
        <f>SUM(U278:U308)</f>
        <v/>
      </c>
      <c r="V309" s="460" t="n"/>
      <c r="W309" s="460">
        <f>SUM(W278:W308)</f>
        <v/>
      </c>
      <c r="X309" s="460" t="n"/>
      <c r="Y309" s="460">
        <f>SUM(Y278:Y308)</f>
        <v/>
      </c>
      <c r="Z309" s="460" t="n"/>
      <c r="AA309" s="460">
        <f>SUM(AA278:AA308)</f>
        <v/>
      </c>
      <c r="AB309" s="460" t="n"/>
      <c r="AC309" s="460">
        <f>SUM(AC278:AC308)</f>
        <v/>
      </c>
      <c r="AD309" s="460" t="n"/>
      <c r="AE309" s="460">
        <f>SUM(AE278:AE308)</f>
        <v/>
      </c>
      <c r="AG309" s="460">
        <f>SUM(AG278:AG308)</f>
        <v/>
      </c>
      <c r="AH309" s="460" t="n"/>
      <c r="AI309" s="460">
        <f>SUM(AI278:AI308)</f>
        <v/>
      </c>
      <c r="AJ309" s="460" t="n"/>
      <c r="AK309" s="460">
        <f>SUM(AK278:AK308)</f>
        <v/>
      </c>
      <c r="AL309" s="460" t="n"/>
      <c r="AM309" s="460">
        <f>SUM(AM278:AM308)</f>
        <v/>
      </c>
      <c r="AN309" s="460">
        <f>SUM(AN278:AN308)</f>
        <v/>
      </c>
    </row>
    <row r="310">
      <c r="B310" s="453">
        <f>B309+B271</f>
        <v/>
      </c>
      <c r="G310" s="453" t="n"/>
      <c r="O310" s="460" t="n"/>
    </row>
    <row r="311">
      <c r="B311" s="399" t="inlineStr">
        <is>
          <t>Total Régul</t>
        </is>
      </c>
      <c r="C311" s="453">
        <f>H309-L309</f>
        <v/>
      </c>
      <c r="E311" s="399" t="inlineStr">
        <is>
          <t>Point Vert</t>
        </is>
      </c>
      <c r="F311" s="518">
        <f>D309</f>
        <v/>
      </c>
      <c r="H311" s="399" t="inlineStr">
        <is>
          <t>Frais Carte Bleue</t>
        </is>
      </c>
      <c r="J311" s="452">
        <f>I309*0.0065</f>
        <v/>
      </c>
    </row>
    <row r="312">
      <c r="B312" s="399" t="inlineStr">
        <is>
          <t>Régul cumul</t>
        </is>
      </c>
      <c r="C312" s="453">
        <f>C311+C273</f>
        <v/>
      </c>
    </row>
    <row r="314" ht="16.5" customHeight="1" thickBot="1">
      <c r="A314" s="359" t="inlineStr">
        <is>
          <t>SEPTEMBRE 2018</t>
        </is>
      </c>
      <c r="H314" s="364">
        <f>A314</f>
        <v/>
      </c>
      <c r="I314" s="363" t="n"/>
      <c r="J314" s="363" t="n"/>
      <c r="K314" s="363" t="n"/>
      <c r="L314" s="363" t="n"/>
      <c r="M314" s="363" t="n"/>
      <c r="N314" s="363" t="n"/>
      <c r="R314" s="364">
        <f>A314</f>
        <v/>
      </c>
      <c r="S314" s="363" t="n"/>
      <c r="T314" s="363" t="n"/>
      <c r="U314" s="363" t="n"/>
      <c r="V314" s="363" t="n"/>
      <c r="W314" s="363" t="n"/>
      <c r="X314" s="363" t="n"/>
      <c r="Y314" s="364">
        <f>A314</f>
        <v/>
      </c>
      <c r="Z314" s="363" t="n"/>
      <c r="AA314" s="363" t="n"/>
      <c r="AB314" s="363" t="n"/>
      <c r="AC314" s="363" t="n"/>
      <c r="AD314" s="363" t="n"/>
      <c r="AE314" s="363" t="n"/>
      <c r="AF314" s="364">
        <f>A314</f>
        <v/>
      </c>
      <c r="AG314" s="363" t="n"/>
      <c r="AH314" s="363" t="n"/>
      <c r="AI314" s="363" t="n"/>
      <c r="AJ314" s="363" t="n"/>
      <c r="AK314" s="363" t="n"/>
      <c r="AL314" s="363" t="n"/>
    </row>
    <row r="315" ht="16.5" customHeight="1" thickBot="1">
      <c r="A315" s="372" t="n"/>
      <c r="B315" s="369" t="inlineStr">
        <is>
          <t>Chiffre d'affaire</t>
        </is>
      </c>
      <c r="C315" s="357" t="n"/>
      <c r="D315" s="357" t="n"/>
      <c r="E315" s="357" t="n"/>
      <c r="F315" s="357" t="n"/>
      <c r="G315" s="370" t="n"/>
      <c r="H315" s="369" t="inlineStr">
        <is>
          <t>Encaissement</t>
        </is>
      </c>
      <c r="I315" s="357" t="n"/>
      <c r="J315" s="357" t="n"/>
      <c r="K315" s="370" t="n"/>
      <c r="L315" s="369" t="inlineStr">
        <is>
          <t>Banque</t>
        </is>
      </c>
      <c r="M315" s="357" t="n"/>
      <c r="N315" s="370" t="n"/>
      <c r="O315" s="496" t="inlineStr">
        <is>
          <t>Solde</t>
        </is>
      </c>
      <c r="P315" s="497" t="n"/>
      <c r="Q315" s="11" t="n"/>
      <c r="R315" s="410">
        <f>R3</f>
        <v/>
      </c>
      <c r="S315" s="354" t="n"/>
      <c r="T315" s="410">
        <f>T3</f>
        <v/>
      </c>
      <c r="U315" s="354" t="n"/>
      <c r="V315" s="410">
        <f>V3</f>
        <v/>
      </c>
      <c r="W315" s="354" t="n"/>
      <c r="X315" s="410">
        <f>X3</f>
        <v/>
      </c>
      <c r="Y315" s="354" t="n"/>
      <c r="Z315" s="410">
        <f>Z3</f>
        <v/>
      </c>
      <c r="AA315" s="354" t="n"/>
      <c r="AB315" s="410">
        <f>AB3</f>
        <v/>
      </c>
      <c r="AC315" s="354" t="n"/>
      <c r="AD315" s="410">
        <f>AD3</f>
        <v/>
      </c>
      <c r="AE315" s="354" t="n"/>
      <c r="AF315" s="410">
        <f>AF3</f>
        <v/>
      </c>
      <c r="AG315" s="354" t="n"/>
      <c r="AH315" s="410">
        <f>AH3</f>
        <v/>
      </c>
      <c r="AI315" s="354" t="n"/>
      <c r="AJ315" s="410">
        <f>AJ3</f>
        <v/>
      </c>
      <c r="AK315" s="354" t="n"/>
      <c r="AL315" s="410">
        <f>AL3</f>
        <v/>
      </c>
      <c r="AM315" s="354" t="n"/>
      <c r="AN315" s="411" t="inlineStr">
        <is>
          <t>Total</t>
        </is>
      </c>
    </row>
    <row r="316" ht="16.5" customHeight="1" thickBot="1">
      <c r="A316" s="2" t="n"/>
      <c r="B316" s="3" t="inlineStr">
        <is>
          <t>CA BRUT</t>
        </is>
      </c>
      <c r="C316" s="371" t="inlineStr">
        <is>
          <t>POINT VERT</t>
        </is>
      </c>
      <c r="D316" s="356" t="n"/>
      <c r="E316" s="4" t="inlineStr">
        <is>
          <t>LOTO</t>
        </is>
      </c>
      <c r="F316" s="4" t="inlineStr">
        <is>
          <t>JEUX</t>
        </is>
      </c>
      <c r="G316" s="7" t="inlineStr">
        <is>
          <t>CA NET</t>
        </is>
      </c>
      <c r="H316" s="3" t="inlineStr">
        <is>
          <t>Espèce</t>
        </is>
      </c>
      <c r="I316" s="4" t="inlineStr">
        <is>
          <t>Carte Bleue</t>
        </is>
      </c>
      <c r="J316" s="4" t="inlineStr">
        <is>
          <t>Chèque</t>
        </is>
      </c>
      <c r="K316" s="7" t="inlineStr">
        <is>
          <t>Compte client</t>
        </is>
      </c>
      <c r="L316" s="3" t="inlineStr">
        <is>
          <t>Dépôt Banque</t>
        </is>
      </c>
      <c r="M316" s="8" t="inlineStr">
        <is>
          <t>Monnaie</t>
        </is>
      </c>
      <c r="N316" s="7" t="inlineStr">
        <is>
          <t>CREDIT</t>
        </is>
      </c>
      <c r="O316" s="498">
        <f>O308</f>
        <v/>
      </c>
      <c r="Q316" s="455" t="n"/>
      <c r="R316" s="414" t="inlineStr">
        <is>
          <t>N°</t>
        </is>
      </c>
      <c r="S316" s="415" t="n"/>
      <c r="T316" s="416" t="inlineStr">
        <is>
          <t>N°</t>
        </is>
      </c>
      <c r="U316" s="417" t="n"/>
      <c r="V316" s="416" t="inlineStr">
        <is>
          <t>N°</t>
        </is>
      </c>
      <c r="W316" s="417" t="n"/>
      <c r="X316" s="416" t="inlineStr">
        <is>
          <t>N°</t>
        </is>
      </c>
      <c r="Y316" s="417" t="n"/>
      <c r="Z316" s="416" t="inlineStr">
        <is>
          <t>N°</t>
        </is>
      </c>
      <c r="AA316" s="417" t="n"/>
      <c r="AB316" s="416" t="inlineStr">
        <is>
          <t>N°</t>
        </is>
      </c>
      <c r="AC316" s="417" t="n"/>
      <c r="AD316" s="416" t="inlineStr">
        <is>
          <t>N°</t>
        </is>
      </c>
      <c r="AE316" s="417" t="n"/>
      <c r="AF316" s="419" t="inlineStr">
        <is>
          <t>N°</t>
        </is>
      </c>
      <c r="AG316" s="415" t="n"/>
      <c r="AH316" s="416" t="inlineStr">
        <is>
          <t>N°</t>
        </is>
      </c>
      <c r="AI316" s="415" t="n"/>
      <c r="AJ316" s="416" t="inlineStr">
        <is>
          <t>N°</t>
        </is>
      </c>
      <c r="AK316" s="415" t="n"/>
      <c r="AL316" s="416" t="inlineStr">
        <is>
          <t>N°</t>
        </is>
      </c>
      <c r="AM316" s="415" t="n"/>
      <c r="AN316" s="420" t="n"/>
    </row>
    <row r="317" ht="16.5" customHeight="1" thickBot="1">
      <c r="A317" s="433">
        <f>A308+1</f>
        <v/>
      </c>
      <c r="B317" s="563" t="n">
        <v>5639.79</v>
      </c>
      <c r="C317" s="519" t="n">
        <v>320</v>
      </c>
      <c r="D317" s="564" t="n">
        <v>6</v>
      </c>
      <c r="E317" s="563" t="n">
        <v>112.2</v>
      </c>
      <c r="F317" s="563" t="n">
        <v>151</v>
      </c>
      <c r="G317" s="542">
        <f>B317-C317-E317-F317</f>
        <v/>
      </c>
      <c r="H317" s="543" t="n">
        <v>2260.56</v>
      </c>
      <c r="I317" s="520" t="n">
        <v>3396.93</v>
      </c>
      <c r="J317" s="543" t="n"/>
      <c r="K317" s="543" t="n">
        <v>32.2</v>
      </c>
      <c r="L317" s="520" t="n">
        <v>2190</v>
      </c>
      <c r="M317" s="566" t="n"/>
      <c r="N317" s="508">
        <f>L317+I317+J317+C317+M317</f>
        <v/>
      </c>
      <c r="O317" s="508">
        <f>O316+N317-AN317</f>
        <v/>
      </c>
      <c r="P317" s="509">
        <f>I317*0.004</f>
        <v/>
      </c>
      <c r="Q317" s="441">
        <f>A317</f>
        <v/>
      </c>
      <c r="R317" s="567" t="n">
        <v>180813</v>
      </c>
      <c r="S317" s="568" t="n">
        <v>0</v>
      </c>
      <c r="T317" s="567" t="n">
        <v>180714</v>
      </c>
      <c r="U317" s="466" t="n">
        <v>76.15000000000001</v>
      </c>
      <c r="V317" s="569" t="n"/>
      <c r="W317" s="568" t="n"/>
      <c r="X317" s="569" t="n"/>
      <c r="Y317" s="568" t="n"/>
      <c r="Z317" s="569" t="n"/>
      <c r="AA317" s="568" t="n"/>
      <c r="AB317" s="569" t="n">
        <v>180946</v>
      </c>
      <c r="AC317" s="466" t="n">
        <v>1.4</v>
      </c>
      <c r="AD317" s="569" t="n">
        <v>180150</v>
      </c>
      <c r="AE317" s="466" t="n">
        <v>978.26</v>
      </c>
      <c r="AF317" s="571" t="n"/>
      <c r="AG317" s="568" t="n"/>
      <c r="AH317" s="569" t="n"/>
      <c r="AI317" s="568" t="n"/>
      <c r="AJ317" s="569" t="inlineStr">
        <is>
          <t>vale</t>
        </is>
      </c>
      <c r="AK317" s="466" t="n">
        <v>2000</v>
      </c>
      <c r="AL317" s="569" t="n"/>
      <c r="AM317" s="568" t="n"/>
      <c r="AN317" s="446">
        <f>S317+U317+W317+Y317+AA317+AC317+AE317+AG317+AI317+AK317+AM317</f>
        <v/>
      </c>
    </row>
    <row r="318" ht="16.5" customHeight="1" thickBot="1">
      <c r="A318" s="433">
        <f>A317+1</f>
        <v/>
      </c>
      <c r="B318" s="563" t="n">
        <v>3555.27</v>
      </c>
      <c r="C318" s="519" t="n">
        <v>280</v>
      </c>
      <c r="D318" s="564" t="n">
        <v>9</v>
      </c>
      <c r="E318" s="563" t="n">
        <v>506.7</v>
      </c>
      <c r="F318" s="563" t="n">
        <v>146</v>
      </c>
      <c r="G318" s="542">
        <f>B318-C318-E318-F318</f>
        <v/>
      </c>
      <c r="H318" s="543" t="n">
        <v>1173.23</v>
      </c>
      <c r="I318" s="520" t="n">
        <v>1282.34</v>
      </c>
      <c r="J318" s="520" t="n">
        <v>66</v>
      </c>
      <c r="K318" s="543" t="n">
        <v>108.5</v>
      </c>
      <c r="L318" s="520" t="n">
        <v>1180</v>
      </c>
      <c r="M318" s="566" t="n"/>
      <c r="N318" s="508">
        <f>L318+I318+J318+C318+M318</f>
        <v/>
      </c>
      <c r="O318" s="508">
        <f>O317+N318-AN318</f>
        <v/>
      </c>
      <c r="P318" s="509">
        <f>I318*0.004</f>
        <v/>
      </c>
      <c r="Q318" s="441">
        <f>A318</f>
        <v/>
      </c>
      <c r="R318" s="567" t="n">
        <v>180814</v>
      </c>
      <c r="S318" s="568" t="n">
        <v>0</v>
      </c>
      <c r="T318" s="569" t="n">
        <v>180715</v>
      </c>
      <c r="U318" s="466" t="n">
        <v>392.66</v>
      </c>
      <c r="V318" s="567" t="n"/>
      <c r="W318" s="568" t="n"/>
      <c r="X318" s="569" t="n"/>
      <c r="Y318" s="568" t="n"/>
      <c r="Z318" s="567" t="n"/>
      <c r="AA318" s="568" t="n"/>
      <c r="AB318" s="569" t="n">
        <v>180946</v>
      </c>
      <c r="AC318" s="466" t="n">
        <v>324.69</v>
      </c>
      <c r="AD318" s="567" t="n"/>
      <c r="AE318" s="568" t="n"/>
      <c r="AF318" s="569" t="n"/>
      <c r="AG318" s="568" t="n"/>
      <c r="AH318" s="567" t="n"/>
      <c r="AI318" s="568" t="n"/>
      <c r="AJ318" s="569" t="n"/>
      <c r="AK318" s="568" t="n"/>
      <c r="AL318" s="569" t="n"/>
      <c r="AM318" s="568" t="n"/>
      <c r="AN318" s="446">
        <f>S318+U318+W318+Y318+AA318+AC318+AE318+AG318+AI318+AK318+AM318</f>
        <v/>
      </c>
    </row>
    <row r="319" ht="16.5" customHeight="1" thickBot="1">
      <c r="A319" s="433">
        <f>A318+1</f>
        <v/>
      </c>
      <c r="B319" s="563" t="n">
        <v>7418.55</v>
      </c>
      <c r="C319" s="519" t="n">
        <v>380</v>
      </c>
      <c r="D319" s="564" t="n">
        <v>12</v>
      </c>
      <c r="E319" s="563" t="n">
        <v>279</v>
      </c>
      <c r="F319" s="563" t="n">
        <v>685</v>
      </c>
      <c r="G319" s="542">
        <f>B319-C319-E319-F319</f>
        <v/>
      </c>
      <c r="H319" s="543" t="n">
        <v>1855.25</v>
      </c>
      <c r="I319" s="520" t="n">
        <v>4173.65</v>
      </c>
      <c r="J319" s="543" t="n"/>
      <c r="K319" s="543" t="n">
        <v>45.65</v>
      </c>
      <c r="L319" s="520" t="n">
        <v>1850</v>
      </c>
      <c r="M319" s="566" t="n"/>
      <c r="N319" s="508">
        <f>L319+I319+J319+C319+M319</f>
        <v/>
      </c>
      <c r="O319" s="508">
        <f>O318+N319-AN319</f>
        <v/>
      </c>
      <c r="P319" s="509">
        <f>I319*0.004</f>
        <v/>
      </c>
      <c r="Q319" s="441">
        <f>A319</f>
        <v/>
      </c>
      <c r="R319" s="567" t="n"/>
      <c r="S319" s="568" t="n"/>
      <c r="T319" s="569" t="n"/>
      <c r="U319" s="568" t="n"/>
      <c r="V319" s="567" t="n"/>
      <c r="W319" s="568" t="n"/>
      <c r="X319" s="569" t="n"/>
      <c r="Y319" s="568" t="n"/>
      <c r="Z319" s="567" t="n"/>
      <c r="AA319" s="568" t="n"/>
      <c r="AB319" s="569" t="n">
        <v>180946</v>
      </c>
      <c r="AC319" s="466" t="n">
        <v>69</v>
      </c>
      <c r="AD319" s="567" t="inlineStr">
        <is>
          <t>180654b</t>
        </is>
      </c>
      <c r="AE319" s="466" t="n">
        <v>128.4</v>
      </c>
      <c r="AF319" s="569" t="n"/>
      <c r="AG319" s="568" t="n"/>
      <c r="AH319" s="567" t="n"/>
      <c r="AI319" s="568" t="n"/>
      <c r="AJ319" s="569" t="n"/>
      <c r="AK319" s="568" t="n"/>
      <c r="AL319" s="569" t="n"/>
      <c r="AM319" s="568" t="n"/>
      <c r="AN319" s="446">
        <f>S319+U319+W319+Y319+AA319+AC319+AE319+AG319+AI319+AK319+AM319</f>
        <v/>
      </c>
    </row>
    <row r="320" ht="16.5" customHeight="1" thickBot="1">
      <c r="A320" s="433">
        <f>A319+1</f>
        <v/>
      </c>
      <c r="B320" s="563" t="n">
        <v>3746.25</v>
      </c>
      <c r="C320" s="519" t="n">
        <v>200</v>
      </c>
      <c r="D320" s="564" t="n">
        <v>5</v>
      </c>
      <c r="E320" s="563" t="n">
        <v>182.3</v>
      </c>
      <c r="F320" s="563" t="n">
        <v>272</v>
      </c>
      <c r="G320" s="542">
        <f>B320-C320-E320-F320</f>
        <v/>
      </c>
      <c r="H320" s="543" t="n">
        <v>1363.87</v>
      </c>
      <c r="I320" s="520" t="n">
        <v>1785.28</v>
      </c>
      <c r="J320" s="543" t="n"/>
      <c r="K320" s="543" t="n">
        <v>32.1</v>
      </c>
      <c r="L320" s="520" t="n">
        <v>1360</v>
      </c>
      <c r="M320" s="566" t="n"/>
      <c r="N320" s="508">
        <f>L320+I320+J320+C320+M320</f>
        <v/>
      </c>
      <c r="O320" s="508">
        <f>O319+N320-AN320</f>
        <v/>
      </c>
      <c r="P320" s="509">
        <f>I320*0.004</f>
        <v/>
      </c>
      <c r="Q320" s="441">
        <f>A320</f>
        <v/>
      </c>
      <c r="R320" s="567" t="n"/>
      <c r="S320" s="568" t="n"/>
      <c r="T320" s="569" t="n"/>
      <c r="U320" s="568" t="n"/>
      <c r="V320" s="567" t="n">
        <v>180832</v>
      </c>
      <c r="W320" s="466" t="n">
        <v>288.96</v>
      </c>
      <c r="X320" s="569" t="n">
        <v>180933</v>
      </c>
      <c r="Y320" s="466" t="n">
        <v>450.4</v>
      </c>
      <c r="Z320" s="567" t="n"/>
      <c r="AA320" s="568" t="n"/>
      <c r="AB320" s="569" t="n"/>
      <c r="AC320" s="568" t="n"/>
      <c r="AD320" s="567" t="n"/>
      <c r="AE320" s="568" t="n"/>
      <c r="AF320" s="569" t="n"/>
      <c r="AG320" s="568" t="n"/>
      <c r="AH320" s="567" t="n"/>
      <c r="AI320" s="568" t="n"/>
      <c r="AJ320" s="569" t="n"/>
      <c r="AK320" s="568" t="n"/>
      <c r="AL320" s="569" t="n"/>
      <c r="AM320" s="568" t="n"/>
      <c r="AN320" s="446">
        <f>S320+U320+W320+Y320+AA320+AC320+AE320+AG320+AI320+AK320+AM320</f>
        <v/>
      </c>
    </row>
    <row r="321" ht="16.5" customHeight="1" thickBot="1">
      <c r="A321" s="433">
        <f>A320+1</f>
        <v/>
      </c>
      <c r="B321" s="563" t="n">
        <v>4495.31</v>
      </c>
      <c r="C321" s="519" t="n">
        <v>340</v>
      </c>
      <c r="D321" s="564" t="n">
        <v>6</v>
      </c>
      <c r="E321" s="563" t="n">
        <v>79.8</v>
      </c>
      <c r="F321" s="563" t="n">
        <v>250</v>
      </c>
      <c r="G321" s="542">
        <f>B321-C321-E321-F321</f>
        <v/>
      </c>
      <c r="H321" s="543" t="n">
        <v>1945.51</v>
      </c>
      <c r="I321" s="520" t="n">
        <v>1862.5</v>
      </c>
      <c r="J321" s="543" t="n"/>
      <c r="K321" s="543" t="n">
        <v>17.5</v>
      </c>
      <c r="L321" s="520" t="n">
        <v>1950</v>
      </c>
      <c r="M321" s="566" t="n"/>
      <c r="N321" s="508">
        <f>L321+I321+J321+C321+M321</f>
        <v/>
      </c>
      <c r="O321" s="508">
        <f>O320+N321-AN321</f>
        <v/>
      </c>
      <c r="P321" s="509">
        <f>I321*0.004</f>
        <v/>
      </c>
      <c r="Q321" s="441">
        <f>A321</f>
        <v/>
      </c>
      <c r="R321" s="567" t="n">
        <v>180811</v>
      </c>
      <c r="S321" s="466" t="n">
        <v>1236.83</v>
      </c>
      <c r="T321" s="569" t="n"/>
      <c r="U321" s="568" t="n"/>
      <c r="V321" s="567" t="n">
        <v>180927</v>
      </c>
      <c r="W321" s="466" t="n">
        <v>308.05</v>
      </c>
      <c r="X321" s="567" t="n">
        <v>180934</v>
      </c>
      <c r="Y321" s="466" t="n">
        <v>2679.97</v>
      </c>
      <c r="Z321" s="567" t="n"/>
      <c r="AA321" s="568" t="n"/>
      <c r="AB321" s="569" t="inlineStr">
        <is>
          <t>pt vert</t>
        </is>
      </c>
      <c r="AC321" s="466" t="n">
        <v>-109.2</v>
      </c>
      <c r="AD321" s="567" t="n"/>
      <c r="AE321" s="568" t="n"/>
      <c r="AF321" s="567" t="n"/>
      <c r="AG321" s="568" t="n"/>
      <c r="AH321" s="567" t="n"/>
      <c r="AI321" s="568" t="n"/>
      <c r="AJ321" s="567" t="n"/>
      <c r="AK321" s="568" t="n"/>
      <c r="AL321" s="569" t="n"/>
      <c r="AM321" s="568" t="n"/>
      <c r="AN321" s="446">
        <f>S321+U321+W321+Y321+AA321+AC321+AE321+AG321+AI321+AK321+AM321</f>
        <v/>
      </c>
    </row>
    <row r="322" ht="16.5" customHeight="1" thickBot="1">
      <c r="A322" s="433">
        <f>A321+1</f>
        <v/>
      </c>
      <c r="B322" s="563" t="n">
        <v>4635.36</v>
      </c>
      <c r="C322" s="519" t="n">
        <v>200</v>
      </c>
      <c r="D322" s="564" t="n">
        <v>5</v>
      </c>
      <c r="E322" s="563" t="n">
        <v>97.90000000000001</v>
      </c>
      <c r="F322" s="563" t="n">
        <v>499</v>
      </c>
      <c r="G322" s="542">
        <f>B322-C322-E322-F322</f>
        <v/>
      </c>
      <c r="H322" s="543" t="n">
        <v>1940.72</v>
      </c>
      <c r="I322" s="520" t="n">
        <v>1584.09</v>
      </c>
      <c r="J322" s="520" t="n">
        <v>286.36</v>
      </c>
      <c r="K322" s="543" t="n">
        <v>27.3</v>
      </c>
      <c r="L322" s="520" t="n">
        <v>1940</v>
      </c>
      <c r="M322" s="566" t="n"/>
      <c r="N322" s="508">
        <f>L322+I322+J322+C322+M322</f>
        <v/>
      </c>
      <c r="O322" s="508">
        <f>O321+N322-AN322</f>
        <v/>
      </c>
      <c r="P322" s="509">
        <f>I322*0.004</f>
        <v/>
      </c>
      <c r="Q322" s="441">
        <f>A322</f>
        <v/>
      </c>
      <c r="R322" s="567" t="n"/>
      <c r="S322" s="466" t="n">
        <v>52.21</v>
      </c>
      <c r="T322" s="567" t="n"/>
      <c r="U322" s="568" t="n"/>
      <c r="V322" s="567" t="n"/>
      <c r="W322" s="568" t="n"/>
      <c r="X322" s="567" t="n"/>
      <c r="Y322" s="568" t="n"/>
      <c r="Z322" s="567" t="n">
        <v>180834</v>
      </c>
      <c r="AA322" s="466" t="n">
        <v>30686.43</v>
      </c>
      <c r="AB322" s="567" t="inlineStr">
        <is>
          <t>MONNAIE</t>
        </is>
      </c>
      <c r="AC322" s="466" t="n">
        <v>150</v>
      </c>
      <c r="AD322" s="567" t="n"/>
      <c r="AE322" s="568" t="n"/>
      <c r="AF322" s="567" t="n"/>
      <c r="AG322" s="568" t="n"/>
      <c r="AH322" s="567" t="n"/>
      <c r="AI322" s="568" t="n"/>
      <c r="AJ322" s="567" t="n"/>
      <c r="AK322" s="568" t="n"/>
      <c r="AL322" s="569" t="n"/>
      <c r="AM322" s="568" t="n"/>
      <c r="AN322" s="446">
        <f>S322+U322+W322+Y322+AA322+AC322+AE322+AG322+AI322+AK322+AM322</f>
        <v/>
      </c>
    </row>
    <row r="323" ht="16.5" customHeight="1" thickBot="1">
      <c r="A323" s="433">
        <f>A322+1</f>
        <v/>
      </c>
      <c r="B323" s="563" t="n">
        <v>5890.74</v>
      </c>
      <c r="C323" s="519" t="n">
        <v>260</v>
      </c>
      <c r="D323" s="564" t="n">
        <v>7</v>
      </c>
      <c r="E323" s="563" t="n">
        <v>807</v>
      </c>
      <c r="F323" s="563" t="n">
        <v>217</v>
      </c>
      <c r="G323" s="542">
        <f>B323-C323-E323-F323</f>
        <v/>
      </c>
      <c r="H323" s="543" t="n">
        <v>1893.45</v>
      </c>
      <c r="I323" s="520" t="n">
        <v>2684.09</v>
      </c>
      <c r="J323" s="543" t="n"/>
      <c r="K323" s="543" t="n">
        <v>29.2</v>
      </c>
      <c r="L323" s="520" t="n">
        <v>1890</v>
      </c>
      <c r="M323" s="566" t="n"/>
      <c r="N323" s="508">
        <f>L323+I323+J323+C323+M323</f>
        <v/>
      </c>
      <c r="O323" s="508">
        <f>O322+N323-AN323</f>
        <v/>
      </c>
      <c r="P323" s="509">
        <f>I323*0.004</f>
        <v/>
      </c>
      <c r="Q323" s="441">
        <f>A323</f>
        <v/>
      </c>
      <c r="R323" s="567" t="n"/>
      <c r="S323" s="568" t="n"/>
      <c r="T323" s="567" t="n"/>
      <c r="U323" s="568" t="n"/>
      <c r="V323" s="567" t="n"/>
      <c r="W323" s="568" t="n"/>
      <c r="X323" s="567" t="n"/>
      <c r="Y323" s="568" t="n"/>
      <c r="Z323" s="567" t="n"/>
      <c r="AA323" s="568" t="n"/>
      <c r="AB323" s="567" t="n"/>
      <c r="AC323" s="568" t="n"/>
      <c r="AD323" s="567" t="n"/>
      <c r="AE323" s="568" t="n"/>
      <c r="AF323" s="567" t="n"/>
      <c r="AG323" s="568" t="n"/>
      <c r="AH323" s="567" t="n"/>
      <c r="AI323" s="568" t="n"/>
      <c r="AJ323" s="567" t="n"/>
      <c r="AK323" s="568" t="n"/>
      <c r="AL323" s="569" t="n"/>
      <c r="AM323" s="568" t="n"/>
      <c r="AN323" s="446">
        <f>S323+U323+W323+Y323+AA323+AC323+AE323+AG323+AI323+AK323+AM323</f>
        <v/>
      </c>
    </row>
    <row r="324" ht="16.5" customHeight="1" thickBot="1">
      <c r="A324" s="433">
        <f>A323+1</f>
        <v/>
      </c>
      <c r="B324" s="563" t="n">
        <v>4622.55</v>
      </c>
      <c r="C324" s="519" t="n">
        <v>220</v>
      </c>
      <c r="D324" s="564" t="n">
        <v>5</v>
      </c>
      <c r="E324" s="563" t="n">
        <v>564.9</v>
      </c>
      <c r="F324" s="563" t="n">
        <v>207</v>
      </c>
      <c r="G324" s="542">
        <f>B324-C324-E324-F324</f>
        <v/>
      </c>
      <c r="H324" s="543" t="n">
        <v>1532.2</v>
      </c>
      <c r="I324" s="520" t="n">
        <v>2032.55</v>
      </c>
      <c r="J324" s="520" t="n">
        <v>45</v>
      </c>
      <c r="K324" s="543" t="n">
        <v>20.9</v>
      </c>
      <c r="L324" s="520" t="n">
        <v>1530</v>
      </c>
      <c r="M324" s="566" t="n"/>
      <c r="N324" s="508">
        <f>L324+I324+J324+C324+M324</f>
        <v/>
      </c>
      <c r="O324" s="508">
        <f>O323+N324-AN324</f>
        <v/>
      </c>
      <c r="P324" s="509">
        <f>I324*0.004</f>
        <v/>
      </c>
      <c r="Q324" s="441">
        <f>A324</f>
        <v/>
      </c>
      <c r="R324" s="567" t="n"/>
      <c r="S324" s="568" t="n"/>
      <c r="T324" s="567" t="n"/>
      <c r="U324" s="568" t="n"/>
      <c r="V324" s="567" t="n"/>
      <c r="W324" s="568" t="n"/>
      <c r="X324" s="567" t="n"/>
      <c r="Y324" s="568" t="n"/>
      <c r="Z324" s="567" t="n"/>
      <c r="AA324" s="568" t="n"/>
      <c r="AB324" s="567" t="inlineStr">
        <is>
          <t>ass prêt</t>
        </is>
      </c>
      <c r="AC324" s="466" t="n">
        <v>62.32</v>
      </c>
      <c r="AD324" s="567" t="n"/>
      <c r="AE324" s="568" t="n"/>
      <c r="AF324" s="567" t="n"/>
      <c r="AG324" s="568" t="n"/>
      <c r="AH324" s="567" t="n"/>
      <c r="AI324" s="568" t="n"/>
      <c r="AJ324" s="567" t="n"/>
      <c r="AK324" s="568" t="n"/>
      <c r="AL324" s="569" t="n"/>
      <c r="AM324" s="568" t="n"/>
      <c r="AN324" s="446">
        <f>S324+U324+W324+Y324+AA324+AC324+AE324+AG324+AI324+AK324+AM324</f>
        <v/>
      </c>
    </row>
    <row r="325" ht="16.5" customHeight="1" thickBot="1">
      <c r="A325" s="433">
        <f>A324+1</f>
        <v/>
      </c>
      <c r="B325" s="563" t="n">
        <v>3336.14</v>
      </c>
      <c r="C325" s="519" t="n">
        <v>150</v>
      </c>
      <c r="D325" s="564" t="n">
        <v>5</v>
      </c>
      <c r="E325" s="563" t="n">
        <v>602.6</v>
      </c>
      <c r="F325" s="563" t="n">
        <v>156</v>
      </c>
      <c r="G325" s="542">
        <f>B325-C325-E325-F325</f>
        <v/>
      </c>
      <c r="H325" s="543" t="n">
        <v>1085.4</v>
      </c>
      <c r="I325" s="520" t="n">
        <v>1340.14</v>
      </c>
      <c r="J325" s="543" t="n"/>
      <c r="K325" s="543" t="n">
        <v>9.1</v>
      </c>
      <c r="L325" s="520" t="n">
        <v>1080</v>
      </c>
      <c r="M325" s="566" t="n"/>
      <c r="N325" s="508">
        <f>L325+I325+J325+C325+M325</f>
        <v/>
      </c>
      <c r="O325" s="508">
        <f>O324+N325-AN325</f>
        <v/>
      </c>
      <c r="P325" s="509">
        <f>I325*0.004</f>
        <v/>
      </c>
      <c r="Q325" s="441">
        <f>A325</f>
        <v/>
      </c>
      <c r="R325" s="567" t="n"/>
      <c r="S325" s="568" t="n"/>
      <c r="T325" s="567" t="n"/>
      <c r="U325" s="568" t="n"/>
      <c r="V325" s="567" t="n"/>
      <c r="W325" s="568" t="n"/>
      <c r="X325" s="567" t="n"/>
      <c r="Y325" s="568" t="n"/>
      <c r="Z325" s="567" t="n"/>
      <c r="AA325" s="568" t="n"/>
      <c r="AB325" s="567" t="inlineStr">
        <is>
          <t>prêt</t>
        </is>
      </c>
      <c r="AC325" s="466" t="n">
        <v>2561.72</v>
      </c>
      <c r="AD325" s="567" t="n"/>
      <c r="AE325" s="568" t="n"/>
      <c r="AF325" s="567" t="n"/>
      <c r="AG325" s="568" t="n"/>
      <c r="AH325" s="567" t="n"/>
      <c r="AI325" s="568" t="n"/>
      <c r="AJ325" s="567" t="n"/>
      <c r="AK325" s="568" t="n"/>
      <c r="AL325" s="569" t="n"/>
      <c r="AM325" s="568" t="n"/>
      <c r="AN325" s="446">
        <f>S325+U325+W325+Y325+AA325+AC325+AE325+AG325+AI325+AK325+AM325</f>
        <v/>
      </c>
    </row>
    <row r="326" ht="16.5" customHeight="1" thickBot="1">
      <c r="A326" s="433">
        <f>A325+1</f>
        <v/>
      </c>
      <c r="B326" s="563" t="n">
        <v>4927.08</v>
      </c>
      <c r="C326" s="519" t="n">
        <v>260</v>
      </c>
      <c r="D326" s="564" t="n">
        <v>7</v>
      </c>
      <c r="E326" s="563" t="n">
        <v>137</v>
      </c>
      <c r="F326" s="563" t="n">
        <v>311</v>
      </c>
      <c r="G326" s="542">
        <f>B326-C326-E326-F326</f>
        <v/>
      </c>
      <c r="H326" s="543" t="n">
        <v>1913.38</v>
      </c>
      <c r="I326" s="520" t="n">
        <v>2281.15</v>
      </c>
      <c r="J326" s="543" t="n"/>
      <c r="K326" s="543" t="n">
        <v>24.45</v>
      </c>
      <c r="L326" s="520" t="n">
        <v>1920</v>
      </c>
      <c r="M326" s="566" t="n"/>
      <c r="N326" s="508">
        <f>L326+I326+J326+C326+M326</f>
        <v/>
      </c>
      <c r="O326" s="508">
        <f>O325+N326-AN326</f>
        <v/>
      </c>
      <c r="P326" s="509">
        <f>I326*0.004</f>
        <v/>
      </c>
      <c r="Q326" s="441">
        <f>A326</f>
        <v/>
      </c>
      <c r="R326" s="567" t="n"/>
      <c r="S326" s="568" t="n"/>
      <c r="T326" s="567" t="n">
        <v>180825</v>
      </c>
      <c r="U326" s="466" t="n">
        <v>517.08</v>
      </c>
      <c r="V326" s="567" t="n"/>
      <c r="W326" s="568" t="n"/>
      <c r="X326" s="567" t="n"/>
      <c r="Y326" s="568" t="n"/>
      <c r="Z326" s="567" t="n"/>
      <c r="AA326" s="568" t="n"/>
      <c r="AB326" s="567" t="inlineStr">
        <is>
          <t>int</t>
        </is>
      </c>
      <c r="AC326" s="466" t="n">
        <v>190.24</v>
      </c>
      <c r="AD326" s="567" t="inlineStr">
        <is>
          <t>EDF</t>
        </is>
      </c>
      <c r="AE326" s="466" t="n">
        <v>241.14</v>
      </c>
      <c r="AF326" s="567" t="n">
        <v>180850</v>
      </c>
      <c r="AG326" s="466" t="n">
        <v>1093.22</v>
      </c>
      <c r="AH326" s="567" t="n"/>
      <c r="AI326" s="568" t="n"/>
      <c r="AJ326" s="567" t="n"/>
      <c r="AK326" s="568" t="n"/>
      <c r="AL326" s="569" t="n"/>
      <c r="AM326" s="568" t="n"/>
      <c r="AN326" s="446">
        <f>S326+U326+W326+Y326+AA326+AC326+AE326+AG326+AI326+AK326+AM326</f>
        <v/>
      </c>
    </row>
    <row r="327" ht="16.5" customHeight="1" thickBot="1">
      <c r="A327" s="433">
        <f>A326+1</f>
        <v/>
      </c>
      <c r="B327" s="563" t="n">
        <v>4725.2</v>
      </c>
      <c r="C327" s="519" t="n">
        <v>200</v>
      </c>
      <c r="D327" s="564" t="n">
        <v>7</v>
      </c>
      <c r="E327" s="563" t="n">
        <v>141.4</v>
      </c>
      <c r="F327" s="563" t="n">
        <v>144</v>
      </c>
      <c r="G327" s="542">
        <f>B327-C327-E327-F327</f>
        <v/>
      </c>
      <c r="H327" s="543" t="n">
        <v>1689.66</v>
      </c>
      <c r="I327" s="520" t="n">
        <v>2516.54</v>
      </c>
      <c r="J327" s="543" t="n"/>
      <c r="K327" s="543" t="n">
        <v>33.6</v>
      </c>
      <c r="L327" s="520" t="n">
        <v>1680</v>
      </c>
      <c r="M327" s="566" t="n"/>
      <c r="N327" s="508">
        <f>L327+I327+J327+C327+M327</f>
        <v/>
      </c>
      <c r="O327" s="508">
        <f>O326+N327-AN327</f>
        <v/>
      </c>
      <c r="P327" s="509">
        <f>I327*0.004</f>
        <v/>
      </c>
      <c r="Q327" s="441">
        <f>A327</f>
        <v/>
      </c>
      <c r="R327" s="567" t="n"/>
      <c r="S327" s="568" t="n"/>
      <c r="T327" s="567" t="n">
        <v>180826</v>
      </c>
      <c r="U327" s="466" t="n">
        <v>60.97</v>
      </c>
      <c r="V327" s="567" t="n">
        <v>180928</v>
      </c>
      <c r="W327" s="466" t="n">
        <v>578.6900000000001</v>
      </c>
      <c r="X327" s="567" t="n"/>
      <c r="Y327" s="568" t="n"/>
      <c r="Z327" s="567" t="n"/>
      <c r="AA327" s="568" t="n"/>
      <c r="AB327" s="567" t="inlineStr">
        <is>
          <t>pmu</t>
        </is>
      </c>
      <c r="AC327" s="466" t="n">
        <v>1040</v>
      </c>
      <c r="AD327" s="567" t="n"/>
      <c r="AE327" s="568" t="n"/>
      <c r="AF327" s="567" t="n">
        <v>180851</v>
      </c>
      <c r="AG327" s="466" t="n">
        <v>349.68</v>
      </c>
      <c r="AH327" s="567" t="n"/>
      <c r="AI327" s="568" t="n"/>
      <c r="AJ327" s="567" t="n"/>
      <c r="AK327" s="568" t="n"/>
      <c r="AL327" s="569" t="n"/>
      <c r="AM327" s="568" t="n"/>
      <c r="AN327" s="446">
        <f>S327+U327+W327+Y327+AA327+AC327+AE327+AG327+AI327+AK327+AM327</f>
        <v/>
      </c>
    </row>
    <row r="328" ht="16.5" customHeight="1" thickBot="1">
      <c r="A328" s="433">
        <f>A327+1</f>
        <v/>
      </c>
      <c r="B328" s="563" t="n">
        <v>4009.95</v>
      </c>
      <c r="C328" s="519" t="n">
        <v>300</v>
      </c>
      <c r="D328" s="564" t="n">
        <v>8</v>
      </c>
      <c r="E328" s="563" t="n">
        <v>83.5</v>
      </c>
      <c r="F328" s="563" t="n">
        <v>161</v>
      </c>
      <c r="G328" s="542">
        <f>B328-C328-E328-F328</f>
        <v/>
      </c>
      <c r="H328" s="543" t="n">
        <v>1649.66</v>
      </c>
      <c r="I328" s="520" t="n">
        <v>1738.79</v>
      </c>
      <c r="J328" s="520" t="n">
        <v>33.7</v>
      </c>
      <c r="K328" s="543" t="n">
        <v>43.3</v>
      </c>
      <c r="L328" s="520" t="n">
        <v>1640</v>
      </c>
      <c r="M328" s="566" t="n"/>
      <c r="N328" s="508">
        <f>L328+I328+J328+C328+M328</f>
        <v/>
      </c>
      <c r="O328" s="508">
        <f>O327+N328-AN328</f>
        <v/>
      </c>
      <c r="P328" s="509">
        <f>I328*0.004</f>
        <v/>
      </c>
      <c r="Q328" s="441">
        <f>A328</f>
        <v/>
      </c>
      <c r="R328" s="567" t="n">
        <v>180901</v>
      </c>
      <c r="S328" s="466" t="n">
        <v>1585.42</v>
      </c>
      <c r="T328" s="567" t="n"/>
      <c r="U328" s="568" t="n"/>
      <c r="V328" s="567" t="n"/>
      <c r="W328" s="568" t="n"/>
      <c r="X328" s="567" t="n">
        <v>180935</v>
      </c>
      <c r="Y328" s="466" t="n">
        <v>1641.4</v>
      </c>
      <c r="Z328" s="567" t="n"/>
      <c r="AA328" s="568" t="n"/>
      <c r="AB328" s="567" t="inlineStr">
        <is>
          <t>PMU</t>
        </is>
      </c>
      <c r="AC328" s="466" t="n">
        <v>-1040</v>
      </c>
      <c r="AD328" s="567" t="n"/>
      <c r="AE328" s="568" t="n"/>
      <c r="AF328" s="567" t="n"/>
      <c r="AG328" s="568" t="n"/>
      <c r="AH328" s="567" t="n"/>
      <c r="AI328" s="568" t="n"/>
      <c r="AJ328" s="567" t="n"/>
      <c r="AK328" s="568" t="n"/>
      <c r="AL328" s="569" t="n"/>
      <c r="AM328" s="568" t="n"/>
      <c r="AN328" s="446">
        <f>S328+U328+W328+Y328+AA328+AC328+AE328+AG328+AI328+AK328+AM328</f>
        <v/>
      </c>
    </row>
    <row r="329" ht="16.5" customHeight="1" thickBot="1">
      <c r="A329" s="433">
        <f>A328+1</f>
        <v/>
      </c>
      <c r="B329" s="563" t="n">
        <v>4357.11</v>
      </c>
      <c r="C329" s="519" t="n">
        <v>230</v>
      </c>
      <c r="D329" s="564" t="n">
        <v>7</v>
      </c>
      <c r="E329" s="563" t="n">
        <v>159.1</v>
      </c>
      <c r="F329" s="563" t="n">
        <v>370</v>
      </c>
      <c r="G329" s="542">
        <f>B329-C329-E329-F329</f>
        <v/>
      </c>
      <c r="H329" s="543" t="n">
        <v>1366.16</v>
      </c>
      <c r="I329" s="520" t="n">
        <v>2180</v>
      </c>
      <c r="J329" s="520" t="n"/>
      <c r="K329" s="543" t="n">
        <v>51.85</v>
      </c>
      <c r="L329" s="520" t="n">
        <v>1360</v>
      </c>
      <c r="M329" s="566" t="n"/>
      <c r="N329" s="508">
        <f>L329+I329+J329+C329+M329</f>
        <v/>
      </c>
      <c r="O329" s="508">
        <f>O328+N329-AN329</f>
        <v/>
      </c>
      <c r="P329" s="509">
        <f>I329*0.004</f>
        <v/>
      </c>
      <c r="Q329" s="441">
        <f>A329</f>
        <v/>
      </c>
      <c r="R329" s="567" t="n"/>
      <c r="S329" s="466" t="n">
        <v>151.24</v>
      </c>
      <c r="T329" s="567" t="n"/>
      <c r="U329" s="568" t="n"/>
      <c r="V329" s="567" t="n"/>
      <c r="W329" s="568" t="n"/>
      <c r="X329" s="567" t="n">
        <v>180936</v>
      </c>
      <c r="Y329" s="466" t="n">
        <v>1269</v>
      </c>
      <c r="Z329" s="567" t="n"/>
      <c r="AA329" s="568" t="n"/>
      <c r="AB329" s="567" t="inlineStr">
        <is>
          <t>MONNAIE</t>
        </is>
      </c>
      <c r="AC329" s="466" t="n">
        <v>550</v>
      </c>
      <c r="AD329" s="567" t="n"/>
      <c r="AE329" s="568" t="n"/>
      <c r="AF329" s="567" t="n"/>
      <c r="AG329" s="568" t="n"/>
      <c r="AH329" s="567" t="n"/>
      <c r="AI329" s="568" t="n"/>
      <c r="AJ329" s="567" t="n"/>
      <c r="AK329" s="568" t="n"/>
      <c r="AL329" s="569" t="n"/>
      <c r="AM329" s="568" t="n"/>
      <c r="AN329" s="446">
        <f>S329+U329+W329+Y329+AA329+AC329+AE329+AG329+AI329+AK329+AM329</f>
        <v/>
      </c>
    </row>
    <row r="330" ht="16.5" customHeight="1" thickBot="1">
      <c r="A330" s="433">
        <f>A329+1</f>
        <v/>
      </c>
      <c r="B330" s="563" t="n">
        <v>6085.73</v>
      </c>
      <c r="C330" s="519" t="n">
        <v>20</v>
      </c>
      <c r="D330" s="564" t="n">
        <v>1</v>
      </c>
      <c r="E330" s="563" t="n">
        <v>264.75</v>
      </c>
      <c r="F330" s="563" t="n">
        <v>611</v>
      </c>
      <c r="G330" s="542">
        <f>B330-C330-E330-F330</f>
        <v/>
      </c>
      <c r="H330" s="543" t="n">
        <v>3424.46</v>
      </c>
      <c r="I330" s="520" t="n">
        <v>1568.72</v>
      </c>
      <c r="J330" s="520" t="n">
        <v>160</v>
      </c>
      <c r="K330" s="543" t="n">
        <v>36.8</v>
      </c>
      <c r="L330" s="520" t="n">
        <v>3420</v>
      </c>
      <c r="M330" s="520" t="n">
        <v>780</v>
      </c>
      <c r="N330" s="508">
        <f>L330+I330+J330+C330+M330</f>
        <v/>
      </c>
      <c r="O330" s="508">
        <f>O329+N330-AN330</f>
        <v/>
      </c>
      <c r="P330" s="509">
        <f>I330*0.004</f>
        <v/>
      </c>
      <c r="Q330" s="441">
        <f>A330</f>
        <v/>
      </c>
      <c r="R330" s="567" t="n"/>
      <c r="S330" s="568" t="n"/>
      <c r="T330" s="567" t="n"/>
      <c r="U330" s="568" t="n"/>
      <c r="V330" s="567" t="n"/>
      <c r="W330" s="568" t="n"/>
      <c r="X330" s="567" t="n"/>
      <c r="Y330" s="568" t="n"/>
      <c r="Z330" s="567" t="n"/>
      <c r="AA330" s="568" t="n"/>
      <c r="AB330" s="567" t="n"/>
      <c r="AC330" s="568" t="n"/>
      <c r="AD330" s="567" t="n"/>
      <c r="AE330" s="568" t="n"/>
      <c r="AF330" s="567" t="n"/>
      <c r="AG330" s="568" t="n"/>
      <c r="AH330" s="567" t="n"/>
      <c r="AI330" s="568" t="n"/>
      <c r="AJ330" s="567" t="n"/>
      <c r="AK330" s="568" t="n"/>
      <c r="AL330" s="569" t="n"/>
      <c r="AM330" s="568" t="n"/>
      <c r="AN330" s="446">
        <f>S330+U330+W330+Y330+AA330+AC330+AE330+AG330+AI330+AK330+AM330</f>
        <v/>
      </c>
    </row>
    <row r="331" ht="16.5" customHeight="1" thickBot="1">
      <c r="A331" s="433">
        <f>A330+1</f>
        <v/>
      </c>
      <c r="B331" s="563" t="n">
        <v>4989.85</v>
      </c>
      <c r="C331" s="519" t="n">
        <v>480</v>
      </c>
      <c r="D331" s="564" t="n">
        <v>11</v>
      </c>
      <c r="E331" s="563" t="n">
        <v>434</v>
      </c>
      <c r="F331" s="563" t="n">
        <v>267</v>
      </c>
      <c r="G331" s="542">
        <f>B331-C331-E331-F331</f>
        <v/>
      </c>
      <c r="H331" s="543" t="n">
        <v>1676.8</v>
      </c>
      <c r="I331" s="520" t="n">
        <v>2207.65</v>
      </c>
      <c r="J331" s="543" t="n"/>
      <c r="K331" s="543" t="n">
        <v>12.9</v>
      </c>
      <c r="L331" s="520" t="n">
        <v>1710</v>
      </c>
      <c r="M331" s="566" t="n"/>
      <c r="N331" s="508">
        <f>L331+I331+J331+C331+M331</f>
        <v/>
      </c>
      <c r="O331" s="508">
        <f>O330+N331-AN331</f>
        <v/>
      </c>
      <c r="P331" s="509">
        <f>I331*0.004</f>
        <v/>
      </c>
      <c r="Q331" s="441">
        <f>A331</f>
        <v/>
      </c>
      <c r="R331" s="567" t="n"/>
      <c r="S331" s="568" t="n"/>
      <c r="T331" s="567" t="n"/>
      <c r="U331" s="568" t="n"/>
      <c r="V331" s="567" t="n"/>
      <c r="W331" s="568" t="n"/>
      <c r="X331" s="567" t="n"/>
      <c r="Y331" s="568" t="n"/>
      <c r="Z331" s="567" t="n"/>
      <c r="AA331" s="568" t="n"/>
      <c r="AB331" s="567" t="n"/>
      <c r="AC331" s="568" t="n"/>
      <c r="AD331" s="567" t="n"/>
      <c r="AE331" s="568" t="n"/>
      <c r="AF331" s="567" t="n"/>
      <c r="AG331" s="568" t="n"/>
      <c r="AH331" s="567" t="n"/>
      <c r="AI331" s="568" t="n"/>
      <c r="AJ331" s="567" t="n"/>
      <c r="AK331" s="568" t="n"/>
      <c r="AL331" s="569" t="n"/>
      <c r="AM331" s="568" t="n"/>
      <c r="AN331" s="446">
        <f>S331+U331+W331+Y331+AA331+AC331+AE331+AG331+AI331+AK331+AM331</f>
        <v/>
      </c>
    </row>
    <row r="332" ht="16.5" customHeight="1" thickBot="1">
      <c r="A332" s="433">
        <f>A331+1</f>
        <v/>
      </c>
      <c r="B332" s="563" t="n">
        <v>3399.29</v>
      </c>
      <c r="C332" s="519" t="n">
        <v>160</v>
      </c>
      <c r="D332" s="564" t="n">
        <v>4</v>
      </c>
      <c r="E332" s="563" t="n">
        <v>280.75</v>
      </c>
      <c r="F332" s="563" t="n">
        <v>142</v>
      </c>
      <c r="G332" s="542">
        <f>B332-C332-E332-F332</f>
        <v/>
      </c>
      <c r="H332" s="543" t="n">
        <v>1403.26</v>
      </c>
      <c r="I332" s="520" t="n">
        <v>1413.58</v>
      </c>
      <c r="J332" s="543" t="n"/>
      <c r="K332" s="543" t="n">
        <v>6.9</v>
      </c>
      <c r="L332" s="520" t="n">
        <v>1400</v>
      </c>
      <c r="M332" s="566" t="n"/>
      <c r="N332" s="508">
        <f>L332+I332+J332+C332+M332</f>
        <v/>
      </c>
      <c r="O332" s="508">
        <f>O331+N332-AN332</f>
        <v/>
      </c>
      <c r="P332" s="509">
        <f>I332*0.004</f>
        <v/>
      </c>
      <c r="Q332" s="441">
        <f>A332</f>
        <v/>
      </c>
      <c r="R332" s="567" t="n"/>
      <c r="S332" s="568" t="n"/>
      <c r="T332" s="567" t="n">
        <v>180718</v>
      </c>
      <c r="U332" s="568" t="n">
        <v>347.84</v>
      </c>
      <c r="V332" s="567" t="n"/>
      <c r="W332" s="568" t="n"/>
      <c r="X332" s="567" t="n"/>
      <c r="Y332" s="568" t="n"/>
      <c r="Z332" s="567" t="n"/>
      <c r="AA332" s="568" t="n"/>
      <c r="AB332" s="567" t="inlineStr">
        <is>
          <t>dat</t>
        </is>
      </c>
      <c r="AC332" s="466" t="n">
        <v>-12037.33</v>
      </c>
      <c r="AD332" s="567" t="n"/>
      <c r="AE332" s="568" t="n"/>
      <c r="AF332" s="567" t="n"/>
      <c r="AG332" s="568" t="n"/>
      <c r="AH332" s="567" t="n"/>
      <c r="AI332" s="568" t="n"/>
      <c r="AJ332" s="567" t="inlineStr">
        <is>
          <t>ADREA</t>
        </is>
      </c>
      <c r="AK332" s="466" t="n">
        <v>69.42</v>
      </c>
      <c r="AL332" s="569" t="n"/>
      <c r="AM332" s="568" t="n"/>
      <c r="AN332" s="446">
        <f>S332+U332+W332+Y332+AA332+AC332+AE332+AG332+AI332+AK332+AM332</f>
        <v/>
      </c>
    </row>
    <row r="333" ht="16.5" customHeight="1" thickBot="1">
      <c r="A333" s="433">
        <f>A332+1</f>
        <v/>
      </c>
      <c r="B333" s="563" t="n">
        <v>5375.9</v>
      </c>
      <c r="C333" s="519" t="n">
        <v>140</v>
      </c>
      <c r="D333" s="564" t="n">
        <v>6</v>
      </c>
      <c r="E333" s="563" t="n">
        <v>842.5</v>
      </c>
      <c r="F333" s="563" t="n">
        <v>480</v>
      </c>
      <c r="G333" s="542">
        <f>B333-C333-E333-F333</f>
        <v/>
      </c>
      <c r="H333" s="543" t="n">
        <v>1907.48</v>
      </c>
      <c r="I333" s="520" t="n">
        <v>1938.82</v>
      </c>
      <c r="J333" s="543" t="n"/>
      <c r="K333" s="543" t="n">
        <v>98.40000000000001</v>
      </c>
      <c r="L333" s="520" t="n">
        <v>1900</v>
      </c>
      <c r="M333" s="566" t="n"/>
      <c r="N333" s="508">
        <f>L333+I333+J333+C333+M333</f>
        <v/>
      </c>
      <c r="O333" s="508">
        <f>O332+N333-AN333</f>
        <v/>
      </c>
      <c r="P333" s="509">
        <f>I333*0.004</f>
        <v/>
      </c>
      <c r="Q333" s="441">
        <f>A333</f>
        <v/>
      </c>
      <c r="R333" s="567" t="n"/>
      <c r="S333" s="568" t="n"/>
      <c r="T333" s="567" t="n"/>
      <c r="U333" s="568" t="n"/>
      <c r="V333" s="567" t="n"/>
      <c r="W333" s="568" t="n"/>
      <c r="X333" s="567" t="n"/>
      <c r="Y333" s="568" t="n"/>
      <c r="Z333" s="567" t="n"/>
      <c r="AA333" s="568" t="n"/>
      <c r="AB333" s="567" t="inlineStr">
        <is>
          <t>int</t>
        </is>
      </c>
      <c r="AC333" s="466" t="n">
        <v>-2.48</v>
      </c>
      <c r="AD333" s="567" t="n"/>
      <c r="AE333" s="568" t="n"/>
      <c r="AF333" s="567" t="n"/>
      <c r="AG333" s="568" t="n"/>
      <c r="AH333" s="567" t="n"/>
      <c r="AI333" s="568" t="n"/>
      <c r="AJ333" s="567" t="inlineStr">
        <is>
          <t>MUTEX</t>
        </is>
      </c>
      <c r="AK333" s="466" t="n">
        <v>105.23</v>
      </c>
      <c r="AL333" s="569" t="n"/>
      <c r="AM333" s="568" t="n"/>
      <c r="AN333" s="446">
        <f>S333+U333+W333+Y333+AA333+AC333+AE333+AG333+AI333+AK333+AM333</f>
        <v/>
      </c>
    </row>
    <row r="334" ht="16.5" customHeight="1" thickBot="1">
      <c r="A334" s="433">
        <f>A333+1</f>
        <v/>
      </c>
      <c r="B334" s="563" t="n">
        <v>5772.29</v>
      </c>
      <c r="C334" s="519" t="n">
        <v>230</v>
      </c>
      <c r="D334" s="564" t="n">
        <v>8</v>
      </c>
      <c r="E334" s="563" t="n">
        <v>718.95</v>
      </c>
      <c r="F334" s="563" t="n">
        <v>498</v>
      </c>
      <c r="G334" s="542">
        <f>B334-C334-E334-F334</f>
        <v/>
      </c>
      <c r="H334" s="543" t="n">
        <v>1965.79</v>
      </c>
      <c r="I334" s="520" t="n">
        <v>2194.25</v>
      </c>
      <c r="J334" s="520" t="n">
        <v>111</v>
      </c>
      <c r="K334" s="543" t="n">
        <v>29.3</v>
      </c>
      <c r="L334" s="520" t="n">
        <v>1960</v>
      </c>
      <c r="M334" s="520" t="n">
        <v>520</v>
      </c>
      <c r="N334" s="508">
        <f>L334+I334+J334+C334+M334</f>
        <v/>
      </c>
      <c r="O334" s="508">
        <f>O333+N334-AN334</f>
        <v/>
      </c>
      <c r="P334" s="509">
        <f>I334*0.004</f>
        <v/>
      </c>
      <c r="Q334" s="441">
        <f>A334</f>
        <v/>
      </c>
      <c r="R334" s="567" t="n"/>
      <c r="S334" s="568" t="n"/>
      <c r="T334" s="567" t="n"/>
      <c r="U334" s="568" t="n"/>
      <c r="V334" s="567" t="n">
        <v>180929</v>
      </c>
      <c r="W334" s="466" t="n">
        <v>562.7</v>
      </c>
      <c r="X334" s="567" t="n"/>
      <c r="Y334" s="568" t="n"/>
      <c r="Z334" s="567" t="n"/>
      <c r="AA334" s="568" t="n"/>
      <c r="AB334" s="567" t="inlineStr">
        <is>
          <t>dat</t>
        </is>
      </c>
      <c r="AC334" s="466" t="n">
        <v>12039.89</v>
      </c>
      <c r="AD334" s="567" t="n">
        <v>180947</v>
      </c>
      <c r="AE334" s="466" t="n">
        <v>53.38</v>
      </c>
      <c r="AF334" s="567" t="n"/>
      <c r="AG334" s="568" t="n"/>
      <c r="AH334" s="567" t="n"/>
      <c r="AI334" s="568" t="n"/>
      <c r="AJ334" s="567" t="n"/>
      <c r="AK334" s="568" t="n"/>
      <c r="AL334" s="569" t="n"/>
      <c r="AM334" s="568" t="n"/>
      <c r="AN334" s="446">
        <f>S334+U334+W334+Y334+AA334+AC334+AE334+AG334+AI334+AK334+AM334</f>
        <v/>
      </c>
    </row>
    <row r="335" ht="16.5" customHeight="1" thickBot="1">
      <c r="A335" s="433">
        <f>A334+1</f>
        <v/>
      </c>
      <c r="B335" s="563" t="n">
        <v>5952.82</v>
      </c>
      <c r="C335" s="519" t="n">
        <v>180</v>
      </c>
      <c r="D335" s="564" t="n">
        <v>5</v>
      </c>
      <c r="E335" s="563" t="n">
        <v>1123.85</v>
      </c>
      <c r="F335" s="563" t="n">
        <v>481</v>
      </c>
      <c r="G335" s="542">
        <f>B335-C335-E335-F335</f>
        <v/>
      </c>
      <c r="H335" s="543" t="n">
        <v>1586.35</v>
      </c>
      <c r="I335" s="520" t="n">
        <v>2555.22</v>
      </c>
      <c r="J335" s="543" t="n"/>
      <c r="K335" s="543" t="n">
        <v>29.6</v>
      </c>
      <c r="L335" s="520" t="n">
        <v>1580</v>
      </c>
      <c r="M335" s="566" t="n"/>
      <c r="N335" s="508">
        <f>L335+I335+J335+C335+M335</f>
        <v/>
      </c>
      <c r="O335" s="508">
        <f>O334+N335-AN335</f>
        <v/>
      </c>
      <c r="P335" s="509">
        <f>I335*0.004</f>
        <v/>
      </c>
      <c r="Q335" s="441">
        <f>A335</f>
        <v/>
      </c>
      <c r="R335" s="567" t="n">
        <v>180901</v>
      </c>
      <c r="S335" s="466" t="n">
        <v>1339.82</v>
      </c>
      <c r="T335" s="567" t="n"/>
      <c r="U335" s="568" t="n"/>
      <c r="V335" s="567" t="n"/>
      <c r="W335" s="568" t="n"/>
      <c r="X335" s="567" t="n">
        <v>180937</v>
      </c>
      <c r="Y335" s="466" t="n">
        <v>3032.83</v>
      </c>
      <c r="Z335" s="567" t="n">
        <v>180944</v>
      </c>
      <c r="AA335" s="466" t="n">
        <v>-90.36</v>
      </c>
      <c r="AB335" s="567" t="n"/>
      <c r="AC335" s="568" t="n"/>
      <c r="AD335" s="567" t="n"/>
      <c r="AE335" s="568" t="n"/>
      <c r="AF335" s="567" t="n"/>
      <c r="AG335" s="568" t="n"/>
      <c r="AH335" s="567" t="n"/>
      <c r="AI335" s="568" t="n"/>
      <c r="AJ335" s="567" t="n"/>
      <c r="AK335" s="568" t="n"/>
      <c r="AL335" s="569" t="n"/>
      <c r="AM335" s="568" t="n"/>
      <c r="AN335" s="446">
        <f>S335+U335+W335+Y335+AA335+AC335+AE335+AG335+AI335+AK335+AM335</f>
        <v/>
      </c>
    </row>
    <row r="336" ht="16.5" customHeight="1" thickBot="1">
      <c r="A336" s="433">
        <f>A335+1</f>
        <v/>
      </c>
      <c r="B336" s="563" t="n">
        <v>4634.44</v>
      </c>
      <c r="C336" s="519" t="n">
        <v>300</v>
      </c>
      <c r="D336" s="564" t="n">
        <v>6</v>
      </c>
      <c r="E336" s="563" t="n">
        <v>391.5</v>
      </c>
      <c r="F336" s="563" t="n">
        <v>396</v>
      </c>
      <c r="G336" s="542">
        <f>B336-C336-E336-F336</f>
        <v/>
      </c>
      <c r="H336" s="543" t="n">
        <v>1571.31</v>
      </c>
      <c r="I336" s="520" t="n">
        <v>1966.63</v>
      </c>
      <c r="J336" s="543" t="n"/>
      <c r="K336" s="543" t="n">
        <v>9</v>
      </c>
      <c r="L336" s="520" t="n">
        <v>1600</v>
      </c>
      <c r="M336" s="566" t="n"/>
      <c r="N336" s="508">
        <f>L336+I336+J336+C336+M336</f>
        <v/>
      </c>
      <c r="O336" s="508">
        <f>O335+N336-AN336</f>
        <v/>
      </c>
      <c r="P336" s="509">
        <f>I336*0.004</f>
        <v/>
      </c>
      <c r="Q336" s="441">
        <f>A336</f>
        <v/>
      </c>
      <c r="R336" s="567" t="n"/>
      <c r="S336" s="466" t="n">
        <v>-28.86</v>
      </c>
      <c r="T336" s="569" t="n">
        <v>180916</v>
      </c>
      <c r="U336" s="466" t="n">
        <v>31.99</v>
      </c>
      <c r="V336" s="567" t="n"/>
      <c r="W336" s="568" t="n"/>
      <c r="X336" s="569" t="n">
        <v>180938</v>
      </c>
      <c r="Y336" s="466" t="n">
        <v>1264.6</v>
      </c>
      <c r="Z336" s="567" t="n">
        <v>180943</v>
      </c>
      <c r="AA336" s="466" t="n">
        <v>33443.61</v>
      </c>
      <c r="AB336" s="567" t="inlineStr">
        <is>
          <t>MONNAIE</t>
        </is>
      </c>
      <c r="AC336" s="466" t="n">
        <v>500</v>
      </c>
      <c r="AD336" s="567" t="n"/>
      <c r="AE336" s="568" t="n"/>
      <c r="AF336" s="569" t="n"/>
      <c r="AG336" s="568" t="n"/>
      <c r="AH336" s="567" t="n">
        <v>180852</v>
      </c>
      <c r="AI336" s="466" t="n">
        <v>67.68000000000001</v>
      </c>
      <c r="AJ336" s="569" t="n"/>
      <c r="AK336" s="568" t="n"/>
      <c r="AL336" s="569" t="n"/>
      <c r="AM336" s="568" t="n"/>
      <c r="AN336" s="446">
        <f>S336+U336+W336+Y336+AA336+AC336+AE336+AG336+AI336+AK336+AM336</f>
        <v/>
      </c>
    </row>
    <row r="337" ht="16.5" customHeight="1" thickBot="1">
      <c r="A337" s="433">
        <f>A336+1</f>
        <v/>
      </c>
      <c r="B337" s="563" t="n">
        <v>6259.97</v>
      </c>
      <c r="C337" s="519" t="n">
        <v>220</v>
      </c>
      <c r="D337" s="564" t="n">
        <v>8</v>
      </c>
      <c r="E337" s="563" t="n">
        <v>236.4</v>
      </c>
      <c r="F337" s="563" t="n">
        <v>406</v>
      </c>
      <c r="G337" s="542">
        <f>B337-C337-E337-F337</f>
        <v/>
      </c>
      <c r="H337" s="543" t="n">
        <v>2453.97</v>
      </c>
      <c r="I337" s="520" t="n">
        <v>2924.5</v>
      </c>
      <c r="J337" s="543" t="n"/>
      <c r="K337" s="543" t="n">
        <v>19.1</v>
      </c>
      <c r="L337" s="520" t="n">
        <v>2450</v>
      </c>
      <c r="M337" s="566" t="n"/>
      <c r="N337" s="508">
        <f>L337+I337+J337+C337+M337</f>
        <v/>
      </c>
      <c r="O337" s="508">
        <f>O336+N337-AN337</f>
        <v/>
      </c>
      <c r="P337" s="509">
        <f>I337*0.004</f>
        <v/>
      </c>
      <c r="Q337" s="441">
        <f>A337</f>
        <v/>
      </c>
      <c r="R337" s="567" t="n"/>
      <c r="S337" s="568" t="n"/>
      <c r="T337" s="567" t="n">
        <v>180917</v>
      </c>
      <c r="U337" s="466" t="n">
        <v>364.42</v>
      </c>
      <c r="V337" s="567" t="n"/>
      <c r="W337" s="568" t="n"/>
      <c r="X337" s="567" t="n"/>
      <c r="Y337" s="568" t="n"/>
      <c r="Z337" s="567" t="n"/>
      <c r="AA337" s="568" t="n"/>
      <c r="AB337" s="567" t="n"/>
      <c r="AC337" s="568" t="n"/>
      <c r="AD337" s="567" t="n"/>
      <c r="AE337" s="568" t="n"/>
      <c r="AF337" s="567" t="n"/>
      <c r="AG337" s="568" t="n"/>
      <c r="AH337" s="567" t="n"/>
      <c r="AI337" s="568" t="n"/>
      <c r="AJ337" s="567" t="n"/>
      <c r="AK337" s="568" t="n"/>
      <c r="AL337" s="569" t="n"/>
      <c r="AM337" s="568" t="n"/>
      <c r="AN337" s="446">
        <f>S337+U337+W337+Y337+AA337+AC337+AE337+AG337+AI337+AK337+AM337</f>
        <v/>
      </c>
    </row>
    <row r="338" ht="16.5" customHeight="1" thickBot="1">
      <c r="A338" s="433">
        <f>A337+1</f>
        <v/>
      </c>
      <c r="B338" s="563" t="n">
        <v>4586.9</v>
      </c>
      <c r="C338" s="519" t="n">
        <v>210</v>
      </c>
      <c r="D338" s="564" t="n">
        <v>4</v>
      </c>
      <c r="E338" s="563" t="n">
        <v>330.3</v>
      </c>
      <c r="F338" s="563" t="n">
        <v>139</v>
      </c>
      <c r="G338" s="542">
        <f>B338-C338-E338-F338</f>
        <v/>
      </c>
      <c r="H338" s="543" t="n">
        <v>1569.08</v>
      </c>
      <c r="I338" s="520" t="n">
        <v>2317.62</v>
      </c>
      <c r="J338" s="543" t="n"/>
      <c r="K338" s="543" t="n">
        <v>46.9</v>
      </c>
      <c r="L338" s="520" t="n">
        <v>1560</v>
      </c>
      <c r="M338" s="566" t="n"/>
      <c r="N338" s="508">
        <f>L338+I338+J338+C338+M338</f>
        <v/>
      </c>
      <c r="O338" s="508">
        <f>O337+N338-AN338</f>
        <v/>
      </c>
      <c r="P338" s="509">
        <f>I338*0.004</f>
        <v/>
      </c>
      <c r="Q338" s="441">
        <f>A338</f>
        <v/>
      </c>
      <c r="R338" s="567" t="n"/>
      <c r="S338" s="568" t="n"/>
      <c r="T338" s="567" t="n">
        <v>180919</v>
      </c>
      <c r="U338" s="466" t="n">
        <v>-7.94</v>
      </c>
      <c r="V338" s="567" t="n"/>
      <c r="W338" s="568" t="n"/>
      <c r="X338" s="567" t="n"/>
      <c r="Y338" s="568" t="n"/>
      <c r="Z338" s="567" t="n"/>
      <c r="AA338" s="568" t="n"/>
      <c r="AB338" s="567" t="n"/>
      <c r="AC338" s="568" t="n"/>
      <c r="AD338" s="567" t="n"/>
      <c r="AE338" s="568" t="n"/>
      <c r="AF338" s="567" t="n"/>
      <c r="AG338" s="568" t="n"/>
      <c r="AH338" s="567" t="n"/>
      <c r="AI338" s="568" t="n"/>
      <c r="AJ338" s="567" t="n"/>
      <c r="AK338" s="568" t="n"/>
      <c r="AL338" s="569" t="n"/>
      <c r="AM338" s="568" t="n"/>
      <c r="AN338" s="446">
        <f>S338+U338+W338+Y338+AA338+AC338+AE338+AG338+AI338+AK338+AM338</f>
        <v/>
      </c>
    </row>
    <row r="339" ht="16.5" customHeight="1" thickBot="1">
      <c r="A339" s="433">
        <f>A338+1</f>
        <v/>
      </c>
      <c r="B339" s="563" t="n">
        <v>3139.12</v>
      </c>
      <c r="C339" s="519" t="n">
        <v>150</v>
      </c>
      <c r="D339" s="564" t="n">
        <v>4</v>
      </c>
      <c r="E339" s="563" t="n">
        <v>424.6</v>
      </c>
      <c r="F339" s="563" t="n">
        <v>162</v>
      </c>
      <c r="G339" s="542">
        <f>B339-C339-E339-F339</f>
        <v/>
      </c>
      <c r="H339" s="543" t="n">
        <v>1219.93</v>
      </c>
      <c r="I339" s="520" t="n">
        <v>1174.09</v>
      </c>
      <c r="J339" s="543" t="n"/>
      <c r="K339" s="543" t="n">
        <v>8.5</v>
      </c>
      <c r="L339" s="520" t="n">
        <v>1210</v>
      </c>
      <c r="M339" s="566" t="n"/>
      <c r="N339" s="508">
        <f>L339+I339+J339+C339+M339</f>
        <v/>
      </c>
      <c r="O339" s="508">
        <f>O338+N339-AN339</f>
        <v/>
      </c>
      <c r="P339" s="509">
        <f>I339*0.004</f>
        <v/>
      </c>
      <c r="Q339" s="441">
        <f>A339</f>
        <v/>
      </c>
      <c r="R339" s="567" t="n"/>
      <c r="S339" s="568" t="n"/>
      <c r="T339" s="567" t="n">
        <v>180920</v>
      </c>
      <c r="U339" s="466" t="n">
        <v>-17.64</v>
      </c>
      <c r="V339" s="567" t="n"/>
      <c r="W339" s="568" t="n"/>
      <c r="X339" s="567" t="n"/>
      <c r="Y339" s="568" t="n"/>
      <c r="Z339" s="567" t="n"/>
      <c r="AA339" s="466" t="n">
        <v>-51.62</v>
      </c>
      <c r="AB339" s="567" t="n"/>
      <c r="AC339" s="466" t="n"/>
      <c r="AD339" s="567" t="n"/>
      <c r="AE339" s="568" t="n"/>
      <c r="AF339" s="567" t="n"/>
      <c r="AG339" s="568" t="n"/>
      <c r="AH339" s="567" t="n"/>
      <c r="AI339" s="568" t="n"/>
      <c r="AJ339" s="567" t="n"/>
      <c r="AK339" s="568" t="n"/>
      <c r="AL339" s="569" t="n"/>
      <c r="AM339" s="568" t="n"/>
      <c r="AN339" s="446">
        <f>S339+U339+W339+Y339+AA339+AC339+AE339+AG339+AI339+AK339+AM339</f>
        <v/>
      </c>
    </row>
    <row r="340" ht="16.5" customHeight="1" thickBot="1">
      <c r="A340" s="433">
        <f>A339+1</f>
        <v/>
      </c>
      <c r="B340" s="563" t="n">
        <v>4421.71</v>
      </c>
      <c r="C340" s="563" t="n">
        <v>260</v>
      </c>
      <c r="D340" s="564" t="n">
        <v>12</v>
      </c>
      <c r="E340" s="563" t="n">
        <v>250.3</v>
      </c>
      <c r="F340" s="563" t="n">
        <v>385</v>
      </c>
      <c r="G340" s="542">
        <f>B340-C340-E340-F340</f>
        <v/>
      </c>
      <c r="H340" s="543" t="n">
        <v>1698.92</v>
      </c>
      <c r="I340" s="520" t="n">
        <v>1687.69</v>
      </c>
      <c r="J340" s="543" t="n"/>
      <c r="K340" s="543" t="n">
        <v>39.8</v>
      </c>
      <c r="L340" s="520" t="n">
        <v>1690</v>
      </c>
      <c r="M340" s="566" t="n"/>
      <c r="N340" s="508">
        <f>L340+I340+J340+C340+M340</f>
        <v/>
      </c>
      <c r="O340" s="508">
        <f>O339+N340-AN340</f>
        <v/>
      </c>
      <c r="P340" s="509">
        <f>I340*0.004</f>
        <v/>
      </c>
      <c r="Q340" s="441">
        <f>A340</f>
        <v/>
      </c>
      <c r="R340" s="567" t="n"/>
      <c r="S340" s="568" t="n"/>
      <c r="T340" s="567" t="n"/>
      <c r="U340" s="466" t="n"/>
      <c r="V340" s="567" t="n"/>
      <c r="W340" s="568" t="n"/>
      <c r="X340" s="567" t="n"/>
      <c r="Y340" s="568" t="n"/>
      <c r="Z340" s="567" t="n"/>
      <c r="AA340" s="568" t="n"/>
      <c r="AB340" s="567" t="n"/>
      <c r="AC340" s="568" t="n"/>
      <c r="AD340" s="567" t="n"/>
      <c r="AE340" s="568" t="n"/>
      <c r="AF340" s="567" t="n">
        <v>180848</v>
      </c>
      <c r="AG340" s="466" t="n">
        <v>1094.4</v>
      </c>
      <c r="AH340" s="567" t="n"/>
      <c r="AI340" s="568" t="n"/>
      <c r="AJ340" s="567" t="n"/>
      <c r="AK340" s="568" t="n"/>
      <c r="AL340" s="569" t="n">
        <v>180960</v>
      </c>
      <c r="AM340" s="466" t="n">
        <v>54</v>
      </c>
      <c r="AN340" s="446">
        <f>S340+U340+W340+Y340+AA340+AC340+AE340+AG340+AI340+AK340+AM340</f>
        <v/>
      </c>
    </row>
    <row r="341" ht="16.5" customHeight="1" thickBot="1">
      <c r="A341" s="433">
        <f>A340+1</f>
        <v/>
      </c>
      <c r="B341" s="563" t="n">
        <v>4414.94</v>
      </c>
      <c r="C341" s="519" t="n">
        <v>220</v>
      </c>
      <c r="D341" s="564" t="n">
        <v>7</v>
      </c>
      <c r="E341" s="563" t="n">
        <v>166.1</v>
      </c>
      <c r="F341" s="563" t="n">
        <v>193</v>
      </c>
      <c r="G341" s="542">
        <f>B341-C341-E341-F341</f>
        <v/>
      </c>
      <c r="H341" s="543" t="n">
        <v>1850.39</v>
      </c>
      <c r="I341" s="520" t="n">
        <v>1972.15</v>
      </c>
      <c r="J341" s="543" t="n"/>
      <c r="K341" s="543" t="n">
        <v>13.3</v>
      </c>
      <c r="L341" s="520" t="n">
        <v>1850</v>
      </c>
      <c r="M341" s="566" t="n"/>
      <c r="N341" s="508">
        <f>L341+I341+J341+C341+M341</f>
        <v/>
      </c>
      <c r="O341" s="508">
        <f>O340+N341-AN341</f>
        <v/>
      </c>
      <c r="P341" s="509">
        <f>I341*0.004</f>
        <v/>
      </c>
      <c r="Q341" s="441">
        <f>A341</f>
        <v/>
      </c>
      <c r="R341" s="567" t="n"/>
      <c r="S341" s="568" t="n"/>
      <c r="T341" s="567" t="n"/>
      <c r="U341" s="466" t="n"/>
      <c r="V341" s="567" t="n">
        <v>180930</v>
      </c>
      <c r="W341" s="466" t="n">
        <v>590.4</v>
      </c>
      <c r="X341" s="567" t="n"/>
      <c r="Y341" s="568" t="n"/>
      <c r="Z341" s="567" t="n"/>
      <c r="AA341" s="568" t="n"/>
      <c r="AB341" s="567" t="n"/>
      <c r="AC341" s="568" t="n"/>
      <c r="AD341" s="567" t="n"/>
      <c r="AE341" s="568" t="n"/>
      <c r="AF341" s="567" t="n"/>
      <c r="AG341" s="568" t="n"/>
      <c r="AH341" s="567" t="n"/>
      <c r="AI341" s="568" t="n"/>
      <c r="AJ341" s="567" t="n"/>
      <c r="AK341" s="568" t="n"/>
      <c r="AL341" s="569" t="n">
        <v>180959</v>
      </c>
      <c r="AM341" s="466" t="n">
        <v>98.40000000000001</v>
      </c>
      <c r="AN341" s="446">
        <f>S341+U341+W341+Y341+AA341+AC341+AE341+AG341+AI341+AK341+AM341</f>
        <v/>
      </c>
    </row>
    <row r="342" ht="16.5" customHeight="1" thickBot="1">
      <c r="A342" s="433">
        <f>A341+1</f>
        <v/>
      </c>
      <c r="B342" s="563" t="n">
        <v>4405.48</v>
      </c>
      <c r="C342" s="519" t="n">
        <v>380</v>
      </c>
      <c r="D342" s="564" t="n">
        <v>8</v>
      </c>
      <c r="E342" s="563" t="n">
        <v>341.5</v>
      </c>
      <c r="F342" s="563" t="n">
        <v>120</v>
      </c>
      <c r="G342" s="542">
        <f>B342-C342-E342-F342</f>
        <v/>
      </c>
      <c r="H342" s="543" t="n">
        <v>1631.29</v>
      </c>
      <c r="I342" s="520" t="n">
        <v>1920.69</v>
      </c>
      <c r="J342" s="543" t="n"/>
      <c r="K342" s="543" t="n">
        <v>12</v>
      </c>
      <c r="L342" s="520" t="n">
        <v>1680</v>
      </c>
      <c r="M342" s="566" t="n"/>
      <c r="N342" s="508">
        <f>L342+I342+J342+C342+M342</f>
        <v/>
      </c>
      <c r="O342" s="508">
        <f>O341+N342-AN342</f>
        <v/>
      </c>
      <c r="P342" s="509">
        <f>I342*0.004</f>
        <v/>
      </c>
      <c r="Q342" s="441">
        <f>A342</f>
        <v/>
      </c>
      <c r="R342" s="567" t="n">
        <v>180909</v>
      </c>
      <c r="S342" s="466" t="n">
        <v>2047.13</v>
      </c>
      <c r="T342" s="567" t="n"/>
      <c r="U342" s="466" t="n"/>
      <c r="V342" s="567" t="n"/>
      <c r="W342" s="568" t="n"/>
      <c r="X342" s="567" t="n">
        <v>180939</v>
      </c>
      <c r="Y342" s="466" t="n">
        <v>3127.41</v>
      </c>
      <c r="Z342" s="567" t="n"/>
      <c r="AA342" s="568" t="n"/>
      <c r="AB342" s="567" t="inlineStr">
        <is>
          <t>MONNAIE</t>
        </is>
      </c>
      <c r="AC342" s="466" t="n">
        <v>170</v>
      </c>
      <c r="AD342" s="567" t="n"/>
      <c r="AE342" s="568" t="n"/>
      <c r="AF342" s="567" t="n"/>
      <c r="AG342" s="568" t="n"/>
      <c r="AH342" s="567" t="n"/>
      <c r="AI342" s="568" t="n"/>
      <c r="AJ342" s="567" t="inlineStr">
        <is>
          <t>180958A</t>
        </is>
      </c>
      <c r="AK342" s="466" t="n">
        <v>131.33</v>
      </c>
      <c r="AL342" s="569" t="n"/>
      <c r="AM342" s="568" t="n"/>
      <c r="AN342" s="446">
        <f>S342+U342+W342+Y342+AA342+AC342+AE342+AG342+AI342+AK342+AM342</f>
        <v/>
      </c>
    </row>
    <row r="343" ht="16.5" customHeight="1" thickBot="1">
      <c r="A343" s="433">
        <f>A342+1</f>
        <v/>
      </c>
      <c r="B343" s="563" t="n">
        <v>4408.65</v>
      </c>
      <c r="C343" s="519" t="n">
        <v>50</v>
      </c>
      <c r="D343" s="564" t="n">
        <v>1</v>
      </c>
      <c r="E343" s="563" t="n">
        <v>157.8</v>
      </c>
      <c r="F343" s="563" t="n">
        <v>317</v>
      </c>
      <c r="G343" s="542">
        <f>B343-C343-E343-F343</f>
        <v/>
      </c>
      <c r="H343" s="543" t="n">
        <v>1905.3</v>
      </c>
      <c r="I343" s="520" t="n">
        <v>1947.85</v>
      </c>
      <c r="J343" s="543" t="n"/>
      <c r="K343" s="543" t="n">
        <v>30.7</v>
      </c>
      <c r="L343" s="520" t="n">
        <v>1900</v>
      </c>
      <c r="M343" s="566" t="n"/>
      <c r="N343" s="508">
        <f>L343+I343+J343+C343+M343</f>
        <v/>
      </c>
      <c r="O343" s="508">
        <f>O342+N343-AN343</f>
        <v/>
      </c>
      <c r="P343" s="509">
        <f>I343*0.004</f>
        <v/>
      </c>
      <c r="Q343" s="441">
        <f>A343</f>
        <v/>
      </c>
      <c r="R343" s="567" t="n"/>
      <c r="S343" s="466" t="n">
        <v>-134.59</v>
      </c>
      <c r="T343" s="567" t="n"/>
      <c r="U343" s="466" t="n"/>
      <c r="V343" s="567" t="n"/>
      <c r="W343" s="568" t="n"/>
      <c r="X343" s="567" t="n">
        <v>180940</v>
      </c>
      <c r="Y343" s="466" t="n">
        <v>1419.6</v>
      </c>
      <c r="Z343" s="567" t="inlineStr">
        <is>
          <t>180834A</t>
        </is>
      </c>
      <c r="AA343" s="568" t="n">
        <v>0</v>
      </c>
      <c r="AB343" s="569" t="n"/>
      <c r="AC343" s="568" t="n"/>
      <c r="AD343" s="567" t="n"/>
      <c r="AE343" s="568" t="n"/>
      <c r="AF343" s="567" t="n"/>
      <c r="AG343" s="568" t="n"/>
      <c r="AH343" s="567" t="n"/>
      <c r="AI343" s="568" t="n"/>
      <c r="AJ343" s="567" t="n"/>
      <c r="AK343" s="568" t="n"/>
      <c r="AL343" s="569" t="n"/>
      <c r="AM343" s="568" t="n"/>
      <c r="AN343" s="446">
        <f>S343+U343+W343+Y343+AA343+AC343+AE343+AG343+AI343+AK343+AM343</f>
        <v/>
      </c>
    </row>
    <row r="344" ht="16.5" customHeight="1" thickBot="1">
      <c r="A344" s="433">
        <f>A343+1</f>
        <v/>
      </c>
      <c r="B344" s="563" t="n">
        <v>5459.37</v>
      </c>
      <c r="C344" s="519" t="n">
        <v>360</v>
      </c>
      <c r="D344" s="564" t="n">
        <v>7</v>
      </c>
      <c r="E344" s="563" t="n">
        <v>135</v>
      </c>
      <c r="F344" s="563" t="n">
        <v>434</v>
      </c>
      <c r="G344" s="542">
        <f>B344-C344-E344-F344</f>
        <v/>
      </c>
      <c r="H344" s="543" t="n">
        <v>1960.15</v>
      </c>
      <c r="I344" s="520" t="n">
        <v>2551.78</v>
      </c>
      <c r="J344" s="543" t="n"/>
      <c r="K344" s="543" t="n">
        <v>18.4</v>
      </c>
      <c r="L344" s="520" t="n">
        <v>1960</v>
      </c>
      <c r="M344" s="520" t="n">
        <v>760</v>
      </c>
      <c r="N344" s="508">
        <f>L344+I344+J344+C344+M344</f>
        <v/>
      </c>
      <c r="O344" s="508">
        <f>O343+N344-AN344</f>
        <v/>
      </c>
      <c r="P344" s="509">
        <f>I344*0.004</f>
        <v/>
      </c>
      <c r="Q344" s="441">
        <f>A344</f>
        <v/>
      </c>
      <c r="R344" s="567" t="n"/>
      <c r="S344" s="568" t="n"/>
      <c r="T344" s="567" t="n"/>
      <c r="U344" s="466" t="n"/>
      <c r="V344" s="567" t="n"/>
      <c r="W344" s="568" t="n"/>
      <c r="X344" s="567" t="n"/>
      <c r="Y344" s="568" t="n"/>
      <c r="Z344" s="567" t="n"/>
      <c r="AA344" s="568" t="n"/>
      <c r="AB344" s="569" t="n"/>
      <c r="AC344" s="568" t="n"/>
      <c r="AD344" s="567" t="n"/>
      <c r="AE344" s="568" t="n"/>
      <c r="AF344" s="567" t="n"/>
      <c r="AG344" s="568" t="n"/>
      <c r="AH344" s="567" t="n"/>
      <c r="AI344" s="568" t="n"/>
      <c r="AJ344" s="567" t="n">
        <v>180958</v>
      </c>
      <c r="AK344" s="466" t="n">
        <v>414.9</v>
      </c>
      <c r="AL344" s="569" t="n"/>
      <c r="AM344" s="568" t="n"/>
      <c r="AN344" s="446">
        <f>S344+U344+W344+Y344+AA344+AC344+AE344+AG344+AI344+AK344+AM344</f>
        <v/>
      </c>
    </row>
    <row r="345" ht="16.5" customHeight="1" thickBot="1">
      <c r="A345" s="433">
        <f>A344+1</f>
        <v/>
      </c>
      <c r="B345" s="563" t="n">
        <v>5629.23</v>
      </c>
      <c r="C345" s="519" t="n">
        <v>290</v>
      </c>
      <c r="D345" s="564" t="n">
        <v>7</v>
      </c>
      <c r="E345" s="563" t="n">
        <v>78</v>
      </c>
      <c r="F345" s="563" t="n">
        <v>264</v>
      </c>
      <c r="G345" s="542">
        <f>B345-C345-E345-F345</f>
        <v/>
      </c>
      <c r="H345" s="543" t="n">
        <v>2246.93</v>
      </c>
      <c r="I345" s="520" t="n">
        <v>2674.8</v>
      </c>
      <c r="J345" s="520" t="n">
        <v>41.5</v>
      </c>
      <c r="K345" s="543" t="n">
        <v>34</v>
      </c>
      <c r="L345" s="520" t="n">
        <v>2240</v>
      </c>
      <c r="M345" s="566" t="n"/>
      <c r="N345" s="508">
        <f>L345+I345+J345+C345+M345</f>
        <v/>
      </c>
      <c r="O345" s="508">
        <f>O344+N345-AN345</f>
        <v/>
      </c>
      <c r="P345" s="509">
        <f>I345*0.004</f>
        <v/>
      </c>
      <c r="Q345" s="441">
        <f>A345</f>
        <v/>
      </c>
      <c r="R345" s="567" t="n">
        <v>180914</v>
      </c>
      <c r="S345" s="568" t="n">
        <v>0</v>
      </c>
      <c r="T345" s="567" t="n">
        <v>180922</v>
      </c>
      <c r="U345" s="466" t="n">
        <v>51.79</v>
      </c>
      <c r="V345" s="567" t="n"/>
      <c r="W345" s="568" t="n"/>
      <c r="X345" s="567" t="inlineStr">
        <is>
          <t>180942A</t>
        </is>
      </c>
      <c r="Y345" s="466" t="n">
        <v>-55.34</v>
      </c>
      <c r="Z345" s="567" t="n"/>
      <c r="AA345" s="568" t="n"/>
      <c r="AB345" s="569" t="n"/>
      <c r="AC345" s="568" t="n"/>
      <c r="AD345" s="567" t="n"/>
      <c r="AE345" s="568" t="n"/>
      <c r="AF345" s="567" t="n"/>
      <c r="AG345" s="568" t="n"/>
      <c r="AH345" s="567" t="n"/>
      <c r="AI345" s="568" t="n"/>
      <c r="AJ345" s="569" t="n">
        <v>180957</v>
      </c>
      <c r="AK345" s="466" t="n">
        <v>438.3</v>
      </c>
      <c r="AL345" s="569" t="n"/>
      <c r="AM345" s="568" t="n"/>
      <c r="AN345" s="446">
        <f>S345+U345+W345+Y345+AA345+AC345+AE345+AG345+AI345+AK345+AM345</f>
        <v/>
      </c>
    </row>
    <row r="346" ht="16.5" customHeight="1" thickBot="1">
      <c r="A346" s="433">
        <f>A345+1</f>
        <v/>
      </c>
      <c r="B346" s="563" t="n">
        <v>3834.79</v>
      </c>
      <c r="C346" s="519" t="n">
        <v>20</v>
      </c>
      <c r="D346" s="564" t="n">
        <v>1</v>
      </c>
      <c r="E346" s="563" t="n">
        <v>362.6</v>
      </c>
      <c r="F346" s="563" t="n">
        <v>130</v>
      </c>
      <c r="G346" s="542">
        <f>B346-C346-E346-F346</f>
        <v/>
      </c>
      <c r="H346" s="543" t="n">
        <v>1522.41</v>
      </c>
      <c r="I346" s="520" t="n">
        <v>1804.98</v>
      </c>
      <c r="J346" s="543" t="n"/>
      <c r="K346" s="543" t="n">
        <v>8</v>
      </c>
      <c r="L346" s="520" t="n">
        <v>1520</v>
      </c>
      <c r="M346" s="566" t="n"/>
      <c r="N346" s="508">
        <f>L346+I346+J346+C346+M346</f>
        <v/>
      </c>
      <c r="O346" s="508">
        <f>O345+N346-AN346</f>
        <v/>
      </c>
      <c r="P346" s="509">
        <f>I346*0.004</f>
        <v/>
      </c>
      <c r="Q346" s="441">
        <f>A346</f>
        <v/>
      </c>
      <c r="R346" s="567" t="n">
        <v>180915</v>
      </c>
      <c r="S346" s="568" t="n">
        <v>0</v>
      </c>
      <c r="T346" s="569" t="n">
        <v>180921</v>
      </c>
      <c r="U346" s="466" t="n">
        <v>349.53</v>
      </c>
      <c r="V346" s="567" t="n"/>
      <c r="W346" s="568" t="n"/>
      <c r="X346" s="569" t="inlineStr">
        <is>
          <t>180942B</t>
        </is>
      </c>
      <c r="Y346" s="466" t="n">
        <v>12</v>
      </c>
      <c r="Z346" s="567" t="n"/>
      <c r="AA346" s="568" t="n"/>
      <c r="AB346" s="569" t="n"/>
      <c r="AC346" s="568" t="n"/>
      <c r="AD346" s="567" t="n">
        <v>180948</v>
      </c>
      <c r="AE346" s="466" t="n">
        <v>37.79</v>
      </c>
      <c r="AF346" s="569" t="n"/>
      <c r="AG346" s="568" t="n"/>
      <c r="AH346" s="569" t="n">
        <v>180853</v>
      </c>
      <c r="AI346" s="568" t="n">
        <v>507.84</v>
      </c>
      <c r="AJ346" s="569" t="n">
        <v>180957</v>
      </c>
      <c r="AK346" s="466" t="n">
        <v>344</v>
      </c>
      <c r="AL346" s="569" t="n"/>
      <c r="AM346" s="568" t="n"/>
      <c r="AN346" s="446">
        <f>S346+U346+W346+Y346+AA346+AC346+AE346+AG346+AI346+AK346+AM346</f>
        <v/>
      </c>
    </row>
    <row r="347" ht="16.5" customHeight="1" thickBot="1">
      <c r="A347" s="457" t="n"/>
      <c r="B347" s="474" t="n"/>
      <c r="C347" s="474" t="n"/>
      <c r="D347" s="475" t="n"/>
      <c r="E347" s="474" t="n"/>
      <c r="F347" s="474" t="n"/>
      <c r="G347" s="446" t="n"/>
      <c r="H347" s="446" t="n"/>
      <c r="I347" s="446" t="n"/>
      <c r="J347" s="446" t="n"/>
      <c r="K347" s="446" t="n"/>
      <c r="L347" s="446" t="n"/>
      <c r="M347" s="446" t="n"/>
      <c r="N347" s="508">
        <f>L347+I347+J347+C347+M347</f>
        <v/>
      </c>
      <c r="O347" s="508">
        <f>O346+N347-AN347</f>
        <v/>
      </c>
      <c r="P347" s="509">
        <f>I347*0.004</f>
        <v/>
      </c>
      <c r="Q347" s="441" t="n"/>
      <c r="R347" s="567" t="n"/>
      <c r="S347" s="568" t="n"/>
      <c r="T347" s="567" t="n"/>
      <c r="U347" s="568" t="n"/>
      <c r="V347" s="567" t="n"/>
      <c r="W347" s="568" t="n"/>
      <c r="X347" s="567" t="n"/>
      <c r="Y347" s="568" t="n"/>
      <c r="Z347" s="567" t="n"/>
      <c r="AA347" s="568" t="n"/>
      <c r="AB347" s="567" t="n"/>
      <c r="AC347" s="568" t="n"/>
      <c r="AD347" s="567" t="n"/>
      <c r="AE347" s="568" t="n"/>
      <c r="AF347" s="567" t="n"/>
      <c r="AG347" s="568" t="n"/>
      <c r="AH347" s="567" t="n">
        <v>180951</v>
      </c>
      <c r="AI347" s="466" t="n">
        <v>4633.66</v>
      </c>
      <c r="AJ347" s="567" t="n">
        <v>180956</v>
      </c>
      <c r="AK347" s="466" t="n">
        <v>1173.61</v>
      </c>
      <c r="AL347" s="569" t="n"/>
      <c r="AM347" s="568" t="n"/>
      <c r="AN347" s="446">
        <f>S347+U347+W347+Y347+AA347+AC347+AE347+AG347+AI347+AK347+AM347</f>
        <v/>
      </c>
    </row>
    <row r="348">
      <c r="B348" s="532">
        <f>SUM(B317:B347)</f>
        <v/>
      </c>
      <c r="C348" s="529">
        <f>SUM(C317:C347)</f>
        <v/>
      </c>
      <c r="D348" s="530">
        <f>SUM(D317:D347)</f>
        <v/>
      </c>
      <c r="E348" s="529">
        <f>SUM(E317:E347)</f>
        <v/>
      </c>
      <c r="F348" s="529">
        <f>SUM(F317:F347)</f>
        <v/>
      </c>
      <c r="G348" s="529">
        <f>SUM(G317:G347)</f>
        <v/>
      </c>
      <c r="H348" s="529">
        <f>SUM(H317:H347)</f>
        <v/>
      </c>
      <c r="I348" s="460">
        <f>SUM(I317:I347)</f>
        <v/>
      </c>
      <c r="J348" s="529">
        <f>SUM(J317:J347)</f>
        <v/>
      </c>
      <c r="K348" s="529">
        <f>SUM(K317:K347)</f>
        <v/>
      </c>
      <c r="L348" s="460">
        <f>SUM(L317:L347)</f>
        <v/>
      </c>
      <c r="M348" s="460">
        <f>SUM(M317:M347)</f>
        <v/>
      </c>
      <c r="N348" s="460">
        <f>SUM(N317:N347)</f>
        <v/>
      </c>
      <c r="O348" s="460">
        <f>O347</f>
        <v/>
      </c>
      <c r="R348" s="460" t="n"/>
      <c r="S348" s="460">
        <f>SUM(S317:S347)</f>
        <v/>
      </c>
      <c r="T348" s="460" t="n"/>
      <c r="U348" s="460">
        <f>SUM(U317:U347)</f>
        <v/>
      </c>
      <c r="V348" s="460" t="n"/>
      <c r="W348" s="460">
        <f>SUM(W317:W347)</f>
        <v/>
      </c>
      <c r="X348" s="460" t="n"/>
      <c r="Y348" s="460">
        <f>SUM(Y317:Y347)</f>
        <v/>
      </c>
      <c r="Z348" s="460" t="n"/>
      <c r="AA348" s="460">
        <f>SUM(AA317:AA347)</f>
        <v/>
      </c>
      <c r="AB348" s="460" t="n"/>
      <c r="AC348" s="460">
        <f>SUM(AC317:AC347)</f>
        <v/>
      </c>
      <c r="AD348" s="460" t="n"/>
      <c r="AE348" s="460">
        <f>SUM(AE317:AE347)</f>
        <v/>
      </c>
      <c r="AG348" s="460">
        <f>SUM(AG317:AG347)</f>
        <v/>
      </c>
      <c r="AH348" s="460" t="n"/>
      <c r="AI348" s="460">
        <f>SUM(AI317:AI347)</f>
        <v/>
      </c>
      <c r="AJ348" s="460" t="n"/>
      <c r="AK348" s="460">
        <f>SUM(AK317:AK347)</f>
        <v/>
      </c>
      <c r="AL348" s="460" t="n"/>
      <c r="AM348" s="460">
        <f>SUM(AM317:AM347)</f>
        <v/>
      </c>
      <c r="AN348" s="460">
        <f>SUM(AN317:AN347)</f>
        <v/>
      </c>
    </row>
    <row r="349">
      <c r="B349" s="453">
        <f>B348+B310</f>
        <v/>
      </c>
      <c r="G349" s="453" t="n"/>
      <c r="O349" s="460" t="n"/>
    </row>
    <row r="350">
      <c r="B350" s="399" t="inlineStr">
        <is>
          <t>Total Régul</t>
        </is>
      </c>
      <c r="C350" s="453">
        <f>H348-L348</f>
        <v/>
      </c>
      <c r="E350" s="399" t="inlineStr">
        <is>
          <t>Point Vert</t>
        </is>
      </c>
      <c r="F350" s="518">
        <f>D348</f>
        <v/>
      </c>
      <c r="H350" s="399" t="inlineStr">
        <is>
          <t>Frais Carte Bleue</t>
        </is>
      </c>
      <c r="J350" s="452">
        <f>I348*0.0065</f>
        <v/>
      </c>
    </row>
    <row r="351">
      <c r="B351" s="399" t="inlineStr">
        <is>
          <t>Régul cumul</t>
        </is>
      </c>
      <c r="C351" s="453">
        <f>C350+C312</f>
        <v/>
      </c>
    </row>
    <row r="353" ht="16.5" customHeight="1" thickBot="1">
      <c r="A353" s="359" t="inlineStr">
        <is>
          <t>OCTOBRE 2018</t>
        </is>
      </c>
      <c r="H353" s="364">
        <f>A353</f>
        <v/>
      </c>
      <c r="I353" s="363" t="n"/>
      <c r="J353" s="363" t="n"/>
      <c r="K353" s="363" t="n"/>
      <c r="L353" s="363" t="n"/>
      <c r="M353" s="363" t="n"/>
      <c r="N353" s="363" t="n"/>
      <c r="R353" s="364">
        <f>A353</f>
        <v/>
      </c>
      <c r="S353" s="363" t="n"/>
      <c r="T353" s="363" t="n"/>
      <c r="U353" s="363" t="n"/>
      <c r="V353" s="363" t="n"/>
      <c r="W353" s="363" t="n"/>
      <c r="X353" s="363" t="n"/>
      <c r="Y353" s="364">
        <f>A353</f>
        <v/>
      </c>
      <c r="Z353" s="363" t="n"/>
      <c r="AA353" s="363" t="n"/>
      <c r="AB353" s="363" t="n"/>
      <c r="AC353" s="363" t="n"/>
      <c r="AD353" s="363" t="n"/>
      <c r="AE353" s="363" t="n"/>
      <c r="AF353" s="364">
        <f>A353</f>
        <v/>
      </c>
      <c r="AG353" s="363" t="n"/>
      <c r="AH353" s="363" t="n"/>
      <c r="AI353" s="363" t="n"/>
      <c r="AJ353" s="363" t="n"/>
      <c r="AK353" s="363" t="n"/>
      <c r="AL353" s="363" t="n"/>
    </row>
    <row r="354" ht="16.5" customHeight="1" thickBot="1">
      <c r="A354" s="372" t="n"/>
      <c r="B354" s="369" t="inlineStr">
        <is>
          <t>Chiffre d'affaire</t>
        </is>
      </c>
      <c r="C354" s="357" t="n"/>
      <c r="D354" s="357" t="n"/>
      <c r="E354" s="357" t="n"/>
      <c r="F354" s="357" t="n"/>
      <c r="G354" s="370" t="n"/>
      <c r="H354" s="369" t="inlineStr">
        <is>
          <t>Encaissement</t>
        </is>
      </c>
      <c r="I354" s="357" t="n"/>
      <c r="J354" s="357" t="n"/>
      <c r="K354" s="370" t="n"/>
      <c r="L354" s="369" t="inlineStr">
        <is>
          <t>Banque</t>
        </is>
      </c>
      <c r="M354" s="357" t="n"/>
      <c r="N354" s="370" t="n"/>
      <c r="O354" s="496" t="inlineStr">
        <is>
          <t>Solde</t>
        </is>
      </c>
      <c r="P354" s="497" t="n"/>
      <c r="Q354" s="11" t="n"/>
      <c r="R354" s="410">
        <f>R3</f>
        <v/>
      </c>
      <c r="S354" s="354" t="n"/>
      <c r="T354" s="410">
        <f>T3</f>
        <v/>
      </c>
      <c r="U354" s="354" t="n"/>
      <c r="V354" s="410">
        <f>V3</f>
        <v/>
      </c>
      <c r="W354" s="354" t="n"/>
      <c r="X354" s="410">
        <f>X3</f>
        <v/>
      </c>
      <c r="Y354" s="354" t="n"/>
      <c r="Z354" s="410">
        <f>Z3</f>
        <v/>
      </c>
      <c r="AA354" s="354" t="n"/>
      <c r="AB354" s="410">
        <f>AB3</f>
        <v/>
      </c>
      <c r="AC354" s="354" t="n"/>
      <c r="AD354" s="410">
        <f>AD3</f>
        <v/>
      </c>
      <c r="AE354" s="354" t="n"/>
      <c r="AF354" s="410">
        <f>AF3</f>
        <v/>
      </c>
      <c r="AG354" s="354" t="n"/>
      <c r="AH354" s="410">
        <f>AH3</f>
        <v/>
      </c>
      <c r="AI354" s="354" t="n"/>
      <c r="AJ354" s="410">
        <f>AJ3</f>
        <v/>
      </c>
      <c r="AK354" s="354" t="n"/>
      <c r="AL354" s="410">
        <f>AL3</f>
        <v/>
      </c>
      <c r="AM354" s="354" t="n"/>
      <c r="AN354" s="411" t="inlineStr">
        <is>
          <t>Total</t>
        </is>
      </c>
    </row>
    <row r="355" ht="16.5" customHeight="1" thickBot="1">
      <c r="A355" s="2" t="n"/>
      <c r="B355" s="3" t="inlineStr">
        <is>
          <t>CA BRUT</t>
        </is>
      </c>
      <c r="C355" s="371" t="inlineStr">
        <is>
          <t>POINT VERT</t>
        </is>
      </c>
      <c r="D355" s="356" t="n"/>
      <c r="E355" s="4" t="inlineStr">
        <is>
          <t>LOTO</t>
        </is>
      </c>
      <c r="F355" s="4" t="inlineStr">
        <is>
          <t>JEUX</t>
        </is>
      </c>
      <c r="G355" s="7" t="inlineStr">
        <is>
          <t>CA NET</t>
        </is>
      </c>
      <c r="H355" s="3" t="inlineStr">
        <is>
          <t>Espèce</t>
        </is>
      </c>
      <c r="I355" s="4" t="inlineStr">
        <is>
          <t>Carte Bleue</t>
        </is>
      </c>
      <c r="J355" s="4" t="inlineStr">
        <is>
          <t>Chèque</t>
        </is>
      </c>
      <c r="K355" s="7" t="inlineStr">
        <is>
          <t>Compte client</t>
        </is>
      </c>
      <c r="L355" s="3" t="inlineStr">
        <is>
          <t>Dépôt Banque</t>
        </is>
      </c>
      <c r="M355" s="8" t="inlineStr">
        <is>
          <t>Monnaie</t>
        </is>
      </c>
      <c r="N355" s="7" t="inlineStr">
        <is>
          <t>CREDIT</t>
        </is>
      </c>
      <c r="O355" s="498">
        <f>O347</f>
        <v/>
      </c>
      <c r="Q355" s="455" t="n"/>
      <c r="R355" s="414" t="inlineStr">
        <is>
          <t>N°</t>
        </is>
      </c>
      <c r="S355" s="415" t="n"/>
      <c r="T355" s="416" t="inlineStr">
        <is>
          <t>N°</t>
        </is>
      </c>
      <c r="U355" s="417" t="n"/>
      <c r="V355" s="416" t="inlineStr">
        <is>
          <t>N°</t>
        </is>
      </c>
      <c r="W355" s="417" t="n"/>
      <c r="X355" s="416" t="inlineStr">
        <is>
          <t>N°</t>
        </is>
      </c>
      <c r="Y355" s="417" t="n"/>
      <c r="Z355" s="416" t="inlineStr">
        <is>
          <t>N°</t>
        </is>
      </c>
      <c r="AA355" s="417" t="n"/>
      <c r="AB355" s="416" t="inlineStr">
        <is>
          <t>N°</t>
        </is>
      </c>
      <c r="AC355" s="417" t="n"/>
      <c r="AD355" s="416" t="inlineStr">
        <is>
          <t>N°</t>
        </is>
      </c>
      <c r="AE355" s="417" t="n"/>
      <c r="AF355" s="419" t="inlineStr">
        <is>
          <t>N°</t>
        </is>
      </c>
      <c r="AG355" s="415" t="n"/>
      <c r="AH355" s="416" t="inlineStr">
        <is>
          <t>N°</t>
        </is>
      </c>
      <c r="AI355" s="415" t="n"/>
      <c r="AJ355" s="416" t="inlineStr">
        <is>
          <t>N°</t>
        </is>
      </c>
      <c r="AK355" s="415" t="n"/>
      <c r="AL355" s="416" t="inlineStr">
        <is>
          <t>N°</t>
        </is>
      </c>
      <c r="AM355" s="415" t="n"/>
      <c r="AN355" s="478" t="n"/>
    </row>
    <row r="356" ht="16.5" customHeight="1" thickBot="1">
      <c r="A356" s="433">
        <f>A346+1</f>
        <v/>
      </c>
      <c r="B356" s="563" t="n">
        <v>5319.38</v>
      </c>
      <c r="C356" s="519" t="n">
        <v>290</v>
      </c>
      <c r="D356" s="564" t="n">
        <v>6</v>
      </c>
      <c r="E356" s="563" t="n">
        <v>495.4</v>
      </c>
      <c r="F356" s="563" t="n">
        <v>201</v>
      </c>
      <c r="G356" s="542">
        <f>B356-C356-E356-F356</f>
        <v/>
      </c>
      <c r="H356" s="543" t="n">
        <v>1616.48</v>
      </c>
      <c r="I356" s="520" t="n">
        <v>3235.45</v>
      </c>
      <c r="J356" s="543" t="n"/>
      <c r="K356" s="543" t="n">
        <v>90.40000000000001</v>
      </c>
      <c r="L356" s="520" t="n">
        <v>1610</v>
      </c>
      <c r="M356" s="566" t="n"/>
      <c r="N356" s="508">
        <f>L356+I356+J356+C356+M356</f>
        <v/>
      </c>
      <c r="O356" s="508">
        <f>O355+N356-AN356</f>
        <v/>
      </c>
      <c r="P356" s="509">
        <f>I356*0.004</f>
        <v/>
      </c>
      <c r="Q356" s="441">
        <f>A356</f>
        <v/>
      </c>
      <c r="R356" s="567" t="n"/>
      <c r="S356" s="568" t="n"/>
      <c r="T356" s="569" t="n"/>
      <c r="U356" s="568" t="n"/>
      <c r="V356" s="569" t="n"/>
      <c r="W356" s="568" t="n"/>
      <c r="X356" s="569" t="n"/>
      <c r="Y356" s="568" t="n"/>
      <c r="Z356" s="569" t="n"/>
      <c r="AA356" s="568" t="n"/>
      <c r="AB356" s="569" t="n">
        <v>181045</v>
      </c>
      <c r="AC356" s="466" t="n">
        <v>1.4</v>
      </c>
      <c r="AD356" s="569" t="n">
        <v>180150</v>
      </c>
      <c r="AE356" s="466" t="n">
        <v>978.26</v>
      </c>
      <c r="AF356" s="571" t="n"/>
      <c r="AG356" s="568" t="n"/>
      <c r="AH356" s="569" t="n"/>
      <c r="AI356" s="568" t="n"/>
      <c r="AJ356" s="569" t="inlineStr">
        <is>
          <t>vale</t>
        </is>
      </c>
      <c r="AK356" s="466" t="n">
        <v>2000</v>
      </c>
      <c r="AL356" s="569" t="n"/>
      <c r="AM356" s="568" t="n"/>
      <c r="AN356" s="478">
        <f>S356+U356+W356+Y356+AA356+AC356+AE356+AG356+AI356+AK356+AM356</f>
        <v/>
      </c>
    </row>
    <row r="357" ht="16.5" customHeight="1" thickBot="1">
      <c r="A357" s="433">
        <f>A356+1</f>
        <v/>
      </c>
      <c r="B357" s="563" t="n">
        <v>4440.85</v>
      </c>
      <c r="C357" s="519" t="n">
        <v>230</v>
      </c>
      <c r="D357" s="564" t="n">
        <v>8</v>
      </c>
      <c r="E357" s="563" t="n">
        <v>391.3</v>
      </c>
      <c r="F357" s="563" t="n">
        <v>136</v>
      </c>
      <c r="G357" s="542">
        <f>B357-C357-E357-F357</f>
        <v/>
      </c>
      <c r="H357" s="543" t="n">
        <v>1827.1</v>
      </c>
      <c r="I357" s="520" t="n">
        <v>1829.45</v>
      </c>
      <c r="J357" s="520" t="n">
        <v>108.1</v>
      </c>
      <c r="K357" s="543" t="n">
        <v>27</v>
      </c>
      <c r="L357" s="520" t="n">
        <v>1820</v>
      </c>
      <c r="M357" s="520" t="n">
        <v>370</v>
      </c>
      <c r="N357" s="508">
        <f>L357+I357+J357+C357+M357</f>
        <v/>
      </c>
      <c r="O357" s="508">
        <f>O356+N357-AN357</f>
        <v/>
      </c>
      <c r="P357" s="509">
        <f>I357*0.004</f>
        <v/>
      </c>
      <c r="Q357" s="441">
        <f>A357</f>
        <v/>
      </c>
      <c r="R357" s="567" t="n"/>
      <c r="S357" s="568" t="n"/>
      <c r="T357" s="569" t="n">
        <v>180815</v>
      </c>
      <c r="U357" s="466" t="n">
        <v>332.28</v>
      </c>
      <c r="V357" s="567" t="n">
        <v>180931</v>
      </c>
      <c r="W357" s="466" t="n">
        <v>575.6</v>
      </c>
      <c r="X357" s="569" t="n"/>
      <c r="Y357" s="568" t="n"/>
      <c r="Z357" s="567" t="n"/>
      <c r="AA357" s="568" t="n"/>
      <c r="AB357" s="569" t="n">
        <v>181045</v>
      </c>
      <c r="AC357" s="466" t="n">
        <v>291</v>
      </c>
      <c r="AD357" s="569" t="inlineStr">
        <is>
          <t>180654B</t>
        </is>
      </c>
      <c r="AE357" s="572" t="n">
        <v>128.4</v>
      </c>
      <c r="AF357" s="569" t="n"/>
      <c r="AG357" s="568" t="n"/>
      <c r="AH357" s="567" t="n"/>
      <c r="AI357" s="568" t="n"/>
      <c r="AJ357" s="569" t="n"/>
      <c r="AK357" s="568" t="n"/>
      <c r="AL357" s="569" t="n"/>
      <c r="AM357" s="568" t="n"/>
      <c r="AN357" s="478">
        <f>S357+U357+W357+Y357+AA357+AC357+AE357+AG357+AI357+AK357+AM357</f>
        <v/>
      </c>
    </row>
    <row r="358" ht="16.5" customHeight="1" thickBot="1">
      <c r="A358" s="433">
        <f>A357+1</f>
        <v/>
      </c>
      <c r="B358" s="563" t="n">
        <v>3885.65</v>
      </c>
      <c r="C358" s="519" t="n">
        <v>200</v>
      </c>
      <c r="D358" s="564" t="n">
        <v>6</v>
      </c>
      <c r="E358" s="563" t="n">
        <v>111.65</v>
      </c>
      <c r="F358" s="563" t="n">
        <v>110</v>
      </c>
      <c r="G358" s="542">
        <f>B358-C358-E358-F358</f>
        <v/>
      </c>
      <c r="H358" s="543" t="n">
        <v>1563.67</v>
      </c>
      <c r="I358" s="520" t="n">
        <v>1968.33</v>
      </c>
      <c r="J358" s="543" t="n"/>
      <c r="K358" s="543" t="n">
        <v>24</v>
      </c>
      <c r="L358" s="520" t="n">
        <v>1560</v>
      </c>
      <c r="M358" s="566" t="n"/>
      <c r="N358" s="508">
        <f>L358+I358+J358+C358+M358</f>
        <v/>
      </c>
      <c r="O358" s="508">
        <f>O357+N358-AN358</f>
        <v/>
      </c>
      <c r="P358" s="509">
        <f>I358*0.004</f>
        <v/>
      </c>
      <c r="Q358" s="441">
        <f>A358</f>
        <v/>
      </c>
      <c r="R358" s="567" t="n">
        <v>180912</v>
      </c>
      <c r="S358" s="466" t="n">
        <v>1310.25</v>
      </c>
      <c r="T358" s="569" t="n"/>
      <c r="U358" s="466" t="n"/>
      <c r="V358" s="567" t="n"/>
      <c r="W358" s="568" t="n"/>
      <c r="X358" s="569" t="n">
        <v>180941</v>
      </c>
      <c r="Y358" s="466" t="n">
        <v>3425.03</v>
      </c>
      <c r="Z358" s="567" t="n"/>
      <c r="AA358" s="568" t="n"/>
      <c r="AB358" s="569" t="n">
        <v>181045</v>
      </c>
      <c r="AC358" s="466" t="n">
        <v>69</v>
      </c>
      <c r="AD358" s="567" t="n"/>
      <c r="AE358" s="568" t="n"/>
      <c r="AF358" s="569" t="n"/>
      <c r="AG358" s="568" t="n"/>
      <c r="AH358" s="567" t="n"/>
      <c r="AI358" s="568" t="n"/>
      <c r="AJ358" s="569" t="n"/>
      <c r="AK358" s="568" t="n"/>
      <c r="AL358" s="569" t="n"/>
      <c r="AM358" s="568" t="n"/>
      <c r="AN358" s="478">
        <f>S358+U358+W358+Y358+AA358+AC358+AE358+AG358+AI358+AK358+AM358</f>
        <v/>
      </c>
    </row>
    <row r="359" ht="16.5" customHeight="1" thickBot="1">
      <c r="A359" s="433">
        <f>A358+1</f>
        <v/>
      </c>
      <c r="B359" s="563" t="n">
        <v>4376.42</v>
      </c>
      <c r="C359" s="519" t="n">
        <v>140</v>
      </c>
      <c r="D359" s="564" t="n">
        <v>4</v>
      </c>
      <c r="E359" s="563" t="n">
        <v>119.4</v>
      </c>
      <c r="F359" s="563" t="n">
        <v>76</v>
      </c>
      <c r="G359" s="542">
        <f>B359-C359-E359-F359</f>
        <v/>
      </c>
      <c r="H359" s="543" t="n">
        <v>1960.74</v>
      </c>
      <c r="I359" s="520" t="n">
        <v>2060.98</v>
      </c>
      <c r="J359" s="543" t="n"/>
      <c r="K359" s="543" t="n">
        <v>19.3</v>
      </c>
      <c r="L359" s="520" t="n">
        <v>1970</v>
      </c>
      <c r="M359" s="566" t="n"/>
      <c r="N359" s="508">
        <f>L359+I359+J359+C359+M359</f>
        <v/>
      </c>
      <c r="O359" s="508">
        <f>O358+N359-AN359</f>
        <v/>
      </c>
      <c r="P359" s="509">
        <f>I359*0.004</f>
        <v/>
      </c>
      <c r="Q359" s="441">
        <f>A359</f>
        <v/>
      </c>
      <c r="R359" s="567" t="n"/>
      <c r="S359" s="466" t="n">
        <v>20.6</v>
      </c>
      <c r="T359" s="569" t="n"/>
      <c r="U359" s="466" t="n"/>
      <c r="V359" s="567" t="n"/>
      <c r="W359" s="568" t="n"/>
      <c r="X359" s="569" t="n">
        <v>180942</v>
      </c>
      <c r="Y359" s="466" t="n">
        <v>432.2</v>
      </c>
      <c r="Z359" s="567" t="n">
        <v>180945</v>
      </c>
      <c r="AA359" s="466" t="n">
        <v>35056.28</v>
      </c>
      <c r="AB359" s="569" t="inlineStr">
        <is>
          <t>monnaie</t>
        </is>
      </c>
      <c r="AC359" s="466" t="n">
        <v>682</v>
      </c>
      <c r="AD359" s="567" t="n"/>
      <c r="AE359" s="568" t="n"/>
      <c r="AF359" s="569" t="n"/>
      <c r="AG359" s="568" t="n"/>
      <c r="AH359" s="567" t="n"/>
      <c r="AI359" s="568" t="n"/>
      <c r="AJ359" s="569" t="n"/>
      <c r="AK359" s="568" t="n"/>
      <c r="AL359" s="569" t="n">
        <v>181064</v>
      </c>
      <c r="AM359" s="466" t="n">
        <v>584.4</v>
      </c>
      <c r="AN359" s="478">
        <f>S359+U359+W359+Y359+AA359+AC359+AE359+AG359+AI359+AK359+AM359</f>
        <v/>
      </c>
    </row>
    <row r="360" ht="16.5" customHeight="1" thickBot="1">
      <c r="A360" s="433">
        <f>A359+1</f>
        <v/>
      </c>
      <c r="B360" s="563" t="n">
        <v>5429.92</v>
      </c>
      <c r="C360" s="519" t="n">
        <v>110</v>
      </c>
      <c r="D360" s="564" t="n">
        <v>4</v>
      </c>
      <c r="E360" s="563" t="n">
        <v>112.5</v>
      </c>
      <c r="F360" s="563" t="n">
        <v>440</v>
      </c>
      <c r="G360" s="542">
        <f>B360-C360-E360-F360</f>
        <v/>
      </c>
      <c r="H360" s="543" t="n">
        <v>1840.48</v>
      </c>
      <c r="I360" s="520" t="n">
        <v>2903.54</v>
      </c>
      <c r="J360" s="543" t="n"/>
      <c r="K360" s="543" t="n">
        <v>23.4</v>
      </c>
      <c r="L360" s="520" t="n">
        <v>1840</v>
      </c>
      <c r="M360" s="566" t="n"/>
      <c r="N360" s="508">
        <f>L360+I360+J360+C360+M360</f>
        <v/>
      </c>
      <c r="O360" s="508">
        <f>O359+N360-AN360</f>
        <v/>
      </c>
      <c r="P360" s="509">
        <f>I360*0.004</f>
        <v/>
      </c>
      <c r="Q360" s="441">
        <f>A360</f>
        <v/>
      </c>
      <c r="R360" s="567" t="n"/>
      <c r="S360" s="568" t="n"/>
      <c r="T360" s="569" t="n">
        <v>180816</v>
      </c>
      <c r="U360" s="466" t="n">
        <v>148.73</v>
      </c>
      <c r="V360" s="567" t="n"/>
      <c r="W360" s="568" t="n"/>
      <c r="X360" s="567" t="n"/>
      <c r="Y360" s="568" t="n"/>
      <c r="Z360" s="567" t="n"/>
      <c r="AA360" s="568" t="n"/>
      <c r="AB360" s="567" t="inlineStr">
        <is>
          <t>pt vt</t>
        </is>
      </c>
      <c r="AC360" s="466" t="n">
        <v>-141.4</v>
      </c>
      <c r="AD360" s="567" t="n"/>
      <c r="AE360" s="568" t="n"/>
      <c r="AF360" s="567" t="n"/>
      <c r="AG360" s="568" t="n"/>
      <c r="AH360" s="567" t="n"/>
      <c r="AI360" s="568" t="n"/>
      <c r="AJ360" s="567" t="n"/>
      <c r="AK360" s="568" t="n"/>
      <c r="AL360" s="569" t="n"/>
      <c r="AM360" s="568" t="n"/>
      <c r="AN360" s="478">
        <f>S360+U360+W360+Y360+AA360+AC360+AE360+AG360+AI360+AK360+AM360</f>
        <v/>
      </c>
    </row>
    <row r="361" ht="16.5" customHeight="1" thickBot="1">
      <c r="A361" s="433">
        <f>A360+1</f>
        <v/>
      </c>
      <c r="B361" s="563" t="n">
        <v>4849.22</v>
      </c>
      <c r="C361" s="519" t="n">
        <v>130</v>
      </c>
      <c r="D361" s="564" t="n">
        <v>4</v>
      </c>
      <c r="E361" s="563" t="n">
        <v>445.75</v>
      </c>
      <c r="F361" s="563" t="n">
        <v>240</v>
      </c>
      <c r="G361" s="542">
        <f>B361-C361-E361-F361</f>
        <v/>
      </c>
      <c r="H361" s="543" t="n">
        <v>1743.93</v>
      </c>
      <c r="I361" s="520" t="n">
        <v>2269.89</v>
      </c>
      <c r="J361" s="543" t="n"/>
      <c r="K361" s="543" t="n">
        <v>19.65</v>
      </c>
      <c r="L361" s="520" t="n">
        <v>1740</v>
      </c>
      <c r="M361" s="566" t="n"/>
      <c r="N361" s="508">
        <f>L361+I361+J361+C361+M361</f>
        <v/>
      </c>
      <c r="O361" s="508">
        <f>O360+N361-AN361</f>
        <v/>
      </c>
      <c r="P361" s="509">
        <f>I361*0.004</f>
        <v/>
      </c>
      <c r="Q361" s="441">
        <f>A361</f>
        <v/>
      </c>
      <c r="R361" s="567" t="n"/>
      <c r="S361" s="568" t="n"/>
      <c r="T361" s="567" t="n"/>
      <c r="U361" s="466" t="n"/>
      <c r="V361" s="567" t="n"/>
      <c r="W361" s="568" t="n"/>
      <c r="X361" s="567" t="n"/>
      <c r="Y361" s="568" t="n"/>
      <c r="Z361" s="567" t="n"/>
      <c r="AA361" s="568" t="n"/>
      <c r="AB361" s="567" t="n"/>
      <c r="AC361" s="568" t="n"/>
      <c r="AD361" s="567" t="n"/>
      <c r="AE361" s="568" t="n"/>
      <c r="AF361" s="567" t="n"/>
      <c r="AG361" s="568" t="n"/>
      <c r="AH361" s="567" t="n">
        <v>180854</v>
      </c>
      <c r="AI361" s="466" t="n">
        <v>-184.67</v>
      </c>
      <c r="AJ361" s="567" t="n"/>
      <c r="AK361" s="568" t="n"/>
      <c r="AL361" s="569" t="n"/>
      <c r="AM361" s="568" t="n"/>
      <c r="AN361" s="478">
        <f>S361+U361+W361+Y361+AA361+AC361+AE361+AG361+AI361+AK361+AM361</f>
        <v/>
      </c>
    </row>
    <row r="362" ht="16.5" customHeight="1" thickBot="1">
      <c r="A362" s="433">
        <f>A361+1</f>
        <v/>
      </c>
      <c r="B362" s="563" t="n">
        <v>3198.87</v>
      </c>
      <c r="C362" s="519" t="n">
        <v>90</v>
      </c>
      <c r="D362" s="564" t="n">
        <v>3</v>
      </c>
      <c r="E362" s="563" t="n">
        <v>133.9</v>
      </c>
      <c r="F362" s="563" t="n">
        <v>217</v>
      </c>
      <c r="G362" s="542">
        <f>B362-C362-E362-F362</f>
        <v/>
      </c>
      <c r="H362" s="543" t="n">
        <v>1428.92</v>
      </c>
      <c r="I362" s="520" t="n">
        <v>1320.45</v>
      </c>
      <c r="J362" s="543" t="n"/>
      <c r="K362" s="543" t="n">
        <v>17.7</v>
      </c>
      <c r="L362" s="520" t="n">
        <v>1420</v>
      </c>
      <c r="M362" s="566" t="n"/>
      <c r="N362" s="508">
        <f>L362+I362+J362+C362+M362</f>
        <v/>
      </c>
      <c r="O362" s="508">
        <f>O361+N362-AN362</f>
        <v/>
      </c>
      <c r="P362" s="509">
        <f>I362*0.004</f>
        <v/>
      </c>
      <c r="Q362" s="441">
        <f>A362</f>
        <v/>
      </c>
      <c r="R362" s="567" t="n"/>
      <c r="S362" s="568" t="n"/>
      <c r="T362" s="567" t="n"/>
      <c r="U362" s="466" t="n"/>
      <c r="V362" s="567" t="n"/>
      <c r="W362" s="568" t="n"/>
      <c r="X362" s="567" t="n"/>
      <c r="Y362" s="568" t="n"/>
      <c r="Z362" s="567" t="n"/>
      <c r="AA362" s="568" t="n"/>
      <c r="AB362" s="567" t="inlineStr">
        <is>
          <t>ass prêt</t>
        </is>
      </c>
      <c r="AC362" s="466" t="n">
        <v>61.34</v>
      </c>
      <c r="AD362" s="567" t="n"/>
      <c r="AE362" s="568" t="n"/>
      <c r="AF362" s="567" t="n"/>
      <c r="AG362" s="568" t="n"/>
      <c r="AH362" s="567" t="n"/>
      <c r="AI362" s="568" t="n"/>
      <c r="AJ362" s="567" t="n"/>
      <c r="AK362" s="568" t="n"/>
      <c r="AL362" s="569" t="n"/>
      <c r="AM362" s="568" t="n"/>
      <c r="AN362" s="478">
        <f>S362+U362+W362+Y362+AA362+AC362+AE362+AG362+AI362+AK362+AM362</f>
        <v/>
      </c>
    </row>
    <row r="363" ht="16.5" customHeight="1" thickBot="1">
      <c r="A363" s="433">
        <f>A362+1</f>
        <v/>
      </c>
      <c r="B363" s="563" t="n">
        <v>4754.24</v>
      </c>
      <c r="C363" s="519" t="n">
        <v>190</v>
      </c>
      <c r="D363" s="564" t="n">
        <v>7</v>
      </c>
      <c r="E363" s="563" t="n">
        <v>302.3</v>
      </c>
      <c r="F363" s="563" t="n">
        <v>344</v>
      </c>
      <c r="G363" s="542">
        <f>B363-C363-E363-F363</f>
        <v/>
      </c>
      <c r="H363" s="543" t="n">
        <v>1791.19</v>
      </c>
      <c r="I363" s="520" t="n">
        <v>2010.5</v>
      </c>
      <c r="J363" s="520" t="n">
        <v>86</v>
      </c>
      <c r="K363" s="543" t="n">
        <v>30.25</v>
      </c>
      <c r="L363" s="520" t="n">
        <v>1810</v>
      </c>
      <c r="M363" s="566" t="n"/>
      <c r="N363" s="508">
        <f>L363+I363+J363+C363+M363</f>
        <v/>
      </c>
      <c r="O363" s="508">
        <f>O362+N363-AN363</f>
        <v/>
      </c>
      <c r="P363" s="509">
        <f>I363*0.004</f>
        <v/>
      </c>
      <c r="Q363" s="441">
        <f>A363</f>
        <v/>
      </c>
      <c r="R363" s="567" t="n"/>
      <c r="S363" s="568" t="n"/>
      <c r="T363" s="567" t="n"/>
      <c r="U363" s="466" t="n"/>
      <c r="V363" s="567" t="n"/>
      <c r="W363" s="568" t="n"/>
      <c r="X363" s="567" t="n"/>
      <c r="Y363" s="568" t="n"/>
      <c r="Z363" s="567" t="n"/>
      <c r="AA363" s="568" t="n"/>
      <c r="AB363" s="567" t="inlineStr">
        <is>
          <t>prêt</t>
        </is>
      </c>
      <c r="AC363" s="466" t="n">
        <v>2564.73</v>
      </c>
      <c r="AD363" s="567" t="n"/>
      <c r="AE363" s="568" t="n"/>
      <c r="AF363" s="567" t="n"/>
      <c r="AG363" s="568" t="n"/>
      <c r="AH363" s="567" t="n"/>
      <c r="AI363" s="568" t="n"/>
      <c r="AJ363" s="567" t="n"/>
      <c r="AK363" s="568" t="n"/>
      <c r="AL363" s="569" t="n"/>
      <c r="AM363" s="568" t="n"/>
      <c r="AN363" s="478">
        <f>S363+U363+W363+Y363+AA363+AC363+AE363+AG363+AI363+AK363+AM363</f>
        <v/>
      </c>
    </row>
    <row r="364" ht="16.5" customHeight="1" thickBot="1">
      <c r="A364" s="433">
        <f>A363+1</f>
        <v/>
      </c>
      <c r="B364" s="563" t="n">
        <v>4400.67</v>
      </c>
      <c r="C364" s="519" t="n">
        <v>150</v>
      </c>
      <c r="D364" s="564" t="n">
        <v>5</v>
      </c>
      <c r="E364" s="563" t="n">
        <v>98.84999999999999</v>
      </c>
      <c r="F364" s="563" t="n">
        <v>527</v>
      </c>
      <c r="G364" s="542">
        <f>B364-C364-E364-F364</f>
        <v/>
      </c>
      <c r="H364" s="543" t="n">
        <v>1670.43</v>
      </c>
      <c r="I364" s="520" t="n">
        <v>1917.49</v>
      </c>
      <c r="J364" s="520" t="n">
        <v>23.4</v>
      </c>
      <c r="K364" s="543" t="n">
        <v>13.5</v>
      </c>
      <c r="L364" s="520" t="n">
        <v>1670</v>
      </c>
      <c r="M364" s="520" t="n">
        <v>460</v>
      </c>
      <c r="N364" s="508">
        <f>L364+I364+J364+C364+M364</f>
        <v/>
      </c>
      <c r="O364" s="508">
        <f>O363+N364-AN364</f>
        <v/>
      </c>
      <c r="P364" s="509">
        <f>I364*0.004</f>
        <v/>
      </c>
      <c r="Q364" s="441">
        <f>A364</f>
        <v/>
      </c>
      <c r="R364" s="567" t="n"/>
      <c r="S364" s="568" t="n"/>
      <c r="T364" s="567" t="n"/>
      <c r="U364" s="466" t="n"/>
      <c r="V364" s="567" t="n">
        <v>181028</v>
      </c>
      <c r="W364" s="466" t="n">
        <v>553.58</v>
      </c>
      <c r="X364" s="567" t="n"/>
      <c r="Y364" s="568" t="n"/>
      <c r="Z364" s="567" t="n"/>
      <c r="AA364" s="568" t="n"/>
      <c r="AB364" s="567" t="inlineStr">
        <is>
          <t>int</t>
        </is>
      </c>
      <c r="AC364" s="466" t="n">
        <v>187.23</v>
      </c>
      <c r="AD364" s="567" t="n"/>
      <c r="AE364" s="568" t="n"/>
      <c r="AF364" s="567" t="n"/>
      <c r="AG364" s="568" t="n"/>
      <c r="AH364" s="567" t="n"/>
      <c r="AI364" s="568" t="n"/>
      <c r="AJ364" s="567" t="n"/>
      <c r="AK364" s="568" t="n"/>
      <c r="AL364" s="569" t="n"/>
      <c r="AM364" s="568" t="n"/>
      <c r="AN364" s="478">
        <f>S364+U364+W364+Y364+AA364+AC364+AE364+AG364+AI364+AK364+AM364</f>
        <v/>
      </c>
    </row>
    <row r="365" ht="16.5" customHeight="1" thickBot="1">
      <c r="A365" s="433">
        <f>A364+1</f>
        <v/>
      </c>
      <c r="B365" s="563" t="n">
        <v>3936.9</v>
      </c>
      <c r="C365" s="519" t="n">
        <v>260</v>
      </c>
      <c r="D365" s="564" t="n">
        <v>6</v>
      </c>
      <c r="E365" s="563" t="n">
        <v>154.8</v>
      </c>
      <c r="F365" s="563" t="n">
        <v>118</v>
      </c>
      <c r="G365" s="542">
        <f>B365-C365-E365-F365</f>
        <v/>
      </c>
      <c r="H365" s="543" t="n">
        <v>1509.62</v>
      </c>
      <c r="I365" s="520" t="n">
        <v>1882.48</v>
      </c>
      <c r="J365" s="543" t="n"/>
      <c r="K365" s="543" t="n">
        <v>12</v>
      </c>
      <c r="L365" s="520" t="n">
        <v>1500</v>
      </c>
      <c r="M365" s="566" t="n"/>
      <c r="N365" s="508">
        <f>L365+I365+J365+C365+M365</f>
        <v/>
      </c>
      <c r="O365" s="508">
        <f>O364+N365-AN365</f>
        <v/>
      </c>
      <c r="P365" s="509">
        <f>I365*0.004</f>
        <v/>
      </c>
      <c r="Q365" s="441">
        <f>A365</f>
        <v/>
      </c>
      <c r="R365" s="567" t="n">
        <v>180101</v>
      </c>
      <c r="S365" s="466" t="n">
        <v>839.39</v>
      </c>
      <c r="T365" s="567" t="n">
        <v>180925</v>
      </c>
      <c r="U365" s="466" t="n">
        <v>40.46</v>
      </c>
      <c r="V365" s="567" t="n"/>
      <c r="W365" s="568" t="n"/>
      <c r="X365" s="567" t="n">
        <v>181035</v>
      </c>
      <c r="Y365" s="466" t="n">
        <v>2610.9</v>
      </c>
      <c r="Z365" s="567" t="n"/>
      <c r="AA365" s="568" t="n"/>
      <c r="AB365" s="567" t="n"/>
      <c r="AC365" s="568" t="n"/>
      <c r="AD365" s="567" t="inlineStr">
        <is>
          <t>EDF</t>
        </is>
      </c>
      <c r="AE365" s="466" t="n">
        <v>241.14</v>
      </c>
      <c r="AF365" s="567" t="n">
        <v>180949</v>
      </c>
      <c r="AG365" s="466" t="n">
        <v>531.1</v>
      </c>
      <c r="AH365" s="567" t="n"/>
      <c r="AI365" s="568" t="n"/>
      <c r="AJ365" s="567" t="n"/>
      <c r="AK365" s="568" t="n"/>
      <c r="AL365" s="569" t="n"/>
      <c r="AM365" s="568" t="n"/>
      <c r="AN365" s="478">
        <f>S365+U365+W365+Y365+AA365+AC365+AE365+AG365+AI365+AK365+AM365</f>
        <v/>
      </c>
    </row>
    <row r="366" ht="16.5" customHeight="1" thickBot="1">
      <c r="A366" s="433">
        <f>A365+1</f>
        <v/>
      </c>
      <c r="B366" s="563" t="n">
        <v>4040.43</v>
      </c>
      <c r="C366" s="519" t="n">
        <v>360</v>
      </c>
      <c r="D366" s="564" t="n">
        <v>7</v>
      </c>
      <c r="E366" s="563" t="n">
        <v>323.2</v>
      </c>
      <c r="F366" s="563" t="n">
        <v>252</v>
      </c>
      <c r="G366" s="542">
        <f>B366-C366-E366-F366</f>
        <v/>
      </c>
      <c r="H366" s="543" t="n">
        <v>1544.84</v>
      </c>
      <c r="I366" s="520" t="n">
        <v>1537.99</v>
      </c>
      <c r="J366" s="543" t="n"/>
      <c r="K366" s="543" t="n">
        <v>22.4</v>
      </c>
      <c r="L366" s="520" t="n">
        <v>1540</v>
      </c>
      <c r="M366" s="566" t="n"/>
      <c r="N366" s="508">
        <f>L366+I366+J366+C366+M366</f>
        <v/>
      </c>
      <c r="O366" s="508">
        <f>O365+N366-AN366</f>
        <v/>
      </c>
      <c r="P366" s="509">
        <f>I366*0.004</f>
        <v/>
      </c>
      <c r="Q366" s="441">
        <f>A366</f>
        <v/>
      </c>
      <c r="R366" s="567" t="n"/>
      <c r="S366" s="466" t="n">
        <v>46.56</v>
      </c>
      <c r="T366" s="567" t="n">
        <v>180926</v>
      </c>
      <c r="U366" s="466" t="n">
        <v>704.0599999999999</v>
      </c>
      <c r="V366" s="567" t="n"/>
      <c r="W366" s="568" t="n"/>
      <c r="X366" s="567" t="n">
        <v>181036</v>
      </c>
      <c r="Y366" s="466" t="n">
        <v>521.4</v>
      </c>
      <c r="Z366" s="567" t="n"/>
      <c r="AA366" s="568" t="n"/>
      <c r="AB366" s="567" t="inlineStr">
        <is>
          <t>monnaie</t>
        </is>
      </c>
      <c r="AC366" s="466" t="n">
        <v>300</v>
      </c>
      <c r="AD366" s="567" t="n"/>
      <c r="AE366" s="568" t="n"/>
      <c r="AF366" s="567" t="n">
        <v>180950</v>
      </c>
      <c r="AG366" s="466" t="n">
        <v>790.54</v>
      </c>
      <c r="AH366" s="567" t="n"/>
      <c r="AI366" s="568" t="n"/>
      <c r="AJ366" s="567" t="n"/>
      <c r="AK366" s="568" t="n"/>
      <c r="AL366" s="569" t="n"/>
      <c r="AM366" s="568" t="n"/>
      <c r="AN366" s="478">
        <f>S366+U366+W366+Y366+AA366+AC366+AE366+AG366+AI366+AK366+AM366</f>
        <v/>
      </c>
    </row>
    <row r="367" ht="16.5" customHeight="1" thickBot="1">
      <c r="A367" s="433">
        <f>A366+1</f>
        <v/>
      </c>
      <c r="B367" s="563" t="n">
        <v>5661.35</v>
      </c>
      <c r="C367" s="519" t="n">
        <v>260</v>
      </c>
      <c r="D367" s="564" t="n">
        <v>7</v>
      </c>
      <c r="E367" s="563" t="n">
        <v>397.05</v>
      </c>
      <c r="F367" s="563" t="n">
        <v>228</v>
      </c>
      <c r="G367" s="542">
        <f>B367-C367-E367-F367</f>
        <v/>
      </c>
      <c r="H367" s="543" t="n">
        <v>1840.52</v>
      </c>
      <c r="I367" s="520" t="n">
        <v>2906.08</v>
      </c>
      <c r="J367" s="543" t="n"/>
      <c r="K367" s="543" t="n">
        <v>29.7</v>
      </c>
      <c r="L367" s="520" t="n">
        <v>1840</v>
      </c>
      <c r="M367" s="520" t="n">
        <v>400</v>
      </c>
      <c r="N367" s="508">
        <f>L367+I367+J367+C367+M367</f>
        <v/>
      </c>
      <c r="O367" s="508">
        <f>O366+N367-AN367</f>
        <v/>
      </c>
      <c r="P367" s="509">
        <f>I367*0.004</f>
        <v/>
      </c>
      <c r="Q367" s="441">
        <f>A367</f>
        <v/>
      </c>
      <c r="R367" s="567" t="n"/>
      <c r="S367" s="568" t="n"/>
      <c r="T367" s="567" t="n"/>
      <c r="U367" s="568" t="n"/>
      <c r="V367" s="567" t="n"/>
      <c r="W367" s="568" t="n"/>
      <c r="X367" s="567" t="n"/>
      <c r="Y367" s="568" t="n"/>
      <c r="Z367" s="567" t="n"/>
      <c r="AA367" s="568" t="n"/>
      <c r="AB367" s="567" t="n"/>
      <c r="AC367" s="568" t="n"/>
      <c r="AD367" s="567" t="n"/>
      <c r="AE367" s="568" t="n"/>
      <c r="AF367" s="567" t="n"/>
      <c r="AG367" s="568" t="n"/>
      <c r="AH367" s="567" t="n"/>
      <c r="AI367" s="568" t="n"/>
      <c r="AJ367" s="567" t="n"/>
      <c r="AK367" s="568" t="n"/>
      <c r="AL367" s="569" t="n"/>
      <c r="AM367" s="568" t="n"/>
      <c r="AN367" s="478">
        <f>S367+U367+W367+Y367+AA367+AC367+AE367+AG367+AI367+AK367+AM367</f>
        <v/>
      </c>
    </row>
    <row r="368" ht="16.5" customHeight="1" thickBot="1">
      <c r="A368" s="433">
        <f>A367+1</f>
        <v/>
      </c>
      <c r="B368" s="563" t="n">
        <v>5004.11</v>
      </c>
      <c r="C368" s="519" t="n">
        <v>190</v>
      </c>
      <c r="D368" s="564" t="n">
        <v>6</v>
      </c>
      <c r="E368" s="563" t="n">
        <v>101.5</v>
      </c>
      <c r="F368" s="563" t="n">
        <v>184</v>
      </c>
      <c r="G368" s="542">
        <f>B368-C368-E368-F368</f>
        <v/>
      </c>
      <c r="H368" s="543" t="n">
        <v>2608.94</v>
      </c>
      <c r="I368" s="520" t="n">
        <v>1858.02</v>
      </c>
      <c r="J368" s="520" t="n">
        <v>30.5</v>
      </c>
      <c r="K368" s="543" t="n">
        <v>31.15</v>
      </c>
      <c r="L368" s="520" t="n">
        <v>2600</v>
      </c>
      <c r="M368" s="566" t="n"/>
      <c r="N368" s="508">
        <f>L368+I368+J368+C368+M368</f>
        <v/>
      </c>
      <c r="O368" s="508">
        <f>O367+N368-AN368</f>
        <v/>
      </c>
      <c r="P368" s="509">
        <f>I368*0.004</f>
        <v/>
      </c>
      <c r="Q368" s="441">
        <f>A368</f>
        <v/>
      </c>
      <c r="R368" s="567" t="n"/>
      <c r="S368" s="568" t="n"/>
      <c r="T368" s="567" t="n"/>
      <c r="U368" s="568" t="n"/>
      <c r="V368" s="567" t="n"/>
      <c r="W368" s="568" t="n"/>
      <c r="X368" s="567" t="n"/>
      <c r="Y368" s="568" t="n"/>
      <c r="Z368" s="567" t="n"/>
      <c r="AA368" s="568" t="n"/>
      <c r="AB368" s="567" t="n"/>
      <c r="AC368" s="568" t="n"/>
      <c r="AD368" s="567" t="n"/>
      <c r="AE368" s="568" t="n"/>
      <c r="AF368" s="567" t="n"/>
      <c r="AG368" s="568" t="n"/>
      <c r="AH368" s="567" t="n"/>
      <c r="AI368" s="568" t="n"/>
      <c r="AJ368" s="567" t="n"/>
      <c r="AK368" s="568" t="n"/>
      <c r="AL368" s="569" t="n"/>
      <c r="AM368" s="568" t="n"/>
      <c r="AN368" s="478">
        <f>S368+U368+W368+Y368+AA368+AC368+AE368+AG368+AI368+AK368+AM368</f>
        <v/>
      </c>
    </row>
    <row r="369" ht="16.5" customHeight="1" thickBot="1">
      <c r="A369" s="433">
        <f>A368+1</f>
        <v/>
      </c>
      <c r="B369" s="563" t="n">
        <v>3368.76</v>
      </c>
      <c r="C369" s="519" t="n">
        <v>210</v>
      </c>
      <c r="D369" s="564" t="n">
        <v>5</v>
      </c>
      <c r="E369" s="563" t="n">
        <v>200.3</v>
      </c>
      <c r="F369" s="563" t="n">
        <v>129</v>
      </c>
      <c r="G369" s="542">
        <f>B369-C369-E369-F369</f>
        <v/>
      </c>
      <c r="H369" s="543" t="n">
        <v>1329.04</v>
      </c>
      <c r="I369" s="520" t="n">
        <v>1500.82</v>
      </c>
      <c r="J369" s="543" t="n"/>
      <c r="K369" s="543" t="n">
        <v>6.8</v>
      </c>
      <c r="L369" s="520" t="n">
        <v>1320</v>
      </c>
      <c r="M369" s="566" t="n"/>
      <c r="N369" s="508">
        <f>L369+I369+J369+C369+M369</f>
        <v/>
      </c>
      <c r="O369" s="508">
        <f>O368+N369-AN369</f>
        <v/>
      </c>
      <c r="P369" s="509">
        <f>I369*0.004</f>
        <v/>
      </c>
      <c r="Q369" s="441">
        <f>A369</f>
        <v/>
      </c>
      <c r="R369" s="567" t="n"/>
      <c r="S369" s="568" t="n"/>
      <c r="T369" s="567" t="n"/>
      <c r="U369" s="568" t="n"/>
      <c r="V369" s="567" t="n"/>
      <c r="W369" s="568" t="n"/>
      <c r="X369" s="567" t="n"/>
      <c r="Y369" s="568" t="n"/>
      <c r="Z369" s="567" t="n"/>
      <c r="AA369" s="568" t="n"/>
      <c r="AB369" s="567" t="n"/>
      <c r="AC369" s="568" t="n"/>
      <c r="AD369" s="567" t="n"/>
      <c r="AE369" s="568" t="n"/>
      <c r="AF369" s="567" t="n"/>
      <c r="AG369" s="568" t="n"/>
      <c r="AH369" s="567" t="n"/>
      <c r="AI369" s="568" t="n"/>
      <c r="AJ369" s="567" t="inlineStr">
        <is>
          <t>ADREA</t>
        </is>
      </c>
      <c r="AK369" s="466" t="n">
        <v>69.42</v>
      </c>
      <c r="AL369" s="569" t="n"/>
      <c r="AM369" s="568" t="n"/>
      <c r="AN369" s="478">
        <f>S369+U369+W369+Y369+AA369+AC369+AE369+AG369+AI369+AK369+AM369</f>
        <v/>
      </c>
    </row>
    <row r="370" ht="16.5" customHeight="1" thickBot="1">
      <c r="A370" s="433">
        <f>A369+1</f>
        <v/>
      </c>
      <c r="B370" s="563" t="n">
        <v>4296.07</v>
      </c>
      <c r="C370" s="519" t="n">
        <v>60</v>
      </c>
      <c r="D370" s="564" t="n">
        <v>3</v>
      </c>
      <c r="E370" s="563" t="n">
        <v>161.7</v>
      </c>
      <c r="F370" s="563" t="n">
        <v>76</v>
      </c>
      <c r="G370" s="542">
        <f>B370-C370-E370-F370</f>
        <v/>
      </c>
      <c r="H370" s="543" t="n">
        <v>1680.61</v>
      </c>
      <c r="I370" s="520" t="n">
        <v>2260.26</v>
      </c>
      <c r="J370" s="543" t="n"/>
      <c r="K370" s="543" t="n">
        <v>57.5</v>
      </c>
      <c r="L370" s="520" t="n">
        <v>1710</v>
      </c>
      <c r="M370" s="566" t="n"/>
      <c r="N370" s="508">
        <f>L370+I370+J370+C370+M370</f>
        <v/>
      </c>
      <c r="O370" s="508">
        <f>O369+N370-AN370</f>
        <v/>
      </c>
      <c r="P370" s="509">
        <f>I370*0.004</f>
        <v/>
      </c>
      <c r="Q370" s="441">
        <f>A370</f>
        <v/>
      </c>
      <c r="R370" s="567" t="n"/>
      <c r="S370" s="568" t="n"/>
      <c r="T370" s="567" t="n"/>
      <c r="U370" s="568" t="n"/>
      <c r="V370" s="567" t="n"/>
      <c r="W370" s="568" t="n"/>
      <c r="X370" s="567" t="n"/>
      <c r="Y370" s="568" t="n"/>
      <c r="Z370" s="567" t="n"/>
      <c r="AA370" s="568" t="n"/>
      <c r="AB370" s="567" t="n"/>
      <c r="AC370" s="568" t="n"/>
      <c r="AD370" s="567" t="n"/>
      <c r="AE370" s="568" t="n"/>
      <c r="AF370" s="567" t="n"/>
      <c r="AG370" s="568" t="n"/>
      <c r="AH370" s="567" t="n"/>
      <c r="AI370" s="568" t="n"/>
      <c r="AJ370" s="567" t="inlineStr">
        <is>
          <t>MUTEX</t>
        </is>
      </c>
      <c r="AK370" s="466" t="n">
        <v>105.23</v>
      </c>
      <c r="AL370" s="569" t="n"/>
      <c r="AM370" s="568" t="n"/>
      <c r="AN370" s="478">
        <f>S370+U370+W370+Y370+AA370+AC370+AE370+AG370+AI370+AK370+AM370</f>
        <v/>
      </c>
    </row>
    <row r="371" ht="16.5" customHeight="1" thickBot="1">
      <c r="A371" s="433">
        <f>A370+1</f>
        <v/>
      </c>
      <c r="B371" s="563" t="n">
        <v>4098.83</v>
      </c>
      <c r="C371" s="519" t="n">
        <v>200</v>
      </c>
      <c r="D371" s="564" t="n">
        <v>6</v>
      </c>
      <c r="E371" s="563" t="n">
        <v>223.7</v>
      </c>
      <c r="F371" s="563" t="n">
        <v>241</v>
      </c>
      <c r="G371" s="542">
        <f>B371-C371-E371-F371</f>
        <v/>
      </c>
      <c r="H371" s="543" t="n">
        <v>1551.88</v>
      </c>
      <c r="I371" s="520" t="n">
        <v>1878.25</v>
      </c>
      <c r="J371" s="543" t="n"/>
      <c r="K371" s="543" t="n">
        <v>4</v>
      </c>
      <c r="L371" s="520" t="n">
        <v>1550</v>
      </c>
      <c r="M371" s="566" t="n"/>
      <c r="N371" s="508">
        <f>L371+I371+J371+C371+M371</f>
        <v/>
      </c>
      <c r="O371" s="508">
        <f>O370+N371-AN371</f>
        <v/>
      </c>
      <c r="P371" s="509">
        <f>I371*0.004</f>
        <v/>
      </c>
      <c r="Q371" s="441">
        <f>A371</f>
        <v/>
      </c>
      <c r="R371" s="567" t="n"/>
      <c r="S371" s="568" t="n"/>
      <c r="T371" s="567" t="n"/>
      <c r="U371" s="568" t="n"/>
      <c r="V371" s="567" t="n">
        <v>181029</v>
      </c>
      <c r="W371" s="466" t="n">
        <v>545.67</v>
      </c>
      <c r="X371" s="567" t="n"/>
      <c r="Y371" s="568" t="n"/>
      <c r="Z371" s="567" t="n"/>
      <c r="AA371" s="568" t="n"/>
      <c r="AB371" s="567" t="inlineStr">
        <is>
          <t>pmu</t>
        </is>
      </c>
      <c r="AC371" s="466" t="n">
        <v>-1000</v>
      </c>
      <c r="AD371" s="567" t="n"/>
      <c r="AE371" s="568" t="n"/>
      <c r="AF371" s="567" t="n"/>
      <c r="AG371" s="568" t="n"/>
      <c r="AH371" s="567" t="n"/>
      <c r="AI371" s="568" t="n"/>
      <c r="AJ371" s="567" t="n">
        <v>181063</v>
      </c>
      <c r="AK371" s="466" t="n">
        <v>631</v>
      </c>
      <c r="AL371" s="569" t="n"/>
      <c r="AM371" s="568" t="n"/>
      <c r="AN371" s="478">
        <f>S371+U371+W371+Y371+AA371+AC371+AE371+AG371+AI371+AK371+AM371</f>
        <v/>
      </c>
    </row>
    <row r="372" ht="16.5" customHeight="1" thickBot="1">
      <c r="A372" s="433">
        <f>A371+1</f>
        <v/>
      </c>
      <c r="B372" s="563" t="n">
        <v>3638.31</v>
      </c>
      <c r="C372" s="519" t="n">
        <v>250</v>
      </c>
      <c r="D372" s="564" t="n">
        <v>4</v>
      </c>
      <c r="E372" s="563" t="n">
        <v>170.8</v>
      </c>
      <c r="F372" s="563" t="n">
        <v>88</v>
      </c>
      <c r="G372" s="542">
        <f>B372-C372-E372-F372</f>
        <v/>
      </c>
      <c r="H372" s="543" t="n">
        <v>1570.67</v>
      </c>
      <c r="I372" s="520" t="n">
        <v>1549.84</v>
      </c>
      <c r="J372" s="543" t="n"/>
      <c r="K372" s="543" t="n">
        <v>9</v>
      </c>
      <c r="L372" s="520" t="n">
        <v>1570</v>
      </c>
      <c r="M372" s="566" t="n"/>
      <c r="N372" s="508">
        <f>L372+I372+J372+C372+M372</f>
        <v/>
      </c>
      <c r="O372" s="508">
        <f>O371+N372-AN372</f>
        <v/>
      </c>
      <c r="P372" s="509">
        <f>I372*0.004</f>
        <v/>
      </c>
      <c r="Q372" s="441">
        <f>A372</f>
        <v/>
      </c>
      <c r="R372" s="567" t="n">
        <v>181003</v>
      </c>
      <c r="S372" s="466" t="n">
        <v>963.37</v>
      </c>
      <c r="T372" s="567" t="n"/>
      <c r="U372" s="568" t="n"/>
      <c r="V372" s="567" t="n"/>
      <c r="W372" s="568" t="n"/>
      <c r="X372" s="567" t="n">
        <v>181037</v>
      </c>
      <c r="Y372" s="466" t="n">
        <v>3058.1</v>
      </c>
      <c r="Z372" s="567" t="n"/>
      <c r="AA372" s="568" t="n"/>
      <c r="AB372" s="567" t="inlineStr">
        <is>
          <t>pmu</t>
        </is>
      </c>
      <c r="AC372" s="466" t="n">
        <v>1000</v>
      </c>
      <c r="AD372" s="567" t="n"/>
      <c r="AE372" s="568" t="n"/>
      <c r="AF372" s="567" t="n"/>
      <c r="AG372" s="568" t="n"/>
      <c r="AH372" s="567" t="n"/>
      <c r="AI372" s="568" t="n"/>
      <c r="AJ372" s="567" t="n"/>
      <c r="AK372" s="568" t="n"/>
      <c r="AL372" s="569" t="n"/>
      <c r="AM372" s="568" t="n"/>
      <c r="AN372" s="478">
        <f>S372+U372+W372+Y372+AA372+AC372+AE372+AG372+AI372+AK372+AM372</f>
        <v/>
      </c>
    </row>
    <row r="373" ht="16.5" customHeight="1" thickBot="1">
      <c r="A373" s="433">
        <f>A372+1</f>
        <v/>
      </c>
      <c r="B373" s="563" t="n">
        <v>4480.06</v>
      </c>
      <c r="C373" s="519" t="n">
        <v>120</v>
      </c>
      <c r="D373" s="564" t="n">
        <v>4</v>
      </c>
      <c r="E373" s="563" t="n">
        <v>169.9</v>
      </c>
      <c r="F373" s="563" t="n">
        <v>272</v>
      </c>
      <c r="G373" s="542">
        <f>B373-C373-E373-F373</f>
        <v/>
      </c>
      <c r="H373" s="543" t="n">
        <v>1798.62</v>
      </c>
      <c r="I373" s="520" t="n">
        <v>2103.64</v>
      </c>
      <c r="J373" s="543" t="n"/>
      <c r="K373" s="543" t="n">
        <v>15.9</v>
      </c>
      <c r="L373" s="520" t="n">
        <v>1800</v>
      </c>
      <c r="M373" s="566" t="n"/>
      <c r="N373" s="508">
        <f>L373+I373+J373+C373+M373</f>
        <v/>
      </c>
      <c r="O373" s="508">
        <f>O372+N373-AN373</f>
        <v/>
      </c>
      <c r="P373" s="509">
        <f>I373*0.004</f>
        <v/>
      </c>
      <c r="Q373" s="441">
        <f>A373</f>
        <v/>
      </c>
      <c r="R373" s="567" t="n"/>
      <c r="S373" s="466" t="n">
        <v>63.69</v>
      </c>
      <c r="T373" s="567" t="n">
        <v>181019</v>
      </c>
      <c r="U373" s="466" t="n">
        <v>433.38</v>
      </c>
      <c r="V373" s="567" t="n"/>
      <c r="W373" s="568" t="n"/>
      <c r="X373" s="567" t="n">
        <v>181038</v>
      </c>
      <c r="Y373" s="466" t="n">
        <v>1202.3</v>
      </c>
      <c r="Z373" s="567" t="n">
        <v>181043</v>
      </c>
      <c r="AA373" s="466" t="n">
        <v>38986.22</v>
      </c>
      <c r="AB373" s="567" t="n"/>
      <c r="AC373" s="568" t="n"/>
      <c r="AD373" s="567" t="n">
        <v>181046</v>
      </c>
      <c r="AE373" s="466" t="n">
        <v>53.12</v>
      </c>
      <c r="AF373" s="567" t="n"/>
      <c r="AG373" s="568" t="n"/>
      <c r="AH373" s="567" t="n">
        <v>180952</v>
      </c>
      <c r="AI373" s="466" t="n">
        <v>1094.4</v>
      </c>
      <c r="AJ373" s="567" t="n"/>
      <c r="AK373" s="568" t="n"/>
      <c r="AL373" s="569" t="n"/>
      <c r="AM373" s="568" t="n"/>
      <c r="AN373" s="478">
        <f>S373+U373+W373+Y373+AA373+AC373+AE373+AG373+AI373+AK373+AM373</f>
        <v/>
      </c>
    </row>
    <row r="374" ht="16.5" customHeight="1" thickBot="1">
      <c r="A374" s="433">
        <f>A373+1</f>
        <v/>
      </c>
      <c r="B374" s="563" t="n">
        <v>5339.83</v>
      </c>
      <c r="C374" s="519" t="n">
        <v>190</v>
      </c>
      <c r="D374" s="564" t="n">
        <v>6</v>
      </c>
      <c r="E374" s="563" t="n">
        <v>137.8</v>
      </c>
      <c r="F374" s="563" t="n">
        <v>147</v>
      </c>
      <c r="G374" s="542">
        <f>B374-C374-E374-F374</f>
        <v/>
      </c>
      <c r="H374" s="543" t="n">
        <v>2076.89</v>
      </c>
      <c r="I374" s="520" t="n">
        <v>2768.34</v>
      </c>
      <c r="J374" s="543" t="n"/>
      <c r="K374" s="543" t="n">
        <v>19.8</v>
      </c>
      <c r="L374" s="520" t="n">
        <v>2070</v>
      </c>
      <c r="M374" s="520" t="n">
        <v>450</v>
      </c>
      <c r="N374" s="508">
        <f>L374+I374+J374+C374+M374</f>
        <v/>
      </c>
      <c r="O374" s="508">
        <f>O373+N374-AN374</f>
        <v/>
      </c>
      <c r="P374" s="509">
        <f>I374*0.004</f>
        <v/>
      </c>
      <c r="Q374" s="441">
        <f>A374</f>
        <v/>
      </c>
      <c r="R374" s="567" t="n"/>
      <c r="S374" s="568" t="n"/>
      <c r="T374" s="567" t="n">
        <v>181018</v>
      </c>
      <c r="U374" s="466" t="n">
        <v>64.17</v>
      </c>
      <c r="V374" s="567" t="n"/>
      <c r="W374" s="568" t="n"/>
      <c r="X374" s="567" t="n"/>
      <c r="Y374" s="568" t="n"/>
      <c r="Z374" s="567" t="n"/>
      <c r="AA374" s="568" t="n"/>
      <c r="AB374" s="567" t="inlineStr">
        <is>
          <t>monnaie</t>
        </is>
      </c>
      <c r="AC374" s="466" t="n">
        <v>762</v>
      </c>
      <c r="AD374" s="567" t="n"/>
      <c r="AE374" s="568" t="n"/>
      <c r="AF374" s="567" t="n"/>
      <c r="AG374" s="568" t="n"/>
      <c r="AH374" s="567" t="n"/>
      <c r="AI374" s="568" t="n"/>
      <c r="AJ374" s="567" t="n"/>
      <c r="AK374" s="568" t="n"/>
      <c r="AL374" s="569" t="n"/>
      <c r="AM374" s="568" t="n"/>
      <c r="AN374" s="478">
        <f>S374+U374+W374+Y374+AA374+AC374+AE374+AG374+AI374+AK374+AM374</f>
        <v/>
      </c>
    </row>
    <row r="375" ht="16.5" customHeight="1" thickBot="1">
      <c r="A375" s="433">
        <f>A374+1</f>
        <v/>
      </c>
      <c r="B375" s="563" t="n">
        <v>4333.79</v>
      </c>
      <c r="C375" s="519" t="n">
        <v>260</v>
      </c>
      <c r="D375" s="564" t="n">
        <v>7</v>
      </c>
      <c r="E375" s="563" t="n">
        <v>136.35</v>
      </c>
      <c r="F375" s="563" t="n">
        <v>224</v>
      </c>
      <c r="G375" s="542">
        <f>B375-C375-E375-F375</f>
        <v/>
      </c>
      <c r="H375" s="543" t="n">
        <v>1845.05</v>
      </c>
      <c r="I375" s="520" t="n">
        <v>1852.89</v>
      </c>
      <c r="J375" s="543" t="n"/>
      <c r="K375" s="543" t="n">
        <v>25.9</v>
      </c>
      <c r="L375" s="520" t="n">
        <v>1840</v>
      </c>
      <c r="M375" s="566" t="n"/>
      <c r="N375" s="508">
        <f>L375+I375+J375+C375+M375</f>
        <v/>
      </c>
      <c r="O375" s="508">
        <f>O374+N375-AN375</f>
        <v/>
      </c>
      <c r="P375" s="509">
        <f>I375*0.004</f>
        <v/>
      </c>
      <c r="Q375" s="441">
        <f>A375</f>
        <v/>
      </c>
      <c r="R375" s="567" t="n"/>
      <c r="S375" s="568" t="n"/>
      <c r="T375" s="569" t="n">
        <v>180823</v>
      </c>
      <c r="U375" s="466" t="n">
        <v>177.48</v>
      </c>
      <c r="V375" s="567" t="n"/>
      <c r="W375" s="568" t="n"/>
      <c r="X375" s="569" t="n"/>
      <c r="Y375" s="568" t="n"/>
      <c r="Z375" s="567" t="n"/>
      <c r="AA375" s="568" t="n"/>
      <c r="AB375" s="569" t="n"/>
      <c r="AC375" s="568" t="n"/>
      <c r="AD375" s="567" t="n"/>
      <c r="AE375" s="568" t="n"/>
      <c r="AF375" s="569" t="n"/>
      <c r="AG375" s="568" t="n"/>
      <c r="AH375" s="567" t="n"/>
      <c r="AI375" s="568" t="n"/>
      <c r="AJ375" s="569" t="n"/>
      <c r="AK375" s="568" t="n"/>
      <c r="AL375" s="569" t="n"/>
      <c r="AM375" s="568" t="n"/>
      <c r="AN375" s="478">
        <f>S375+U375+W375+Y375+AA375+AC375+AE375+AG375+AI375+AK375+AM375</f>
        <v/>
      </c>
    </row>
    <row r="376" ht="16.5" customHeight="1" thickBot="1">
      <c r="A376" s="433">
        <f>A375+1</f>
        <v/>
      </c>
      <c r="B376" s="563" t="n">
        <v>3043.2</v>
      </c>
      <c r="C376" s="519" t="n">
        <v>410</v>
      </c>
      <c r="D376" s="564" t="n">
        <v>9</v>
      </c>
      <c r="E376" s="563" t="n">
        <v>271.95</v>
      </c>
      <c r="F376" s="563" t="n">
        <v>153</v>
      </c>
      <c r="G376" s="542">
        <f>B376-C376-E376-F376</f>
        <v/>
      </c>
      <c r="H376" s="543" t="n">
        <v>992.52</v>
      </c>
      <c r="I376" s="520" t="n">
        <v>1213.43</v>
      </c>
      <c r="J376" s="543" t="n"/>
      <c r="K376" s="543" t="n">
        <v>42.85</v>
      </c>
      <c r="L376" s="520" t="n">
        <v>990</v>
      </c>
      <c r="M376" s="566" t="n"/>
      <c r="N376" s="508">
        <f>L376+I376+J376+C376+M376</f>
        <v/>
      </c>
      <c r="O376" s="508">
        <f>O375+N376-AN376</f>
        <v/>
      </c>
      <c r="P376" s="509">
        <f>I376*0.004</f>
        <v/>
      </c>
      <c r="Q376" s="441">
        <f>A376</f>
        <v/>
      </c>
      <c r="R376" s="567" t="n"/>
      <c r="S376" s="568" t="n"/>
      <c r="T376" s="567" t="n">
        <v>181021</v>
      </c>
      <c r="U376" s="466" t="n">
        <v>-26.62</v>
      </c>
      <c r="V376" s="567" t="n"/>
      <c r="W376" s="568" t="n"/>
      <c r="X376" s="567" t="n"/>
      <c r="Y376" s="568" t="n"/>
      <c r="Z376" s="567" t="n"/>
      <c r="AA376" s="568" t="n"/>
      <c r="AB376" s="567" t="inlineStr">
        <is>
          <t>dat</t>
        </is>
      </c>
      <c r="AC376" s="466" t="n">
        <v>-12039.89</v>
      </c>
      <c r="AD376" s="567" t="n"/>
      <c r="AE376" s="568" t="n"/>
      <c r="AF376" s="567" t="n"/>
      <c r="AG376" s="568" t="n"/>
      <c r="AH376" s="567" t="n"/>
      <c r="AI376" s="568" t="n"/>
      <c r="AJ376" s="567" t="n"/>
      <c r="AK376" s="568" t="n"/>
      <c r="AL376" s="569" t="n"/>
      <c r="AM376" s="568" t="n"/>
      <c r="AN376" s="478">
        <f>S376+U376+W376+Y376+AA376+AC376+AE376+AG376+AI376+AK376+AM376</f>
        <v/>
      </c>
    </row>
    <row r="377" ht="16.5" customHeight="1" thickBot="1">
      <c r="A377" s="433">
        <f>A376+1</f>
        <v/>
      </c>
      <c r="B377" s="563" t="n">
        <v>4356.88</v>
      </c>
      <c r="C377" s="519" t="n">
        <v>150</v>
      </c>
      <c r="D377" s="564" t="n">
        <v>5</v>
      </c>
      <c r="E377" s="563" t="n">
        <v>324.45</v>
      </c>
      <c r="F377" s="563" t="n">
        <v>201</v>
      </c>
      <c r="G377" s="542">
        <f>B377-C377-E377-F377</f>
        <v/>
      </c>
      <c r="H377" s="543" t="n">
        <v>1808.44</v>
      </c>
      <c r="I377" s="520" t="n">
        <v>1842.49</v>
      </c>
      <c r="J377" s="543" t="n"/>
      <c r="K377" s="543" t="n">
        <v>20.1</v>
      </c>
      <c r="L377" s="520" t="n">
        <v>1820</v>
      </c>
      <c r="M377" s="566" t="n"/>
      <c r="N377" s="508">
        <f>L377+I377+J377+C377+M377</f>
        <v/>
      </c>
      <c r="O377" s="508">
        <f>O376+N377-AN377</f>
        <v/>
      </c>
      <c r="P377" s="509">
        <f>I377*0.004</f>
        <v/>
      </c>
      <c r="Q377" s="441">
        <f>A377</f>
        <v/>
      </c>
      <c r="R377" s="567" t="n"/>
      <c r="S377" s="568" t="n"/>
      <c r="T377" s="567" t="n"/>
      <c r="U377" s="466" t="n"/>
      <c r="V377" s="567" t="n"/>
      <c r="W377" s="568" t="n"/>
      <c r="X377" s="567" t="n">
        <v>181039</v>
      </c>
      <c r="Y377" s="466" t="n">
        <v>2492.11</v>
      </c>
      <c r="Z377" s="567" t="n"/>
      <c r="AA377" s="568" t="n"/>
      <c r="AB377" s="567" t="inlineStr">
        <is>
          <t>int</t>
        </is>
      </c>
      <c r="AC377" s="466" t="n">
        <v>-2.49</v>
      </c>
      <c r="AD377" s="567" t="n"/>
      <c r="AE377" s="568" t="n"/>
      <c r="AF377" s="567" t="n"/>
      <c r="AG377" s="568" t="n"/>
      <c r="AH377" s="567" t="n"/>
      <c r="AI377" s="568" t="n"/>
      <c r="AJ377" s="567" t="n"/>
      <c r="AK377" s="568" t="n"/>
      <c r="AL377" s="569" t="n"/>
      <c r="AM377" s="568" t="n"/>
      <c r="AN377" s="478">
        <f>S377+U377+W377+Y377+AA377+AC377+AE377+AG377+AI377+AK377+AM377</f>
        <v/>
      </c>
    </row>
    <row r="378" ht="16.5" customHeight="1" thickBot="1">
      <c r="A378" s="433">
        <f>A377+1</f>
        <v/>
      </c>
      <c r="B378" s="563" t="n">
        <v>4325.38</v>
      </c>
      <c r="C378" s="519" t="n">
        <v>220</v>
      </c>
      <c r="D378" s="564" t="n">
        <v>6</v>
      </c>
      <c r="E378" s="563" t="n">
        <v>317.65</v>
      </c>
      <c r="F378" s="563" t="n">
        <v>145</v>
      </c>
      <c r="G378" s="542">
        <f>B378-C378-E378-F378</f>
        <v/>
      </c>
      <c r="H378" s="543" t="n">
        <v>1678.38</v>
      </c>
      <c r="I378" s="520" t="n">
        <v>1962.75</v>
      </c>
      <c r="J378" s="543" t="n"/>
      <c r="K378" s="543" t="n">
        <v>1.6</v>
      </c>
      <c r="L378" s="520" t="n">
        <v>1670</v>
      </c>
      <c r="M378" s="520" t="n">
        <v>570</v>
      </c>
      <c r="N378" s="508">
        <f>L378+I378+J378+C378+M378</f>
        <v/>
      </c>
      <c r="O378" s="508">
        <f>O377+N378-AN378</f>
        <v/>
      </c>
      <c r="P378" s="509">
        <f>I378*0.004</f>
        <v/>
      </c>
      <c r="Q378" s="441">
        <f>A378</f>
        <v/>
      </c>
      <c r="R378" s="567" t="n"/>
      <c r="S378" s="568" t="n"/>
      <c r="T378" s="567" t="n"/>
      <c r="U378" s="466" t="n"/>
      <c r="V378" s="567" t="n">
        <v>181030</v>
      </c>
      <c r="W378" s="466" t="n">
        <v>555.04</v>
      </c>
      <c r="X378" s="567" t="n">
        <v>181040</v>
      </c>
      <c r="Y378" s="466" t="n">
        <v>930.58</v>
      </c>
      <c r="Z378" s="567" t="n"/>
      <c r="AA378" s="568" t="n"/>
      <c r="AB378" s="567" t="inlineStr">
        <is>
          <t>dat</t>
        </is>
      </c>
      <c r="AC378" s="466" t="n">
        <v>12042.38</v>
      </c>
      <c r="AD378" s="567" t="n"/>
      <c r="AE378" s="568" t="n"/>
      <c r="AF378" s="567" t="n"/>
      <c r="AG378" s="568" t="n"/>
      <c r="AH378" s="567" t="n"/>
      <c r="AI378" s="568" t="n"/>
      <c r="AJ378" s="567" t="n"/>
      <c r="AK378" s="568" t="n"/>
      <c r="AL378" s="569" t="n"/>
      <c r="AM378" s="568" t="n"/>
      <c r="AN378" s="478">
        <f>S378+U378+W378+Y378+AA378+AC378+AE378+AG378+AI378+AK378+AM378</f>
        <v/>
      </c>
    </row>
    <row r="379" ht="16.5" customHeight="1" thickBot="1">
      <c r="A379" s="433">
        <f>A378+1</f>
        <v/>
      </c>
      <c r="B379" s="563" t="n">
        <v>4210.88</v>
      </c>
      <c r="C379" s="519" t="n">
        <v>180</v>
      </c>
      <c r="D379" s="564" t="n">
        <v>5</v>
      </c>
      <c r="E379" s="563" t="n">
        <v>319.8</v>
      </c>
      <c r="F379" s="563" t="n">
        <v>212</v>
      </c>
      <c r="G379" s="542">
        <f>B379-C379-E379-F379</f>
        <v/>
      </c>
      <c r="H379" s="543" t="n">
        <v>1796.48</v>
      </c>
      <c r="I379" s="520" t="n">
        <v>1683</v>
      </c>
      <c r="J379" s="543" t="n"/>
      <c r="K379" s="543" t="n">
        <v>19.6</v>
      </c>
      <c r="L379" s="520" t="n">
        <v>1790</v>
      </c>
      <c r="M379" s="566" t="n"/>
      <c r="N379" s="508">
        <f>L379+I379+J379+C379+M379</f>
        <v/>
      </c>
      <c r="O379" s="508">
        <f>O378+N379-AN379</f>
        <v/>
      </c>
      <c r="P379" s="509">
        <f>I379*0.004</f>
        <v/>
      </c>
      <c r="Q379" s="441">
        <f>A379</f>
        <v/>
      </c>
      <c r="R379" s="567" t="n">
        <v>181008</v>
      </c>
      <c r="S379" s="466" t="n">
        <v>1680.5</v>
      </c>
      <c r="T379" s="567" t="n"/>
      <c r="U379" s="466" t="n"/>
      <c r="V379" s="567" t="n"/>
      <c r="W379" s="568" t="n"/>
      <c r="X379" s="567" t="n">
        <v>180932</v>
      </c>
      <c r="Y379" s="466" t="n">
        <v>58</v>
      </c>
      <c r="Z379" s="567" t="n"/>
      <c r="AA379" s="568" t="n"/>
      <c r="AB379" s="567" t="inlineStr">
        <is>
          <t>monnaie</t>
        </is>
      </c>
      <c r="AC379" s="466" t="n">
        <v>990</v>
      </c>
      <c r="AD379" s="567" t="n"/>
      <c r="AE379" s="568" t="n"/>
      <c r="AF379" s="567" t="n"/>
      <c r="AG379" s="568" t="n"/>
      <c r="AH379" s="567" t="n"/>
      <c r="AI379" s="568" t="n"/>
      <c r="AJ379" s="567" t="n"/>
      <c r="AK379" s="568" t="n"/>
      <c r="AL379" s="569" t="n"/>
      <c r="AM379" s="568" t="n"/>
      <c r="AN379" s="478">
        <f>S379+U379+W379+Y379+AA379+AC379+AE379+AG379+AI379+AK379+AM379</f>
        <v/>
      </c>
    </row>
    <row r="380" ht="16.5" customHeight="1" thickBot="1">
      <c r="A380" s="433">
        <f>A379+1</f>
        <v/>
      </c>
      <c r="B380" s="563" t="n">
        <v>4599.08</v>
      </c>
      <c r="C380" s="519" t="n">
        <v>200</v>
      </c>
      <c r="D380" s="564" t="n">
        <v>6</v>
      </c>
      <c r="E380" s="563" t="n">
        <v>274.2</v>
      </c>
      <c r="F380" s="563" t="n">
        <v>278</v>
      </c>
      <c r="G380" s="542">
        <f>B380-C380-E380-F380</f>
        <v/>
      </c>
      <c r="H380" s="543" t="n">
        <v>1699.82</v>
      </c>
      <c r="I380" s="520" t="n">
        <v>2131.36</v>
      </c>
      <c r="J380" s="543" t="n"/>
      <c r="K380" s="543" t="n">
        <v>15.7</v>
      </c>
      <c r="L380" s="520" t="n">
        <v>1720</v>
      </c>
      <c r="M380" s="566" t="n"/>
      <c r="N380" s="508">
        <f>L380+I380+J380+C380+M380</f>
        <v/>
      </c>
      <c r="O380" s="508">
        <f>O379+N380-AN380</f>
        <v/>
      </c>
      <c r="P380" s="509">
        <f>I380*0.004</f>
        <v/>
      </c>
      <c r="Q380" s="441">
        <f>A380</f>
        <v/>
      </c>
      <c r="R380" s="567" t="n"/>
      <c r="S380" s="466" t="n">
        <v>-3.15</v>
      </c>
      <c r="T380" s="567" t="n"/>
      <c r="U380" s="466" t="n"/>
      <c r="V380" s="567" t="n"/>
      <c r="W380" s="568" t="n"/>
      <c r="X380" s="567" t="n"/>
      <c r="Y380" s="568" t="n"/>
      <c r="Z380" s="567" t="n"/>
      <c r="AA380" s="568" t="n"/>
      <c r="AB380" s="567" t="n"/>
      <c r="AC380" s="568" t="n"/>
      <c r="AD380" s="567" t="n"/>
      <c r="AE380" s="568" t="n"/>
      <c r="AF380" s="567" t="n"/>
      <c r="AG380" s="568" t="n"/>
      <c r="AH380" s="567" t="n"/>
      <c r="AI380" s="568" t="n"/>
      <c r="AJ380" s="567" t="n"/>
      <c r="AK380" s="568" t="n"/>
      <c r="AL380" s="569" t="n"/>
      <c r="AM380" s="568" t="n"/>
      <c r="AN380" s="478">
        <f>S380+U380+W380+Y380+AA380+AC380+AE380+AG380+AI380+AK380+AM380</f>
        <v/>
      </c>
    </row>
    <row r="381" ht="16.5" customHeight="1" thickBot="1">
      <c r="A381" s="433">
        <f>A380+1</f>
        <v/>
      </c>
      <c r="B381" s="563" t="n">
        <v>5619.28</v>
      </c>
      <c r="C381" s="519" t="n">
        <v>250</v>
      </c>
      <c r="D381" s="564" t="n">
        <v>4</v>
      </c>
      <c r="E381" s="563" t="n">
        <v>337.55</v>
      </c>
      <c r="F381" s="563" t="n">
        <v>355</v>
      </c>
      <c r="G381" s="542">
        <f>B381-C381-E381-F381</f>
        <v/>
      </c>
      <c r="H381" s="543" t="n">
        <v>2065.02</v>
      </c>
      <c r="I381" s="520" t="n">
        <v>2576.11</v>
      </c>
      <c r="J381" s="543" t="n"/>
      <c r="K381" s="543" t="n">
        <v>35.6</v>
      </c>
      <c r="L381" s="520" t="n">
        <v>2060</v>
      </c>
      <c r="M381" s="566" t="n"/>
      <c r="N381" s="508">
        <f>L381+I381+J381+C381+M381</f>
        <v/>
      </c>
      <c r="O381" s="508">
        <f>O380+N381-AN381</f>
        <v/>
      </c>
      <c r="P381" s="509">
        <f>I381*0.004</f>
        <v/>
      </c>
      <c r="Q381" s="441">
        <f>A381</f>
        <v/>
      </c>
      <c r="R381" s="567" t="n"/>
      <c r="S381" s="568" t="n"/>
      <c r="T381" s="567" t="n"/>
      <c r="U381" s="466" t="n"/>
      <c r="V381" s="567" t="n"/>
      <c r="W381" s="568" t="n"/>
      <c r="X381" s="567" t="n"/>
      <c r="Y381" s="568" t="n"/>
      <c r="Z381" s="567" t="inlineStr">
        <is>
          <t>181043A</t>
        </is>
      </c>
      <c r="AA381" s="568" t="n">
        <v>0</v>
      </c>
      <c r="AB381" s="567" t="n"/>
      <c r="AC381" s="568" t="n"/>
      <c r="AD381" s="567" t="n"/>
      <c r="AE381" s="568" t="n"/>
      <c r="AF381" s="567" t="n"/>
      <c r="AG381" s="568" t="n"/>
      <c r="AH381" s="567" t="n"/>
      <c r="AI381" s="568" t="n"/>
      <c r="AJ381" s="567" t="n"/>
      <c r="AK381" s="568" t="n"/>
      <c r="AL381" s="569" t="n"/>
      <c r="AM381" s="568" t="n"/>
      <c r="AN381" s="478">
        <f>S381+U381+W381+Y381+AA381+AC381+AE381+AG381+AI381+AK381+AM381</f>
        <v/>
      </c>
    </row>
    <row r="382" ht="16.5" customHeight="1" thickBot="1">
      <c r="A382" s="433">
        <f>A381+1</f>
        <v/>
      </c>
      <c r="B382" s="563" t="n">
        <v>4446.58</v>
      </c>
      <c r="C382" s="519" t="n">
        <v>300</v>
      </c>
      <c r="D382" s="564" t="n">
        <v>5</v>
      </c>
      <c r="E382" s="563" t="n">
        <v>314.7</v>
      </c>
      <c r="F382" s="563" t="n">
        <v>96</v>
      </c>
      <c r="G382" s="542">
        <f>B382-C382-E382-F382</f>
        <v/>
      </c>
      <c r="H382" s="543" t="n">
        <v>1739.11</v>
      </c>
      <c r="I382" s="520" t="n">
        <v>1963.97</v>
      </c>
      <c r="J382" s="543" t="n"/>
      <c r="K382" s="543" t="n">
        <v>32.8</v>
      </c>
      <c r="L382" s="520" t="n">
        <v>1730</v>
      </c>
      <c r="M382" s="566" t="n"/>
      <c r="N382" s="508">
        <f>L382+I382+J382+C382+M382</f>
        <v/>
      </c>
      <c r="O382" s="508">
        <f>O381+N382-AN382</f>
        <v/>
      </c>
      <c r="P382" s="509">
        <f>I382*0.004</f>
        <v/>
      </c>
      <c r="Q382" s="441">
        <f>A382</f>
        <v/>
      </c>
      <c r="R382" s="567" t="n">
        <v>181017</v>
      </c>
      <c r="S382" s="466" t="n">
        <v>-801.8</v>
      </c>
      <c r="T382" s="567" t="n"/>
      <c r="U382" s="466" t="n"/>
      <c r="V382" s="567" t="n"/>
      <c r="W382" s="568" t="n"/>
      <c r="X382" s="567" t="n"/>
      <c r="Y382" s="568" t="n"/>
      <c r="Z382" s="567" t="n"/>
      <c r="AA382" s="568" t="n"/>
      <c r="AB382" s="569" t="n"/>
      <c r="AC382" s="568" t="n"/>
      <c r="AD382" s="567" t="n"/>
      <c r="AE382" s="568" t="n"/>
      <c r="AF382" s="567" t="n"/>
      <c r="AG382" s="568" t="n"/>
      <c r="AH382" s="567" t="n">
        <v>180954</v>
      </c>
      <c r="AI382" s="466" t="n">
        <v>63.08</v>
      </c>
      <c r="AJ382" s="567" t="n"/>
      <c r="AK382" s="568" t="n"/>
      <c r="AL382" s="569" t="n"/>
      <c r="AM382" s="568" t="n"/>
      <c r="AN382" s="478">
        <f>S382+U382+W382+Y382+AA382+AC382+AE382+AG382+AI382+AK382+AM382</f>
        <v/>
      </c>
    </row>
    <row r="383" ht="16.5" customHeight="1" thickBot="1">
      <c r="A383" s="433">
        <f>A382+1</f>
        <v/>
      </c>
      <c r="B383" s="563" t="n">
        <v>3571.93</v>
      </c>
      <c r="C383" s="519" t="n">
        <v>280</v>
      </c>
      <c r="D383" s="564" t="n">
        <v>6</v>
      </c>
      <c r="E383" s="563" t="n">
        <v>114.6</v>
      </c>
      <c r="F383" s="563" t="n">
        <v>316</v>
      </c>
      <c r="G383" s="542">
        <f>B383-C383-E383-F383</f>
        <v/>
      </c>
      <c r="H383" s="543" t="n">
        <v>1338.86</v>
      </c>
      <c r="I383" s="520" t="n">
        <v>1502.97</v>
      </c>
      <c r="J383" s="543" t="n"/>
      <c r="K383" s="543" t="n">
        <v>35.8</v>
      </c>
      <c r="L383" s="520" t="n">
        <v>1350</v>
      </c>
      <c r="M383" s="566" t="n"/>
      <c r="N383" s="508">
        <f>L383+I383+J383+C383+M383</f>
        <v/>
      </c>
      <c r="O383" s="508">
        <f>O382+N383-AN383</f>
        <v/>
      </c>
      <c r="P383" s="509">
        <f>I383*0.004</f>
        <v/>
      </c>
      <c r="Q383" s="441">
        <f>A383</f>
        <v/>
      </c>
      <c r="R383" s="567" t="n">
        <v>181016</v>
      </c>
      <c r="S383" s="466" t="n">
        <v>-223.67</v>
      </c>
      <c r="T383" s="567" t="n">
        <v>180824</v>
      </c>
      <c r="U383" s="466" t="n">
        <v>590.25</v>
      </c>
      <c r="V383" s="567" t="n"/>
      <c r="W383" s="568" t="n"/>
      <c r="X383" s="567" t="n">
        <v>181041</v>
      </c>
      <c r="Y383" s="466" t="n">
        <v>3310.02</v>
      </c>
      <c r="Z383" s="567" t="n"/>
      <c r="AA383" s="568" t="n"/>
      <c r="AB383" s="569" t="n"/>
      <c r="AC383" s="568" t="n"/>
      <c r="AD383" s="567" t="n"/>
      <c r="AE383" s="568" t="n"/>
      <c r="AF383" s="567" t="n"/>
      <c r="AG383" s="568" t="n"/>
      <c r="AH383" s="567" t="n"/>
      <c r="AI383" s="568" t="n"/>
      <c r="AJ383" s="567" t="n"/>
      <c r="AK383" s="568" t="n"/>
      <c r="AL383" s="569" t="n"/>
      <c r="AM383" s="568" t="n"/>
      <c r="AN383" s="478">
        <f>S383+U383+W383+Y383+AA383+AC383+AE383+AG383+AI383+AK383+AM383</f>
        <v/>
      </c>
    </row>
    <row r="384" ht="16.5" customHeight="1" thickBot="1">
      <c r="A384" s="433">
        <f>A383+1</f>
        <v/>
      </c>
      <c r="B384" s="563" t="n">
        <v>4332.09</v>
      </c>
      <c r="C384" s="519" t="n">
        <v>140</v>
      </c>
      <c r="D384" s="564" t="n">
        <v>6</v>
      </c>
      <c r="E384" s="563" t="n">
        <v>888</v>
      </c>
      <c r="F384" s="563" t="n">
        <v>519</v>
      </c>
      <c r="G384" s="542">
        <f>B384-C384-E384-F384</f>
        <v/>
      </c>
      <c r="H384" s="543" t="n">
        <v>1242.5</v>
      </c>
      <c r="I384" s="520" t="n">
        <v>1491.19</v>
      </c>
      <c r="J384" s="543" t="n"/>
      <c r="K384" s="543" t="n">
        <v>51.4</v>
      </c>
      <c r="L384" s="520" t="n">
        <v>1240</v>
      </c>
      <c r="M384" s="566" t="n"/>
      <c r="N384" s="508">
        <f>L384+I384+J384+C384+M384</f>
        <v/>
      </c>
      <c r="O384" s="508">
        <f>O383+N384-AN384</f>
        <v/>
      </c>
      <c r="P384" s="509">
        <f>I384*0.004</f>
        <v/>
      </c>
      <c r="Q384" s="441">
        <f>A384</f>
        <v/>
      </c>
      <c r="R384" s="567" t="n"/>
      <c r="S384" s="568" t="n"/>
      <c r="T384" s="567" t="n"/>
      <c r="U384" s="466" t="n"/>
      <c r="V384" s="567" t="n"/>
      <c r="W384" s="568" t="n"/>
      <c r="X384" s="567" t="n">
        <v>181042</v>
      </c>
      <c r="Y384" s="466" t="n">
        <v>814.4</v>
      </c>
      <c r="Z384" s="567" t="n"/>
      <c r="AA384" s="568" t="n"/>
      <c r="AB384" s="569" t="n"/>
      <c r="AC384" s="568" t="n"/>
      <c r="AD384" s="567" t="n"/>
      <c r="AE384" s="568" t="n"/>
      <c r="AF384" s="567" t="n"/>
      <c r="AG384" s="568" t="n"/>
      <c r="AH384" s="567" t="n">
        <v>181058</v>
      </c>
      <c r="AI384" s="466" t="n">
        <v>301.9</v>
      </c>
      <c r="AJ384" s="567" t="n">
        <v>181062</v>
      </c>
      <c r="AK384" s="466" t="n">
        <v>440.4</v>
      </c>
      <c r="AL384" s="569" t="n"/>
      <c r="AM384" s="568" t="n"/>
      <c r="AN384" s="478">
        <f>S384+U384+W384+Y384+AA384+AC384+AE384+AG384+AI384+AK384+AM384</f>
        <v/>
      </c>
    </row>
    <row r="385" ht="16.5" customHeight="1" thickBot="1">
      <c r="A385" s="433">
        <f>A384+1</f>
        <v/>
      </c>
      <c r="B385" s="563" t="n">
        <v>5121.16</v>
      </c>
      <c r="C385" s="519" t="n">
        <v>190</v>
      </c>
      <c r="D385" s="564" t="n">
        <v>5</v>
      </c>
      <c r="E385" s="563" t="n">
        <v>432.25</v>
      </c>
      <c r="F385" s="563" t="n">
        <v>181</v>
      </c>
      <c r="G385" s="542">
        <f>B385-C385-E385-F385</f>
        <v/>
      </c>
      <c r="H385" s="543" t="n">
        <v>1570.41</v>
      </c>
      <c r="I385" s="520" t="n">
        <v>2726.2</v>
      </c>
      <c r="J385" s="543" t="n"/>
      <c r="K385" s="543" t="n">
        <v>21.3</v>
      </c>
      <c r="L385" s="520" t="n">
        <v>1570</v>
      </c>
      <c r="M385" s="520" t="n">
        <v>390</v>
      </c>
      <c r="N385" s="508">
        <f>L385+I385+J385+C385+M385</f>
        <v/>
      </c>
      <c r="O385" s="508">
        <f>O384+N385-AN385</f>
        <v/>
      </c>
      <c r="P385" s="509">
        <f>I385*0.004</f>
        <v/>
      </c>
      <c r="Q385" s="441">
        <f>A385</f>
        <v/>
      </c>
      <c r="R385" s="567" t="n"/>
      <c r="S385" s="466" t="n">
        <v>52.39</v>
      </c>
      <c r="T385" s="569" t="n">
        <v>181023</v>
      </c>
      <c r="U385" s="466" t="n">
        <v>44.33</v>
      </c>
      <c r="V385" s="567" t="n">
        <v>181031</v>
      </c>
      <c r="W385" s="466" t="n">
        <v>600.1900000000001</v>
      </c>
      <c r="X385" s="569" t="n">
        <v>181033</v>
      </c>
      <c r="Y385" s="466" t="n">
        <v>-62.84</v>
      </c>
      <c r="Z385" s="567" t="n"/>
      <c r="AA385" s="568" t="n"/>
      <c r="AB385" s="569" t="n"/>
      <c r="AC385" s="568" t="n"/>
      <c r="AD385" s="567" t="n">
        <v>181048</v>
      </c>
      <c r="AE385" s="466" t="n">
        <v>37.79</v>
      </c>
      <c r="AF385" s="569" t="n"/>
      <c r="AG385" s="568" t="n"/>
      <c r="AH385" s="569" t="n">
        <v>180955</v>
      </c>
      <c r="AI385" s="466" t="n">
        <v>-226.78</v>
      </c>
      <c r="AJ385" s="569" t="n">
        <v>181061</v>
      </c>
      <c r="AK385" s="466" t="n">
        <v>330</v>
      </c>
      <c r="AL385" s="569" t="n"/>
      <c r="AM385" s="568" t="n"/>
      <c r="AN385" s="478">
        <f>S385+U385+W385+Y385+AA385+AC385+AE385+AG385+AI385+AK385+AM385</f>
        <v/>
      </c>
    </row>
    <row r="386" ht="16.5" customHeight="1" thickBot="1">
      <c r="A386" s="433">
        <f>A385+1</f>
        <v/>
      </c>
      <c r="B386" s="563" t="n">
        <v>4321.14</v>
      </c>
      <c r="C386" s="519" t="n">
        <v>330</v>
      </c>
      <c r="D386" s="564" t="n">
        <v>7</v>
      </c>
      <c r="E386" s="563" t="n">
        <v>465.5</v>
      </c>
      <c r="F386" s="563" t="n">
        <v>154</v>
      </c>
      <c r="G386" s="542">
        <f>B386-C386-E386-F386</f>
        <v/>
      </c>
      <c r="H386" s="543" t="n">
        <v>1428.54</v>
      </c>
      <c r="I386" s="520" t="n">
        <v>1904.7</v>
      </c>
      <c r="J386" s="543" t="n"/>
      <c r="K386" s="543" t="n">
        <v>38.4</v>
      </c>
      <c r="L386" s="520" t="n">
        <v>1430</v>
      </c>
      <c r="M386" s="566" t="n"/>
      <c r="N386" s="508">
        <f>L386+I386+J386+C386+M386</f>
        <v/>
      </c>
      <c r="O386" s="508">
        <f>O385+N386-AN386</f>
        <v/>
      </c>
      <c r="P386" s="509">
        <f>I386*0.004</f>
        <v/>
      </c>
      <c r="Q386" s="441">
        <f>A386</f>
        <v/>
      </c>
      <c r="R386" s="567" t="n">
        <v>181012</v>
      </c>
      <c r="S386" s="466" t="n">
        <v>1499.4</v>
      </c>
      <c r="T386" s="567" t="n">
        <v>181022</v>
      </c>
      <c r="U386" s="466" t="n">
        <v>398.92</v>
      </c>
      <c r="V386" s="567" t="n"/>
      <c r="W386" s="568" t="n"/>
      <c r="X386" s="567" t="n">
        <v>181034</v>
      </c>
      <c r="Y386" s="466" t="n">
        <v>12</v>
      </c>
      <c r="Z386" s="567" t="n"/>
      <c r="AA386" s="568" t="n"/>
      <c r="AB386" s="567" t="n"/>
      <c r="AC386" s="568" t="n"/>
      <c r="AD386" s="567" t="n">
        <v>181047</v>
      </c>
      <c r="AE386" s="466" t="n">
        <v>150.07</v>
      </c>
      <c r="AF386" s="567" t="n">
        <v>181051</v>
      </c>
      <c r="AG386" s="466" t="n">
        <v>2028.51</v>
      </c>
      <c r="AH386" s="567" t="n">
        <v>180953</v>
      </c>
      <c r="AI386" s="466" t="n">
        <v>304.01</v>
      </c>
      <c r="AJ386" s="567" t="n">
        <v>181060</v>
      </c>
      <c r="AK386" s="466" t="n">
        <v>1187.85</v>
      </c>
      <c r="AL386" s="569" t="n"/>
      <c r="AM386" s="568" t="n"/>
      <c r="AN386" s="478">
        <f>S386+U386+W386+Y386+AA386+AC386+AE386+AG386+AI386+AK386+AM386</f>
        <v/>
      </c>
    </row>
    <row r="387">
      <c r="B387" s="460">
        <f>SUM(B356:B386)</f>
        <v/>
      </c>
      <c r="C387" s="460">
        <f>SUM(C356:C386)</f>
        <v/>
      </c>
      <c r="D387" s="517">
        <f>SUM(D356:D386)</f>
        <v/>
      </c>
      <c r="E387" s="460">
        <f>SUM(E356:E386)</f>
        <v/>
      </c>
      <c r="F387" s="460">
        <f>SUM(F356:F386)</f>
        <v/>
      </c>
      <c r="G387" s="460">
        <f>SUM(G356:G386)</f>
        <v/>
      </c>
      <c r="H387" s="460">
        <f>SUM(H356:H386)</f>
        <v/>
      </c>
      <c r="I387" s="460">
        <f>SUM(I356:I386)</f>
        <v/>
      </c>
      <c r="J387" s="460">
        <f>SUM(J356:J386)</f>
        <v/>
      </c>
      <c r="K387" s="460">
        <f>SUM(K356:K386)</f>
        <v/>
      </c>
      <c r="L387" s="460">
        <f>SUM(L356:L386)</f>
        <v/>
      </c>
      <c r="M387" s="460">
        <f>SUM(M356:M386)</f>
        <v/>
      </c>
      <c r="N387" s="460">
        <f>SUM(N356:N386)</f>
        <v/>
      </c>
      <c r="O387" s="460">
        <f>O386</f>
        <v/>
      </c>
      <c r="R387" s="460" t="n"/>
      <c r="S387" s="460">
        <f>SUM(S356:S386)</f>
        <v/>
      </c>
      <c r="T387" s="460" t="n"/>
      <c r="U387" s="460">
        <f>SUM(U356:U386)</f>
        <v/>
      </c>
      <c r="V387" s="460" t="n"/>
      <c r="W387" s="460">
        <f>SUM(W356:W386)</f>
        <v/>
      </c>
      <c r="X387" s="460" t="n"/>
      <c r="Y387" s="460">
        <f>SUM(Y356:Y386)</f>
        <v/>
      </c>
      <c r="Z387" s="460" t="n"/>
      <c r="AA387" s="460">
        <f>SUM(AA356:AA386)</f>
        <v/>
      </c>
      <c r="AB387" s="460" t="n"/>
      <c r="AC387" s="460">
        <f>SUM(AC356:AC386)</f>
        <v/>
      </c>
      <c r="AD387" s="460" t="n"/>
      <c r="AE387" s="460">
        <f>SUM(AE356:AE386)</f>
        <v/>
      </c>
      <c r="AG387" s="460">
        <f>SUM(AG356:AG386)</f>
        <v/>
      </c>
      <c r="AH387" s="460" t="n"/>
      <c r="AI387" s="460">
        <f>SUM(AI356:AI386)</f>
        <v/>
      </c>
      <c r="AJ387" s="460" t="n"/>
      <c r="AK387" s="460">
        <f>SUM(AK356:AK386)</f>
        <v/>
      </c>
      <c r="AL387" s="460" t="n"/>
      <c r="AM387" s="460">
        <f>SUM(AM356:AM386)</f>
        <v/>
      </c>
      <c r="AN387" s="460">
        <f>SUM(AN356:AN386)</f>
        <v/>
      </c>
    </row>
    <row r="388">
      <c r="B388" s="453">
        <f>B387+B349</f>
        <v/>
      </c>
      <c r="G388" s="453" t="n"/>
      <c r="O388" s="460" t="n"/>
    </row>
    <row r="389">
      <c r="B389" s="399" t="inlineStr">
        <is>
          <t>Total Régul</t>
        </is>
      </c>
      <c r="C389" s="453">
        <f>H387-L387</f>
        <v/>
      </c>
      <c r="E389" s="399" t="inlineStr">
        <is>
          <t>Point Vert</t>
        </is>
      </c>
      <c r="F389" s="518">
        <f>D387</f>
        <v/>
      </c>
      <c r="H389" s="399" t="inlineStr">
        <is>
          <t>Frais Carte Bleue</t>
        </is>
      </c>
      <c r="J389" s="452">
        <f>I387*0.007</f>
        <v/>
      </c>
    </row>
    <row r="390">
      <c r="B390" s="399" t="inlineStr">
        <is>
          <t>Régul cumul</t>
        </is>
      </c>
      <c r="C390" s="453">
        <f>C389+C351</f>
        <v/>
      </c>
    </row>
    <row r="392" ht="16.5" customHeight="1" thickBot="1">
      <c r="A392" s="359" t="inlineStr">
        <is>
          <t>NOVEMBRE 2018</t>
        </is>
      </c>
      <c r="H392" s="364">
        <f>A392</f>
        <v/>
      </c>
      <c r="I392" s="363" t="n"/>
      <c r="J392" s="363" t="n"/>
      <c r="K392" s="363" t="n"/>
      <c r="L392" s="363" t="n"/>
      <c r="M392" s="363" t="n"/>
      <c r="N392" s="363" t="n"/>
      <c r="R392" s="364">
        <f>A392</f>
        <v/>
      </c>
      <c r="S392" s="363" t="n"/>
      <c r="T392" s="363" t="n"/>
      <c r="U392" s="363" t="n"/>
      <c r="V392" s="363" t="n"/>
      <c r="W392" s="363" t="n"/>
      <c r="X392" s="363" t="n"/>
      <c r="Y392" s="364">
        <f>A392</f>
        <v/>
      </c>
      <c r="Z392" s="363" t="n"/>
      <c r="AA392" s="363" t="n"/>
      <c r="AB392" s="363" t="n"/>
      <c r="AC392" s="363" t="n"/>
      <c r="AD392" s="363" t="n"/>
      <c r="AE392" s="363" t="n"/>
      <c r="AF392" s="364">
        <f>A392</f>
        <v/>
      </c>
      <c r="AG392" s="363" t="n"/>
      <c r="AH392" s="363" t="n"/>
      <c r="AI392" s="363" t="n"/>
      <c r="AJ392" s="363" t="n"/>
      <c r="AK392" s="363" t="n"/>
      <c r="AL392" s="363" t="n"/>
    </row>
    <row r="393" ht="16.5" customHeight="1" thickBot="1">
      <c r="A393" s="372" t="n"/>
      <c r="B393" s="369" t="inlineStr">
        <is>
          <t>Chiffre d'affaire</t>
        </is>
      </c>
      <c r="C393" s="357" t="n"/>
      <c r="D393" s="357" t="n"/>
      <c r="E393" s="357" t="n"/>
      <c r="F393" s="357" t="n"/>
      <c r="G393" s="370" t="n"/>
      <c r="H393" s="369" t="inlineStr">
        <is>
          <t>Encaissement</t>
        </is>
      </c>
      <c r="I393" s="357" t="n"/>
      <c r="J393" s="357" t="n"/>
      <c r="K393" s="370" t="n"/>
      <c r="L393" s="369" t="inlineStr">
        <is>
          <t>Banque</t>
        </is>
      </c>
      <c r="M393" s="357" t="n"/>
      <c r="N393" s="370" t="n"/>
      <c r="O393" s="496" t="inlineStr">
        <is>
          <t>Solde</t>
        </is>
      </c>
      <c r="P393" s="497" t="n"/>
      <c r="Q393" s="11" t="n"/>
      <c r="R393" s="410">
        <f>R3</f>
        <v/>
      </c>
      <c r="S393" s="354" t="n"/>
      <c r="T393" s="410">
        <f>T3</f>
        <v/>
      </c>
      <c r="U393" s="354" t="n"/>
      <c r="V393" s="410">
        <f>V3</f>
        <v/>
      </c>
      <c r="W393" s="354" t="n"/>
      <c r="X393" s="410">
        <f>X3</f>
        <v/>
      </c>
      <c r="Y393" s="354" t="n"/>
      <c r="Z393" s="410">
        <f>Z3</f>
        <v/>
      </c>
      <c r="AA393" s="354" t="n"/>
      <c r="AB393" s="410">
        <f>AB3</f>
        <v/>
      </c>
      <c r="AC393" s="354" t="n"/>
      <c r="AD393" s="410">
        <f>AD3</f>
        <v/>
      </c>
      <c r="AE393" s="354" t="n"/>
      <c r="AF393" s="410">
        <f>AF3</f>
        <v/>
      </c>
      <c r="AG393" s="354" t="n"/>
      <c r="AH393" s="410">
        <f>AH3</f>
        <v/>
      </c>
      <c r="AI393" s="354" t="n"/>
      <c r="AJ393" s="410">
        <f>AJ3</f>
        <v/>
      </c>
      <c r="AK393" s="354" t="n"/>
      <c r="AL393" s="410">
        <f>AL3</f>
        <v/>
      </c>
      <c r="AM393" s="354" t="n"/>
      <c r="AN393" s="411" t="inlineStr">
        <is>
          <t>Total</t>
        </is>
      </c>
    </row>
    <row r="394" ht="16.5" customHeight="1" thickBot="1">
      <c r="A394" s="2" t="n"/>
      <c r="B394" s="3" t="inlineStr">
        <is>
          <t>CA BRUT</t>
        </is>
      </c>
      <c r="C394" s="371" t="inlineStr">
        <is>
          <t>POINT VERT</t>
        </is>
      </c>
      <c r="D394" s="356" t="n"/>
      <c r="E394" s="4" t="inlineStr">
        <is>
          <t>LOTO</t>
        </is>
      </c>
      <c r="F394" s="4" t="inlineStr">
        <is>
          <t>JEUX</t>
        </is>
      </c>
      <c r="G394" s="7" t="inlineStr">
        <is>
          <t>CA NET</t>
        </is>
      </c>
      <c r="H394" s="3" t="inlineStr">
        <is>
          <t>Espèce</t>
        </is>
      </c>
      <c r="I394" s="4" t="inlineStr">
        <is>
          <t>Carte Bleue</t>
        </is>
      </c>
      <c r="J394" s="4" t="inlineStr">
        <is>
          <t>Chèque</t>
        </is>
      </c>
      <c r="K394" s="7" t="inlineStr">
        <is>
          <t>Compte client</t>
        </is>
      </c>
      <c r="L394" s="3" t="inlineStr">
        <is>
          <t>Dépôt Banque</t>
        </is>
      </c>
      <c r="M394" s="8" t="inlineStr">
        <is>
          <t>Monnaie</t>
        </is>
      </c>
      <c r="N394" s="7" t="inlineStr">
        <is>
          <t>CREDIT</t>
        </is>
      </c>
      <c r="O394" s="498">
        <f>O386</f>
        <v/>
      </c>
      <c r="Q394" s="455" t="n"/>
      <c r="R394" s="414" t="inlineStr">
        <is>
          <t>N°</t>
        </is>
      </c>
      <c r="S394" s="415" t="n"/>
      <c r="T394" s="416" t="inlineStr">
        <is>
          <t>N°</t>
        </is>
      </c>
      <c r="U394" s="417" t="n"/>
      <c r="V394" s="416" t="inlineStr">
        <is>
          <t>N°</t>
        </is>
      </c>
      <c r="W394" s="417" t="n"/>
      <c r="X394" s="416" t="inlineStr">
        <is>
          <t>N°</t>
        </is>
      </c>
      <c r="Y394" s="417" t="n"/>
      <c r="Z394" s="416" t="inlineStr">
        <is>
          <t>N°</t>
        </is>
      </c>
      <c r="AA394" s="417" t="n"/>
      <c r="AB394" s="416" t="inlineStr">
        <is>
          <t>N°</t>
        </is>
      </c>
      <c r="AC394" s="417" t="n"/>
      <c r="AD394" s="416" t="inlineStr">
        <is>
          <t>N°</t>
        </is>
      </c>
      <c r="AE394" s="417" t="n"/>
      <c r="AF394" s="419" t="inlineStr">
        <is>
          <t>N°</t>
        </is>
      </c>
      <c r="AG394" s="415" t="n"/>
      <c r="AH394" s="416" t="inlineStr">
        <is>
          <t>N°</t>
        </is>
      </c>
      <c r="AI394" s="415" t="n"/>
      <c r="AJ394" s="416" t="inlineStr">
        <is>
          <t>N°</t>
        </is>
      </c>
      <c r="AK394" s="415" t="n"/>
      <c r="AL394" s="416" t="inlineStr">
        <is>
          <t>N°</t>
        </is>
      </c>
      <c r="AM394" s="415" t="n"/>
      <c r="AN394" s="420" t="n"/>
    </row>
    <row r="395" ht="16.5" customHeight="1" thickBot="1">
      <c r="A395" s="433">
        <f>A386+1</f>
        <v/>
      </c>
      <c r="B395" s="540" t="n">
        <v>2628.53</v>
      </c>
      <c r="C395" s="519" t="n">
        <v>110</v>
      </c>
      <c r="D395" s="541" t="n">
        <v>4</v>
      </c>
      <c r="E395" s="540" t="n">
        <v>294.1</v>
      </c>
      <c r="F395" s="540" t="n">
        <v>51</v>
      </c>
      <c r="G395" s="542">
        <f>B395-C395-E395-F395</f>
        <v/>
      </c>
      <c r="H395" s="543" t="n">
        <v>1045.65</v>
      </c>
      <c r="I395" s="520" t="n">
        <v>1109.38</v>
      </c>
      <c r="J395" s="520" t="n">
        <v>15.6</v>
      </c>
      <c r="K395" s="543" t="n">
        <v>2.8</v>
      </c>
      <c r="L395" s="520" t="n">
        <v>1040</v>
      </c>
      <c r="M395" s="566" t="n"/>
      <c r="N395" s="508">
        <f>L395+I395+J395+C395+M395</f>
        <v/>
      </c>
      <c r="O395" s="508">
        <f>O394+N395-AN395</f>
        <v/>
      </c>
      <c r="P395" s="509">
        <f>I395*0.004</f>
        <v/>
      </c>
      <c r="Q395" s="441">
        <f>A395</f>
        <v/>
      </c>
      <c r="R395" s="567" t="n"/>
      <c r="S395" s="568" t="n"/>
      <c r="T395" s="569" t="n"/>
      <c r="U395" s="568" t="n"/>
      <c r="V395" s="569" t="n"/>
      <c r="W395" s="568" t="n"/>
      <c r="X395" s="569" t="n"/>
      <c r="Y395" s="568" t="n"/>
      <c r="Z395" s="569" t="n"/>
      <c r="AA395" s="568" t="n"/>
      <c r="AB395" s="569" t="inlineStr">
        <is>
          <t>pt vert</t>
        </is>
      </c>
      <c r="AC395" s="466" t="n">
        <v>-116.2</v>
      </c>
      <c r="AD395" s="569" t="n">
        <v>180150</v>
      </c>
      <c r="AE395" s="466" t="n">
        <v>978.26</v>
      </c>
      <c r="AF395" s="571" t="n">
        <v>181049</v>
      </c>
      <c r="AG395" s="466" t="n">
        <v>1094.4</v>
      </c>
      <c r="AH395" s="569" t="n"/>
      <c r="AI395" s="568" t="n"/>
      <c r="AJ395" s="569" t="inlineStr">
        <is>
          <t>vale</t>
        </is>
      </c>
      <c r="AK395" s="466" t="n">
        <v>2000</v>
      </c>
      <c r="AL395" s="569" t="n"/>
      <c r="AM395" s="568" t="n"/>
      <c r="AN395" s="446">
        <f>S395+U395+W395+Y395+AA395+AC395+AE395+AG395+AI395+AK395+AM395</f>
        <v/>
      </c>
    </row>
    <row r="396" ht="16.5" customHeight="1" thickBot="1">
      <c r="A396" s="433">
        <f>A395+1</f>
        <v/>
      </c>
      <c r="B396" s="540" t="n">
        <v>5372.49</v>
      </c>
      <c r="C396" s="519" t="n">
        <v>210</v>
      </c>
      <c r="D396" s="541" t="n">
        <v>5</v>
      </c>
      <c r="E396" s="540" t="n">
        <v>102</v>
      </c>
      <c r="F396" s="540" t="n">
        <v>240</v>
      </c>
      <c r="G396" s="542">
        <f>B396-C396-E396-F396</f>
        <v/>
      </c>
      <c r="H396" s="543" t="n">
        <v>2385.07</v>
      </c>
      <c r="I396" s="520" t="n">
        <v>2938.72</v>
      </c>
      <c r="J396" s="543" t="n"/>
      <c r="K396" s="543" t="n">
        <v>20</v>
      </c>
      <c r="L396" s="520" t="n">
        <v>2380</v>
      </c>
      <c r="M396" s="566" t="n"/>
      <c r="N396" s="508">
        <f>L396+I396+J396+C396+M396</f>
        <v/>
      </c>
      <c r="O396" s="508">
        <f>O395+N396-AN396</f>
        <v/>
      </c>
      <c r="P396" s="509">
        <f>I396*0.004</f>
        <v/>
      </c>
      <c r="Q396" s="441">
        <f>A396</f>
        <v/>
      </c>
      <c r="R396" s="567" t="n"/>
      <c r="S396" s="568" t="n"/>
      <c r="T396" s="569" t="n"/>
      <c r="U396" s="568" t="n"/>
      <c r="V396" s="567" t="n"/>
      <c r="W396" s="568" t="n"/>
      <c r="X396" s="569" t="n"/>
      <c r="Y396" s="568" t="n"/>
      <c r="Z396" s="567" t="n">
        <v>181044</v>
      </c>
      <c r="AA396" s="466" t="n">
        <v>36355.21</v>
      </c>
      <c r="AB396" s="569" t="n"/>
      <c r="AC396" s="568" t="n"/>
      <c r="AD396" s="567" t="inlineStr">
        <is>
          <t>180654b</t>
        </is>
      </c>
      <c r="AE396" s="466" t="n">
        <v>128.4</v>
      </c>
      <c r="AF396" s="569" t="n"/>
      <c r="AG396" s="568" t="n"/>
      <c r="AH396" s="567" t="n"/>
      <c r="AI396" s="568" t="n"/>
      <c r="AJ396" s="569" t="n"/>
      <c r="AK396" s="568" t="n"/>
      <c r="AL396" s="569" t="n"/>
      <c r="AM396" s="568" t="n"/>
      <c r="AN396" s="446">
        <f>S396+U396+W396+Y396+AA396+AC396+AE396+AG396+AI396+AK396+AM396</f>
        <v/>
      </c>
    </row>
    <row r="397" ht="16.5" customHeight="1" thickBot="1">
      <c r="A397" s="433">
        <f>A396+1</f>
        <v/>
      </c>
      <c r="B397" s="540" t="n">
        <v>4799.4</v>
      </c>
      <c r="C397" s="519" t="n">
        <v>220</v>
      </c>
      <c r="D397" s="541" t="n">
        <v>5</v>
      </c>
      <c r="E397" s="540" t="n">
        <v>241.3</v>
      </c>
      <c r="F397" s="540" t="n">
        <v>228</v>
      </c>
      <c r="G397" s="542">
        <f>B397-C397-E397-F397</f>
        <v/>
      </c>
      <c r="H397" s="543" t="n">
        <v>1759.95</v>
      </c>
      <c r="I397" s="520" t="n">
        <v>2464.6</v>
      </c>
      <c r="J397" s="543" t="n"/>
      <c r="K397" s="543" t="n">
        <v>20.9</v>
      </c>
      <c r="L397" s="520" t="n">
        <v>1750</v>
      </c>
      <c r="M397" s="566" t="n"/>
      <c r="N397" s="508">
        <f>L397+I397+J397+C397+M397</f>
        <v/>
      </c>
      <c r="O397" s="508">
        <f>O396+N397-AN397</f>
        <v/>
      </c>
      <c r="P397" s="509">
        <f>I397*0.004</f>
        <v/>
      </c>
      <c r="Q397" s="441">
        <f>A397</f>
        <v/>
      </c>
      <c r="R397" s="567" t="n"/>
      <c r="S397" s="568" t="n"/>
      <c r="T397" s="569" t="n"/>
      <c r="U397" s="568" t="n"/>
      <c r="V397" s="567" t="n"/>
      <c r="W397" s="568" t="n"/>
      <c r="X397" s="569" t="n"/>
      <c r="Y397" s="568" t="n"/>
      <c r="Z397" s="567" t="inlineStr">
        <is>
          <t>attent fact</t>
        </is>
      </c>
      <c r="AA397" s="466" t="n">
        <v>533.03</v>
      </c>
      <c r="AB397" s="569" t="inlineStr">
        <is>
          <t>monnaie</t>
        </is>
      </c>
      <c r="AC397" s="466" t="n">
        <v>510</v>
      </c>
      <c r="AD397" s="567" t="n"/>
      <c r="AE397" s="568" t="n"/>
      <c r="AF397" s="569" t="n"/>
      <c r="AG397" s="568" t="n"/>
      <c r="AH397" s="567" t="n"/>
      <c r="AI397" s="568" t="n"/>
      <c r="AJ397" s="569" t="n"/>
      <c r="AK397" s="568" t="n"/>
      <c r="AL397" s="569" t="n"/>
      <c r="AM397" s="568" t="n"/>
      <c r="AN397" s="446">
        <f>S397+U397+W397+Y397+AA397+AC397+AE397+AG397+AI397+AK397+AM397</f>
        <v/>
      </c>
    </row>
    <row r="398" ht="16.5" customHeight="1" thickBot="1">
      <c r="A398" s="433">
        <f>A397+1</f>
        <v/>
      </c>
      <c r="B398" s="540" t="n">
        <v>3194.83</v>
      </c>
      <c r="C398" s="519" t="n">
        <v>240</v>
      </c>
      <c r="D398" s="541" t="n">
        <v>6</v>
      </c>
      <c r="E398" s="540" t="n">
        <v>247.1</v>
      </c>
      <c r="F398" s="540" t="n">
        <v>181</v>
      </c>
      <c r="G398" s="542">
        <f>B398-C398-E398-F398</f>
        <v/>
      </c>
      <c r="H398" s="543" t="n">
        <v>1336.94</v>
      </c>
      <c r="I398" s="520" t="n">
        <v>1188.19</v>
      </c>
      <c r="J398" s="543" t="n"/>
      <c r="K398" s="543" t="n">
        <v>1.6</v>
      </c>
      <c r="L398" s="520" t="n">
        <v>1330</v>
      </c>
      <c r="M398" s="566" t="n"/>
      <c r="N398" s="508">
        <f>L398+I398+J398+C398+M398</f>
        <v/>
      </c>
      <c r="O398" s="508">
        <f>O397+N398-AN398</f>
        <v/>
      </c>
      <c r="P398" s="509">
        <f>I398*0.004</f>
        <v/>
      </c>
      <c r="Q398" s="441">
        <f>A398</f>
        <v/>
      </c>
      <c r="R398" s="567" t="n"/>
      <c r="S398" s="568" t="n"/>
      <c r="T398" s="569" t="n"/>
      <c r="U398" s="568" t="n"/>
      <c r="V398" s="567" t="n"/>
      <c r="W398" s="568" t="n"/>
      <c r="X398" s="569" t="n"/>
      <c r="Y398" s="568" t="n"/>
      <c r="Z398" s="567" t="n"/>
      <c r="AA398" s="568" t="n"/>
      <c r="AB398" s="569" t="n">
        <v>181136</v>
      </c>
      <c r="AC398" s="466" t="n">
        <v>1.4</v>
      </c>
      <c r="AD398" s="567" t="n"/>
      <c r="AE398" s="568" t="n"/>
      <c r="AF398" s="569" t="n"/>
      <c r="AG398" s="568" t="n"/>
      <c r="AH398" s="567" t="n"/>
      <c r="AI398" s="568" t="n"/>
      <c r="AJ398" s="569" t="n"/>
      <c r="AK398" s="568" t="n"/>
      <c r="AL398" s="569" t="n"/>
      <c r="AM398" s="568" t="n"/>
      <c r="AN398" s="446">
        <f>S398+U398+W398+Y398+AA398+AC398+AE398+AG398+AI398+AK398+AM398</f>
        <v/>
      </c>
    </row>
    <row r="399" ht="16.5" customHeight="1" thickBot="1">
      <c r="A399" s="433">
        <f>A398+1</f>
        <v/>
      </c>
      <c r="B399" s="540" t="n">
        <v>5512.92</v>
      </c>
      <c r="C399" s="519" t="n">
        <v>40</v>
      </c>
      <c r="D399" s="541" t="n">
        <v>2</v>
      </c>
      <c r="E399" s="540" t="n">
        <v>400.15</v>
      </c>
      <c r="F399" s="540" t="n">
        <v>208</v>
      </c>
      <c r="G399" s="542">
        <f>B399-C399-E399-F399</f>
        <v/>
      </c>
      <c r="H399" s="543" t="n">
        <v>2118</v>
      </c>
      <c r="I399" s="520" t="n">
        <v>2713.17</v>
      </c>
      <c r="J399" s="543" t="n"/>
      <c r="K399" s="543" t="n">
        <v>33.6</v>
      </c>
      <c r="L399" s="520" t="n">
        <v>2110</v>
      </c>
      <c r="M399" s="566" t="n"/>
      <c r="N399" s="508">
        <f>L399+I399+J399+C399+M399</f>
        <v/>
      </c>
      <c r="O399" s="508">
        <f>O398+N399-AN399</f>
        <v/>
      </c>
      <c r="P399" s="509">
        <f>I399*0.004</f>
        <v/>
      </c>
      <c r="Q399" s="441">
        <f>A399</f>
        <v/>
      </c>
      <c r="R399" s="567" t="inlineStr">
        <is>
          <t>attent fact</t>
        </is>
      </c>
      <c r="S399" s="466" t="n">
        <v>57.16</v>
      </c>
      <c r="T399" s="569" t="n"/>
      <c r="U399" s="568" t="n"/>
      <c r="V399" s="567" t="n"/>
      <c r="W399" s="568" t="n"/>
      <c r="X399" s="567" t="n"/>
      <c r="Y399" s="568" t="n"/>
      <c r="Z399" s="567" t="n"/>
      <c r="AA399" s="568" t="n"/>
      <c r="AB399" s="569" t="n">
        <v>181136</v>
      </c>
      <c r="AC399" s="466" t="n">
        <v>281.38</v>
      </c>
      <c r="AD399" s="567" t="n"/>
      <c r="AE399" s="568" t="n"/>
      <c r="AF399" s="567" t="n"/>
      <c r="AG399" s="568" t="n"/>
      <c r="AH399" s="567" t="n"/>
      <c r="AI399" s="568" t="n"/>
      <c r="AJ399" s="567" t="n">
        <v>181150</v>
      </c>
      <c r="AK399" s="573" t="n">
        <v>402</v>
      </c>
      <c r="AL399" s="569" t="n"/>
      <c r="AM399" s="568" t="n"/>
      <c r="AN399" s="446">
        <f>S399+U399+W399+Y399+AA399+AC399+AE399+AG399+AI399+AK399+AM399</f>
        <v/>
      </c>
    </row>
    <row r="400" ht="16.5" customHeight="1" thickBot="1">
      <c r="A400" s="433">
        <f>A399+1</f>
        <v/>
      </c>
      <c r="B400" s="540" t="n">
        <v>4916.39</v>
      </c>
      <c r="C400" s="519" t="n">
        <v>190</v>
      </c>
      <c r="D400" s="541" t="n">
        <v>6</v>
      </c>
      <c r="E400" s="540" t="n">
        <v>259.6</v>
      </c>
      <c r="F400" s="540" t="n">
        <v>252</v>
      </c>
      <c r="G400" s="542">
        <f>B400-C400-E400-F400</f>
        <v/>
      </c>
      <c r="H400" s="543" t="n">
        <v>1992.94</v>
      </c>
      <c r="I400" s="520" t="n">
        <v>2201.95</v>
      </c>
      <c r="J400" s="543" t="n"/>
      <c r="K400" s="543" t="n">
        <v>19.9</v>
      </c>
      <c r="L400" s="520" t="n">
        <v>1990</v>
      </c>
      <c r="M400" s="520" t="n">
        <v>790</v>
      </c>
      <c r="N400" s="508">
        <f>L400+I400+J400+C400+M400</f>
        <v/>
      </c>
      <c r="O400" s="508">
        <f>O399+N400-AN400</f>
        <v/>
      </c>
      <c r="P400" s="509">
        <f>I400*0.004</f>
        <v/>
      </c>
      <c r="Q400" s="441">
        <f>A400</f>
        <v/>
      </c>
      <c r="R400" s="567" t="n"/>
      <c r="S400" s="568" t="n"/>
      <c r="T400" s="567" t="n"/>
      <c r="U400" s="568" t="n"/>
      <c r="V400" s="567" t="n">
        <v>181032</v>
      </c>
      <c r="W400" s="466" t="n">
        <v>168.22</v>
      </c>
      <c r="X400" s="567" t="n"/>
      <c r="Y400" s="568" t="n"/>
      <c r="Z400" s="567" t="n"/>
      <c r="AA400" s="568" t="n"/>
      <c r="AB400" s="569" t="n">
        <v>181136</v>
      </c>
      <c r="AC400" s="466" t="n">
        <v>69</v>
      </c>
      <c r="AD400" s="567" t="n"/>
      <c r="AE400" s="568" t="n"/>
      <c r="AF400" s="567" t="n"/>
      <c r="AG400" s="568" t="n"/>
      <c r="AH400" s="567" t="n"/>
      <c r="AI400" s="568" t="n"/>
      <c r="AJ400" s="567" t="n">
        <v>181151</v>
      </c>
      <c r="AK400" s="573" t="n">
        <v>2836</v>
      </c>
      <c r="AL400" s="569" t="n"/>
      <c r="AM400" s="568" t="n"/>
      <c r="AN400" s="446">
        <f>S400+U400+W400+Y400+AA400+AC400+AE400+AG400+AI400+AK400+AM400</f>
        <v/>
      </c>
    </row>
    <row r="401" ht="16.5" customHeight="1" thickBot="1">
      <c r="A401" s="433">
        <f>A400+1</f>
        <v/>
      </c>
      <c r="B401" s="540" t="n">
        <v>4262.9</v>
      </c>
      <c r="C401" s="519" t="n">
        <v>440</v>
      </c>
      <c r="D401" s="541" t="n">
        <v>14</v>
      </c>
      <c r="E401" s="540" t="n">
        <v>165.8</v>
      </c>
      <c r="F401" s="540" t="n">
        <v>360</v>
      </c>
      <c r="G401" s="542">
        <f>B401-C401-E401-F401</f>
        <v/>
      </c>
      <c r="H401" s="543" t="n">
        <v>1564.25</v>
      </c>
      <c r="I401" s="520" t="n">
        <v>1713.05</v>
      </c>
      <c r="J401" s="543" t="n"/>
      <c r="K401" s="543" t="n">
        <v>19.8</v>
      </c>
      <c r="L401" s="520" t="n">
        <v>1560</v>
      </c>
      <c r="M401" s="566" t="n"/>
      <c r="N401" s="508">
        <f>L401+I401+J401+C401+M401</f>
        <v/>
      </c>
      <c r="O401" s="508">
        <f>O400+N401-AN401</f>
        <v/>
      </c>
      <c r="P401" s="509">
        <f>I401*0.004</f>
        <v/>
      </c>
      <c r="Q401" s="441">
        <f>A401</f>
        <v/>
      </c>
      <c r="R401" s="567" t="n">
        <v>181014</v>
      </c>
      <c r="S401" s="466" t="n">
        <v>371.57</v>
      </c>
      <c r="T401" s="567" t="n"/>
      <c r="U401" s="568" t="n"/>
      <c r="V401" s="567" t="n">
        <v>181115</v>
      </c>
      <c r="W401" s="466" t="n">
        <v>404.37</v>
      </c>
      <c r="X401" s="567" t="n">
        <v>181120</v>
      </c>
      <c r="Y401" s="466" t="n">
        <v>2835.06</v>
      </c>
      <c r="Z401" s="567" t="n"/>
      <c r="AA401" s="568" t="n"/>
      <c r="AB401" s="567" t="inlineStr">
        <is>
          <t>monnaie</t>
        </is>
      </c>
      <c r="AC401" s="466" t="n">
        <v>644</v>
      </c>
      <c r="AD401" s="567" t="n"/>
      <c r="AE401" s="568" t="n"/>
      <c r="AF401" s="567" t="n"/>
      <c r="AG401" s="568" t="n"/>
      <c r="AH401" s="567" t="n"/>
      <c r="AI401" s="568" t="n"/>
      <c r="AJ401" s="567" t="n"/>
      <c r="AK401" s="568" t="n"/>
      <c r="AL401" s="569" t="n"/>
      <c r="AM401" s="568" t="n"/>
      <c r="AN401" s="446">
        <f>S401+U401+W401+Y401+AA401+AC401+AE401+AG401+AI401+AK401+AM401</f>
        <v/>
      </c>
    </row>
    <row r="402" ht="16.5" customHeight="1" thickBot="1">
      <c r="A402" s="433">
        <f>A401+1</f>
        <v/>
      </c>
      <c r="B402" s="540" t="n">
        <v>3893.25</v>
      </c>
      <c r="C402" s="519" t="n">
        <v>200</v>
      </c>
      <c r="D402" s="541" t="n">
        <v>5</v>
      </c>
      <c r="E402" s="540" t="n">
        <v>599.1</v>
      </c>
      <c r="F402" s="540" t="n">
        <v>210</v>
      </c>
      <c r="G402" s="542">
        <f>B402-C402-E402-F402</f>
        <v/>
      </c>
      <c r="H402" s="543" t="n">
        <v>1243.36</v>
      </c>
      <c r="I402" s="520" t="n">
        <v>1580.44</v>
      </c>
      <c r="J402" s="543" t="n"/>
      <c r="K402" s="543" t="n">
        <v>23.6</v>
      </c>
      <c r="L402" s="520" t="n">
        <v>1280</v>
      </c>
      <c r="M402" s="566" t="n"/>
      <c r="N402" s="508">
        <f>L402+I402+J402+C402+M402</f>
        <v/>
      </c>
      <c r="O402" s="508">
        <f>O401+N402-AN402</f>
        <v/>
      </c>
      <c r="P402" s="509">
        <f>I402*0.004</f>
        <v/>
      </c>
      <c r="Q402" s="441">
        <f>A402</f>
        <v/>
      </c>
      <c r="R402" s="567" t="n"/>
      <c r="S402" s="466" t="n">
        <v>-60.46</v>
      </c>
      <c r="T402" s="567" t="n"/>
      <c r="U402" s="568" t="n"/>
      <c r="V402" s="567" t="n"/>
      <c r="W402" s="568" t="n"/>
      <c r="X402" s="567" t="n">
        <v>181125</v>
      </c>
      <c r="Y402" s="466" t="n">
        <v>1147.33</v>
      </c>
      <c r="Z402" s="567" t="n"/>
      <c r="AA402" s="568" t="n"/>
      <c r="AB402" s="567" t="n"/>
      <c r="AC402" s="568" t="n"/>
      <c r="AD402" s="567" t="n"/>
      <c r="AE402" s="568" t="n"/>
      <c r="AF402" s="567" t="n"/>
      <c r="AG402" s="568" t="n"/>
      <c r="AH402" s="567" t="n"/>
      <c r="AI402" s="568" t="n"/>
      <c r="AJ402" s="567" t="n"/>
      <c r="AK402" s="568" t="n"/>
      <c r="AL402" s="569" t="n"/>
      <c r="AM402" s="568" t="n"/>
      <c r="AN402" s="446">
        <f>S402+U402+W402+Y402+AA402+AC402+AE402+AG402+AI402+AK402+AM402</f>
        <v/>
      </c>
    </row>
    <row r="403" ht="16.5" customHeight="1" thickBot="1">
      <c r="A403" s="433">
        <f>A402+1</f>
        <v/>
      </c>
      <c r="B403" s="540" t="n">
        <v>5654.37</v>
      </c>
      <c r="C403" s="519" t="n">
        <v>240</v>
      </c>
      <c r="D403" s="541" t="n">
        <v>6</v>
      </c>
      <c r="E403" s="540" t="n">
        <v>182.2</v>
      </c>
      <c r="F403" s="540" t="n">
        <v>314</v>
      </c>
      <c r="G403" s="542">
        <f>B403-C403-E403-F403</f>
        <v/>
      </c>
      <c r="H403" s="543" t="n">
        <v>2400.14</v>
      </c>
      <c r="I403" s="520" t="n">
        <v>2481.73</v>
      </c>
      <c r="J403" s="543" t="n"/>
      <c r="K403" s="543" t="n">
        <v>36.3</v>
      </c>
      <c r="L403" s="520" t="n">
        <v>2400</v>
      </c>
      <c r="M403" s="566" t="n"/>
      <c r="N403" s="508">
        <f>L403+I403+J403+C403+M403</f>
        <v/>
      </c>
      <c r="O403" s="508">
        <f>O402+N403-AN403</f>
        <v/>
      </c>
      <c r="P403" s="509">
        <f>I403*0.004</f>
        <v/>
      </c>
      <c r="Q403" s="441">
        <f>A403</f>
        <v/>
      </c>
      <c r="R403" s="567" t="n"/>
      <c r="S403" s="568" t="n"/>
      <c r="T403" s="567" t="n"/>
      <c r="U403" s="568" t="n"/>
      <c r="V403" s="567" t="n"/>
      <c r="W403" s="568" t="n"/>
      <c r="X403" s="567" t="n"/>
      <c r="Y403" s="568" t="n"/>
      <c r="Z403" s="567" t="n"/>
      <c r="AA403" s="568" t="n"/>
      <c r="AB403" s="567" t="inlineStr">
        <is>
          <t>ass prêt</t>
        </is>
      </c>
      <c r="AC403" s="466" t="n">
        <v>60.35</v>
      </c>
      <c r="AD403" s="567" t="n"/>
      <c r="AE403" s="568" t="n"/>
      <c r="AF403" s="567" t="n"/>
      <c r="AG403" s="568" t="n"/>
      <c r="AH403" s="567" t="n"/>
      <c r="AI403" s="568" t="n"/>
      <c r="AJ403" s="567" t="n"/>
      <c r="AK403" s="568" t="n"/>
      <c r="AL403" s="569" t="n"/>
      <c r="AM403" s="568" t="n"/>
      <c r="AN403" s="446">
        <f>S403+U403+W403+Y403+AA403+AC403+AE403+AG403+AI403+AK403+AM403</f>
        <v/>
      </c>
    </row>
    <row r="404" ht="16.5" customHeight="1" thickBot="1">
      <c r="A404" s="433">
        <f>A403+1</f>
        <v/>
      </c>
      <c r="B404" s="540" t="n">
        <v>4237.92</v>
      </c>
      <c r="C404" s="519" t="n">
        <v>260</v>
      </c>
      <c r="D404" s="541" t="n">
        <v>6</v>
      </c>
      <c r="E404" s="540" t="n">
        <v>245.2</v>
      </c>
      <c r="F404" s="540" t="n">
        <v>135</v>
      </c>
      <c r="G404" s="542">
        <f>B404-C404-E404-F404</f>
        <v/>
      </c>
      <c r="H404" s="543" t="n">
        <v>1908.62</v>
      </c>
      <c r="I404" s="520" t="n">
        <v>1669.2</v>
      </c>
      <c r="J404" s="543" t="n"/>
      <c r="K404" s="543" t="n">
        <v>19.9</v>
      </c>
      <c r="L404" s="520" t="n">
        <v>1900</v>
      </c>
      <c r="M404" s="566" t="n"/>
      <c r="N404" s="508">
        <f>L404+I404+J404+C404+M404</f>
        <v/>
      </c>
      <c r="O404" s="508">
        <f>O403+N404-AN404</f>
        <v/>
      </c>
      <c r="P404" s="509">
        <f>I404*0.004</f>
        <v/>
      </c>
      <c r="Q404" s="441">
        <f>A404</f>
        <v/>
      </c>
      <c r="R404" s="567" t="n"/>
      <c r="S404" s="568" t="n"/>
      <c r="T404" s="567" t="n">
        <v>181026</v>
      </c>
      <c r="U404" s="466" t="n">
        <v>81.19</v>
      </c>
      <c r="V404" s="567" t="n"/>
      <c r="W404" s="568" t="n"/>
      <c r="X404" s="567" t="n"/>
      <c r="Y404" s="568" t="n"/>
      <c r="Z404" s="567" t="n"/>
      <c r="AA404" s="568" t="n"/>
      <c r="AB404" s="567" t="inlineStr">
        <is>
          <t>prêt</t>
        </is>
      </c>
      <c r="AC404" s="466" t="n">
        <v>2567.75</v>
      </c>
      <c r="AD404" s="567" t="inlineStr">
        <is>
          <t>EDF</t>
        </is>
      </c>
      <c r="AE404" s="466" t="n">
        <v>241.14</v>
      </c>
      <c r="AF404" s="567" t="n"/>
      <c r="AG404" s="568" t="n"/>
      <c r="AH404" s="567" t="n"/>
      <c r="AI404" s="568" t="n"/>
      <c r="AJ404" s="567" t="n"/>
      <c r="AK404" s="568" t="n"/>
      <c r="AL404" s="569" t="n"/>
      <c r="AM404" s="568" t="n"/>
      <c r="AN404" s="446">
        <f>S404+U404+W404+Y404+AA404+AC404+AE404+AG404+AI404+AK404+AM404</f>
        <v/>
      </c>
    </row>
    <row r="405" ht="16.5" customHeight="1" thickBot="1">
      <c r="A405" s="433">
        <f>A404+1</f>
        <v/>
      </c>
      <c r="B405" s="540" t="n">
        <v>3309.61</v>
      </c>
      <c r="C405" s="519" t="n">
        <v>60</v>
      </c>
      <c r="D405" s="541" t="n">
        <v>2</v>
      </c>
      <c r="E405" s="540" t="n">
        <v>440.4</v>
      </c>
      <c r="F405" s="540" t="n">
        <v>56</v>
      </c>
      <c r="G405" s="542">
        <f>B405-C405-E405-F405</f>
        <v/>
      </c>
      <c r="H405" s="543" t="n">
        <v>1060</v>
      </c>
      <c r="I405" s="520" t="n">
        <v>1659.51</v>
      </c>
      <c r="J405" s="543" t="n"/>
      <c r="K405" s="543" t="n">
        <v>33.7</v>
      </c>
      <c r="L405" s="520" t="n">
        <v>1060</v>
      </c>
      <c r="M405" s="566" t="n"/>
      <c r="N405" s="508">
        <f>L405+I405+J405+C405+M405</f>
        <v/>
      </c>
      <c r="O405" s="508">
        <f>O404+N405-AN405</f>
        <v/>
      </c>
      <c r="P405" s="509">
        <f>I405*0.004</f>
        <v/>
      </c>
      <c r="Q405" s="441">
        <f>A405</f>
        <v/>
      </c>
      <c r="R405" s="567" t="n"/>
      <c r="S405" s="568" t="n"/>
      <c r="T405" s="567" t="n">
        <v>181027</v>
      </c>
      <c r="U405" s="466" t="n">
        <v>270.86</v>
      </c>
      <c r="V405" s="567" t="n"/>
      <c r="W405" s="568" t="n"/>
      <c r="X405" s="567" t="n"/>
      <c r="Y405" s="568" t="n"/>
      <c r="Z405" s="567" t="n"/>
      <c r="AA405" s="568" t="n"/>
      <c r="AB405" s="567" t="inlineStr">
        <is>
          <t>interet</t>
        </is>
      </c>
      <c r="AC405" s="466" t="n">
        <v>184.21</v>
      </c>
      <c r="AD405" s="567" t="n"/>
      <c r="AE405" s="568" t="n"/>
      <c r="AF405" s="567" t="n"/>
      <c r="AG405" s="568" t="n"/>
      <c r="AH405" s="567" t="n"/>
      <c r="AI405" s="568" t="n"/>
      <c r="AJ405" s="567" t="n"/>
      <c r="AK405" s="568" t="n"/>
      <c r="AL405" s="569" t="n"/>
      <c r="AM405" s="568" t="n"/>
      <c r="AN405" s="446">
        <f>S405+U405+W405+Y405+AA405+AC405+AE405+AG405+AI405+AK405+AM405</f>
        <v/>
      </c>
    </row>
    <row r="406" ht="16.5" customHeight="1" thickBot="1">
      <c r="A406" s="433">
        <f>A405+1</f>
        <v/>
      </c>
      <c r="B406" s="540" t="n">
        <v>4813.99</v>
      </c>
      <c r="C406" s="519" t="n">
        <v>290</v>
      </c>
      <c r="D406" s="541" t="n">
        <v>10</v>
      </c>
      <c r="E406" s="540" t="n">
        <v>353.05</v>
      </c>
      <c r="F406" s="540" t="n">
        <v>235</v>
      </c>
      <c r="G406" s="542">
        <f>B406-C406-E406-F406</f>
        <v/>
      </c>
      <c r="H406" s="543" t="n">
        <v>1707.48</v>
      </c>
      <c r="I406" s="520" t="n">
        <v>2193.86</v>
      </c>
      <c r="J406" s="543" t="n"/>
      <c r="K406" s="543" t="n">
        <v>34.6</v>
      </c>
      <c r="L406" s="520" t="n">
        <v>1700</v>
      </c>
      <c r="M406" s="566" t="n"/>
      <c r="N406" s="508">
        <f>L406+I406+J406+C406+M406</f>
        <v/>
      </c>
      <c r="O406" s="508">
        <f>O405+N406-AN406</f>
        <v/>
      </c>
      <c r="P406" s="509">
        <f>I406*0.004</f>
        <v/>
      </c>
      <c r="Q406" s="441">
        <f>A406</f>
        <v/>
      </c>
      <c r="R406" s="567" t="n"/>
      <c r="S406" s="568" t="n"/>
      <c r="T406" s="567" t="n">
        <v>180918</v>
      </c>
      <c r="U406" s="466" t="n">
        <v>323.03</v>
      </c>
      <c r="V406" s="567" t="n"/>
      <c r="W406" s="568" t="n"/>
      <c r="X406" s="567" t="n"/>
      <c r="Y406" s="568" t="n"/>
      <c r="Z406" s="567" t="n"/>
      <c r="AA406" s="568" t="n"/>
      <c r="AB406" s="567" t="n"/>
      <c r="AC406" s="568" t="n"/>
      <c r="AD406" s="567" t="n"/>
      <c r="AE406" s="568" t="n"/>
      <c r="AF406" s="567" t="n">
        <v>181052</v>
      </c>
      <c r="AG406" s="466" t="n">
        <v>954.1</v>
      </c>
      <c r="AH406" s="567" t="n"/>
      <c r="AI406" s="568" t="n"/>
      <c r="AJ406" s="567" t="n"/>
      <c r="AK406" s="568" t="n"/>
      <c r="AL406" s="569" t="n"/>
      <c r="AM406" s="568" t="n"/>
      <c r="AN406" s="446">
        <f>S406+U406+W406+Y406+AA406+AC406+AE406+AG406+AI406+AK406+AM406</f>
        <v/>
      </c>
    </row>
    <row r="407" ht="16.5" customHeight="1" thickBot="1">
      <c r="A407" s="433">
        <f>A406+1</f>
        <v/>
      </c>
      <c r="B407" s="540" t="n">
        <v>3754.69</v>
      </c>
      <c r="C407" s="519" t="n">
        <v>210</v>
      </c>
      <c r="D407" s="541" t="n">
        <v>4</v>
      </c>
      <c r="E407" s="540" t="n">
        <v>146.2</v>
      </c>
      <c r="F407" s="540" t="n">
        <v>192</v>
      </c>
      <c r="G407" s="542">
        <f>B407-C407-E407-F407</f>
        <v/>
      </c>
      <c r="H407" s="543" t="n">
        <v>1278.14</v>
      </c>
      <c r="I407" s="520" t="n">
        <v>1914.8</v>
      </c>
      <c r="J407" s="543" t="n"/>
      <c r="K407" s="543" t="n">
        <v>13.55</v>
      </c>
      <c r="L407" s="520" t="n">
        <v>1290</v>
      </c>
      <c r="M407" s="566" t="n"/>
      <c r="N407" s="508">
        <f>L407+I407+J407+C407+M407</f>
        <v/>
      </c>
      <c r="O407" s="508">
        <f>O406+N407-AN407</f>
        <v/>
      </c>
      <c r="P407" s="509">
        <f>I407*0.004</f>
        <v/>
      </c>
      <c r="Q407" s="441">
        <f>A407</f>
        <v/>
      </c>
      <c r="R407" s="567" t="n"/>
      <c r="S407" s="568" t="n"/>
      <c r="T407" s="567" t="n"/>
      <c r="U407" s="466" t="n"/>
      <c r="V407" s="567" t="n">
        <v>181116</v>
      </c>
      <c r="W407" s="466" t="n">
        <v>719.1</v>
      </c>
      <c r="X407" s="567" t="n"/>
      <c r="Y407" s="568" t="n"/>
      <c r="Z407" s="567" t="n"/>
      <c r="AA407" s="568" t="n"/>
      <c r="AB407" s="567" t="n"/>
      <c r="AC407" s="568" t="n"/>
      <c r="AD407" s="567" t="n"/>
      <c r="AE407" s="568" t="n"/>
      <c r="AF407" s="567" t="n">
        <v>181053</v>
      </c>
      <c r="AG407" s="466" t="n">
        <v>423</v>
      </c>
      <c r="AH407" s="567" t="n"/>
      <c r="AI407" s="568" t="n"/>
      <c r="AJ407" s="567" t="n"/>
      <c r="AK407" s="568" t="n"/>
      <c r="AL407" s="569" t="n"/>
      <c r="AM407" s="568" t="n"/>
      <c r="AN407" s="446">
        <f>S407+U407+W407+Y407+AA407+AC407+AE407+AG407+AI407+AK407+AM407</f>
        <v/>
      </c>
    </row>
    <row r="408" ht="16.5" customHeight="1" thickBot="1">
      <c r="A408" s="433">
        <f>A407+1</f>
        <v/>
      </c>
      <c r="B408" s="540" t="n">
        <v>4261.38</v>
      </c>
      <c r="C408" s="519" t="n">
        <v>320</v>
      </c>
      <c r="D408" s="541" t="n">
        <v>6</v>
      </c>
      <c r="E408" s="540" t="n">
        <v>166</v>
      </c>
      <c r="F408" s="540" t="n">
        <v>172</v>
      </c>
      <c r="G408" s="542">
        <f>B408-C408-E408-F408</f>
        <v/>
      </c>
      <c r="H408" s="543" t="n">
        <v>1755.57</v>
      </c>
      <c r="I408" s="520" t="n">
        <v>1784.11</v>
      </c>
      <c r="J408" s="543" t="n"/>
      <c r="K408" s="543" t="n">
        <v>80.59999999999999</v>
      </c>
      <c r="L408" s="520" t="n">
        <v>1750</v>
      </c>
      <c r="M408" s="520" t="n">
        <v>680</v>
      </c>
      <c r="N408" s="508">
        <f>L408+I408+J408+C408+M408</f>
        <v/>
      </c>
      <c r="O408" s="508">
        <f>O407+N408-AN408</f>
        <v/>
      </c>
      <c r="P408" s="509">
        <f>I408*0.004</f>
        <v/>
      </c>
      <c r="Q408" s="441">
        <f>A408</f>
        <v/>
      </c>
      <c r="R408" s="567" t="n">
        <v>181101</v>
      </c>
      <c r="S408" s="466" t="n">
        <v>1295.24</v>
      </c>
      <c r="T408" s="567" t="n"/>
      <c r="U408" s="466" t="n"/>
      <c r="V408" s="567" t="n"/>
      <c r="W408" s="568" t="n"/>
      <c r="X408" s="567" t="n">
        <v>181121</v>
      </c>
      <c r="Y408" s="466" t="n">
        <v>3658.05</v>
      </c>
      <c r="Z408" s="567" t="n"/>
      <c r="AA408" s="568" t="n"/>
      <c r="AB408" s="567" t="inlineStr">
        <is>
          <t>monnaie</t>
        </is>
      </c>
      <c r="AC408" s="466" t="n">
        <v>666</v>
      </c>
      <c r="AD408" s="567" t="n"/>
      <c r="AE408" s="568" t="n"/>
      <c r="AF408" s="567" t="n"/>
      <c r="AG408" s="568" t="n"/>
      <c r="AH408" s="567" t="n">
        <v>181144</v>
      </c>
      <c r="AI408" s="466" t="n">
        <v>161.47</v>
      </c>
      <c r="AJ408" s="567" t="n"/>
      <c r="AK408" s="568" t="n"/>
      <c r="AL408" s="569" t="n"/>
      <c r="AM408" s="568" t="n"/>
      <c r="AN408" s="446">
        <f>S408+U408+W408+Y408+AA408+AC408+AE408+AG408+AI408+AK408+AM408</f>
        <v/>
      </c>
    </row>
    <row r="409" ht="16.5" customHeight="1" thickBot="1">
      <c r="A409" s="433">
        <f>A408+1</f>
        <v/>
      </c>
      <c r="B409" s="540" t="n">
        <v>3943.83</v>
      </c>
      <c r="C409" s="519" t="n">
        <v>200</v>
      </c>
      <c r="D409" s="541" t="n">
        <v>5</v>
      </c>
      <c r="E409" s="540" t="n">
        <v>130.8</v>
      </c>
      <c r="F409" s="540" t="n">
        <v>269</v>
      </c>
      <c r="G409" s="542">
        <f>B409-C409-E409-F409</f>
        <v/>
      </c>
      <c r="H409" s="543" t="n">
        <v>1674.98</v>
      </c>
      <c r="I409" s="520" t="n">
        <v>1644.05</v>
      </c>
      <c r="J409" s="543" t="n"/>
      <c r="K409" s="543" t="n">
        <v>25</v>
      </c>
      <c r="L409" s="520" t="n">
        <v>1680</v>
      </c>
      <c r="M409" s="566" t="n"/>
      <c r="N409" s="508">
        <f>L409+I409+J409+C409+M409</f>
        <v/>
      </c>
      <c r="O409" s="508">
        <f>O408+N409-AN409</f>
        <v/>
      </c>
      <c r="P409" s="509">
        <f>I409*0.004</f>
        <v/>
      </c>
      <c r="Q409" s="441">
        <f>A409</f>
        <v/>
      </c>
      <c r="R409" s="567" t="n"/>
      <c r="S409" s="466" t="n">
        <v>29.55</v>
      </c>
      <c r="T409" s="567" t="n"/>
      <c r="U409" s="466" t="n"/>
      <c r="V409" s="567" t="n"/>
      <c r="W409" s="568" t="n"/>
      <c r="X409" s="567" t="n">
        <v>181126</v>
      </c>
      <c r="Y409" s="466" t="n">
        <v>739.73</v>
      </c>
      <c r="Z409" s="567" t="n"/>
      <c r="AA409" s="568" t="n"/>
      <c r="AB409" s="567" t="n"/>
      <c r="AC409" s="568" t="n"/>
      <c r="AD409" s="567" t="n"/>
      <c r="AE409" s="568" t="n"/>
      <c r="AF409" s="567" t="n"/>
      <c r="AG409" s="568" t="n"/>
      <c r="AH409" s="567" t="n"/>
      <c r="AI409" s="568" t="n"/>
      <c r="AJ409" s="567" t="inlineStr">
        <is>
          <t>ADREA</t>
        </is>
      </c>
      <c r="AK409" s="466" t="n">
        <v>69.42</v>
      </c>
      <c r="AL409" s="569" t="n"/>
      <c r="AM409" s="568" t="n"/>
      <c r="AN409" s="446">
        <f>S409+U409+W409+Y409+AA409+AC409+AE409+AG409+AI409+AK409+AM409</f>
        <v/>
      </c>
    </row>
    <row r="410" ht="16.5" customHeight="1" thickBot="1">
      <c r="A410" s="433">
        <f>A409+1</f>
        <v/>
      </c>
      <c r="B410" s="540" t="n">
        <v>4964.8</v>
      </c>
      <c r="C410" s="519" t="n">
        <v>420</v>
      </c>
      <c r="D410" s="541" t="n">
        <v>10</v>
      </c>
      <c r="E410" s="540" t="n">
        <v>61.8</v>
      </c>
      <c r="F410" s="540" t="n">
        <v>209</v>
      </c>
      <c r="G410" s="542">
        <f>B410-C410-E410-F410</f>
        <v/>
      </c>
      <c r="H410" s="543" t="n">
        <v>1798.88</v>
      </c>
      <c r="I410" s="520" t="n">
        <v>2441.62</v>
      </c>
      <c r="J410" s="543" t="n"/>
      <c r="K410" s="543" t="n">
        <v>33.5</v>
      </c>
      <c r="L410" s="520" t="n">
        <v>1790</v>
      </c>
      <c r="M410" s="566" t="n"/>
      <c r="N410" s="508">
        <f>L410+I410+J410+C410+M410</f>
        <v/>
      </c>
      <c r="O410" s="508">
        <f>O409+N410-AN410</f>
        <v/>
      </c>
      <c r="P410" s="509">
        <f>I410*0.004</f>
        <v/>
      </c>
      <c r="Q410" s="441">
        <f>A410</f>
        <v/>
      </c>
      <c r="R410" s="567" t="n"/>
      <c r="S410" s="568" t="n"/>
      <c r="T410" s="567" t="n"/>
      <c r="U410" s="466" t="n"/>
      <c r="V410" s="567" t="n"/>
      <c r="W410" s="568" t="n"/>
      <c r="X410" s="567" t="n"/>
      <c r="Y410" s="568" t="n"/>
      <c r="Z410" s="567" t="n">
        <v>181132</v>
      </c>
      <c r="AA410" s="466" t="n">
        <v>33819.08</v>
      </c>
      <c r="AB410" s="567" t="inlineStr">
        <is>
          <t>dat</t>
        </is>
      </c>
      <c r="AC410" s="466" t="n">
        <v>-12040.31</v>
      </c>
      <c r="AD410" s="567" t="n"/>
      <c r="AE410" s="568" t="n"/>
      <c r="AF410" s="567" t="n"/>
      <c r="AG410" s="568" t="n"/>
      <c r="AH410" s="567" t="n">
        <v>181055</v>
      </c>
      <c r="AI410" s="466" t="n">
        <v>63.94</v>
      </c>
      <c r="AJ410" s="567" t="inlineStr">
        <is>
          <t>MUTEX</t>
        </is>
      </c>
      <c r="AK410" s="466" t="n">
        <v>105.23</v>
      </c>
      <c r="AL410" s="569" t="n"/>
      <c r="AM410" s="568" t="n"/>
      <c r="AN410" s="446">
        <f>S410+U410+W410+Y410+AA410+AC410+AE410+AG410+AI410+AK410+AM410</f>
        <v/>
      </c>
    </row>
    <row r="411" ht="16.5" customHeight="1" thickBot="1">
      <c r="A411" s="433">
        <f>A410+1</f>
        <v/>
      </c>
      <c r="B411" s="540" t="n">
        <v>4307.24</v>
      </c>
      <c r="C411" s="519" t="n">
        <v>280</v>
      </c>
      <c r="D411" s="541" t="n">
        <v>9</v>
      </c>
      <c r="E411" s="540" t="n">
        <v>153.5</v>
      </c>
      <c r="F411" s="540" t="n">
        <v>242</v>
      </c>
      <c r="G411" s="542">
        <f>B411-C411-E411-F411</f>
        <v/>
      </c>
      <c r="H411" s="543" t="n">
        <v>1861.05</v>
      </c>
      <c r="I411" s="520" t="n">
        <v>1720.09</v>
      </c>
      <c r="J411" s="520" t="n">
        <v>43.2</v>
      </c>
      <c r="K411" s="543" t="n">
        <v>7.4</v>
      </c>
      <c r="L411" s="520" t="n">
        <v>1860</v>
      </c>
      <c r="M411" s="566" t="n"/>
      <c r="N411" s="508">
        <f>L411+I411+J411+C411+M411</f>
        <v/>
      </c>
      <c r="O411" s="508">
        <f>O410+N411-AN411</f>
        <v/>
      </c>
      <c r="P411" s="509">
        <f>I411*0.004</f>
        <v/>
      </c>
      <c r="Q411" s="441">
        <f>A411</f>
        <v/>
      </c>
      <c r="R411" s="567" t="n"/>
      <c r="S411" s="568" t="n"/>
      <c r="T411" s="567" t="n"/>
      <c r="U411" s="466" t="n"/>
      <c r="V411" s="567" t="n"/>
      <c r="W411" s="568" t="n"/>
      <c r="X411" s="567" t="n"/>
      <c r="Y411" s="568" t="n"/>
      <c r="Z411" s="567" t="n"/>
      <c r="AA411" s="568" t="n"/>
      <c r="AB411" s="567" t="inlineStr">
        <is>
          <t>int</t>
        </is>
      </c>
      <c r="AC411" s="466" t="n">
        <v>-2.49</v>
      </c>
      <c r="AD411" s="567" t="n"/>
      <c r="AE411" s="568" t="n"/>
      <c r="AF411" s="567" t="n"/>
      <c r="AG411" s="568" t="n"/>
      <c r="AH411" s="567" t="n">
        <v>181056</v>
      </c>
      <c r="AI411" s="466" t="n">
        <v>73.8</v>
      </c>
      <c r="AJ411" s="567" t="n"/>
      <c r="AK411" s="568" t="n"/>
      <c r="AL411" s="569" t="n"/>
      <c r="AM411" s="568" t="n"/>
      <c r="AN411" s="446">
        <f>S411+U411+W411+Y411+AA411+AC411+AE411+AG411+AI411+AK411+AM411</f>
        <v/>
      </c>
    </row>
    <row r="412" ht="16.5" customHeight="1" thickBot="1">
      <c r="A412" s="433">
        <f>A411+1</f>
        <v/>
      </c>
      <c r="B412" s="540" t="n">
        <v>3335.85</v>
      </c>
      <c r="C412" s="519" t="n">
        <v>60</v>
      </c>
      <c r="D412" s="541" t="n">
        <v>1</v>
      </c>
      <c r="E412" s="540" t="n">
        <v>403.9</v>
      </c>
      <c r="F412" s="540" t="n">
        <v>109</v>
      </c>
      <c r="G412" s="542">
        <f>B412-C412-E412-F412</f>
        <v/>
      </c>
      <c r="H412" s="543" t="n">
        <v>1467.62</v>
      </c>
      <c r="I412" s="520" t="n">
        <v>1309.53</v>
      </c>
      <c r="J412" s="543" t="n"/>
      <c r="K412" s="543" t="n">
        <v>8.800000000000001</v>
      </c>
      <c r="L412" s="520" t="n">
        <v>1460</v>
      </c>
      <c r="M412" s="566" t="n"/>
      <c r="N412" s="508">
        <f>L412+I412+J412+C412+M412</f>
        <v/>
      </c>
      <c r="O412" s="508">
        <f>O411+N412-AN412</f>
        <v/>
      </c>
      <c r="P412" s="509">
        <f>I412*0.004</f>
        <v/>
      </c>
      <c r="Q412" s="441">
        <f>A412</f>
        <v/>
      </c>
      <c r="R412" s="567" t="n"/>
      <c r="S412" s="568" t="n"/>
      <c r="T412" s="567" t="n"/>
      <c r="U412" s="466" t="n"/>
      <c r="V412" s="567" t="n"/>
      <c r="W412" s="568" t="n"/>
      <c r="X412" s="567" t="n"/>
      <c r="Y412" s="568" t="n"/>
      <c r="Z412" s="567" t="n"/>
      <c r="AA412" s="568" t="n"/>
      <c r="AB412" s="567" t="inlineStr">
        <is>
          <t>dat</t>
        </is>
      </c>
      <c r="AC412" s="466" t="n">
        <v>12044.8</v>
      </c>
      <c r="AD412" s="567" t="n">
        <v>181138</v>
      </c>
      <c r="AE412" s="466" t="n">
        <v>52.8</v>
      </c>
      <c r="AF412" s="567" t="n"/>
      <c r="AG412" s="568" t="n"/>
      <c r="AH412" s="567" t="n"/>
      <c r="AI412" s="568" t="n"/>
      <c r="AJ412" s="567" t="n"/>
      <c r="AK412" s="568" t="n"/>
      <c r="AL412" s="569" t="n"/>
      <c r="AM412" s="568" t="n"/>
      <c r="AN412" s="446">
        <f>S412+U412+W412+Y412+AA412+AC412+AE412+AG412+AI412+AK412+AM412</f>
        <v/>
      </c>
    </row>
    <row r="413" ht="16.5" customHeight="1" thickBot="1">
      <c r="A413" s="433">
        <f>A412+1</f>
        <v/>
      </c>
      <c r="B413" s="540" t="n">
        <v>4695.87</v>
      </c>
      <c r="C413" s="519" t="n">
        <v>260</v>
      </c>
      <c r="D413" s="541" t="n">
        <v>7</v>
      </c>
      <c r="E413" s="540" t="n">
        <v>630.8</v>
      </c>
      <c r="F413" s="540" t="n">
        <v>166</v>
      </c>
      <c r="G413" s="542">
        <f>B413-C413-E413-F413</f>
        <v/>
      </c>
      <c r="H413" s="543" t="n">
        <v>1666.84</v>
      </c>
      <c r="I413" s="520" t="n">
        <v>1943.23</v>
      </c>
      <c r="J413" s="543" t="n"/>
      <c r="K413" s="543" t="n">
        <v>29</v>
      </c>
      <c r="L413" s="520" t="n">
        <v>1660</v>
      </c>
      <c r="M413" s="566" t="n"/>
      <c r="N413" s="508">
        <f>L413+I413+J413+C413+M413</f>
        <v/>
      </c>
      <c r="O413" s="508">
        <f>O412+N413-AN413</f>
        <v/>
      </c>
      <c r="P413" s="509">
        <f>I413*0.004</f>
        <v/>
      </c>
      <c r="Q413" s="441">
        <f>A413</f>
        <v/>
      </c>
      <c r="R413" s="567" t="n"/>
      <c r="S413" s="568" t="n"/>
      <c r="T413" s="567" t="n"/>
      <c r="U413" s="466" t="n"/>
      <c r="V413" s="567" t="n"/>
      <c r="W413" s="568" t="n"/>
      <c r="X413" s="567" t="n"/>
      <c r="Y413" s="568" t="n"/>
      <c r="Z413" s="567" t="n"/>
      <c r="AA413" s="568" t="n"/>
      <c r="AB413" s="567" t="n"/>
      <c r="AC413" s="568" t="n"/>
      <c r="AD413" s="567" t="n"/>
      <c r="AE413" s="568" t="n"/>
      <c r="AF413" s="567" t="n"/>
      <c r="AG413" s="568" t="n"/>
      <c r="AH413" s="567" t="n"/>
      <c r="AI413" s="568" t="n"/>
      <c r="AJ413" s="567" t="n"/>
      <c r="AK413" s="568" t="n"/>
      <c r="AL413" s="569" t="n"/>
      <c r="AM413" s="568" t="n"/>
      <c r="AN413" s="446">
        <f>S413+U413+W413+Y413+AA413+AC413+AE413+AG413+AI413+AK413+AM413</f>
        <v/>
      </c>
    </row>
    <row r="414" ht="16.5" customHeight="1" thickBot="1">
      <c r="A414" s="433">
        <f>A413+1</f>
        <v/>
      </c>
      <c r="B414" s="540" t="n">
        <v>4751.22</v>
      </c>
      <c r="C414" s="519" t="n">
        <v>360</v>
      </c>
      <c r="D414" s="541" t="n">
        <v>9</v>
      </c>
      <c r="E414" s="540" t="n">
        <v>108.4</v>
      </c>
      <c r="F414" s="540" t="n">
        <v>161</v>
      </c>
      <c r="G414" s="542">
        <f>B414-C414-E414-F414</f>
        <v/>
      </c>
      <c r="H414" s="543" t="n">
        <v>1613.64</v>
      </c>
      <c r="I414" s="520" t="n">
        <v>2499.28</v>
      </c>
      <c r="J414" s="543" t="n"/>
      <c r="K414" s="543" t="n">
        <v>16.9</v>
      </c>
      <c r="L414" s="520" t="n">
        <v>1610</v>
      </c>
      <c r="M414" s="566" t="n"/>
      <c r="N414" s="508">
        <f>L414+I414+J414+C414+M414</f>
        <v/>
      </c>
      <c r="O414" s="508">
        <f>O413+N414-AN414</f>
        <v/>
      </c>
      <c r="P414" s="509">
        <f>I414*0.004</f>
        <v/>
      </c>
      <c r="Q414" s="441">
        <f>A414</f>
        <v/>
      </c>
      <c r="R414" s="567" t="n"/>
      <c r="S414" s="568" t="n"/>
      <c r="T414" s="569" t="n">
        <v>180923</v>
      </c>
      <c r="U414" s="466" t="n">
        <v>173.76</v>
      </c>
      <c r="V414" s="567" t="n">
        <v>181117</v>
      </c>
      <c r="W414" s="466" t="n">
        <v>584.8</v>
      </c>
      <c r="X414" s="569" t="n"/>
      <c r="Y414" s="568" t="n"/>
      <c r="Z414" s="567" t="n"/>
      <c r="AA414" s="568" t="n"/>
      <c r="AB414" s="569" t="n"/>
      <c r="AC414" s="568" t="n"/>
      <c r="AD414" s="567" t="n"/>
      <c r="AE414" s="568" t="n"/>
      <c r="AF414" s="569" t="n"/>
      <c r="AG414" s="568" t="n"/>
      <c r="AH414" s="567" t="n"/>
      <c r="AI414" s="568" t="n"/>
      <c r="AJ414" s="569" t="n"/>
      <c r="AK414" s="568" t="n"/>
      <c r="AL414" s="569" t="n"/>
      <c r="AM414" s="568" t="n"/>
      <c r="AN414" s="446">
        <f>S414+U414+W414+Y414+AA414+AC414+AE414+AG414+AI414+AK414+AM414</f>
        <v/>
      </c>
    </row>
    <row r="415" ht="16.5" customHeight="1" thickBot="1">
      <c r="A415" s="433">
        <f>A414+1</f>
        <v/>
      </c>
      <c r="B415" s="540" t="n">
        <v>3506.19</v>
      </c>
      <c r="C415" s="519" t="n">
        <v>460</v>
      </c>
      <c r="D415" s="541" t="n">
        <v>19</v>
      </c>
      <c r="E415" s="540" t="n">
        <v>163.5</v>
      </c>
      <c r="F415" s="540" t="n">
        <v>218</v>
      </c>
      <c r="G415" s="542">
        <f>B415-C415-E415-F415</f>
        <v/>
      </c>
      <c r="H415" s="543" t="n">
        <v>961.24</v>
      </c>
      <c r="I415" s="520" t="n">
        <v>1683.45</v>
      </c>
      <c r="J415" s="543" t="n"/>
      <c r="K415" s="543" t="n">
        <v>20</v>
      </c>
      <c r="L415" s="520" t="n">
        <v>960</v>
      </c>
      <c r="M415" s="566" t="n"/>
      <c r="N415" s="508">
        <f>L415+I415+J415+C415+M415</f>
        <v/>
      </c>
      <c r="O415" s="508">
        <f>O414+N415-AN415</f>
        <v/>
      </c>
      <c r="P415" s="509">
        <f>I415*0.004</f>
        <v/>
      </c>
      <c r="Q415" s="441">
        <f>A415</f>
        <v/>
      </c>
      <c r="R415" s="567" t="n">
        <v>181103</v>
      </c>
      <c r="S415" s="466" t="n">
        <v>1506.23</v>
      </c>
      <c r="T415" s="567" t="n">
        <v>181109</v>
      </c>
      <c r="U415" s="466" t="n">
        <v>56.54</v>
      </c>
      <c r="V415" s="567" t="n"/>
      <c r="W415" s="568" t="n"/>
      <c r="X415" s="567" t="n">
        <v>181122</v>
      </c>
      <c r="Y415" s="466" t="n">
        <v>2663.78</v>
      </c>
      <c r="Z415" s="567" t="n"/>
      <c r="AA415" s="568" t="n"/>
      <c r="AB415" s="567" t="inlineStr">
        <is>
          <t>monnaie</t>
        </is>
      </c>
      <c r="AC415" s="466" t="n">
        <v>532</v>
      </c>
      <c r="AD415" s="567" t="n"/>
      <c r="AE415" s="568" t="n"/>
      <c r="AF415" s="567" t="n"/>
      <c r="AG415" s="568" t="n"/>
      <c r="AH415" s="567" t="n"/>
      <c r="AI415" s="568" t="n"/>
      <c r="AJ415" s="567" t="n"/>
      <c r="AK415" s="568" t="n"/>
      <c r="AL415" s="569" t="n"/>
      <c r="AM415" s="568" t="n"/>
      <c r="AN415" s="446">
        <f>S415+U415+W415+Y415+AA415+AC415+AE415+AG415+AI415+AK415+AM415</f>
        <v/>
      </c>
    </row>
    <row r="416" ht="16.5" customHeight="1" thickBot="1">
      <c r="A416" s="433">
        <f>A415+1</f>
        <v/>
      </c>
      <c r="B416" s="540" t="n">
        <v>3726.83</v>
      </c>
      <c r="C416" s="519" t="n">
        <v>480</v>
      </c>
      <c r="D416" s="541" t="n">
        <v>10</v>
      </c>
      <c r="E416" s="540" t="n">
        <v>190.8</v>
      </c>
      <c r="F416" s="540" t="n">
        <v>115</v>
      </c>
      <c r="G416" s="542">
        <f>B416-C416-E416-F416</f>
        <v/>
      </c>
      <c r="H416" s="543" t="n">
        <v>1257.95</v>
      </c>
      <c r="I416" s="520" t="n">
        <v>1662.68</v>
      </c>
      <c r="J416" s="543" t="n"/>
      <c r="K416" s="543" t="n">
        <v>20.4</v>
      </c>
      <c r="L416" s="520" t="n">
        <v>1290</v>
      </c>
      <c r="M416" s="566" t="n"/>
      <c r="N416" s="508">
        <f>L416+I416+J416+C416+M416</f>
        <v/>
      </c>
      <c r="O416" s="508">
        <f>O415+N416-AN416</f>
        <v/>
      </c>
      <c r="P416" s="509">
        <f>I416*0.004</f>
        <v/>
      </c>
      <c r="Q416" s="441">
        <f>A416</f>
        <v/>
      </c>
      <c r="R416" s="567" t="n"/>
      <c r="S416" s="466" t="n">
        <v>140.99</v>
      </c>
      <c r="T416" s="567" t="n">
        <v>181110</v>
      </c>
      <c r="U416" s="466" t="n">
        <v>482.52</v>
      </c>
      <c r="V416" s="567" t="n"/>
      <c r="W416" s="568" t="n"/>
      <c r="X416" s="567" t="n">
        <v>181127</v>
      </c>
      <c r="Y416" s="466" t="n">
        <v>711</v>
      </c>
      <c r="Z416" s="567" t="n"/>
      <c r="AA416" s="568" t="n"/>
      <c r="AB416" s="567" t="n"/>
      <c r="AC416" s="568" t="n"/>
      <c r="AD416" s="567" t="n"/>
      <c r="AE416" s="568" t="n"/>
      <c r="AF416" s="567" t="n"/>
      <c r="AG416" s="568" t="n"/>
      <c r="AH416" s="567" t="n"/>
      <c r="AI416" s="568" t="n"/>
      <c r="AJ416" s="567" t="n"/>
      <c r="AK416" s="568" t="n"/>
      <c r="AL416" s="569" t="n"/>
      <c r="AM416" s="568" t="n"/>
      <c r="AN416" s="446">
        <f>S416+U416+W416+Y416+AA416+AC416+AE416+AG416+AI416+AK416+AM416</f>
        <v/>
      </c>
    </row>
    <row r="417" ht="16.5" customHeight="1" thickBot="1">
      <c r="A417" s="433">
        <f>A416+1</f>
        <v/>
      </c>
      <c r="B417" s="540" t="n">
        <v>4697.3</v>
      </c>
      <c r="C417" s="519" t="n">
        <v>110</v>
      </c>
      <c r="D417" s="541" t="n">
        <v>4</v>
      </c>
      <c r="E417" s="540" t="n">
        <v>181.8</v>
      </c>
      <c r="F417" s="540" t="n">
        <v>277</v>
      </c>
      <c r="G417" s="542">
        <f>B417-C417-E417-F417</f>
        <v/>
      </c>
      <c r="H417" s="543" t="n">
        <v>1774.18</v>
      </c>
      <c r="I417" s="520" t="n">
        <v>2329.32</v>
      </c>
      <c r="J417" s="543" t="n"/>
      <c r="K417" s="543" t="n">
        <v>25</v>
      </c>
      <c r="L417" s="520" t="n">
        <v>1770</v>
      </c>
      <c r="M417" s="566" t="n"/>
      <c r="N417" s="508">
        <f>L417+I417+J417+C417+M417</f>
        <v/>
      </c>
      <c r="O417" s="508">
        <f>O416+N417-AN417</f>
        <v/>
      </c>
      <c r="P417" s="509">
        <f>I417*0.004</f>
        <v/>
      </c>
      <c r="Q417" s="441">
        <f>A417</f>
        <v/>
      </c>
      <c r="R417" s="567" t="n"/>
      <c r="S417" s="568" t="n"/>
      <c r="T417" s="567" t="n">
        <v>180924</v>
      </c>
      <c r="U417" s="466" t="n">
        <v>148.73</v>
      </c>
      <c r="V417" s="567" t="n"/>
      <c r="W417" s="568" t="n"/>
      <c r="X417" s="567" t="n"/>
      <c r="Y417" s="568" t="n"/>
      <c r="Z417" s="567" t="n"/>
      <c r="AA417" s="568" t="n"/>
      <c r="AB417" s="567" t="n"/>
      <c r="AC417" s="568" t="n"/>
      <c r="AD417" s="567" t="n"/>
      <c r="AE417" s="568" t="n"/>
      <c r="AF417" s="567" t="n"/>
      <c r="AG417" s="568" t="n"/>
      <c r="AH417" s="567" t="n"/>
      <c r="AI417" s="568" t="n"/>
      <c r="AJ417" s="567" t="n"/>
      <c r="AK417" s="568" t="n"/>
      <c r="AL417" s="569" t="n"/>
      <c r="AM417" s="568" t="n"/>
      <c r="AN417" s="446">
        <f>S417+U417+W417+Y417+AA417+AC417+AE417+AG417+AI417+AK417+AM417</f>
        <v/>
      </c>
    </row>
    <row r="418" ht="16.5" customHeight="1" thickBot="1">
      <c r="A418" s="433">
        <f>A417+1</f>
        <v/>
      </c>
      <c r="B418" s="540" t="n">
        <v>4323.48</v>
      </c>
      <c r="C418" s="519" t="n">
        <v>340</v>
      </c>
      <c r="D418" s="541" t="n">
        <v>12</v>
      </c>
      <c r="E418" s="540" t="n">
        <v>213.55</v>
      </c>
      <c r="F418" s="540" t="n">
        <v>134</v>
      </c>
      <c r="G418" s="542">
        <f>B418-C418-E418-F418</f>
        <v/>
      </c>
      <c r="H418" s="543" t="n">
        <v>1468.53</v>
      </c>
      <c r="I418" s="520" t="n">
        <v>2127.6</v>
      </c>
      <c r="J418" s="543" t="n"/>
      <c r="K418" s="543" t="n">
        <v>39.8</v>
      </c>
      <c r="L418" s="520" t="n">
        <v>1460</v>
      </c>
      <c r="M418" s="566" t="n"/>
      <c r="N418" s="508">
        <f>L418+I418+J418+C418+M418</f>
        <v/>
      </c>
      <c r="O418" s="508">
        <f>O417+N418-AN418</f>
        <v/>
      </c>
      <c r="P418" s="509">
        <f>I418*0.004</f>
        <v/>
      </c>
      <c r="Q418" s="441">
        <f>A418</f>
        <v/>
      </c>
      <c r="R418" s="567" t="n"/>
      <c r="S418" s="568" t="n"/>
      <c r="T418" s="567" t="n"/>
      <c r="U418" s="466" t="n"/>
      <c r="V418" s="567" t="n"/>
      <c r="W418" s="568" t="n"/>
      <c r="X418" s="567" t="n"/>
      <c r="Y418" s="568" t="n"/>
      <c r="Z418" s="567" t="n"/>
      <c r="AA418" s="568" t="n"/>
      <c r="AB418" s="567" t="n"/>
      <c r="AC418" s="568" t="n"/>
      <c r="AD418" s="567" t="n"/>
      <c r="AE418" s="568" t="n"/>
      <c r="AF418" s="567" t="n"/>
      <c r="AG418" s="568" t="n"/>
      <c r="AH418" s="567" t="n"/>
      <c r="AI418" s="568" t="n"/>
      <c r="AJ418" s="567" t="n"/>
      <c r="AK418" s="568" t="n"/>
      <c r="AL418" s="569" t="n"/>
      <c r="AM418" s="568" t="n"/>
      <c r="AN418" s="446">
        <f>S418+U418+W418+Y418+AA418+AC418+AE418+AG418+AI418+AK418+AM418</f>
        <v/>
      </c>
    </row>
    <row r="419" ht="16.5" customHeight="1" thickBot="1">
      <c r="A419" s="433">
        <f>A418+1</f>
        <v/>
      </c>
      <c r="B419" s="540" t="n">
        <v>3269.22</v>
      </c>
      <c r="C419" s="519" t="n">
        <v>170</v>
      </c>
      <c r="D419" s="541" t="n">
        <v>6</v>
      </c>
      <c r="E419" s="540" t="n">
        <v>134.3</v>
      </c>
      <c r="F419" s="540" t="n">
        <v>150</v>
      </c>
      <c r="G419" s="542">
        <f>B419-C419-E419-F419</f>
        <v/>
      </c>
      <c r="H419" s="543" t="n">
        <v>1421.47</v>
      </c>
      <c r="I419" s="520" t="n">
        <v>1307.75</v>
      </c>
      <c r="J419" s="520" t="n">
        <v>86</v>
      </c>
      <c r="K419" s="543" t="n">
        <v>8.800000000000001</v>
      </c>
      <c r="L419" s="520" t="n">
        <v>1420</v>
      </c>
      <c r="M419" s="566" t="n"/>
      <c r="N419" s="508">
        <f>L419+I419+J419+C419+M419</f>
        <v/>
      </c>
      <c r="O419" s="508">
        <f>O418+N419-AN419</f>
        <v/>
      </c>
      <c r="P419" s="509">
        <f>I419*0.004</f>
        <v/>
      </c>
      <c r="Q419" s="441">
        <f>A419</f>
        <v/>
      </c>
      <c r="R419" s="567" t="n"/>
      <c r="S419" s="568" t="n"/>
      <c r="T419" s="567" t="n"/>
      <c r="U419" s="466" t="n"/>
      <c r="V419" s="567" t="n"/>
      <c r="W419" s="568" t="n"/>
      <c r="X419" s="567" t="n"/>
      <c r="Y419" s="568" t="n"/>
      <c r="Z419" s="567" t="n"/>
      <c r="AA419" s="568" t="n"/>
      <c r="AB419" s="567" t="n"/>
      <c r="AC419" s="568" t="n"/>
      <c r="AD419" s="567" t="n"/>
      <c r="AE419" s="568" t="n"/>
      <c r="AF419" s="567" t="n"/>
      <c r="AG419" s="568" t="n"/>
      <c r="AH419" s="567" t="n"/>
      <c r="AI419" s="568" t="n"/>
      <c r="AJ419" s="567" t="n"/>
      <c r="AK419" s="568" t="n"/>
      <c r="AL419" s="569" t="n"/>
      <c r="AM419" s="568" t="n"/>
      <c r="AN419" s="446">
        <f>S419+U419+W419+Y419+AA419+AC419+AE419+AG419+AI419+AK419+AM419</f>
        <v/>
      </c>
    </row>
    <row r="420" ht="16.5" customHeight="1" thickBot="1">
      <c r="A420" s="433">
        <f>A419+1</f>
        <v/>
      </c>
      <c r="B420" s="540" t="n">
        <v>4186.3</v>
      </c>
      <c r="C420" s="519" t="n">
        <v>280</v>
      </c>
      <c r="D420" s="541" t="n">
        <v>6</v>
      </c>
      <c r="E420" s="540" t="n">
        <v>161.1</v>
      </c>
      <c r="F420" s="540" t="n">
        <v>243</v>
      </c>
      <c r="G420" s="542">
        <f>B420-C420-E420-F420</f>
        <v/>
      </c>
      <c r="H420" s="543" t="n">
        <v>1698.9</v>
      </c>
      <c r="I420" s="520" t="n">
        <v>1719.5</v>
      </c>
      <c r="J420" s="520" t="n">
        <v>65</v>
      </c>
      <c r="K420" s="543" t="n">
        <v>18.8</v>
      </c>
      <c r="L420" s="520" t="n">
        <v>1690</v>
      </c>
      <c r="M420" s="566" t="n"/>
      <c r="N420" s="508">
        <f>L420+I420+J420+C420+M420</f>
        <v/>
      </c>
      <c r="O420" s="508">
        <f>O419+N420-AN420</f>
        <v/>
      </c>
      <c r="P420" s="509">
        <f>I420*0.004</f>
        <v/>
      </c>
      <c r="Q420" s="441">
        <f>A420</f>
        <v/>
      </c>
      <c r="R420" s="567" t="n"/>
      <c r="S420" s="568" t="n"/>
      <c r="T420" s="567" t="n"/>
      <c r="U420" s="466" t="n"/>
      <c r="V420" s="567" t="n"/>
      <c r="W420" s="568" t="n"/>
      <c r="X420" s="567" t="n">
        <v>181130</v>
      </c>
      <c r="Y420" s="466" t="n">
        <v>-57.48</v>
      </c>
      <c r="Z420" s="567" t="n"/>
      <c r="AA420" s="568" t="n"/>
      <c r="AB420" s="567" t="n"/>
      <c r="AC420" s="568" t="n"/>
      <c r="AD420" s="567" t="n"/>
      <c r="AE420" s="568" t="n"/>
      <c r="AF420" s="567" t="n">
        <v>181050</v>
      </c>
      <c r="AG420" s="466" t="n">
        <v>1094.4</v>
      </c>
      <c r="AH420" s="567" t="n"/>
      <c r="AI420" s="568" t="n"/>
      <c r="AJ420" s="567" t="n"/>
      <c r="AK420" s="568" t="n"/>
      <c r="AL420" s="569" t="n"/>
      <c r="AM420" s="568" t="n"/>
      <c r="AN420" s="446">
        <f>S420+U420+W420+Y420+AA420+AC420+AE420+AG420+AI420+AK420+AM420</f>
        <v/>
      </c>
    </row>
    <row r="421" ht="16.5" customHeight="1" thickBot="1">
      <c r="A421" s="433">
        <f>A420+1</f>
        <v/>
      </c>
      <c r="B421" s="540" t="n">
        <v>4041.84</v>
      </c>
      <c r="C421" s="519" t="n">
        <v>270</v>
      </c>
      <c r="D421" s="541" t="n">
        <v>8</v>
      </c>
      <c r="E421" s="540" t="n">
        <v>63.1</v>
      </c>
      <c r="F421" s="540" t="n">
        <v>209</v>
      </c>
      <c r="G421" s="542">
        <f>B421-C421-E421-F421</f>
        <v/>
      </c>
      <c r="H421" s="543" t="n">
        <v>1635.69</v>
      </c>
      <c r="I421" s="520" t="n">
        <v>1837.55</v>
      </c>
      <c r="J421" s="543" t="n"/>
      <c r="K421" s="543" t="n">
        <v>26.5</v>
      </c>
      <c r="L421" s="520" t="n">
        <v>1660</v>
      </c>
      <c r="M421" s="520" t="n">
        <v>980</v>
      </c>
      <c r="N421" s="508">
        <f>L421+I421+J421+C421+M421</f>
        <v/>
      </c>
      <c r="O421" s="508">
        <f>O420+N421-AN421</f>
        <v/>
      </c>
      <c r="P421" s="509">
        <f>I421*0.004</f>
        <v/>
      </c>
      <c r="Q421" s="441">
        <f>A421</f>
        <v/>
      </c>
      <c r="R421" s="567" t="n"/>
      <c r="S421" s="568" t="n"/>
      <c r="T421" s="567" t="n"/>
      <c r="U421" s="466" t="n"/>
      <c r="V421" s="567" t="n">
        <v>181118</v>
      </c>
      <c r="W421" s="466" t="n">
        <v>617.48</v>
      </c>
      <c r="X421" s="567" t="n">
        <v>181131</v>
      </c>
      <c r="Y421" s="466" t="n">
        <v>12</v>
      </c>
      <c r="Z421" s="567" t="inlineStr">
        <is>
          <t>181044A</t>
        </is>
      </c>
      <c r="AA421" s="568" t="n">
        <v>0</v>
      </c>
      <c r="AB421" s="569" t="n"/>
      <c r="AC421" s="568" t="n"/>
      <c r="AD421" s="567" t="n"/>
      <c r="AE421" s="568" t="n"/>
      <c r="AF421" s="567" t="n"/>
      <c r="AG421" s="568" t="n"/>
      <c r="AH421" s="567" t="n"/>
      <c r="AI421" s="568" t="n"/>
      <c r="AJ421" s="567" t="n"/>
      <c r="AK421" s="568" t="n"/>
      <c r="AL421" s="569" t="n"/>
      <c r="AM421" s="568" t="n"/>
      <c r="AN421" s="446">
        <f>S421+U421+W421+Y421+AA421+AC421+AE421+AG421+AI421+AK421+AM421</f>
        <v/>
      </c>
    </row>
    <row r="422" ht="16.5" customHeight="1" thickBot="1">
      <c r="A422" s="433">
        <f>A421+1</f>
        <v/>
      </c>
      <c r="B422" s="540" t="n">
        <v>5258.05</v>
      </c>
      <c r="C422" s="519" t="n">
        <v>630</v>
      </c>
      <c r="D422" s="541" t="n">
        <v>13</v>
      </c>
      <c r="E422" s="540" t="n">
        <v>214.6</v>
      </c>
      <c r="F422" s="540" t="n">
        <v>269</v>
      </c>
      <c r="G422" s="542">
        <f>B422-C422-E422-F422</f>
        <v/>
      </c>
      <c r="H422" s="543" t="n">
        <v>2069</v>
      </c>
      <c r="I422" s="520" t="n">
        <v>1983.35</v>
      </c>
      <c r="J422" s="543" t="n"/>
      <c r="K422" s="543" t="n">
        <v>99.3</v>
      </c>
      <c r="L422" s="520" t="n">
        <v>2060</v>
      </c>
      <c r="M422" s="566" t="n"/>
      <c r="N422" s="508">
        <f>L422+I422+J422+C422+M422</f>
        <v/>
      </c>
      <c r="O422" s="508">
        <f>O421+N422-AN422</f>
        <v/>
      </c>
      <c r="P422" s="509">
        <f>I422*0.004</f>
        <v/>
      </c>
      <c r="Q422" s="441">
        <f>A422</f>
        <v/>
      </c>
      <c r="R422" s="567" t="n">
        <v>181104</v>
      </c>
      <c r="S422" s="466" t="n">
        <v>530.42</v>
      </c>
      <c r="T422" s="567" t="n"/>
      <c r="U422" s="466" t="n"/>
      <c r="V422" s="567" t="n"/>
      <c r="W422" s="568" t="n"/>
      <c r="X422" s="567" t="n">
        <v>181123</v>
      </c>
      <c r="Y422" s="466" t="n">
        <v>2192.17</v>
      </c>
      <c r="Z422" s="567" t="n"/>
      <c r="AA422" s="568" t="n"/>
      <c r="AB422" s="569" t="inlineStr">
        <is>
          <t>monnaie</t>
        </is>
      </c>
      <c r="AC422" s="466" t="n">
        <v>524</v>
      </c>
      <c r="AD422" s="567" t="n"/>
      <c r="AE422" s="568" t="n"/>
      <c r="AF422" s="567" t="n"/>
      <c r="AG422" s="568" t="n"/>
      <c r="AH422" s="567" t="n"/>
      <c r="AI422" s="568" t="n"/>
      <c r="AJ422" s="567" t="n">
        <v>181154</v>
      </c>
      <c r="AK422" s="466" t="n">
        <v>379.8</v>
      </c>
      <c r="AL422" s="569" t="n"/>
      <c r="AM422" s="568" t="n"/>
      <c r="AN422" s="446">
        <f>S422+U422+W422+Y422+AA422+AC422+AE422+AG422+AI422+AK422+AM422</f>
        <v/>
      </c>
    </row>
    <row r="423" ht="16.5" customHeight="1" thickBot="1">
      <c r="A423" s="433">
        <f>A422+1</f>
        <v/>
      </c>
      <c r="B423" s="540" t="n">
        <v>4202.31</v>
      </c>
      <c r="C423" s="519" t="n">
        <v>410</v>
      </c>
      <c r="D423" s="541" t="n">
        <v>12</v>
      </c>
      <c r="E423" s="540" t="n">
        <v>184.9</v>
      </c>
      <c r="F423" s="540" t="n">
        <v>257</v>
      </c>
      <c r="G423" s="542">
        <f>B423-C423-E423-F423</f>
        <v/>
      </c>
      <c r="H423" s="543" t="n">
        <v>1580</v>
      </c>
      <c r="I423" s="520" t="n">
        <v>1764.04</v>
      </c>
      <c r="J423" s="543" t="n"/>
      <c r="K423" s="543" t="n">
        <v>12</v>
      </c>
      <c r="L423" s="520" t="n">
        <v>1580</v>
      </c>
      <c r="M423" s="566" t="n"/>
      <c r="N423" s="508">
        <f>L423+I423+J423+C423+M423</f>
        <v/>
      </c>
      <c r="O423" s="508">
        <f>O422+N423-AN423</f>
        <v/>
      </c>
      <c r="P423" s="509">
        <f>I423*0.004</f>
        <v/>
      </c>
      <c r="Q423" s="441">
        <f>A423</f>
        <v/>
      </c>
      <c r="R423" s="567" t="n"/>
      <c r="S423" s="466" t="n">
        <v>-64.31999999999999</v>
      </c>
      <c r="T423" s="567" t="n">
        <v>181112</v>
      </c>
      <c r="U423" s="466" t="n">
        <v>280.71</v>
      </c>
      <c r="V423" s="567" t="n"/>
      <c r="W423" s="568" t="n"/>
      <c r="X423" s="567" t="n">
        <v>181128</v>
      </c>
      <c r="Y423" s="466" t="n">
        <v>1195.93</v>
      </c>
      <c r="Z423" s="567" t="n"/>
      <c r="AA423" s="568" t="n"/>
      <c r="AB423" s="569" t="n"/>
      <c r="AC423" s="568" t="n"/>
      <c r="AD423" s="567" t="n"/>
      <c r="AE423" s="568" t="n"/>
      <c r="AF423" s="567" t="n"/>
      <c r="AG423" s="568" t="n"/>
      <c r="AH423" s="567" t="n">
        <v>181059</v>
      </c>
      <c r="AI423" s="466" t="n">
        <v>471.48</v>
      </c>
      <c r="AJ423" s="567" t="n">
        <v>181153</v>
      </c>
      <c r="AK423" s="466" t="n">
        <v>1187.85</v>
      </c>
      <c r="AL423" s="569" t="n"/>
      <c r="AM423" s="568" t="n"/>
      <c r="AN423" s="446">
        <f>S423+U423+W423+Y423+AA423+AC423+AE423+AG423+AI423+AK423+AM423</f>
        <v/>
      </c>
    </row>
    <row r="424" ht="16.5" customHeight="1" thickBot="1">
      <c r="A424" s="433">
        <f>A423+1</f>
        <v/>
      </c>
      <c r="B424" s="540" t="n">
        <v>4613.22</v>
      </c>
      <c r="C424" s="519" t="n">
        <v>300</v>
      </c>
      <c r="D424" s="541" t="n">
        <v>8</v>
      </c>
      <c r="E424" s="540" t="n">
        <v>409.8</v>
      </c>
      <c r="F424" s="540" t="n">
        <v>267</v>
      </c>
      <c r="G424" s="542">
        <f>B424-C424-E424-F424</f>
        <v/>
      </c>
      <c r="H424" s="543" t="n">
        <v>1404.95</v>
      </c>
      <c r="I424" s="520" t="n">
        <v>2206.47</v>
      </c>
      <c r="J424" s="543" t="n"/>
      <c r="K424" s="543" t="n">
        <v>25</v>
      </c>
      <c r="L424" s="520" t="n">
        <v>1400</v>
      </c>
      <c r="M424" s="566" t="n"/>
      <c r="N424" s="508">
        <f>L424+I424+J424+C424+M424</f>
        <v/>
      </c>
      <c r="O424" s="508">
        <f>O423+N424-AN424</f>
        <v/>
      </c>
      <c r="P424" s="509">
        <f>I424*0.004</f>
        <v/>
      </c>
      <c r="Q424" s="441">
        <f>A424</f>
        <v/>
      </c>
      <c r="R424" s="567" t="n"/>
      <c r="S424" s="568" t="n"/>
      <c r="T424" s="569" t="n">
        <v>181111</v>
      </c>
      <c r="U424" s="466" t="n">
        <v>44.43</v>
      </c>
      <c r="V424" s="567" t="n"/>
      <c r="W424" s="568" t="n"/>
      <c r="X424" s="569" t="n"/>
      <c r="Y424" s="568" t="n"/>
      <c r="Z424" s="567" t="n">
        <v>181133</v>
      </c>
      <c r="AA424" s="466" t="n">
        <v>25141.41</v>
      </c>
      <c r="AB424" s="569" t="n"/>
      <c r="AC424" s="568" t="n"/>
      <c r="AD424" s="567" t="n">
        <v>181137</v>
      </c>
      <c r="AE424" s="466" t="n">
        <v>37.79</v>
      </c>
      <c r="AF424" s="569" t="n">
        <v>181142</v>
      </c>
      <c r="AG424" s="466" t="n">
        <v>2796.74</v>
      </c>
      <c r="AH424" s="569" t="n">
        <v>181054</v>
      </c>
      <c r="AI424" s="466" t="n">
        <v>-195.35</v>
      </c>
      <c r="AJ424" s="569" t="n">
        <v>181152</v>
      </c>
      <c r="AK424" s="466" t="n">
        <v>330</v>
      </c>
      <c r="AL424" s="569" t="n"/>
      <c r="AM424" s="568" t="n"/>
      <c r="AN424" s="446">
        <f>S424+U424+W424+Y424+AA424+AC424+AE424+AG424+AI424+AK424+AM424</f>
        <v/>
      </c>
    </row>
    <row r="425" ht="16.5" customHeight="1" thickBot="1">
      <c r="A425" s="457" t="n"/>
      <c r="B425" s="474" t="n"/>
      <c r="C425" s="474" t="n"/>
      <c r="D425" s="475" t="n"/>
      <c r="E425" s="474" t="n"/>
      <c r="F425" s="474" t="n"/>
      <c r="G425" s="446" t="n"/>
      <c r="H425" s="446" t="n"/>
      <c r="I425" s="446" t="n"/>
      <c r="J425" s="446" t="n"/>
      <c r="K425" s="446" t="n"/>
      <c r="L425" s="446" t="n"/>
      <c r="M425" s="446" t="n"/>
      <c r="N425" s="508">
        <f>L425+I425+J425+C425+M425</f>
        <v/>
      </c>
      <c r="O425" s="508">
        <f>O424+N425-AN425</f>
        <v/>
      </c>
      <c r="P425" s="509">
        <f>I425*0.004</f>
        <v/>
      </c>
      <c r="Q425" s="441" t="n"/>
      <c r="R425" s="567" t="n"/>
      <c r="S425" s="568" t="n"/>
      <c r="T425" s="567" t="n"/>
      <c r="U425" s="568" t="n"/>
      <c r="V425" s="567" t="n"/>
      <c r="W425" s="568" t="n"/>
      <c r="X425" s="567" t="n"/>
      <c r="Y425" s="568" t="n"/>
      <c r="Z425" s="567" t="n"/>
      <c r="AA425" s="568" t="n"/>
      <c r="AB425" s="567" t="n"/>
      <c r="AC425" s="568" t="n"/>
      <c r="AD425" s="567" t="n"/>
      <c r="AE425" s="568" t="n"/>
      <c r="AF425" s="567" t="n"/>
      <c r="AG425" s="568" t="n"/>
      <c r="AH425" s="567" t="n"/>
      <c r="AI425" s="568" t="n"/>
      <c r="AJ425" s="567" t="n"/>
      <c r="AK425" s="568" t="n"/>
      <c r="AL425" s="569" t="n"/>
      <c r="AM425" s="568" t="n"/>
      <c r="AN425" s="446">
        <f>S425+U425+W425+Y425+AA425+AC425+AE425+AG425+AI425+AK425+AM425</f>
        <v/>
      </c>
    </row>
    <row r="426">
      <c r="B426" s="460">
        <f>SUM(B395:B425)</f>
        <v/>
      </c>
      <c r="C426" s="460">
        <f>SUM(C395:C425)</f>
        <v/>
      </c>
      <c r="D426" s="517">
        <f>SUM(D395:D425)</f>
        <v/>
      </c>
      <c r="E426" s="460">
        <f>SUM(E395:E425)</f>
        <v/>
      </c>
      <c r="F426" s="460">
        <f>SUM(F395:F425)</f>
        <v/>
      </c>
      <c r="G426" s="460">
        <f>SUM(G395:G425)</f>
        <v/>
      </c>
      <c r="H426" s="460">
        <f>SUM(H395:H425)</f>
        <v/>
      </c>
      <c r="I426" s="460">
        <f>SUM(I395:I425)</f>
        <v/>
      </c>
      <c r="J426" s="460">
        <f>SUM(J395:J425)</f>
        <v/>
      </c>
      <c r="K426" s="460">
        <f>SUM(K395:K425)</f>
        <v/>
      </c>
      <c r="L426" s="460">
        <f>SUM(L395:L425)</f>
        <v/>
      </c>
      <c r="M426" s="460">
        <f>SUM(M395:M425)</f>
        <v/>
      </c>
      <c r="N426" s="460">
        <f>SUM(N395:N425)</f>
        <v/>
      </c>
      <c r="O426" s="460">
        <f>O425</f>
        <v/>
      </c>
      <c r="R426" s="460" t="n"/>
      <c r="S426" s="460">
        <f>SUM(S395:S425)</f>
        <v/>
      </c>
      <c r="T426" s="460" t="n"/>
      <c r="U426" s="460">
        <f>SUM(U395:U425)</f>
        <v/>
      </c>
      <c r="V426" s="460" t="n"/>
      <c r="W426" s="460">
        <f>SUM(W395:W425)</f>
        <v/>
      </c>
      <c r="X426" s="460" t="n"/>
      <c r="Y426" s="460">
        <f>SUM(Y395:Y425)</f>
        <v/>
      </c>
      <c r="Z426" s="460" t="n"/>
      <c r="AA426" s="460">
        <f>SUM(AA395:AA425)</f>
        <v/>
      </c>
      <c r="AB426" s="460" t="n"/>
      <c r="AC426" s="460">
        <f>SUM(AC395:AC425)</f>
        <v/>
      </c>
      <c r="AD426" s="460" t="n"/>
      <c r="AE426" s="460">
        <f>SUM(AE395:AE425)</f>
        <v/>
      </c>
      <c r="AG426" s="460">
        <f>SUM(AG395:AG425)</f>
        <v/>
      </c>
      <c r="AH426" s="460" t="n"/>
      <c r="AI426" s="460">
        <f>SUM(AI395:AI425)</f>
        <v/>
      </c>
      <c r="AJ426" s="460" t="n"/>
      <c r="AK426" s="460">
        <f>SUM(AK395:AK425)</f>
        <v/>
      </c>
      <c r="AL426" s="460" t="n"/>
      <c r="AM426" s="460">
        <f>SUM(AM395:AM425)</f>
        <v/>
      </c>
      <c r="AN426" s="460">
        <f>SUM(AN395:AN425)</f>
        <v/>
      </c>
    </row>
    <row r="427">
      <c r="B427" s="453">
        <f>B426+B388</f>
        <v/>
      </c>
      <c r="G427" s="453" t="n"/>
      <c r="O427" s="460" t="n"/>
    </row>
    <row r="428">
      <c r="B428" s="399" t="inlineStr">
        <is>
          <t>Total Régul</t>
        </is>
      </c>
      <c r="C428" s="453">
        <f>H426-L426</f>
        <v/>
      </c>
      <c r="E428" s="399" t="inlineStr">
        <is>
          <t>Point Vert</t>
        </is>
      </c>
      <c r="F428" s="518">
        <f>D426</f>
        <v/>
      </c>
      <c r="H428" s="399" t="inlineStr">
        <is>
          <t>Frais Carte Bleue</t>
        </is>
      </c>
      <c r="J428" s="452">
        <f>I426*0.007</f>
        <v/>
      </c>
    </row>
    <row r="429">
      <c r="B429" s="399" t="inlineStr">
        <is>
          <t>Régul cumul</t>
        </is>
      </c>
      <c r="C429" s="453">
        <f>C428+C390</f>
        <v/>
      </c>
    </row>
    <row r="431" ht="16.5" customHeight="1" thickBot="1">
      <c r="A431" s="359" t="inlineStr">
        <is>
          <t>DECEMBRE 2018</t>
        </is>
      </c>
      <c r="H431" s="364">
        <f>A431</f>
        <v/>
      </c>
      <c r="I431" s="363" t="n"/>
      <c r="J431" s="363" t="n"/>
      <c r="K431" s="363" t="n"/>
      <c r="L431" s="363" t="n"/>
      <c r="M431" s="363" t="n"/>
      <c r="N431" s="363" t="n"/>
      <c r="R431" s="364">
        <f>A431</f>
        <v/>
      </c>
      <c r="S431" s="363" t="n"/>
      <c r="T431" s="363" t="n"/>
      <c r="U431" s="363" t="n"/>
      <c r="V431" s="363" t="n"/>
      <c r="W431" s="363" t="n"/>
      <c r="X431" s="363" t="n"/>
      <c r="Y431" s="364">
        <f>A431</f>
        <v/>
      </c>
      <c r="Z431" s="363" t="n"/>
      <c r="AA431" s="363" t="n"/>
      <c r="AB431" s="363" t="n"/>
      <c r="AC431" s="363" t="n"/>
      <c r="AD431" s="363" t="n"/>
      <c r="AE431" s="363" t="n"/>
      <c r="AF431" s="364">
        <f>A431</f>
        <v/>
      </c>
      <c r="AG431" s="363" t="n"/>
      <c r="AH431" s="363" t="n"/>
      <c r="AI431" s="363" t="n"/>
      <c r="AJ431" s="363" t="n"/>
      <c r="AK431" s="363" t="n"/>
      <c r="AL431" s="363" t="n"/>
    </row>
    <row r="432" ht="16.5" customHeight="1" thickBot="1">
      <c r="A432" s="372" t="n"/>
      <c r="B432" s="369" t="inlineStr">
        <is>
          <t>Chiffre d'affaire</t>
        </is>
      </c>
      <c r="C432" s="357" t="n"/>
      <c r="D432" s="357" t="n"/>
      <c r="E432" s="357" t="n"/>
      <c r="F432" s="357" t="n"/>
      <c r="G432" s="370" t="n"/>
      <c r="H432" s="369" t="inlineStr">
        <is>
          <t>Encaissement</t>
        </is>
      </c>
      <c r="I432" s="357" t="n"/>
      <c r="J432" s="357" t="n"/>
      <c r="K432" s="370" t="n"/>
      <c r="L432" s="369" t="inlineStr">
        <is>
          <t>Banque</t>
        </is>
      </c>
      <c r="M432" s="357" t="n"/>
      <c r="N432" s="370" t="n"/>
      <c r="O432" s="496" t="inlineStr">
        <is>
          <t>Solde</t>
        </is>
      </c>
      <c r="P432" s="497" t="n"/>
      <c r="Q432" s="11" t="n"/>
      <c r="R432" s="410">
        <f>R3</f>
        <v/>
      </c>
      <c r="S432" s="354" t="n"/>
      <c r="T432" s="410">
        <f>T3</f>
        <v/>
      </c>
      <c r="U432" s="354" t="n"/>
      <c r="V432" s="410">
        <f>V3</f>
        <v/>
      </c>
      <c r="W432" s="354" t="n"/>
      <c r="X432" s="410">
        <f>X3</f>
        <v/>
      </c>
      <c r="Y432" s="354" t="n"/>
      <c r="Z432" s="410">
        <f>Z3</f>
        <v/>
      </c>
      <c r="AA432" s="354" t="n"/>
      <c r="AB432" s="410">
        <f>AB3</f>
        <v/>
      </c>
      <c r="AC432" s="354" t="n"/>
      <c r="AD432" s="410">
        <f>AD3</f>
        <v/>
      </c>
      <c r="AE432" s="354" t="n"/>
      <c r="AF432" s="410">
        <f>AF3</f>
        <v/>
      </c>
      <c r="AG432" s="354" t="n"/>
      <c r="AH432" s="410">
        <f>AH3</f>
        <v/>
      </c>
      <c r="AI432" s="354" t="n"/>
      <c r="AJ432" s="410">
        <f>AJ3</f>
        <v/>
      </c>
      <c r="AK432" s="354" t="n"/>
      <c r="AL432" s="410">
        <f>AL3</f>
        <v/>
      </c>
      <c r="AM432" s="354" t="n"/>
      <c r="AN432" s="411" t="inlineStr">
        <is>
          <t>Total</t>
        </is>
      </c>
    </row>
    <row r="433" ht="16.5" customHeight="1" thickBot="1">
      <c r="A433" s="2" t="n"/>
      <c r="B433" s="3" t="inlineStr">
        <is>
          <t>CA BRUT</t>
        </is>
      </c>
      <c r="C433" s="371" t="inlineStr">
        <is>
          <t>POINT VERT</t>
        </is>
      </c>
      <c r="D433" s="356" t="n"/>
      <c r="E433" s="4" t="inlineStr">
        <is>
          <t>LOTO</t>
        </is>
      </c>
      <c r="F433" s="4" t="inlineStr">
        <is>
          <t>JEUX</t>
        </is>
      </c>
      <c r="G433" s="7" t="inlineStr">
        <is>
          <t>CA NET</t>
        </is>
      </c>
      <c r="H433" s="3" t="inlineStr">
        <is>
          <t>Espèce</t>
        </is>
      </c>
      <c r="I433" s="4" t="inlineStr">
        <is>
          <t>Carte Bleue</t>
        </is>
      </c>
      <c r="J433" s="4" t="inlineStr">
        <is>
          <t>Chèque</t>
        </is>
      </c>
      <c r="K433" s="7" t="inlineStr">
        <is>
          <t>Compte client</t>
        </is>
      </c>
      <c r="L433" s="3" t="inlineStr">
        <is>
          <t>Dépôt Banque</t>
        </is>
      </c>
      <c r="M433" s="8" t="inlineStr">
        <is>
          <t>Monnaie</t>
        </is>
      </c>
      <c r="N433" s="7" t="inlineStr">
        <is>
          <t>CREDIT</t>
        </is>
      </c>
      <c r="O433" s="498">
        <f>O425</f>
        <v/>
      </c>
      <c r="Q433" s="455" t="n"/>
      <c r="R433" s="414" t="inlineStr">
        <is>
          <t>N°</t>
        </is>
      </c>
      <c r="S433" s="415" t="n"/>
      <c r="T433" s="416" t="inlineStr">
        <is>
          <t>N°</t>
        </is>
      </c>
      <c r="U433" s="417" t="n"/>
      <c r="V433" s="416" t="inlineStr">
        <is>
          <t>N°</t>
        </is>
      </c>
      <c r="W433" s="417" t="n"/>
      <c r="X433" s="416" t="inlineStr">
        <is>
          <t>N°</t>
        </is>
      </c>
      <c r="Y433" s="417" t="n"/>
      <c r="Z433" s="416" t="inlineStr">
        <is>
          <t>N°</t>
        </is>
      </c>
      <c r="AA433" s="417" t="n"/>
      <c r="AB433" s="416" t="inlineStr">
        <is>
          <t>N°</t>
        </is>
      </c>
      <c r="AC433" s="417" t="n"/>
      <c r="AD433" s="416" t="inlineStr">
        <is>
          <t>N°</t>
        </is>
      </c>
      <c r="AE433" s="417" t="n"/>
      <c r="AF433" s="419" t="inlineStr">
        <is>
          <t>N°</t>
        </is>
      </c>
      <c r="AG433" s="415" t="n"/>
      <c r="AH433" s="416" t="inlineStr">
        <is>
          <t>N°</t>
        </is>
      </c>
      <c r="AI433" s="415" t="n"/>
      <c r="AJ433" s="416" t="inlineStr">
        <is>
          <t>N°</t>
        </is>
      </c>
      <c r="AK433" s="415" t="n"/>
      <c r="AL433" s="416" t="inlineStr">
        <is>
          <t>N°</t>
        </is>
      </c>
      <c r="AM433" s="415" t="n"/>
      <c r="AN433" s="420" t="n"/>
    </row>
    <row r="434" ht="16.5" customHeight="1" thickBot="1">
      <c r="A434" s="433">
        <f>A424+1</f>
        <v/>
      </c>
      <c r="B434" s="563" t="n">
        <v>6132.28</v>
      </c>
      <c r="C434" s="519" t="n">
        <v>190</v>
      </c>
      <c r="D434" s="564" t="n">
        <v>7</v>
      </c>
      <c r="E434" s="563" t="n">
        <v>483.4</v>
      </c>
      <c r="F434" s="563" t="n">
        <v>301</v>
      </c>
      <c r="G434" s="542">
        <f>B434-C434-E434-F434</f>
        <v/>
      </c>
      <c r="H434" s="543" t="n">
        <v>2261.84</v>
      </c>
      <c r="I434" s="520" t="n">
        <v>3420.89</v>
      </c>
      <c r="J434" s="543" t="n"/>
      <c r="K434" s="543" t="n">
        <v>31.8</v>
      </c>
      <c r="L434" s="520" t="n">
        <v>2260</v>
      </c>
      <c r="M434" s="566" t="n"/>
      <c r="N434" s="508">
        <f>L434+I434+J434+C434+M434</f>
        <v/>
      </c>
      <c r="O434" s="508">
        <f>O433+N434-AN434</f>
        <v/>
      </c>
      <c r="P434" s="509">
        <f>I434*0.004</f>
        <v/>
      </c>
      <c r="Q434" s="441">
        <f>A434</f>
        <v/>
      </c>
      <c r="R434" s="567" t="n"/>
      <c r="S434" s="568" t="n"/>
      <c r="T434" s="569" t="n"/>
      <c r="U434" s="568" t="n"/>
      <c r="V434" s="569" t="n"/>
      <c r="W434" s="568" t="n"/>
      <c r="X434" s="569" t="n"/>
      <c r="Y434" s="568" t="n"/>
      <c r="Z434" s="569" t="n"/>
      <c r="AA434" s="568" t="n"/>
      <c r="AB434" s="569" t="n">
        <v>181242</v>
      </c>
      <c r="AC434" s="466" t="n">
        <v>1.4</v>
      </c>
      <c r="AD434" s="569" t="n">
        <v>180150</v>
      </c>
      <c r="AE434" s="466" t="n">
        <v>978.26</v>
      </c>
      <c r="AF434" s="571" t="n"/>
      <c r="AG434" s="568" t="n"/>
      <c r="AH434" s="569" t="n">
        <v>181057</v>
      </c>
      <c r="AI434" s="568" t="n">
        <v>247.8</v>
      </c>
      <c r="AJ434" s="569" t="inlineStr">
        <is>
          <t>vale</t>
        </is>
      </c>
      <c r="AK434" s="466" t="n">
        <v>2000</v>
      </c>
      <c r="AL434" s="569" t="n">
        <v>181264</v>
      </c>
      <c r="AM434" s="466" t="n">
        <v>59.8</v>
      </c>
      <c r="AN434" s="446">
        <f>S434+U434+W434+Y434+AA434+AC434+AE434+AG434+AI434+AK434+AM434</f>
        <v/>
      </c>
    </row>
    <row r="435" ht="16.5" customHeight="1" thickBot="1">
      <c r="A435" s="433">
        <f>A434+1</f>
        <v/>
      </c>
      <c r="B435" s="563" t="n">
        <v>3291.2</v>
      </c>
      <c r="C435" s="519" t="n">
        <v>270</v>
      </c>
      <c r="D435" s="564" t="n">
        <v>5</v>
      </c>
      <c r="E435" s="563" t="n">
        <v>577.1</v>
      </c>
      <c r="F435" s="563" t="n">
        <v>196</v>
      </c>
      <c r="G435" s="542">
        <f>B435-C435-E435-F435</f>
        <v/>
      </c>
      <c r="H435" s="543" t="n">
        <v>945.4400000000001</v>
      </c>
      <c r="I435" s="520" t="n">
        <v>1299.06</v>
      </c>
      <c r="J435" s="543" t="n"/>
      <c r="K435" s="543" t="n">
        <v>12.7</v>
      </c>
      <c r="L435" s="520" t="n">
        <v>940</v>
      </c>
      <c r="M435" s="566" t="n"/>
      <c r="N435" s="508">
        <f>L435+I435+J435+C435+M435</f>
        <v/>
      </c>
      <c r="O435" s="508">
        <f>O434+N435-AN435</f>
        <v/>
      </c>
      <c r="P435" s="509">
        <f>I435*0.004</f>
        <v/>
      </c>
      <c r="Q435" s="441">
        <f>A435</f>
        <v/>
      </c>
      <c r="R435" s="567" t="n"/>
      <c r="S435" s="568" t="n"/>
      <c r="T435" s="569" t="n"/>
      <c r="U435" s="568" t="n"/>
      <c r="V435" s="567" t="n"/>
      <c r="W435" s="568" t="n"/>
      <c r="X435" s="569" t="n"/>
      <c r="Y435" s="568" t="n"/>
      <c r="Z435" s="567" t="n"/>
      <c r="AA435" s="568" t="n"/>
      <c r="AB435" s="569" t="n">
        <v>181242</v>
      </c>
      <c r="AC435" s="466" t="n">
        <v>258.6</v>
      </c>
      <c r="AD435" s="567" t="inlineStr">
        <is>
          <t>180654B</t>
        </is>
      </c>
      <c r="AE435" s="466" t="n">
        <v>128.4</v>
      </c>
      <c r="AF435" s="569" t="n"/>
      <c r="AG435" s="568" t="n"/>
      <c r="AH435" s="567" t="n"/>
      <c r="AI435" s="568" t="n"/>
      <c r="AJ435" s="569" t="n"/>
      <c r="AK435" s="568" t="n"/>
      <c r="AL435" s="569" t="n"/>
      <c r="AM435" s="466" t="n"/>
      <c r="AN435" s="446">
        <f>S435+U435+W435+Y435+AA435+AC435+AE435+AG435+AI435+AK435+AM435</f>
        <v/>
      </c>
    </row>
    <row r="436" ht="16.5" customHeight="1" thickBot="1">
      <c r="A436" s="433">
        <f>A435+1</f>
        <v/>
      </c>
      <c r="B436" s="563" t="n">
        <v>5909.68</v>
      </c>
      <c r="C436" s="519" t="n">
        <v>80</v>
      </c>
      <c r="D436" s="564" t="n">
        <v>3</v>
      </c>
      <c r="E436" s="563" t="n">
        <v>868.2</v>
      </c>
      <c r="F436" s="563" t="n">
        <v>225</v>
      </c>
      <c r="G436" s="542">
        <f>B436-C436-E436-F436</f>
        <v/>
      </c>
      <c r="H436" s="543" t="n">
        <v>1689.09</v>
      </c>
      <c r="I436" s="520" t="n">
        <v>3028.59</v>
      </c>
      <c r="J436" s="543" t="n"/>
      <c r="K436" s="543" t="n">
        <v>18.8</v>
      </c>
      <c r="L436" s="520" t="n">
        <v>1680</v>
      </c>
      <c r="M436" s="520" t="n">
        <v>520</v>
      </c>
      <c r="N436" s="508">
        <f>L436+I436+J436+C436+M436</f>
        <v/>
      </c>
      <c r="O436" s="508">
        <f>O435+N436-AN436</f>
        <v/>
      </c>
      <c r="P436" s="509">
        <f>I436*0.004</f>
        <v/>
      </c>
      <c r="Q436" s="441">
        <f>A436</f>
        <v/>
      </c>
      <c r="R436" s="567" t="n"/>
      <c r="S436" s="568" t="n"/>
      <c r="T436" s="569" t="n"/>
      <c r="U436" s="568" t="n"/>
      <c r="V436" s="567" t="n"/>
      <c r="W436" s="568" t="n"/>
      <c r="X436" s="569" t="n"/>
      <c r="Y436" s="568" t="n"/>
      <c r="Z436" s="567" t="n"/>
      <c r="AA436" s="568" t="n"/>
      <c r="AB436" s="569" t="n">
        <v>181242</v>
      </c>
      <c r="AC436" s="466" t="n">
        <v>69</v>
      </c>
      <c r="AD436" s="567" t="n"/>
      <c r="AE436" s="568" t="n"/>
      <c r="AF436" s="569" t="n"/>
      <c r="AG436" s="568" t="n"/>
      <c r="AH436" s="567" t="n"/>
      <c r="AI436" s="568" t="n"/>
      <c r="AJ436" s="569" t="n"/>
      <c r="AK436" s="568" t="n"/>
      <c r="AL436" s="569" t="n"/>
      <c r="AM436" s="466" t="n"/>
      <c r="AN436" s="446">
        <f>S436+U436+W436+Y436+AA436+AC436+AE436+AG436+AI436+AK436+AM436</f>
        <v/>
      </c>
    </row>
    <row r="437" ht="16.5" customHeight="1" thickBot="1">
      <c r="A437" s="433">
        <f>A436+1</f>
        <v/>
      </c>
      <c r="B437" s="563" t="n">
        <v>5787.95</v>
      </c>
      <c r="C437" s="519" t="n">
        <v>160</v>
      </c>
      <c r="D437" s="564" t="n">
        <v>6</v>
      </c>
      <c r="E437" s="563" t="n">
        <v>303.9</v>
      </c>
      <c r="F437" s="563" t="n">
        <v>199</v>
      </c>
      <c r="G437" s="542">
        <f>B437-C437-E437-F437</f>
        <v/>
      </c>
      <c r="H437" s="543" t="n">
        <v>1875.55</v>
      </c>
      <c r="I437" s="520" t="n">
        <v>3244.6</v>
      </c>
      <c r="J437" s="520" t="n">
        <v>36</v>
      </c>
      <c r="K437" s="543" t="n">
        <v>41.6</v>
      </c>
      <c r="L437" s="520" t="n">
        <v>1870</v>
      </c>
      <c r="M437" s="520" t="n">
        <v>250</v>
      </c>
      <c r="N437" s="508">
        <f>L437+I437+J437+C437+M437</f>
        <v/>
      </c>
      <c r="O437" s="508">
        <f>O436+N437-AN437</f>
        <v/>
      </c>
      <c r="P437" s="509">
        <f>I437*0.004</f>
        <v/>
      </c>
      <c r="Q437" s="441">
        <f>A437</f>
        <v/>
      </c>
      <c r="R437" s="567" t="n"/>
      <c r="S437" s="568" t="n"/>
      <c r="T437" s="569" t="n"/>
      <c r="U437" s="568" t="n"/>
      <c r="V437" s="567" t="n">
        <v>181119</v>
      </c>
      <c r="W437" s="466" t="n">
        <v>276.58</v>
      </c>
      <c r="X437" s="569" t="n"/>
      <c r="Y437" s="568" t="n"/>
      <c r="Z437" s="567" t="n"/>
      <c r="AA437" s="568" t="n"/>
      <c r="AB437" s="569" t="n"/>
      <c r="AC437" s="568" t="n"/>
      <c r="AD437" s="567" t="n"/>
      <c r="AE437" s="568" t="n"/>
      <c r="AF437" s="569" t="n"/>
      <c r="AG437" s="568" t="n"/>
      <c r="AH437" s="567" t="n"/>
      <c r="AI437" s="568" t="n"/>
      <c r="AJ437" s="569" t="n"/>
      <c r="AK437" s="568" t="n"/>
      <c r="AL437" s="569" t="n"/>
      <c r="AM437" s="466" t="n"/>
      <c r="AN437" s="446">
        <f>S437+U437+W437+Y437+AA437+AC437+AE437+AG437+AI437+AK437+AM437</f>
        <v/>
      </c>
    </row>
    <row r="438" ht="16.5" customHeight="1" thickBot="1">
      <c r="A438" s="433">
        <f>A437+1</f>
        <v/>
      </c>
      <c r="B438" s="563" t="n">
        <v>4830.1</v>
      </c>
      <c r="C438" s="519" t="n">
        <v>160</v>
      </c>
      <c r="D438" s="564" t="n">
        <v>11</v>
      </c>
      <c r="E438" s="563" t="n">
        <v>889.75</v>
      </c>
      <c r="F438" s="563" t="n">
        <v>260</v>
      </c>
      <c r="G438" s="542">
        <f>B438-C438-E438-F438</f>
        <v/>
      </c>
      <c r="H438" s="543" t="n">
        <v>1450.5</v>
      </c>
      <c r="I438" s="520" t="n">
        <v>1845.85</v>
      </c>
      <c r="J438" s="543" t="n"/>
      <c r="K438" s="543" t="n">
        <v>4</v>
      </c>
      <c r="L438" s="520" t="n">
        <v>1450</v>
      </c>
      <c r="M438" s="520" t="n">
        <v>-250</v>
      </c>
      <c r="N438" s="508">
        <f>L438+I438+J438+C438+M438</f>
        <v/>
      </c>
      <c r="O438" s="508">
        <f>O437+N438-AN438</f>
        <v/>
      </c>
      <c r="P438" s="509">
        <f>I438*0.004</f>
        <v/>
      </c>
      <c r="Q438" s="441">
        <f>A438</f>
        <v/>
      </c>
      <c r="R438" s="567" t="n">
        <v>181107</v>
      </c>
      <c r="S438" s="466" t="n">
        <v>1711.36</v>
      </c>
      <c r="T438" s="569" t="n"/>
      <c r="U438" s="568" t="n"/>
      <c r="V438" s="567" t="n">
        <v>181225</v>
      </c>
      <c r="W438" s="466" t="n">
        <v>310.89</v>
      </c>
      <c r="X438" s="567" t="n">
        <v>181124</v>
      </c>
      <c r="Y438" s="466" t="n">
        <v>2598.55</v>
      </c>
      <c r="Z438" s="567" t="n"/>
      <c r="AA438" s="568" t="n"/>
      <c r="AB438" s="567" t="inlineStr">
        <is>
          <t>pt vert</t>
        </is>
      </c>
      <c r="AC438" s="466" t="n">
        <v>-151.2</v>
      </c>
      <c r="AD438" s="567" t="inlineStr">
        <is>
          <t>181244A</t>
        </is>
      </c>
      <c r="AE438" s="466" t="n">
        <v>-10.87</v>
      </c>
      <c r="AF438" s="567" t="n"/>
      <c r="AG438" s="568" t="n"/>
      <c r="AH438" s="567" t="n"/>
      <c r="AI438" s="568" t="n"/>
      <c r="AJ438" s="567" t="n"/>
      <c r="AK438" s="568" t="n"/>
      <c r="AL438" s="569" t="n"/>
      <c r="AM438" s="466" t="n"/>
      <c r="AN438" s="446">
        <f>S438+U438+W438+Y438+AA438+AC438+AE438+AG438+AI438+AK438+AM438</f>
        <v/>
      </c>
    </row>
    <row r="439" ht="16.5" customHeight="1" thickBot="1">
      <c r="A439" s="433">
        <f>A438+1</f>
        <v/>
      </c>
      <c r="B439" s="563" t="n">
        <v>4776.2</v>
      </c>
      <c r="C439" s="519" t="n">
        <v>160</v>
      </c>
      <c r="D439" s="564" t="n">
        <v>7</v>
      </c>
      <c r="E439" s="563" t="n">
        <v>271.1</v>
      </c>
      <c r="F439" s="563" t="n">
        <v>239</v>
      </c>
      <c r="G439" s="542">
        <f>B439-C439-E439-F439</f>
        <v/>
      </c>
      <c r="H439" s="543" t="n">
        <v>1685.5</v>
      </c>
      <c r="I439" s="520" t="n">
        <v>2170.2</v>
      </c>
      <c r="J439" s="543" t="n"/>
      <c r="K439" s="543" t="n">
        <v>20.4</v>
      </c>
      <c r="L439" s="520" t="n">
        <v>1680</v>
      </c>
      <c r="M439" s="566" t="n"/>
      <c r="N439" s="508">
        <f>L439+I439+J439+C439+M439</f>
        <v/>
      </c>
      <c r="O439" s="508">
        <f>O438+N439-AN439</f>
        <v/>
      </c>
      <c r="P439" s="509">
        <f>I439*0.004</f>
        <v/>
      </c>
      <c r="Q439" s="441">
        <f>A439</f>
        <v/>
      </c>
      <c r="R439" s="567" t="n"/>
      <c r="S439" s="568" t="n"/>
      <c r="T439" s="567" t="n"/>
      <c r="U439" s="568" t="n"/>
      <c r="V439" s="567" t="n"/>
      <c r="W439" s="568" t="n"/>
      <c r="X439" s="567" t="n">
        <v>181129</v>
      </c>
      <c r="Y439" s="466" t="n">
        <v>-35.6</v>
      </c>
      <c r="Z439" s="567" t="n"/>
      <c r="AA439" s="568" t="n"/>
      <c r="AB439" s="567" t="n"/>
      <c r="AC439" s="568" t="n"/>
      <c r="AD439" s="567" t="n"/>
      <c r="AE439" s="568" t="n"/>
      <c r="AF439" s="567" t="n"/>
      <c r="AG439" s="568" t="n"/>
      <c r="AH439" s="567" t="n"/>
      <c r="AI439" s="568" t="n"/>
      <c r="AJ439" s="567" t="n"/>
      <c r="AK439" s="568" t="n"/>
      <c r="AL439" s="569" t="n"/>
      <c r="AM439" s="466" t="n"/>
      <c r="AN439" s="446">
        <f>S439+U439+W439+Y439+AA439+AC439+AE439+AG439+AI439+AK439+AM439</f>
        <v/>
      </c>
    </row>
    <row r="440" ht="16.5" customHeight="1" thickBot="1">
      <c r="A440" s="433">
        <f>A439+1</f>
        <v/>
      </c>
      <c r="B440" s="563" t="n">
        <v>4981.35</v>
      </c>
      <c r="C440" s="519" t="n">
        <v>160</v>
      </c>
      <c r="D440" s="564" t="n">
        <v>3</v>
      </c>
      <c r="E440" s="563" t="n">
        <v>88.5</v>
      </c>
      <c r="F440" s="563" t="n">
        <v>235</v>
      </c>
      <c r="G440" s="542">
        <f>B440-C440-E440-F440</f>
        <v/>
      </c>
      <c r="H440" s="543" t="n">
        <v>1997.17</v>
      </c>
      <c r="I440" s="520" t="n">
        <v>2523.33</v>
      </c>
      <c r="J440" s="543" t="n"/>
      <c r="K440" s="543" t="n">
        <v>27.35</v>
      </c>
      <c r="L440" s="520" t="n">
        <v>1990</v>
      </c>
      <c r="M440" s="520" t="n">
        <v>470</v>
      </c>
      <c r="N440" s="508">
        <f>L440+I440+J440+C440+M440</f>
        <v/>
      </c>
      <c r="O440" s="508">
        <f>O439+N440-AN440</f>
        <v/>
      </c>
      <c r="P440" s="509">
        <f>I440*0.004</f>
        <v/>
      </c>
      <c r="Q440" s="441">
        <f>A440</f>
        <v/>
      </c>
      <c r="R440" s="567" t="n"/>
      <c r="S440" s="568" t="n"/>
      <c r="T440" s="567" t="n"/>
      <c r="U440" s="568" t="n"/>
      <c r="V440" s="567" t="n"/>
      <c r="W440" s="568" t="n"/>
      <c r="X440" s="567" t="n"/>
      <c r="Y440" s="466" t="n">
        <v>0.9</v>
      </c>
      <c r="Z440" s="567" t="n"/>
      <c r="AA440" s="568" t="n"/>
      <c r="AB440" s="567" t="inlineStr">
        <is>
          <t>dat</t>
        </is>
      </c>
      <c r="AC440" s="466" t="n">
        <v>12044.8</v>
      </c>
      <c r="AD440" s="567" t="n"/>
      <c r="AE440" s="568" t="n"/>
      <c r="AF440" s="567" t="n"/>
      <c r="AG440" s="568" t="n"/>
      <c r="AH440" s="567" t="n"/>
      <c r="AI440" s="568" t="n"/>
      <c r="AJ440" s="567" t="n"/>
      <c r="AK440" s="568" t="n"/>
      <c r="AL440" s="569" t="n"/>
      <c r="AM440" s="466" t="n"/>
      <c r="AN440" s="446">
        <f>S440+U440+W440+Y440+AA440+AC440+AE440+AG440+AI440+AK440+AM440</f>
        <v/>
      </c>
    </row>
    <row r="441" ht="16.5" customHeight="1" thickBot="1">
      <c r="A441" s="433">
        <f>A440+1</f>
        <v/>
      </c>
      <c r="B441" s="563" t="n">
        <v>4843.08</v>
      </c>
      <c r="C441" s="519" t="n">
        <v>160</v>
      </c>
      <c r="D441" s="564" t="n">
        <v>5</v>
      </c>
      <c r="E441" s="563" t="n">
        <v>126.1</v>
      </c>
      <c r="F441" s="563" t="n">
        <v>121</v>
      </c>
      <c r="G441" s="542">
        <f>B441-C441-E441-F441</f>
        <v/>
      </c>
      <c r="H441" s="543" t="n">
        <v>2043.28</v>
      </c>
      <c r="I441" s="520" t="n">
        <v>2326.9</v>
      </c>
      <c r="J441" s="543" t="n"/>
      <c r="K441" s="543" t="n">
        <v>35.8</v>
      </c>
      <c r="L441" s="520" t="n">
        <v>2040</v>
      </c>
      <c r="M441" s="566" t="n"/>
      <c r="N441" s="508">
        <f>L441+I441+J441+C441+M441</f>
        <v/>
      </c>
      <c r="O441" s="508">
        <f>O440+N441-AN441</f>
        <v/>
      </c>
      <c r="P441" s="509">
        <f>I441*0.004</f>
        <v/>
      </c>
      <c r="Q441" s="441">
        <f>A441</f>
        <v/>
      </c>
      <c r="R441" s="567" t="n"/>
      <c r="S441" s="568" t="n"/>
      <c r="T441" s="567" t="n"/>
      <c r="U441" s="568" t="n"/>
      <c r="V441" s="567" t="n"/>
      <c r="W441" s="568" t="n"/>
      <c r="X441" s="567" t="n"/>
      <c r="Y441" s="466" t="n">
        <v>35.6</v>
      </c>
      <c r="Z441" s="567" t="n"/>
      <c r="AA441" s="568" t="n"/>
      <c r="AB441" s="567" t="inlineStr">
        <is>
          <t>int</t>
        </is>
      </c>
      <c r="AC441" s="466" t="n">
        <v>-2.49</v>
      </c>
      <c r="AD441" s="567" t="n"/>
      <c r="AE441" s="568" t="n"/>
      <c r="AF441" s="567" t="n"/>
      <c r="AG441" s="568" t="n"/>
      <c r="AH441" s="567" t="n"/>
      <c r="AI441" s="568" t="n"/>
      <c r="AJ441" s="567" t="n"/>
      <c r="AK441" s="568" t="n"/>
      <c r="AL441" s="569" t="n">
        <v>181265</v>
      </c>
      <c r="AM441" s="466" t="n">
        <v>99.98999999999999</v>
      </c>
      <c r="AN441" s="446">
        <f>S441+U441+W441+Y441+AA441+AC441+AE441+AG441+AI441+AK441+AM441</f>
        <v/>
      </c>
    </row>
    <row r="442" ht="16.5" customHeight="1" thickBot="1">
      <c r="A442" s="433">
        <f>A441+1</f>
        <v/>
      </c>
      <c r="B442" s="563" t="n">
        <v>3498.1</v>
      </c>
      <c r="C442" s="519" t="n">
        <v>160</v>
      </c>
      <c r="D442" s="564" t="n">
        <v>6</v>
      </c>
      <c r="E442" s="563" t="n">
        <v>1348.05</v>
      </c>
      <c r="F442" s="563" t="n">
        <v>124</v>
      </c>
      <c r="G442" s="542">
        <f>B442-C442-E442-F442</f>
        <v/>
      </c>
      <c r="H442" s="543" t="n">
        <v>627.3</v>
      </c>
      <c r="I442" s="520" t="n">
        <v>1222.85</v>
      </c>
      <c r="J442" s="543" t="n"/>
      <c r="K442" s="543" t="n">
        <v>15.9</v>
      </c>
      <c r="L442" s="520" t="n">
        <v>620</v>
      </c>
      <c r="M442" s="566" t="n"/>
      <c r="N442" s="508">
        <f>L442+I442+J442+C442+M442</f>
        <v/>
      </c>
      <c r="O442" s="508">
        <f>O441+N442-AN442</f>
        <v/>
      </c>
      <c r="P442" s="509">
        <f>I442*0.004</f>
        <v/>
      </c>
      <c r="Q442" s="441">
        <f>A442</f>
        <v/>
      </c>
      <c r="R442" s="567" t="n"/>
      <c r="S442" s="568" t="n"/>
      <c r="T442" s="567" t="inlineStr">
        <is>
          <t>181114B</t>
        </is>
      </c>
      <c r="U442" s="466" t="n">
        <v>497.14</v>
      </c>
      <c r="V442" s="567" t="n"/>
      <c r="W442" s="568" t="n"/>
      <c r="X442" s="567" t="n"/>
      <c r="Y442" s="568" t="n"/>
      <c r="Z442" s="567" t="n"/>
      <c r="AA442" s="568" t="n"/>
      <c r="AB442" s="567" t="inlineStr">
        <is>
          <t>dat</t>
        </is>
      </c>
      <c r="AC442" s="466" t="n">
        <v>12047.29</v>
      </c>
      <c r="AD442" s="567" t="n"/>
      <c r="AE442" s="568" t="n"/>
      <c r="AF442" s="567" t="n"/>
      <c r="AG442" s="568" t="n"/>
      <c r="AH442" s="567" t="n"/>
      <c r="AI442" s="568" t="n"/>
      <c r="AJ442" s="567" t="n"/>
      <c r="AK442" s="568" t="n"/>
      <c r="AL442" s="569" t="n">
        <v>181266</v>
      </c>
      <c r="AM442" s="466" t="n">
        <v>59</v>
      </c>
      <c r="AN442" s="446">
        <f>S442+U442+W442+Y442+AA442+AC442+AE442+AG442+AI442+AK442+AM442</f>
        <v/>
      </c>
    </row>
    <row r="443" ht="16.5" customHeight="1" thickBot="1">
      <c r="A443" s="433">
        <f>A442+1</f>
        <v/>
      </c>
      <c r="B443" s="563" t="n">
        <v>5226.63</v>
      </c>
      <c r="C443" s="519" t="n">
        <v>380</v>
      </c>
      <c r="D443" s="564" t="n">
        <v>9</v>
      </c>
      <c r="E443" s="563" t="n">
        <v>1129.75</v>
      </c>
      <c r="F443" s="563" t="n">
        <v>452</v>
      </c>
      <c r="G443" s="542">
        <f>B443-C443-E443-F443</f>
        <v/>
      </c>
      <c r="H443" s="543" t="n">
        <v>1159.65</v>
      </c>
      <c r="I443" s="520" t="n">
        <v>2051.83</v>
      </c>
      <c r="J443" s="543" t="n"/>
      <c r="K443" s="543" t="n">
        <v>55.6</v>
      </c>
      <c r="L443" s="520" t="n">
        <v>1150</v>
      </c>
      <c r="M443" s="566" t="n"/>
      <c r="N443" s="508">
        <f>L443+I443+J443+C443+M443</f>
        <v/>
      </c>
      <c r="O443" s="508">
        <f>O442+N443-AN443</f>
        <v/>
      </c>
      <c r="P443" s="509">
        <f>I443*0.004</f>
        <v/>
      </c>
      <c r="Q443" s="441">
        <f>A443</f>
        <v/>
      </c>
      <c r="R443" s="567" t="n"/>
      <c r="S443" s="568" t="n"/>
      <c r="T443" s="567" t="inlineStr">
        <is>
          <t>181114A</t>
        </is>
      </c>
      <c r="U443" s="466" t="n">
        <v>32.54</v>
      </c>
      <c r="V443" s="567" t="n"/>
      <c r="W443" s="568" t="n"/>
      <c r="X443" s="567" t="n"/>
      <c r="Y443" s="568" t="n"/>
      <c r="Z443" s="567" t="n"/>
      <c r="AA443" s="568" t="n"/>
      <c r="AB443" s="567" t="inlineStr">
        <is>
          <t>ass prêt</t>
        </is>
      </c>
      <c r="AC443" s="466" t="n">
        <v>59.36</v>
      </c>
      <c r="AD443" s="567" t="n"/>
      <c r="AE443" s="568" t="n"/>
      <c r="AF443" s="567" t="n">
        <v>181139</v>
      </c>
      <c r="AG443" s="466" t="n">
        <v>684.3200000000001</v>
      </c>
      <c r="AH443" s="567" t="n"/>
      <c r="AI443" s="568" t="n"/>
      <c r="AJ443" s="567" t="n"/>
      <c r="AK443" s="568" t="n"/>
      <c r="AL443" s="569" t="n"/>
      <c r="AM443" s="568" t="n"/>
      <c r="AN443" s="446">
        <f>S443+U443+W443+Y443+AA443+AC443+AE443+AG443+AI443+AK443+AM443</f>
        <v/>
      </c>
    </row>
    <row r="444" ht="16.5" customHeight="1" thickBot="1">
      <c r="A444" s="433">
        <f>A443+1</f>
        <v/>
      </c>
      <c r="B444" s="563" t="n">
        <v>4951.43</v>
      </c>
      <c r="C444" s="519" t="n">
        <v>180</v>
      </c>
      <c r="D444" s="564" t="n">
        <v>5</v>
      </c>
      <c r="E444" s="563" t="n">
        <v>325.15</v>
      </c>
      <c r="F444" s="563" t="n">
        <v>201</v>
      </c>
      <c r="G444" s="542">
        <f>B444-C444-E444-F444</f>
        <v/>
      </c>
      <c r="H444" s="543" t="n">
        <v>2129.55</v>
      </c>
      <c r="I444" s="520" t="n">
        <v>2029.13</v>
      </c>
      <c r="J444" s="520" t="n">
        <v>65</v>
      </c>
      <c r="K444" s="543" t="n">
        <v>21.6</v>
      </c>
      <c r="L444" s="520" t="n">
        <v>2190</v>
      </c>
      <c r="M444" s="566" t="n"/>
      <c r="N444" s="508">
        <f>L444+I444+J444+C444+M444</f>
        <v/>
      </c>
      <c r="O444" s="508">
        <f>O443+N444-AN444</f>
        <v/>
      </c>
      <c r="P444" s="509">
        <f>I444*0.004</f>
        <v/>
      </c>
      <c r="Q444" s="441">
        <f>A444</f>
        <v/>
      </c>
      <c r="R444" s="567" t="n"/>
      <c r="S444" s="568" t="n"/>
      <c r="T444" s="567" t="n">
        <v>181020</v>
      </c>
      <c r="U444" s="466" t="n">
        <v>314.44</v>
      </c>
      <c r="V444" s="567" t="n">
        <v>181226</v>
      </c>
      <c r="W444" s="466" t="n">
        <v>580.03</v>
      </c>
      <c r="X444" s="567" t="n"/>
      <c r="Y444" s="568" t="n"/>
      <c r="Z444" s="567" t="n"/>
      <c r="AA444" s="568" t="n"/>
      <c r="AB444" s="567" t="inlineStr">
        <is>
          <t>int</t>
        </is>
      </c>
      <c r="AC444" s="466" t="n">
        <v>181.2</v>
      </c>
      <c r="AD444" s="567" t="n"/>
      <c r="AE444" s="568" t="n"/>
      <c r="AF444" s="567" t="n">
        <v>181140</v>
      </c>
      <c r="AG444" s="466" t="n">
        <v>380.7</v>
      </c>
      <c r="AH444" s="567" t="n"/>
      <c r="AI444" s="568" t="n"/>
      <c r="AJ444" s="567" t="n"/>
      <c r="AK444" s="568" t="n"/>
      <c r="AL444" s="569" t="n"/>
      <c r="AM444" s="568" t="n"/>
      <c r="AN444" s="446">
        <f>S444+U444+W444+Y444+AA444+AC444+AE444+AG444+AI444+AK444+AM444</f>
        <v/>
      </c>
    </row>
    <row r="445" ht="16.5" customHeight="1" thickBot="1">
      <c r="A445" s="433">
        <f>A444+1</f>
        <v/>
      </c>
      <c r="B445" s="563" t="n">
        <v>5019.31</v>
      </c>
      <c r="C445" s="519" t="n">
        <v>550</v>
      </c>
      <c r="D445" s="564" t="n">
        <v>11</v>
      </c>
      <c r="E445" s="563" t="n">
        <v>123.1</v>
      </c>
      <c r="F445" s="563" t="n">
        <v>182</v>
      </c>
      <c r="G445" s="542">
        <f>B445-C445-E445-F445</f>
        <v/>
      </c>
      <c r="H445" s="543" t="n">
        <v>1436.78</v>
      </c>
      <c r="I445" s="520" t="n">
        <v>2670.93</v>
      </c>
      <c r="J445" s="543" t="n"/>
      <c r="K445" s="543" t="n">
        <v>59.3</v>
      </c>
      <c r="L445" s="520" t="n">
        <v>1430</v>
      </c>
      <c r="M445" s="520" t="n">
        <v>670</v>
      </c>
      <c r="N445" s="508">
        <f>L445+I445+J445+C445+M445</f>
        <v/>
      </c>
      <c r="O445" s="508">
        <f>O444+N445-AN445</f>
        <v/>
      </c>
      <c r="P445" s="509">
        <f>I445*0.004</f>
        <v/>
      </c>
      <c r="Q445" s="441">
        <f>A445</f>
        <v/>
      </c>
      <c r="R445" s="567" t="n">
        <v>181201</v>
      </c>
      <c r="S445" s="466" t="n">
        <v>920.48</v>
      </c>
      <c r="T445" s="567" t="n">
        <v>181216</v>
      </c>
      <c r="U445" s="466" t="n">
        <v>-24.62</v>
      </c>
      <c r="V445" s="567" t="n"/>
      <c r="W445" s="568" t="n"/>
      <c r="X445" s="567" t="n">
        <v>181232</v>
      </c>
      <c r="Y445" s="466" t="n">
        <v>1477.66</v>
      </c>
      <c r="Z445" s="567" t="n"/>
      <c r="AA445" s="568" t="n"/>
      <c r="AB445" s="567" t="inlineStr">
        <is>
          <t>prêt</t>
        </is>
      </c>
      <c r="AC445" s="466" t="n">
        <v>2570.76</v>
      </c>
      <c r="AD445" s="567" t="n"/>
      <c r="AE445" s="568" t="n"/>
      <c r="AF445" s="567" t="n"/>
      <c r="AG445" s="568" t="n"/>
      <c r="AH445" s="567" t="n"/>
      <c r="AI445" s="568" t="n"/>
      <c r="AJ445" s="567" t="n"/>
      <c r="AK445" s="568" t="n"/>
      <c r="AL445" s="569" t="n">
        <v>181263</v>
      </c>
      <c r="AM445" s="466" t="n">
        <v>81.8</v>
      </c>
      <c r="AN445" s="446">
        <f>S445+U445+W445+Y445+AA445+AC445+AE445+AG445+AI445+AK445+AM445</f>
        <v/>
      </c>
    </row>
    <row r="446" ht="16.5" customHeight="1" thickBot="1">
      <c r="A446" s="433">
        <f>A445+1</f>
        <v/>
      </c>
      <c r="B446" s="563" t="n">
        <v>4328.18</v>
      </c>
      <c r="C446" s="519" t="n">
        <v>80</v>
      </c>
      <c r="D446" s="564" t="n">
        <v>3</v>
      </c>
      <c r="E446" s="563" t="n">
        <v>265.45</v>
      </c>
      <c r="F446" s="563" t="n">
        <v>222</v>
      </c>
      <c r="G446" s="542">
        <f>B446-C446-E446-F446</f>
        <v/>
      </c>
      <c r="H446" s="543" t="n">
        <v>1437.64</v>
      </c>
      <c r="I446" s="520" t="n">
        <v>2286.69</v>
      </c>
      <c r="J446" s="543" t="n"/>
      <c r="K446" s="543" t="n">
        <v>36.4</v>
      </c>
      <c r="L446" s="520" t="n">
        <v>1450</v>
      </c>
      <c r="M446" s="566" t="n"/>
      <c r="N446" s="508">
        <f>L446+I446+J446+C446+M446</f>
        <v/>
      </c>
      <c r="O446" s="508">
        <f>O445+N446-AN446</f>
        <v/>
      </c>
      <c r="P446" s="509">
        <f>I446*0.004</f>
        <v/>
      </c>
      <c r="Q446" s="441">
        <f>A446</f>
        <v/>
      </c>
      <c r="R446" s="567" t="n"/>
      <c r="S446" s="466" t="n">
        <v>76.04000000000001</v>
      </c>
      <c r="T446" s="567" t="n"/>
      <c r="U446" s="466" t="n"/>
      <c r="V446" s="567" t="n"/>
      <c r="W446" s="568" t="n"/>
      <c r="X446" s="567" t="n">
        <v>181236</v>
      </c>
      <c r="Y446" s="466" t="n">
        <v>2009.8</v>
      </c>
      <c r="Z446" s="567" t="n"/>
      <c r="AA446" s="568" t="n"/>
      <c r="AB446" s="567" t="n"/>
      <c r="AC446" s="568" t="n"/>
      <c r="AD446" s="567" t="n"/>
      <c r="AE446" s="568" t="n"/>
      <c r="AF446" s="567" t="n"/>
      <c r="AG446" s="568" t="n"/>
      <c r="AH446" s="567" t="n"/>
      <c r="AI446" s="568" t="n"/>
      <c r="AJ446" s="567" t="n"/>
      <c r="AK446" s="568" t="n"/>
      <c r="AL446" s="569" t="n"/>
      <c r="AM446" s="568" t="n"/>
      <c r="AN446" s="446">
        <f>S446+U446+W446+Y446+AA446+AC446+AE446+AG446+AI446+AK446+AM446</f>
        <v/>
      </c>
    </row>
    <row r="447" ht="16.5" customHeight="1" thickBot="1">
      <c r="A447" s="433">
        <f>A446+1</f>
        <v/>
      </c>
      <c r="B447" s="563" t="n">
        <v>5451.79</v>
      </c>
      <c r="C447" s="519" t="n">
        <v>310</v>
      </c>
      <c r="D447" s="564" t="n">
        <v>7</v>
      </c>
      <c r="E447" s="563" t="n">
        <v>162.55</v>
      </c>
      <c r="F447" s="563" t="n">
        <v>196</v>
      </c>
      <c r="G447" s="542">
        <f>B447-C447-E447-F447</f>
        <v/>
      </c>
      <c r="H447" s="543" t="n">
        <v>2062.78</v>
      </c>
      <c r="I447" s="520" t="n">
        <v>2687.96</v>
      </c>
      <c r="J447" s="543" t="n"/>
      <c r="K447" s="543" t="n">
        <v>32.5</v>
      </c>
      <c r="L447" s="520" t="n">
        <v>2060</v>
      </c>
      <c r="M447" s="520" t="n">
        <v>220</v>
      </c>
      <c r="N447" s="508">
        <f>L447+I447+J447+C447+M447</f>
        <v/>
      </c>
      <c r="O447" s="508">
        <f>O446+N447-AN447</f>
        <v/>
      </c>
      <c r="P447" s="509">
        <f>I447*0.004</f>
        <v/>
      </c>
      <c r="Q447" s="441">
        <f>A447</f>
        <v/>
      </c>
      <c r="R447" s="567" t="n"/>
      <c r="S447" s="568" t="n"/>
      <c r="T447" s="567" t="n"/>
      <c r="U447" s="466" t="n"/>
      <c r="V447" s="567" t="n"/>
      <c r="W447" s="568" t="n"/>
      <c r="X447" s="567" t="n"/>
      <c r="Y447" s="568" t="n"/>
      <c r="Z447" s="567" t="n">
        <v>181134</v>
      </c>
      <c r="AA447" s="466" t="n">
        <v>40055.94</v>
      </c>
      <c r="AB447" s="567" t="inlineStr">
        <is>
          <t>monnaie</t>
        </is>
      </c>
      <c r="AC447" s="466" t="n">
        <v>810</v>
      </c>
      <c r="AD447" s="567" t="n"/>
      <c r="AE447" s="568" t="n"/>
      <c r="AF447" s="567" t="n"/>
      <c r="AG447" s="568" t="n"/>
      <c r="AH447" s="567" t="n"/>
      <c r="AI447" s="568" t="n"/>
      <c r="AJ447" s="567" t="n"/>
      <c r="AK447" s="568" t="n"/>
      <c r="AL447" s="569" t="n"/>
      <c r="AM447" s="568" t="n"/>
      <c r="AN447" s="446">
        <f>S447+U447+W447+Y447+AA447+AC447+AE447+AG447+AI447+AK447+AM447</f>
        <v/>
      </c>
    </row>
    <row r="448" ht="16.5" customHeight="1" thickBot="1">
      <c r="A448" s="433">
        <f>A447+1</f>
        <v/>
      </c>
      <c r="B448" s="563" t="n">
        <v>4985.16</v>
      </c>
      <c r="C448" s="519" t="n">
        <v>480</v>
      </c>
      <c r="D448" s="564" t="n">
        <v>12</v>
      </c>
      <c r="E448" s="563" t="n">
        <v>209.05</v>
      </c>
      <c r="F448" s="563" t="n">
        <v>153</v>
      </c>
      <c r="G448" s="542">
        <f>B448-C448-E448-F448</f>
        <v/>
      </c>
      <c r="H448" s="543" t="n">
        <v>1628.12</v>
      </c>
      <c r="I448" s="520" t="n">
        <v>2466.49</v>
      </c>
      <c r="J448" s="543" t="n"/>
      <c r="K448" s="543" t="n">
        <v>48.5</v>
      </c>
      <c r="L448" s="520" t="n">
        <v>1620</v>
      </c>
      <c r="M448" s="566" t="n"/>
      <c r="N448" s="508">
        <f>L448+I448+J448+C448+M448</f>
        <v/>
      </c>
      <c r="O448" s="508">
        <f>O447+N448-AN448</f>
        <v/>
      </c>
      <c r="P448" s="509">
        <f>I448*0.004</f>
        <v/>
      </c>
      <c r="Q448" s="441">
        <f>A448</f>
        <v/>
      </c>
      <c r="R448" s="567" t="n"/>
      <c r="S448" s="568" t="n"/>
      <c r="T448" s="567" t="n"/>
      <c r="U448" s="466" t="n"/>
      <c r="V448" s="567" t="n"/>
      <c r="W448" s="568" t="n"/>
      <c r="X448" s="567" t="n"/>
      <c r="Y448" s="568" t="n"/>
      <c r="Z448" s="567" t="n"/>
      <c r="AA448" s="568" t="n"/>
      <c r="AB448" s="567" t="inlineStr">
        <is>
          <t>monnaie</t>
        </is>
      </c>
      <c r="AC448" s="466" t="n">
        <v>1026</v>
      </c>
      <c r="AD448" s="567" t="n"/>
      <c r="AE448" s="568" t="n"/>
      <c r="AF448" s="567" t="n"/>
      <c r="AG448" s="568" t="n"/>
      <c r="AH448" s="567" t="n"/>
      <c r="AI448" s="568" t="n"/>
      <c r="AJ448" s="567" t="n">
        <v>181259</v>
      </c>
      <c r="AK448" s="466" t="n">
        <v>2308</v>
      </c>
      <c r="AL448" s="569" t="n"/>
      <c r="AM448" s="568" t="n"/>
      <c r="AN448" s="446">
        <f>S448+U448+W448+Y448+AA448+AC448+AE448+AG448+AI448+AK448+AM448</f>
        <v/>
      </c>
    </row>
    <row r="449" ht="16.5" customHeight="1" thickBot="1">
      <c r="A449" s="433">
        <f>A448+1</f>
        <v/>
      </c>
      <c r="B449" s="563" t="n">
        <v>3774.97</v>
      </c>
      <c r="C449" s="519" t="n">
        <v>320</v>
      </c>
      <c r="D449" s="564" t="n">
        <v>5</v>
      </c>
      <c r="E449" s="563" t="n">
        <v>604.1</v>
      </c>
      <c r="F449" s="563" t="n">
        <v>280</v>
      </c>
      <c r="G449" s="542">
        <f>B449-C449-E449-F449</f>
        <v/>
      </c>
      <c r="H449" s="543" t="n">
        <v>1330.23</v>
      </c>
      <c r="I449" s="520" t="n">
        <v>1251.54</v>
      </c>
      <c r="J449" s="543" t="n"/>
      <c r="K449" s="543" t="n">
        <v>5.4</v>
      </c>
      <c r="L449" s="520" t="n">
        <v>1330</v>
      </c>
      <c r="M449" s="566" t="n"/>
      <c r="N449" s="508">
        <f>L449+I449+J449+C449+M449</f>
        <v/>
      </c>
      <c r="O449" s="508">
        <f>O448+N449-AN449</f>
        <v/>
      </c>
      <c r="P449" s="509">
        <f>I449*0.004</f>
        <v/>
      </c>
      <c r="Q449" s="441">
        <f>A449</f>
        <v/>
      </c>
      <c r="R449" s="567" t="n"/>
      <c r="S449" s="568" t="n"/>
      <c r="T449" s="567" t="n"/>
      <c r="U449" s="466" t="n"/>
      <c r="V449" s="567" t="n"/>
      <c r="W449" s="568" t="n"/>
      <c r="X449" s="567" t="n"/>
      <c r="Y449" s="568" t="n"/>
      <c r="Z449" s="567" t="n"/>
      <c r="AA449" s="568" t="n"/>
      <c r="AB449" s="567" t="inlineStr">
        <is>
          <t>monnaie</t>
        </is>
      </c>
      <c r="AC449" s="466" t="n">
        <v>872</v>
      </c>
      <c r="AD449" s="567" t="n"/>
      <c r="AE449" s="568" t="n"/>
      <c r="AF449" s="567" t="n"/>
      <c r="AG449" s="568" t="n"/>
      <c r="AH449" s="567" t="n"/>
      <c r="AI449" s="568" t="n"/>
      <c r="AJ449" s="567" t="n"/>
      <c r="AK449" s="568" t="n"/>
      <c r="AL449" s="569" t="n"/>
      <c r="AM449" s="568" t="n"/>
      <c r="AN449" s="446">
        <f>S449+U449+W449+Y449+AA449+AC449+AE449+AG449+AI449+AK449+AM449</f>
        <v/>
      </c>
    </row>
    <row r="450" ht="16.5" customHeight="1" thickBot="1">
      <c r="A450" s="433">
        <f>A449+1</f>
        <v/>
      </c>
      <c r="B450" s="563" t="n">
        <v>5175.64</v>
      </c>
      <c r="C450" s="519" t="n">
        <v>150</v>
      </c>
      <c r="D450" s="564" t="n">
        <v>4</v>
      </c>
      <c r="E450" s="563" t="n">
        <v>376</v>
      </c>
      <c r="F450" s="563" t="n">
        <v>272</v>
      </c>
      <c r="G450" s="542">
        <f>B450-C450-E450-F450</f>
        <v/>
      </c>
      <c r="H450" s="543" t="n">
        <v>1763.65</v>
      </c>
      <c r="I450" s="520" t="n">
        <v>2528.9</v>
      </c>
      <c r="J450" s="520" t="n">
        <v>61.79</v>
      </c>
      <c r="K450" s="543" t="n">
        <v>23.2</v>
      </c>
      <c r="L450" s="520" t="n">
        <v>1760</v>
      </c>
      <c r="M450" s="566" t="n"/>
      <c r="N450" s="508">
        <f>L450+I450+J450+C450+M450</f>
        <v/>
      </c>
      <c r="O450" s="508">
        <f>O449+N450-AN450</f>
        <v/>
      </c>
      <c r="P450" s="509">
        <f>I450*0.004</f>
        <v/>
      </c>
      <c r="Q450" s="441">
        <f>A450</f>
        <v/>
      </c>
      <c r="R450" s="567" t="n"/>
      <c r="S450" s="568" t="n"/>
      <c r="T450" s="567" t="n"/>
      <c r="U450" s="466" t="n"/>
      <c r="V450" s="567" t="n"/>
      <c r="W450" s="568" t="n"/>
      <c r="X450" s="567" t="n"/>
      <c r="Y450" s="568" t="n"/>
      <c r="Z450" s="567" t="n">
        <v>181240</v>
      </c>
      <c r="AA450" s="466" t="n">
        <v>6416.34</v>
      </c>
      <c r="AB450" s="567" t="inlineStr">
        <is>
          <t>monnaie</t>
        </is>
      </c>
      <c r="AC450" s="466" t="n">
        <v>1122</v>
      </c>
      <c r="AD450" s="567" t="n"/>
      <c r="AE450" s="568" t="n"/>
      <c r="AF450" s="567" t="n"/>
      <c r="AG450" s="568" t="n"/>
      <c r="AH450" s="567" t="n"/>
      <c r="AI450" s="568" t="n"/>
      <c r="AJ450" s="567" t="inlineStr">
        <is>
          <t>ADREA</t>
        </is>
      </c>
      <c r="AK450" s="466" t="n">
        <v>69.42</v>
      </c>
      <c r="AL450" s="569" t="n"/>
      <c r="AM450" s="568" t="n"/>
      <c r="AN450" s="446">
        <f>S450+U450+W450+Y450+AA450+AC450+AE450+AG450+AI450+AK450+AM450</f>
        <v/>
      </c>
    </row>
    <row r="451" ht="16.5" customHeight="1" thickBot="1">
      <c r="A451" s="433">
        <f>A450+1</f>
        <v/>
      </c>
      <c r="B451" s="563" t="n">
        <v>5102.99</v>
      </c>
      <c r="C451" s="519" t="n">
        <v>210</v>
      </c>
      <c r="D451" s="564" t="n">
        <v>6</v>
      </c>
      <c r="E451" s="563" t="n">
        <v>109.8</v>
      </c>
      <c r="F451" s="563" t="n">
        <v>425</v>
      </c>
      <c r="G451" s="542">
        <f>B451-C451-E451-F451</f>
        <v/>
      </c>
      <c r="H451" s="543" t="n">
        <v>2032.26</v>
      </c>
      <c r="I451" s="520" t="n">
        <v>2304.38</v>
      </c>
      <c r="J451" s="543" t="n"/>
      <c r="K451" s="543" t="n">
        <v>21.55</v>
      </c>
      <c r="L451" s="520" t="n">
        <v>2030</v>
      </c>
      <c r="M451" s="566" t="n"/>
      <c r="N451" s="508">
        <f>L451+I451+J451+C451+M451</f>
        <v/>
      </c>
      <c r="O451" s="508">
        <f>O450+N451-AN451</f>
        <v/>
      </c>
      <c r="P451" s="509">
        <f>I451*0.004</f>
        <v/>
      </c>
      <c r="Q451" s="441">
        <f>A451</f>
        <v/>
      </c>
      <c r="R451" s="567" t="n"/>
      <c r="S451" s="568" t="n"/>
      <c r="T451" s="567" t="n"/>
      <c r="U451" s="466" t="n"/>
      <c r="V451" s="567" t="n">
        <v>181227</v>
      </c>
      <c r="W451" s="466" t="n">
        <v>619.1799999999999</v>
      </c>
      <c r="X451" s="567" t="n"/>
      <c r="Y451" s="568" t="n"/>
      <c r="Z451" s="567" t="n"/>
      <c r="AA451" s="568" t="n"/>
      <c r="AB451" s="567" t="n"/>
      <c r="AC451" s="568" t="n"/>
      <c r="AD451" s="567" t="n">
        <v>181243</v>
      </c>
      <c r="AE451" s="466" t="n">
        <v>52.8</v>
      </c>
      <c r="AF451" s="567" t="n"/>
      <c r="AG451" s="568" t="n"/>
      <c r="AH451" s="567" t="n"/>
      <c r="AI451" s="568" t="n"/>
      <c r="AJ451" s="567" t="inlineStr">
        <is>
          <t>MUTEX</t>
        </is>
      </c>
      <c r="AK451" s="466" t="n">
        <v>105.23</v>
      </c>
      <c r="AL451" s="569" t="n"/>
      <c r="AM451" s="568" t="n"/>
      <c r="AN451" s="446">
        <f>S451+U451+W451+Y451+AA451+AC451+AE451+AG451+AI451+AK451+AM451</f>
        <v/>
      </c>
    </row>
    <row r="452" ht="16.5" customHeight="1" thickBot="1">
      <c r="A452" s="433">
        <f>A451+1</f>
        <v/>
      </c>
      <c r="B452" s="563" t="n">
        <v>4552.33</v>
      </c>
      <c r="C452" s="519" t="n">
        <v>370</v>
      </c>
      <c r="D452" s="564" t="n">
        <v>10</v>
      </c>
      <c r="E452" s="563" t="n">
        <v>106.6</v>
      </c>
      <c r="F452" s="563" t="n">
        <v>116</v>
      </c>
      <c r="G452" s="542">
        <f>B452-C452-E452-F452</f>
        <v/>
      </c>
      <c r="H452" s="543" t="n">
        <v>1999.78</v>
      </c>
      <c r="I452" s="520" t="n">
        <v>1928.15</v>
      </c>
      <c r="J452" s="543" t="n"/>
      <c r="K452" s="543" t="n">
        <v>31.8</v>
      </c>
      <c r="L452" s="520" t="n">
        <v>1990</v>
      </c>
      <c r="M452" s="566" t="n"/>
      <c r="N452" s="508">
        <f>L452+I452+J452+C452+M452</f>
        <v/>
      </c>
      <c r="O452" s="508">
        <f>O451+N452-AN452</f>
        <v/>
      </c>
      <c r="P452" s="509">
        <f>I452*0.004</f>
        <v/>
      </c>
      <c r="Q452" s="441">
        <f>A452</f>
        <v/>
      </c>
      <c r="R452" s="567" t="n">
        <v>181205</v>
      </c>
      <c r="S452" s="466" t="n">
        <v>893.61</v>
      </c>
      <c r="T452" s="567" t="n"/>
      <c r="U452" s="466" t="n"/>
      <c r="V452" s="567" t="n"/>
      <c r="W452" s="568" t="n"/>
      <c r="X452" s="567" t="n">
        <v>181233</v>
      </c>
      <c r="Y452" s="466" t="n">
        <v>2637.73</v>
      </c>
      <c r="Z452" s="567" t="n"/>
      <c r="AA452" s="568" t="n"/>
      <c r="AB452" s="567" t="n"/>
      <c r="AC452" s="568" t="n"/>
      <c r="AD452" s="567" t="n"/>
      <c r="AE452" s="568" t="n"/>
      <c r="AF452" s="567" t="n"/>
      <c r="AG452" s="568" t="n"/>
      <c r="AH452" s="567" t="n">
        <v>181257</v>
      </c>
      <c r="AI452" s="466" t="n">
        <v>23</v>
      </c>
      <c r="AJ452" s="567" t="n"/>
      <c r="AK452" s="568" t="n"/>
      <c r="AL452" s="569" t="n"/>
      <c r="AM452" s="568" t="n"/>
      <c r="AN452" s="446">
        <f>S452+U452+W452+Y452+AA452+AC452+AE452+AG452+AI452+AK452+AM452</f>
        <v/>
      </c>
    </row>
    <row r="453" ht="16.5" customHeight="1" thickBot="1">
      <c r="A453" s="433">
        <f>A452+1</f>
        <v/>
      </c>
      <c r="B453" s="563" t="n">
        <v>5041.64</v>
      </c>
      <c r="C453" s="519" t="n">
        <v>190</v>
      </c>
      <c r="D453" s="564" t="n">
        <v>4</v>
      </c>
      <c r="E453" s="563" t="n">
        <v>840.1</v>
      </c>
      <c r="F453" s="563" t="n">
        <v>242</v>
      </c>
      <c r="G453" s="542">
        <f>B453-C453-E453-F453</f>
        <v/>
      </c>
      <c r="H453" s="543" t="n">
        <v>1495.05</v>
      </c>
      <c r="I453" s="520" t="n">
        <v>2254.09</v>
      </c>
      <c r="J453" s="543" t="n"/>
      <c r="K453" s="543" t="n">
        <v>20.4</v>
      </c>
      <c r="L453" s="520" t="n">
        <v>1520</v>
      </c>
      <c r="M453" s="566" t="n"/>
      <c r="N453" s="508">
        <f>L453+I453+J453+C453+M453</f>
        <v/>
      </c>
      <c r="O453" s="508">
        <f>O452+N453-AN453</f>
        <v/>
      </c>
      <c r="P453" s="509">
        <f>I453*0.004</f>
        <v/>
      </c>
      <c r="Q453" s="441">
        <f>A453</f>
        <v/>
      </c>
      <c r="R453" s="567" t="n"/>
      <c r="S453" s="466" t="n">
        <v>62.81</v>
      </c>
      <c r="T453" s="569" t="n">
        <v>181217</v>
      </c>
      <c r="U453" s="466" t="n">
        <v>512.1900000000001</v>
      </c>
      <c r="V453" s="567" t="n"/>
      <c r="W453" s="568" t="n"/>
      <c r="X453" s="569" t="n">
        <v>181237</v>
      </c>
      <c r="Y453" s="466" t="n">
        <v>1300.2</v>
      </c>
      <c r="Z453" s="567" t="n"/>
      <c r="AA453" s="568" t="n"/>
      <c r="AB453" s="569" t="n"/>
      <c r="AC453" s="568" t="n"/>
      <c r="AD453" s="567" t="n"/>
      <c r="AE453" s="568" t="n"/>
      <c r="AF453" s="569" t="n"/>
      <c r="AG453" s="568" t="n"/>
      <c r="AH453" s="567" t="n"/>
      <c r="AI453" s="568" t="n"/>
      <c r="AJ453" s="569" t="n"/>
      <c r="AK453" s="568" t="n"/>
      <c r="AL453" s="569" t="n"/>
      <c r="AM453" s="568" t="n"/>
      <c r="AN453" s="446">
        <f>S453+U453+W453+Y453+AA453+AC453+AE453+AG453+AI453+AK453+AM453</f>
        <v/>
      </c>
    </row>
    <row r="454" ht="16.5" customHeight="1" thickBot="1">
      <c r="A454" s="433">
        <f>A453+1</f>
        <v/>
      </c>
      <c r="B454" s="563" t="n">
        <v>5428.35</v>
      </c>
      <c r="C454" s="519" t="n">
        <v>430</v>
      </c>
      <c r="D454" s="564" t="n">
        <v>11</v>
      </c>
      <c r="E454" s="563" t="n">
        <v>111.7</v>
      </c>
      <c r="F454" s="563" t="n">
        <v>411</v>
      </c>
      <c r="G454" s="542">
        <f>B454-C454-E454-F454</f>
        <v/>
      </c>
      <c r="H454" s="543" t="n">
        <v>2070.81</v>
      </c>
      <c r="I454" s="520" t="n">
        <v>2384.84</v>
      </c>
      <c r="J454" s="543" t="n"/>
      <c r="K454" s="543" t="n">
        <v>20</v>
      </c>
      <c r="L454" s="520" t="n">
        <v>2070</v>
      </c>
      <c r="M454" s="566" t="n"/>
      <c r="N454" s="508">
        <f>L454+I454+J454+C454+M454</f>
        <v/>
      </c>
      <c r="O454" s="508">
        <f>O453+N454-AN454</f>
        <v/>
      </c>
      <c r="P454" s="509">
        <f>I454*0.004</f>
        <v/>
      </c>
      <c r="Q454" s="441">
        <f>A454</f>
        <v/>
      </c>
      <c r="R454" s="567" t="n"/>
      <c r="S454" s="568" t="n"/>
      <c r="T454" s="567" t="n">
        <v>181218</v>
      </c>
      <c r="U454" s="466" t="n">
        <v>27.84</v>
      </c>
      <c r="V454" s="567" t="n"/>
      <c r="W454" s="568" t="n"/>
      <c r="X454" s="567" t="n"/>
      <c r="Y454" s="568" t="n"/>
      <c r="Z454" s="567" t="n"/>
      <c r="AA454" s="568" t="n"/>
      <c r="AB454" s="567" t="n"/>
      <c r="AC454" s="568" t="n"/>
      <c r="AD454" s="567" t="n"/>
      <c r="AE454" s="568" t="n"/>
      <c r="AF454" s="567" t="n">
        <v>181141</v>
      </c>
      <c r="AG454" s="466" t="n">
        <v>1094.4</v>
      </c>
      <c r="AH454" s="567" t="n"/>
      <c r="AI454" s="568" t="n"/>
      <c r="AJ454" s="567" t="n"/>
      <c r="AK454" s="568" t="n"/>
      <c r="AL454" s="569" t="n"/>
      <c r="AM454" s="568" t="n"/>
      <c r="AN454" s="446">
        <f>S454+U454+W454+Y454+AA454+AC454+AE454+AG454+AI454+AK454+AM454</f>
        <v/>
      </c>
    </row>
    <row r="455" ht="16.5" customHeight="1" thickBot="1">
      <c r="A455" s="433">
        <f>A454+1</f>
        <v/>
      </c>
      <c r="B455" s="563" t="n">
        <v>5932.36</v>
      </c>
      <c r="C455" s="519" t="n">
        <v>220</v>
      </c>
      <c r="D455" s="564" t="n">
        <v>6</v>
      </c>
      <c r="E455" s="563" t="n">
        <v>190</v>
      </c>
      <c r="F455" s="563" t="n">
        <v>358</v>
      </c>
      <c r="G455" s="542">
        <f>B455-C455-E455-F455</f>
        <v/>
      </c>
      <c r="H455" s="543" t="n">
        <v>2290.69</v>
      </c>
      <c r="I455" s="520" t="n">
        <v>2818.02</v>
      </c>
      <c r="J455" s="543" t="n"/>
      <c r="K455" s="543" t="n">
        <v>55.65</v>
      </c>
      <c r="L455" s="520" t="n">
        <v>2290</v>
      </c>
      <c r="M455" s="520" t="n">
        <v>400</v>
      </c>
      <c r="N455" s="508">
        <f>L455+I455+J455+C455+M455</f>
        <v/>
      </c>
      <c r="O455" s="508">
        <f>O454+N455-AN455</f>
        <v/>
      </c>
      <c r="P455" s="509">
        <f>I455*0.004</f>
        <v/>
      </c>
      <c r="Q455" s="441">
        <f>A455</f>
        <v/>
      </c>
      <c r="R455" s="567" t="n"/>
      <c r="S455" s="568" t="n"/>
      <c r="T455" s="567" t="n"/>
      <c r="U455" s="568" t="n"/>
      <c r="V455" s="567" t="n"/>
      <c r="W455" s="568" t="n"/>
      <c r="X455" s="567" t="n"/>
      <c r="Y455" s="568" t="n"/>
      <c r="Z455" s="567" t="n"/>
      <c r="AA455" s="568" t="n"/>
      <c r="AB455" s="567" t="n"/>
      <c r="AC455" s="568" t="n"/>
      <c r="AD455" s="567" t="n"/>
      <c r="AE455" s="568" t="n"/>
      <c r="AF455" s="567" t="n"/>
      <c r="AG455" s="568" t="n"/>
      <c r="AH455" s="567" t="n">
        <v>181147</v>
      </c>
      <c r="AI455" s="466" t="n">
        <v>81.09999999999999</v>
      </c>
      <c r="AJ455" s="567" t="n"/>
      <c r="AK455" s="568" t="n"/>
      <c r="AL455" s="569" t="n"/>
      <c r="AM455" s="568" t="n"/>
      <c r="AN455" s="446">
        <f>S455+U455+W455+Y455+AA455+AC455+AE455+AG455+AI455+AK455+AM455</f>
        <v/>
      </c>
    </row>
    <row r="456" ht="16.5" customHeight="1" thickBot="1">
      <c r="A456" s="433">
        <f>A455+1</f>
        <v/>
      </c>
      <c r="B456" s="563" t="n">
        <v>4313.13</v>
      </c>
      <c r="C456" s="519" t="n">
        <v>200</v>
      </c>
      <c r="D456" s="564" t="n">
        <v>4</v>
      </c>
      <c r="E456" s="563" t="n">
        <v>411.5</v>
      </c>
      <c r="F456" s="563" t="n">
        <v>182</v>
      </c>
      <c r="G456" s="542">
        <f>B456-C456-E456-F456</f>
        <v/>
      </c>
      <c r="H456" s="543" t="n">
        <v>1368.49</v>
      </c>
      <c r="I456" s="520" t="n">
        <v>2141.44</v>
      </c>
      <c r="J456" s="543" t="n"/>
      <c r="K456" s="543" t="n">
        <v>18.8</v>
      </c>
      <c r="L456" s="520" t="n">
        <v>1360</v>
      </c>
      <c r="M456" s="566" t="n"/>
      <c r="N456" s="508">
        <f>L456+I456+J456+C456+M456</f>
        <v/>
      </c>
      <c r="O456" s="508">
        <f>O455+N456-AN456</f>
        <v/>
      </c>
      <c r="P456" s="509">
        <f>I456*0.004</f>
        <v/>
      </c>
      <c r="Q456" s="441">
        <f>A456</f>
        <v/>
      </c>
      <c r="R456" s="567" t="n"/>
      <c r="S456" s="568" t="n"/>
      <c r="T456" s="567" t="n">
        <v>181025</v>
      </c>
      <c r="U456" s="466" t="n">
        <v>67.84</v>
      </c>
      <c r="V456" s="567" t="n"/>
      <c r="W456" s="568" t="n"/>
      <c r="X456" s="567" t="n"/>
      <c r="Y456" s="568" t="n"/>
      <c r="Z456" s="567" t="n"/>
      <c r="AA456" s="568" t="n"/>
      <c r="AB456" s="567" t="n"/>
      <c r="AC456" s="568" t="n"/>
      <c r="AD456" s="567" t="n"/>
      <c r="AE456" s="568" t="n"/>
      <c r="AF456" s="567" t="n"/>
      <c r="AG456" s="568" t="n"/>
      <c r="AH456" s="567" t="n"/>
      <c r="AI456" s="568" t="n"/>
      <c r="AJ456" s="567" t="n"/>
      <c r="AK456" s="568" t="n"/>
      <c r="AL456" s="569" t="n"/>
      <c r="AM456" s="568" t="n"/>
      <c r="AN456" s="446">
        <f>S456+U456+W456+Y456+AA456+AC456+AE456+AG456+AI456+AK456+AM456</f>
        <v/>
      </c>
    </row>
    <row r="457" ht="16.5" customHeight="1" thickBot="1">
      <c r="A457" s="433">
        <f>A456+1</f>
        <v/>
      </c>
      <c r="B457" s="563" t="n">
        <v>9455.870000000001</v>
      </c>
      <c r="C457" s="519" t="n">
        <v>590</v>
      </c>
      <c r="D457" s="564" t="n">
        <v>14</v>
      </c>
      <c r="E457" s="563" t="n">
        <v>889.1</v>
      </c>
      <c r="F457" s="563" t="n">
        <v>511</v>
      </c>
      <c r="G457" s="542">
        <f>B457-C457-E457-F457</f>
        <v/>
      </c>
      <c r="H457" s="543" t="n">
        <v>2606.71</v>
      </c>
      <c r="I457" s="520" t="n">
        <v>4697.96</v>
      </c>
      <c r="J457" s="543" t="n"/>
      <c r="K457" s="543" t="n">
        <v>161.1</v>
      </c>
      <c r="L457" s="520" t="n">
        <v>2600</v>
      </c>
      <c r="M457" s="566" t="n"/>
      <c r="N457" s="508">
        <f>L457+I457+J457+C457+M457</f>
        <v/>
      </c>
      <c r="O457" s="508">
        <f>O456+N457-AN457</f>
        <v/>
      </c>
      <c r="P457" s="509">
        <f>I457*0.004</f>
        <v/>
      </c>
      <c r="Q457" s="441">
        <f>A457</f>
        <v/>
      </c>
      <c r="R457" s="567" t="n"/>
      <c r="S457" s="568" t="n"/>
      <c r="T457" s="567" t="n">
        <v>181024</v>
      </c>
      <c r="U457" s="466" t="n">
        <v>229.23</v>
      </c>
      <c r="V457" s="567" t="n"/>
      <c r="W457" s="568" t="n"/>
      <c r="X457" s="567" t="n"/>
      <c r="Y457" s="568" t="n"/>
      <c r="Z457" s="567" t="n"/>
      <c r="AA457" s="568" t="n"/>
      <c r="AB457" s="567" t="n"/>
      <c r="AC457" s="568" t="n"/>
      <c r="AD457" s="567" t="n"/>
      <c r="AE457" s="568" t="n"/>
      <c r="AF457" s="567" t="n"/>
      <c r="AG457" s="568" t="n"/>
      <c r="AH457" s="567" t="n">
        <v>181256</v>
      </c>
      <c r="AI457" s="466" t="n">
        <v>24</v>
      </c>
      <c r="AJ457" s="567" t="n"/>
      <c r="AK457" s="568" t="n"/>
      <c r="AL457" s="569" t="n"/>
      <c r="AM457" s="568" t="n"/>
      <c r="AN457" s="446">
        <f>S457+U457+W457+Y457+AA457+AC457+AE457+AG457+AI457+AK457+AM457</f>
        <v/>
      </c>
    </row>
    <row r="458" ht="16.5" customHeight="1" thickBot="1">
      <c r="A458" s="421">
        <f>A457+1</f>
        <v/>
      </c>
      <c r="B458" s="423" t="n"/>
      <c r="C458" s="423" t="n"/>
      <c r="D458" s="424" t="n"/>
      <c r="E458" s="423" t="n"/>
      <c r="F458" s="423" t="n"/>
      <c r="G458" s="427">
        <f>B458-C458-E458-F458</f>
        <v/>
      </c>
      <c r="H458" s="427" t="n"/>
      <c r="I458" s="427" t="n"/>
      <c r="J458" s="427" t="n"/>
      <c r="K458" s="427" t="n"/>
      <c r="L458" s="427" t="n"/>
      <c r="M458" s="427" t="n"/>
      <c r="N458" s="501">
        <f>L458+I458+J458+C458+M458</f>
        <v/>
      </c>
      <c r="O458" s="501">
        <f>O457+N458-AN458</f>
        <v/>
      </c>
      <c r="P458" s="502">
        <f>I458*0.007</f>
        <v/>
      </c>
      <c r="Q458" s="428">
        <f>A458</f>
        <v/>
      </c>
      <c r="R458" s="465" t="n"/>
      <c r="S458" s="468" t="n"/>
      <c r="T458" s="465" t="n"/>
      <c r="U458" s="468" t="n"/>
      <c r="V458" s="465" t="n"/>
      <c r="W458" s="468" t="n"/>
      <c r="X458" s="465" t="n"/>
      <c r="Y458" s="468" t="n"/>
      <c r="Z458" s="465" t="n"/>
      <c r="AA458" s="468" t="n"/>
      <c r="AB458" s="465" t="n"/>
      <c r="AC458" s="468" t="n"/>
      <c r="AD458" s="465" t="n"/>
      <c r="AE458" s="468" t="n"/>
      <c r="AF458" s="465" t="n"/>
      <c r="AG458" s="468" t="n"/>
      <c r="AH458" s="465" t="n"/>
      <c r="AI458" s="468" t="n"/>
      <c r="AJ458" s="465" t="n"/>
      <c r="AK458" s="468" t="n"/>
      <c r="AL458" s="467" t="n"/>
      <c r="AM458" s="468" t="n"/>
      <c r="AN458" s="427">
        <f>S458+U458+W458+Y458+AA458+AC458+AE458+AG458+AI458+AK458+AM458</f>
        <v/>
      </c>
    </row>
    <row r="459" ht="16.5" customHeight="1" thickBot="1">
      <c r="A459" s="433">
        <f>A458+1</f>
        <v/>
      </c>
      <c r="B459" s="563" t="n">
        <v>5466.22</v>
      </c>
      <c r="C459" s="519" t="n">
        <v>170</v>
      </c>
      <c r="D459" s="564" t="n">
        <v>5</v>
      </c>
      <c r="E459" s="563" t="n">
        <v>548.1</v>
      </c>
      <c r="F459" s="563" t="n">
        <v>936</v>
      </c>
      <c r="G459" s="542">
        <f>B459-C459-E459-F459</f>
        <v/>
      </c>
      <c r="H459" s="543" t="n">
        <v>1696.19</v>
      </c>
      <c r="I459" s="520" t="n">
        <v>2009.93</v>
      </c>
      <c r="J459" s="520" t="n">
        <v>83.59999999999999</v>
      </c>
      <c r="K459" s="543" t="n">
        <v>22.4</v>
      </c>
      <c r="L459" s="520" t="n">
        <v>1690</v>
      </c>
      <c r="M459" s="566" t="n"/>
      <c r="N459" s="508">
        <f>L459+I459+J459+C459+M459</f>
        <v/>
      </c>
      <c r="O459" s="508">
        <f>O458+N459-AN459</f>
        <v/>
      </c>
      <c r="P459" s="509">
        <f>I459*0.004</f>
        <v/>
      </c>
      <c r="Q459" s="441">
        <f>A459</f>
        <v/>
      </c>
      <c r="R459" s="567" t="n">
        <v>181208</v>
      </c>
      <c r="S459" s="466" t="n">
        <v>1660.33</v>
      </c>
      <c r="T459" s="567" t="n"/>
      <c r="U459" s="568" t="n"/>
      <c r="V459" s="567" t="n">
        <v>181228</v>
      </c>
      <c r="W459" s="466" t="n">
        <v>533.03</v>
      </c>
      <c r="X459" s="567" t="n">
        <v>181234</v>
      </c>
      <c r="Y459" s="466" t="n">
        <v>3702.23</v>
      </c>
      <c r="Z459" s="567" t="n">
        <v>181135</v>
      </c>
      <c r="AA459" s="568" t="n">
        <v>0</v>
      </c>
      <c r="AB459" s="567" t="n"/>
      <c r="AC459" s="568" t="n"/>
      <c r="AD459" s="567" t="n"/>
      <c r="AE459" s="568" t="n"/>
      <c r="AF459" s="567" t="n"/>
      <c r="AG459" s="568" t="n"/>
      <c r="AH459" s="567" t="n"/>
      <c r="AI459" s="568" t="n"/>
      <c r="AJ459" s="567" t="n"/>
      <c r="AK459" s="568" t="n"/>
      <c r="AL459" s="569" t="n"/>
      <c r="AM459" s="568" t="n"/>
      <c r="AN459" s="446">
        <f>S459+U459+W459+Y459+AA459+AC459+AE459+AG459+AI459+AK459+AM459</f>
        <v/>
      </c>
    </row>
    <row r="460" ht="16.5" customHeight="1" thickBot="1">
      <c r="A460" s="433">
        <f>A459+1</f>
        <v/>
      </c>
      <c r="B460" s="563" t="n">
        <v>4616.13</v>
      </c>
      <c r="C460" s="519" t="n">
        <v>200</v>
      </c>
      <c r="D460" s="564" t="n">
        <v>4</v>
      </c>
      <c r="E460" s="563" t="n">
        <v>378.1</v>
      </c>
      <c r="F460" s="563" t="n">
        <v>462</v>
      </c>
      <c r="G460" s="542">
        <f>B460-C460-E460-F460</f>
        <v/>
      </c>
      <c r="H460" s="543" t="n">
        <v>1418.88</v>
      </c>
      <c r="I460" s="520" t="n">
        <v>2277.8</v>
      </c>
      <c r="J460" s="543" t="n"/>
      <c r="K460" s="543" t="n">
        <v>12.8</v>
      </c>
      <c r="L460" s="520" t="n">
        <v>1440</v>
      </c>
      <c r="M460" s="566" t="n"/>
      <c r="N460" s="508">
        <f>L460+I460+J460+C460+M460</f>
        <v/>
      </c>
      <c r="O460" s="508">
        <f>O459+N460-AN460</f>
        <v/>
      </c>
      <c r="P460" s="509">
        <f>I460*0.004</f>
        <v/>
      </c>
      <c r="Q460" s="441">
        <f>A460</f>
        <v/>
      </c>
      <c r="R460" s="567" t="n"/>
      <c r="S460" s="466" t="n">
        <v>245.99</v>
      </c>
      <c r="T460" s="567" t="n"/>
      <c r="U460" s="568" t="n"/>
      <c r="V460" s="567" t="n"/>
      <c r="W460" s="568" t="n"/>
      <c r="X460" s="567" t="n">
        <v>181238</v>
      </c>
      <c r="Y460" s="466" t="n">
        <v>553.6</v>
      </c>
      <c r="Z460" s="567" t="n"/>
      <c r="AA460" s="568" t="n"/>
      <c r="AB460" s="574" t="n"/>
      <c r="AC460" s="568" t="n"/>
      <c r="AD460" s="567" t="n"/>
      <c r="AE460" s="568" t="n"/>
      <c r="AF460" s="567" t="n"/>
      <c r="AG460" s="568" t="n"/>
      <c r="AH460" s="567" t="n"/>
      <c r="AI460" s="568" t="n"/>
      <c r="AJ460" s="567" t="n">
        <v>181262</v>
      </c>
      <c r="AK460" s="466" t="n">
        <v>445.2</v>
      </c>
      <c r="AL460" s="569" t="n"/>
      <c r="AM460" s="568" t="n"/>
      <c r="AN460" s="446">
        <f>S460+U460+W460+Y460+AA460+AC460+AE460+AG460+AI460+AK460+AM460</f>
        <v/>
      </c>
    </row>
    <row r="461" ht="16.5" customHeight="1" thickBot="1">
      <c r="A461" s="433">
        <f>A460+1</f>
        <v/>
      </c>
      <c r="B461" s="563" t="n">
        <v>5200.63</v>
      </c>
      <c r="C461" s="519" t="n">
        <v>180</v>
      </c>
      <c r="D461" s="564" t="n">
        <v>5</v>
      </c>
      <c r="E461" s="563" t="n">
        <v>381.2</v>
      </c>
      <c r="F461" s="563" t="n">
        <v>501</v>
      </c>
      <c r="G461" s="542">
        <f>B461-C461-E461-F461</f>
        <v/>
      </c>
      <c r="H461" s="543" t="n">
        <v>1758.13</v>
      </c>
      <c r="I461" s="520" t="n">
        <v>2297.2</v>
      </c>
      <c r="J461" s="543" t="n"/>
      <c r="K461" s="543" t="n">
        <v>85.3</v>
      </c>
      <c r="L461" s="520" t="n">
        <v>1750</v>
      </c>
      <c r="M461" s="520" t="n">
        <v>570</v>
      </c>
      <c r="N461" s="508">
        <f>L461+I461+J461+C461+M461</f>
        <v/>
      </c>
      <c r="O461" s="508">
        <f>O460+N461-AN461</f>
        <v/>
      </c>
      <c r="P461" s="509">
        <f>I461*0.004</f>
        <v/>
      </c>
      <c r="Q461" s="441">
        <f>A461</f>
        <v/>
      </c>
      <c r="R461" s="567" t="n"/>
      <c r="S461" s="568" t="n"/>
      <c r="T461" s="567" t="n"/>
      <c r="U461" s="568" t="n"/>
      <c r="V461" s="567" t="n"/>
      <c r="W461" s="568" t="n"/>
      <c r="X461" s="567" t="n"/>
      <c r="Y461" s="568" t="n"/>
      <c r="Z461" s="567" t="n"/>
      <c r="AA461" s="568" t="n"/>
      <c r="AB461" s="574" t="n"/>
      <c r="AC461" s="568" t="n"/>
      <c r="AD461" s="567" t="n"/>
      <c r="AE461" s="568" t="n"/>
      <c r="AF461" s="567" t="n"/>
      <c r="AG461" s="568" t="n"/>
      <c r="AH461" s="567" t="n"/>
      <c r="AI461" s="568" t="n"/>
      <c r="AJ461" s="567" t="n">
        <v>181261</v>
      </c>
      <c r="AK461" s="466" t="n">
        <v>438.3</v>
      </c>
      <c r="AL461" s="569" t="n"/>
      <c r="AM461" s="568" t="n"/>
      <c r="AN461" s="446">
        <f>S461+U461+W461+Y461+AA461+AC461+AE461+AG461+AI461+AK461+AM461</f>
        <v/>
      </c>
    </row>
    <row r="462" ht="16.5" customHeight="1" thickBot="1">
      <c r="A462" s="433">
        <f>A461+1</f>
        <v/>
      </c>
      <c r="B462" s="563" t="n">
        <v>4768.76</v>
      </c>
      <c r="C462" s="519" t="n">
        <v>160</v>
      </c>
      <c r="D462" s="564" t="n">
        <v>4</v>
      </c>
      <c r="E462" s="563" t="n">
        <v>395.2</v>
      </c>
      <c r="F462" s="563" t="n">
        <v>219</v>
      </c>
      <c r="G462" s="542">
        <f>B462-C462-E462-F462</f>
        <v/>
      </c>
      <c r="H462" s="543" t="n">
        <v>1372.47</v>
      </c>
      <c r="I462" s="520" t="n">
        <v>2578.44</v>
      </c>
      <c r="J462" s="520" t="n">
        <v>296.05</v>
      </c>
      <c r="K462" s="543" t="n">
        <v>43.65</v>
      </c>
      <c r="L462" s="520" t="n">
        <v>1370</v>
      </c>
      <c r="M462" s="566" t="n"/>
      <c r="N462" s="508">
        <f>L462+I462+J462+C462+M462</f>
        <v/>
      </c>
      <c r="O462" s="508">
        <f>O461+N462-AN462</f>
        <v/>
      </c>
      <c r="P462" s="509">
        <f>I462*0.004</f>
        <v/>
      </c>
      <c r="Q462" s="441">
        <f>A462</f>
        <v/>
      </c>
      <c r="R462" s="567" t="n"/>
      <c r="S462" s="568" t="n"/>
      <c r="T462" s="567" t="n"/>
      <c r="U462" s="568" t="n"/>
      <c r="V462" s="567" t="n"/>
      <c r="W462" s="568" t="n"/>
      <c r="X462" s="567" t="n">
        <v>190135</v>
      </c>
      <c r="Y462" s="466" t="n">
        <v>30</v>
      </c>
      <c r="Z462" s="567" t="n"/>
      <c r="AA462" s="568" t="n"/>
      <c r="AB462" s="574" t="n"/>
      <c r="AC462" s="568" t="n"/>
      <c r="AD462" s="567" t="n"/>
      <c r="AE462" s="568" t="n"/>
      <c r="AF462" s="567" t="n"/>
      <c r="AG462" s="568" t="n"/>
      <c r="AH462" s="567" t="n">
        <v>181149</v>
      </c>
      <c r="AI462" s="466" t="n">
        <v>501.5</v>
      </c>
      <c r="AJ462" s="567" t="n">
        <v>181261</v>
      </c>
      <c r="AK462" s="466" t="n">
        <v>330</v>
      </c>
      <c r="AL462" s="569" t="n"/>
      <c r="AM462" s="568" t="n"/>
      <c r="AN462" s="446">
        <f>S462+U462+W462+Y462+AA462+AC462+AE462+AG462+AI462+AK462+AM462</f>
        <v/>
      </c>
    </row>
    <row r="463" ht="16.5" customHeight="1" thickBot="1">
      <c r="A463" s="433">
        <f>A462+1</f>
        <v/>
      </c>
      <c r="B463" s="563" t="n">
        <v>3768.58</v>
      </c>
      <c r="C463" s="519" t="n">
        <v>110</v>
      </c>
      <c r="D463" s="564" t="n">
        <v>4</v>
      </c>
      <c r="E463" s="563" t="n">
        <v>713.6</v>
      </c>
      <c r="F463" s="563" t="n">
        <v>300</v>
      </c>
      <c r="G463" s="542">
        <f>B463-C463-E463-F463</f>
        <v/>
      </c>
      <c r="H463" s="543" t="n">
        <v>1011.28</v>
      </c>
      <c r="I463" s="520" t="n">
        <v>1627.3</v>
      </c>
      <c r="J463" s="520" t="n"/>
      <c r="K463" s="543" t="n">
        <v>6.4</v>
      </c>
      <c r="L463" s="520" t="n">
        <v>1030</v>
      </c>
      <c r="M463" s="566" t="n"/>
      <c r="N463" s="508">
        <f>L463+I463+J463+C463+M463</f>
        <v/>
      </c>
      <c r="O463" s="508">
        <f>O462+N463-AN463</f>
        <v/>
      </c>
      <c r="P463" s="509">
        <f>I463*0.004</f>
        <v/>
      </c>
      <c r="Q463" s="441">
        <f>A463</f>
        <v/>
      </c>
      <c r="R463" s="567" t="n"/>
      <c r="S463" s="568" t="n"/>
      <c r="T463" s="569" t="n">
        <v>181221</v>
      </c>
      <c r="U463" s="466" t="n">
        <v>68.12</v>
      </c>
      <c r="V463" s="567" t="n"/>
      <c r="W463" s="568" t="n"/>
      <c r="X463" s="569" t="n">
        <v>181230</v>
      </c>
      <c r="Y463" s="466" t="n">
        <v>-60.82</v>
      </c>
      <c r="Z463" s="567" t="inlineStr">
        <is>
          <t>181240A</t>
        </is>
      </c>
      <c r="AA463" s="568" t="n">
        <v>0</v>
      </c>
      <c r="AB463" s="574" t="inlineStr">
        <is>
          <t>181242A</t>
        </is>
      </c>
      <c r="AC463" s="466" t="n">
        <v>-2.27</v>
      </c>
      <c r="AD463" s="567" t="n"/>
      <c r="AE463" s="568" t="n"/>
      <c r="AF463" s="569" t="n"/>
      <c r="AG463" s="568" t="n"/>
      <c r="AH463" s="575" t="n">
        <v>181146</v>
      </c>
      <c r="AI463" s="466" t="n">
        <v>88.04000000000001</v>
      </c>
      <c r="AJ463" s="569" t="inlineStr">
        <is>
          <t>prime</t>
        </is>
      </c>
      <c r="AK463" s="466" t="n">
        <v>500</v>
      </c>
      <c r="AL463" s="569" t="n"/>
      <c r="AM463" s="568" t="n"/>
      <c r="AN463" s="446">
        <f>S463+U463+W463+Y463+AA463+AC463+AE463+AG463+AI463+AK463+AM463</f>
        <v/>
      </c>
    </row>
    <row r="464" ht="16.5" customHeight="1" thickBot="1">
      <c r="A464" s="433">
        <f>A463+1</f>
        <v/>
      </c>
      <c r="B464" s="563" t="n">
        <v>8040.94</v>
      </c>
      <c r="C464" s="519" t="n">
        <v>480</v>
      </c>
      <c r="D464" s="564" t="n">
        <v>12</v>
      </c>
      <c r="E464" s="563" t="n">
        <v>856.5</v>
      </c>
      <c r="F464" s="563" t="n">
        <v>861</v>
      </c>
      <c r="G464" s="446">
        <f>B464-C464-E464-F464</f>
        <v/>
      </c>
      <c r="H464" s="543" t="n">
        <v>1991.37</v>
      </c>
      <c r="I464" s="520" t="n">
        <v>3856.62</v>
      </c>
      <c r="J464" s="520" t="n">
        <v>632.45</v>
      </c>
      <c r="K464" s="543" t="n">
        <v>35.6</v>
      </c>
      <c r="L464" s="520" t="n">
        <v>1990</v>
      </c>
      <c r="M464" s="566" t="n"/>
      <c r="N464" s="508">
        <f>L464+I464+J464+C464+M464</f>
        <v/>
      </c>
      <c r="O464" s="508">
        <f>O463+N464-AN464</f>
        <v/>
      </c>
      <c r="P464" s="509">
        <f>I464*0.004</f>
        <v/>
      </c>
      <c r="Q464" s="441">
        <f>A464</f>
        <v/>
      </c>
      <c r="R464" s="567" t="n"/>
      <c r="S464" s="568" t="n"/>
      <c r="T464" s="567" t="n">
        <v>181220</v>
      </c>
      <c r="U464" s="466" t="n">
        <v>329.97</v>
      </c>
      <c r="V464" s="567" t="n"/>
      <c r="W464" s="568" t="n"/>
      <c r="X464" s="567" t="inlineStr">
        <is>
          <t>181230A</t>
        </is>
      </c>
      <c r="Y464" s="466" t="n">
        <v>12</v>
      </c>
      <c r="Z464" s="567" t="n">
        <v>181240</v>
      </c>
      <c r="AA464" s="466" t="n">
        <v>41819</v>
      </c>
      <c r="AB464" s="567" t="inlineStr">
        <is>
          <t>181242A</t>
        </is>
      </c>
      <c r="AC464" s="466" t="n">
        <v>500</v>
      </c>
      <c r="AD464" s="567" t="n">
        <v>181244</v>
      </c>
      <c r="AE464" s="466" t="n">
        <v>37.79</v>
      </c>
      <c r="AF464" s="567" t="n">
        <v>181248</v>
      </c>
      <c r="AG464" s="466" t="n">
        <v>2197.94</v>
      </c>
      <c r="AH464" s="567" t="n">
        <v>181145</v>
      </c>
      <c r="AI464" s="466" t="n">
        <v>-218.05</v>
      </c>
      <c r="AJ464" s="567" t="n">
        <v>181260</v>
      </c>
      <c r="AK464" s="466" t="n">
        <v>1187.85</v>
      </c>
      <c r="AL464" s="569" t="n"/>
      <c r="AM464" s="568" t="n"/>
      <c r="AN464" s="446">
        <f>S464+U464+W464+Y464+AA464+AC464+AE464+AG464+AI464+AK464+AM464</f>
        <v/>
      </c>
    </row>
    <row r="465">
      <c r="B465" s="460">
        <f>SUM(B434:B464)</f>
        <v/>
      </c>
      <c r="C465" s="460">
        <f>SUM(C434:C464)</f>
        <v/>
      </c>
      <c r="D465" s="517">
        <f>SUM(D434:D464)</f>
        <v/>
      </c>
      <c r="E465" s="460">
        <f>SUM(E434:E464)</f>
        <v/>
      </c>
      <c r="F465" s="460">
        <f>SUM(F434:F464)</f>
        <v/>
      </c>
      <c r="G465" s="460">
        <f>SUM(G434:G464)</f>
        <v/>
      </c>
      <c r="H465" s="460">
        <f>SUM(H434:H464)</f>
        <v/>
      </c>
      <c r="I465" s="460">
        <f>SUM(I434:I464)</f>
        <v/>
      </c>
      <c r="J465" s="460">
        <f>SUM(J434:J464)</f>
        <v/>
      </c>
      <c r="K465" s="460">
        <f>SUM(K434:K464)</f>
        <v/>
      </c>
      <c r="L465" s="460">
        <f>SUM(L434:L464)</f>
        <v/>
      </c>
      <c r="M465" s="460">
        <f>SUM(M434:M464)</f>
        <v/>
      </c>
      <c r="N465" s="460">
        <f>SUM(N434:N464)</f>
        <v/>
      </c>
      <c r="O465" s="460">
        <f>O464</f>
        <v/>
      </c>
      <c r="R465" s="460" t="n"/>
      <c r="S465" s="460">
        <f>SUM(S434:S464)</f>
        <v/>
      </c>
      <c r="T465" s="460" t="n"/>
      <c r="U465" s="460">
        <f>SUM(U434:U464)</f>
        <v/>
      </c>
      <c r="V465" s="460" t="n"/>
      <c r="W465" s="460">
        <f>SUM(W434:W464)</f>
        <v/>
      </c>
      <c r="X465" s="460" t="n"/>
      <c r="Y465" s="460">
        <f>SUM(Y434:Y464)</f>
        <v/>
      </c>
      <c r="Z465" s="460" t="n"/>
      <c r="AA465" s="460">
        <f>SUM(AA434:AA464)</f>
        <v/>
      </c>
      <c r="AB465" s="460" t="n"/>
      <c r="AC465" s="460">
        <f>SUM(AC434:AC464)</f>
        <v/>
      </c>
      <c r="AD465" s="460" t="n"/>
      <c r="AE465" s="460">
        <f>SUM(AE434:AE464)</f>
        <v/>
      </c>
      <c r="AG465" s="460">
        <f>SUM(AG434:AG464)</f>
        <v/>
      </c>
      <c r="AH465" s="460" t="n"/>
      <c r="AI465" s="460">
        <f>SUM(AI434:AI464)</f>
        <v/>
      </c>
      <c r="AJ465" s="460" t="n"/>
      <c r="AK465" s="460">
        <f>SUM(AK434:AK464)</f>
        <v/>
      </c>
      <c r="AL465" s="460" t="n"/>
      <c r="AM465" s="460">
        <f>SUM(AM434:AM464)</f>
        <v/>
      </c>
      <c r="AN465" s="460">
        <f>SUM(AN434:AN464)</f>
        <v/>
      </c>
    </row>
    <row r="466">
      <c r="B466" s="453">
        <f>B465+B427</f>
        <v/>
      </c>
      <c r="G466" s="453" t="n"/>
      <c r="O466" s="460" t="n"/>
    </row>
    <row r="467">
      <c r="A467" s="486" t="n"/>
      <c r="B467" s="399" t="inlineStr">
        <is>
          <t>Total Régul</t>
        </is>
      </c>
      <c r="C467" s="453">
        <f>H465-L465</f>
        <v/>
      </c>
      <c r="E467" s="399" t="inlineStr">
        <is>
          <t>Point Vert</t>
        </is>
      </c>
      <c r="F467" s="518">
        <f>D465</f>
        <v/>
      </c>
      <c r="H467" s="399" t="inlineStr">
        <is>
          <t>Frais Carte Bleue</t>
        </is>
      </c>
      <c r="J467" s="452">
        <f>I465*0.007</f>
        <v/>
      </c>
      <c r="R467" s="404" t="inlineStr">
        <is>
          <t>altadis</t>
        </is>
      </c>
      <c r="S467" s="400" t="n">
        <v>19548.93</v>
      </c>
      <c r="T467" s="404" t="n">
        <v>140236</v>
      </c>
      <c r="U467" s="400" t="inlineStr">
        <is>
          <t>31,03,15</t>
        </is>
      </c>
      <c r="Z467" s="487" t="n">
        <v>160240</v>
      </c>
      <c r="AA467" s="488" t="n">
        <v>17789.36</v>
      </c>
    </row>
    <row r="468">
      <c r="B468" s="399" t="inlineStr">
        <is>
          <t>Régul cumul</t>
        </is>
      </c>
      <c r="C468" s="453">
        <f>C467+C429</f>
        <v/>
      </c>
      <c r="Z468" s="487" t="n"/>
      <c r="AA468" s="488" t="inlineStr">
        <is>
          <t>credit stock</t>
        </is>
      </c>
    </row>
    <row r="469">
      <c r="Z469" s="487" t="n"/>
      <c r="AA469" s="489" t="n">
        <v>42825</v>
      </c>
    </row>
    <row r="471">
      <c r="Z471" s="404" t="n">
        <v>170238</v>
      </c>
      <c r="AA471" s="400" t="inlineStr">
        <is>
          <t>20,323,06</t>
        </is>
      </c>
    </row>
    <row r="472">
      <c r="AA472" s="400" t="inlineStr">
        <is>
          <t>credit stock</t>
        </is>
      </c>
    </row>
    <row r="473">
      <c r="AA473" s="490" t="n">
        <v>43190</v>
      </c>
    </row>
    <row r="474">
      <c r="AA474" s="490" t="n"/>
    </row>
    <row r="475">
      <c r="Z475" s="404" t="n">
        <v>180644</v>
      </c>
      <c r="AA475" s="400" t="n">
        <v>20569.97</v>
      </c>
    </row>
    <row r="476">
      <c r="AA476" s="400" t="inlineStr">
        <is>
          <t>credit stock</t>
        </is>
      </c>
    </row>
    <row r="477">
      <c r="AA477" s="490" t="n">
        <v>43677</v>
      </c>
    </row>
  </sheetData>
  <mergeCells count="240">
    <mergeCell ref="A2:G2"/>
    <mergeCell ref="H2:N2"/>
    <mergeCell ref="R2:X2"/>
    <mergeCell ref="Y2:AE2"/>
    <mergeCell ref="AF2:AL2"/>
    <mergeCell ref="B3:G3"/>
    <mergeCell ref="H3:K3"/>
    <mergeCell ref="L3:N3"/>
    <mergeCell ref="R3:S3"/>
    <mergeCell ref="T3:U3"/>
    <mergeCell ref="AH3:AI3"/>
    <mergeCell ref="AJ3:AK3"/>
    <mergeCell ref="AL3:AM3"/>
    <mergeCell ref="C4:D4"/>
    <mergeCell ref="A41:G41"/>
    <mergeCell ref="H41:N41"/>
    <mergeCell ref="R41:X41"/>
    <mergeCell ref="Y41:AE41"/>
    <mergeCell ref="AF41:AL41"/>
    <mergeCell ref="V3:W3"/>
    <mergeCell ref="X3:Y3"/>
    <mergeCell ref="Z3:AA3"/>
    <mergeCell ref="AB3:AC3"/>
    <mergeCell ref="AD3:AE3"/>
    <mergeCell ref="AF3:AG3"/>
    <mergeCell ref="AJ42:AK42"/>
    <mergeCell ref="AL42:AM42"/>
    <mergeCell ref="C43:D43"/>
    <mergeCell ref="A80:G80"/>
    <mergeCell ref="H80:N80"/>
    <mergeCell ref="R80:X80"/>
    <mergeCell ref="Y80:AE80"/>
    <mergeCell ref="AF80:AL80"/>
    <mergeCell ref="X42:Y42"/>
    <mergeCell ref="Z42:AA42"/>
    <mergeCell ref="AB42:AC42"/>
    <mergeCell ref="AD42:AE42"/>
    <mergeCell ref="AF42:AG42"/>
    <mergeCell ref="AH42:AI42"/>
    <mergeCell ref="B42:G42"/>
    <mergeCell ref="H42:K42"/>
    <mergeCell ref="L42:N42"/>
    <mergeCell ref="R42:S42"/>
    <mergeCell ref="T42:U42"/>
    <mergeCell ref="V42:W42"/>
    <mergeCell ref="AJ81:AK81"/>
    <mergeCell ref="AL81:AM81"/>
    <mergeCell ref="C82:D82"/>
    <mergeCell ref="A119:G119"/>
    <mergeCell ref="H119:N119"/>
    <mergeCell ref="R119:X119"/>
    <mergeCell ref="Y119:AE119"/>
    <mergeCell ref="AF119:AL119"/>
    <mergeCell ref="X81:Y81"/>
    <mergeCell ref="Z81:AA81"/>
    <mergeCell ref="AB81:AC81"/>
    <mergeCell ref="AD81:AE81"/>
    <mergeCell ref="AF81:AG81"/>
    <mergeCell ref="AH81:AI81"/>
    <mergeCell ref="B81:G81"/>
    <mergeCell ref="H81:K81"/>
    <mergeCell ref="L81:N81"/>
    <mergeCell ref="R81:S81"/>
    <mergeCell ref="T81:U81"/>
    <mergeCell ref="V81:W81"/>
    <mergeCell ref="AJ120:AK120"/>
    <mergeCell ref="AL120:AM120"/>
    <mergeCell ref="C121:D121"/>
    <mergeCell ref="A158:G158"/>
    <mergeCell ref="H158:N158"/>
    <mergeCell ref="R158:X158"/>
    <mergeCell ref="Y158:AE158"/>
    <mergeCell ref="AF158:AL158"/>
    <mergeCell ref="X120:Y120"/>
    <mergeCell ref="Z120:AA120"/>
    <mergeCell ref="AB120:AC120"/>
    <mergeCell ref="AD120:AE120"/>
    <mergeCell ref="AF120:AG120"/>
    <mergeCell ref="AH120:AI120"/>
    <mergeCell ref="B120:G120"/>
    <mergeCell ref="H120:K120"/>
    <mergeCell ref="L120:N120"/>
    <mergeCell ref="R120:S120"/>
    <mergeCell ref="T120:U120"/>
    <mergeCell ref="V120:W120"/>
    <mergeCell ref="AJ159:AK159"/>
    <mergeCell ref="AL159:AM159"/>
    <mergeCell ref="C160:D160"/>
    <mergeCell ref="A197:G197"/>
    <mergeCell ref="H197:N197"/>
    <mergeCell ref="R197:X197"/>
    <mergeCell ref="Y197:AE197"/>
    <mergeCell ref="AF197:AL197"/>
    <mergeCell ref="X159:Y159"/>
    <mergeCell ref="Z159:AA159"/>
    <mergeCell ref="AB159:AC159"/>
    <mergeCell ref="AD159:AE159"/>
    <mergeCell ref="AF159:AG159"/>
    <mergeCell ref="AH159:AI159"/>
    <mergeCell ref="B159:G159"/>
    <mergeCell ref="H159:K159"/>
    <mergeCell ref="L159:N159"/>
    <mergeCell ref="R159:S159"/>
    <mergeCell ref="T159:U159"/>
    <mergeCell ref="V159:W159"/>
    <mergeCell ref="AJ198:AK198"/>
    <mergeCell ref="AL198:AM198"/>
    <mergeCell ref="C199:D199"/>
    <mergeCell ref="A236:G236"/>
    <mergeCell ref="H236:N236"/>
    <mergeCell ref="R236:X236"/>
    <mergeCell ref="Y236:AE236"/>
    <mergeCell ref="AF236:AL236"/>
    <mergeCell ref="X198:Y198"/>
    <mergeCell ref="Z198:AA198"/>
    <mergeCell ref="AB198:AC198"/>
    <mergeCell ref="AD198:AE198"/>
    <mergeCell ref="AF198:AG198"/>
    <mergeCell ref="AH198:AI198"/>
    <mergeCell ref="B198:G198"/>
    <mergeCell ref="H198:K198"/>
    <mergeCell ref="L198:N198"/>
    <mergeCell ref="R198:S198"/>
    <mergeCell ref="T198:U198"/>
    <mergeCell ref="V198:W198"/>
    <mergeCell ref="AJ237:AK237"/>
    <mergeCell ref="AL237:AM237"/>
    <mergeCell ref="C238:D238"/>
    <mergeCell ref="A275:G275"/>
    <mergeCell ref="H275:N275"/>
    <mergeCell ref="R275:X275"/>
    <mergeCell ref="Y275:AE275"/>
    <mergeCell ref="AF275:AL275"/>
    <mergeCell ref="X237:Y237"/>
    <mergeCell ref="Z237:AA237"/>
    <mergeCell ref="AB237:AC237"/>
    <mergeCell ref="AD237:AE237"/>
    <mergeCell ref="AF237:AG237"/>
    <mergeCell ref="AH237:AI237"/>
    <mergeCell ref="B237:G237"/>
    <mergeCell ref="H237:K237"/>
    <mergeCell ref="L237:N237"/>
    <mergeCell ref="R237:S237"/>
    <mergeCell ref="T237:U237"/>
    <mergeCell ref="V237:W237"/>
    <mergeCell ref="AJ276:AK276"/>
    <mergeCell ref="AL276:AM276"/>
    <mergeCell ref="C277:D277"/>
    <mergeCell ref="A314:G314"/>
    <mergeCell ref="H314:N314"/>
    <mergeCell ref="R314:X314"/>
    <mergeCell ref="Y314:AE314"/>
    <mergeCell ref="AF314:AL314"/>
    <mergeCell ref="X276:Y276"/>
    <mergeCell ref="Z276:AA276"/>
    <mergeCell ref="AB276:AC276"/>
    <mergeCell ref="AD276:AE276"/>
    <mergeCell ref="AF276:AG276"/>
    <mergeCell ref="AH276:AI276"/>
    <mergeCell ref="B276:G276"/>
    <mergeCell ref="H276:K276"/>
    <mergeCell ref="L276:N276"/>
    <mergeCell ref="R276:S276"/>
    <mergeCell ref="T276:U276"/>
    <mergeCell ref="V276:W276"/>
    <mergeCell ref="AJ315:AK315"/>
    <mergeCell ref="AL315:AM315"/>
    <mergeCell ref="C316:D316"/>
    <mergeCell ref="A353:G353"/>
    <mergeCell ref="H353:N353"/>
    <mergeCell ref="R353:X353"/>
    <mergeCell ref="Y353:AE353"/>
    <mergeCell ref="AF353:AL353"/>
    <mergeCell ref="X315:Y315"/>
    <mergeCell ref="Z315:AA315"/>
    <mergeCell ref="AB315:AC315"/>
    <mergeCell ref="AD315:AE315"/>
    <mergeCell ref="AF315:AG315"/>
    <mergeCell ref="AH315:AI315"/>
    <mergeCell ref="B315:G315"/>
    <mergeCell ref="H315:K315"/>
    <mergeCell ref="L315:N315"/>
    <mergeCell ref="R315:S315"/>
    <mergeCell ref="T315:U315"/>
    <mergeCell ref="V315:W315"/>
    <mergeCell ref="AJ354:AK354"/>
    <mergeCell ref="AL354:AM354"/>
    <mergeCell ref="C355:D355"/>
    <mergeCell ref="A392:G392"/>
    <mergeCell ref="H392:N392"/>
    <mergeCell ref="R392:X392"/>
    <mergeCell ref="Y392:AE392"/>
    <mergeCell ref="AF392:AL392"/>
    <mergeCell ref="X354:Y354"/>
    <mergeCell ref="Z354:AA354"/>
    <mergeCell ref="AB354:AC354"/>
    <mergeCell ref="AD354:AE354"/>
    <mergeCell ref="AF354:AG354"/>
    <mergeCell ref="AH354:AI354"/>
    <mergeCell ref="B354:G354"/>
    <mergeCell ref="H354:K354"/>
    <mergeCell ref="L354:N354"/>
    <mergeCell ref="R354:S354"/>
    <mergeCell ref="T354:U354"/>
    <mergeCell ref="V354:W354"/>
    <mergeCell ref="AJ393:AK393"/>
    <mergeCell ref="AL393:AM393"/>
    <mergeCell ref="C394:D394"/>
    <mergeCell ref="A431:G431"/>
    <mergeCell ref="H431:N431"/>
    <mergeCell ref="R431:X431"/>
    <mergeCell ref="Y431:AE431"/>
    <mergeCell ref="AF431:AL431"/>
    <mergeCell ref="X393:Y393"/>
    <mergeCell ref="Z393:AA393"/>
    <mergeCell ref="AB393:AC393"/>
    <mergeCell ref="AD393:AE393"/>
    <mergeCell ref="AF393:AG393"/>
    <mergeCell ref="AH393:AI393"/>
    <mergeCell ref="B393:G393"/>
    <mergeCell ref="H393:K393"/>
    <mergeCell ref="L393:N393"/>
    <mergeCell ref="R393:S393"/>
    <mergeCell ref="T393:U393"/>
    <mergeCell ref="V393:W393"/>
    <mergeCell ref="AJ432:AK432"/>
    <mergeCell ref="AL432:AM432"/>
    <mergeCell ref="C433:D433"/>
    <mergeCell ref="X432:Y432"/>
    <mergeCell ref="Z432:AA432"/>
    <mergeCell ref="AB432:AC432"/>
    <mergeCell ref="AD432:AE432"/>
    <mergeCell ref="AF432:AG432"/>
    <mergeCell ref="AH432:AI432"/>
    <mergeCell ref="B432:G432"/>
    <mergeCell ref="H432:K432"/>
    <mergeCell ref="L432:N432"/>
    <mergeCell ref="R432:S432"/>
    <mergeCell ref="T432:U432"/>
    <mergeCell ref="V432:W432"/>
  </mergeCells>
  <pageMargins left="0.7000000000000001" right="0.7000000000000001" top="1.143700787401575" bottom="1.143700787401575" header="0.7500000000000001" footer="0.7500000000000001"/>
  <pageSetup orientation="portrait" paperSize="0" fitToHeight="0" fitToWidth="0" horizontalDpi="0" verticalDpi="0" copies="0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X481"/>
  <sheetViews>
    <sheetView workbookViewId="0">
      <selection activeCell="A1" sqref="A1"/>
    </sheetView>
  </sheetViews>
  <sheetFormatPr baseColWidth="10" defaultRowHeight="15.75"/>
  <cols>
    <col width="39.28515625" customWidth="1" style="398" min="1" max="1"/>
    <col width="15.28515625" customWidth="1" style="399" min="2" max="2"/>
    <col width="14.28515625" customWidth="1" style="399" min="3" max="3"/>
    <col width="16.140625" customWidth="1" style="399" min="4" max="4"/>
    <col width="17.5703125" customWidth="1" style="399" min="5" max="5"/>
    <col width="16.7109375" customWidth="1" style="399" min="6" max="6"/>
    <col width="13.5703125" customWidth="1" style="399" min="7" max="7"/>
    <col width="16.140625" customWidth="1" style="399" min="8" max="8"/>
    <col width="16.28515625" customWidth="1" style="399" min="9" max="9"/>
    <col width="7.140625" customWidth="1" style="400" min="10" max="10"/>
    <col width="15.28515625" customWidth="1" style="400" min="11" max="12"/>
    <col width="15.28515625" customWidth="1" style="401" min="13" max="13"/>
    <col width="17.7109375" customWidth="1" style="398" min="14" max="14"/>
    <col width="17.5703125" customWidth="1" style="399" min="15" max="15"/>
    <col width="19" customWidth="1" style="399" min="16" max="16"/>
    <col width="17.7109375" customWidth="1" style="398" min="17" max="17"/>
    <col width="16" customWidth="1" style="399" min="18" max="18"/>
    <col width="13.85546875" customWidth="1" style="399" min="19" max="19"/>
    <col width="38.42578125" customWidth="1" style="402" min="20" max="20"/>
    <col width="11.7109375" customWidth="1" style="403" min="21" max="21"/>
    <col width="15.140625" customWidth="1" style="400" min="22" max="22"/>
    <col width="11.7109375" customWidth="1" style="404" min="23" max="23"/>
    <col width="14.140625" customWidth="1" style="400" min="24" max="24"/>
    <col width="11.7109375" customWidth="1" style="404" min="25" max="25"/>
    <col width="14.140625" customWidth="1" style="400" min="26" max="26"/>
    <col width="11.7109375" customWidth="1" style="404" min="27" max="27"/>
    <col width="14.85546875" customWidth="1" style="400" min="28" max="28"/>
    <col width="11.7109375" customWidth="1" style="404" min="29" max="29"/>
    <col width="16" customWidth="1" style="400" min="30" max="30"/>
    <col width="12.140625" customWidth="1" style="404" min="31" max="31"/>
    <col width="15.7109375" customWidth="1" style="400" min="32" max="32"/>
    <col width="12" customWidth="1" style="399" min="33" max="33"/>
    <col width="15.7109375" customWidth="1" style="399" min="34" max="34"/>
    <col width="11.7109375" customWidth="1" style="404" min="35" max="35"/>
    <col width="13.5703125" customWidth="1" style="400" min="36" max="36"/>
    <col width="11.7109375" customWidth="1" style="399" min="37" max="37"/>
    <col width="13.42578125" customWidth="1" style="399" min="38" max="38"/>
    <col width="11.7109375" customWidth="1" style="404" min="39" max="39"/>
    <col width="13.140625" customWidth="1" style="399" min="40" max="40"/>
    <col width="11.7109375" customWidth="1" style="404" min="41" max="41"/>
    <col width="15" customWidth="1" style="399" min="42" max="42"/>
    <col width="11.7109375" customWidth="1" style="399" min="43" max="43"/>
    <col width="15.7109375" customWidth="1" style="399" min="44" max="44"/>
    <col width="16.140625" customWidth="1" style="399" min="45" max="45"/>
    <col width="12.140625" customWidth="1" style="399" min="46" max="64"/>
    <col width="12.140625" customWidth="1" style="1" min="65" max="259"/>
    <col width="3" customWidth="1" style="1" min="260" max="260"/>
    <col width="3.140625" customWidth="1" style="1" min="261" max="261"/>
    <col width="12.5703125" customWidth="1" style="1" min="262" max="262"/>
    <col width="10.5703125" customWidth="1" style="1" min="263" max="263"/>
    <col width="4.42578125" customWidth="1" style="1" min="264" max="264"/>
    <col width="10" customWidth="1" style="1" min="265" max="265"/>
    <col width="9.42578125" customWidth="1" style="1" min="266" max="266"/>
    <col width="12.140625" customWidth="1" style="1" min="267" max="270"/>
    <col width="14.5703125" customWidth="1" style="1" min="271" max="271"/>
    <col width="13.85546875" customWidth="1" style="1" min="272" max="273"/>
    <col width="10.28515625" customWidth="1" style="1" min="274" max="274"/>
    <col width="13.7109375" customWidth="1" style="1" min="275" max="276"/>
    <col width="3.140625" customWidth="1" style="1" min="277" max="277"/>
    <col width="3.85546875" customWidth="1" style="1" min="278" max="278"/>
    <col width="11.7109375" customWidth="1" style="1" min="279" max="287"/>
    <col width="13.5703125" customWidth="1" style="1" min="288" max="288"/>
    <col width="11.7109375" customWidth="1" style="1" min="289" max="289"/>
    <col width="11.140625" customWidth="1" style="1" min="290" max="290"/>
    <col width="11.7109375" customWidth="1" style="1" min="291" max="291"/>
    <col width="13.5703125" customWidth="1" style="1" min="292" max="292"/>
    <col width="11.7109375" customWidth="1" style="1" min="293" max="299"/>
    <col width="12.140625" customWidth="1" style="1" min="300" max="515"/>
    <col width="3" customWidth="1" style="1" min="516" max="516"/>
    <col width="3.140625" customWidth="1" style="1" min="517" max="517"/>
    <col width="12.5703125" customWidth="1" style="1" min="518" max="518"/>
    <col width="10.5703125" customWidth="1" style="1" min="519" max="519"/>
    <col width="4.42578125" customWidth="1" style="1" min="520" max="520"/>
    <col width="10" customWidth="1" style="1" min="521" max="521"/>
    <col width="9.42578125" customWidth="1" style="1" min="522" max="522"/>
    <col width="12.140625" customWidth="1" style="1" min="523" max="526"/>
    <col width="14.5703125" customWidth="1" style="1" min="527" max="527"/>
    <col width="13.85546875" customWidth="1" style="1" min="528" max="529"/>
    <col width="10.28515625" customWidth="1" style="1" min="530" max="530"/>
    <col width="13.7109375" customWidth="1" style="1" min="531" max="532"/>
    <col width="3.140625" customWidth="1" style="1" min="533" max="533"/>
    <col width="3.85546875" customWidth="1" style="1" min="534" max="534"/>
    <col width="11.7109375" customWidth="1" style="1" min="535" max="543"/>
    <col width="13.5703125" customWidth="1" style="1" min="544" max="544"/>
    <col width="11.7109375" customWidth="1" style="1" min="545" max="545"/>
    <col width="11.140625" customWidth="1" style="1" min="546" max="546"/>
    <col width="11.7109375" customWidth="1" style="1" min="547" max="547"/>
    <col width="13.5703125" customWidth="1" style="1" min="548" max="548"/>
    <col width="11.7109375" customWidth="1" style="1" min="549" max="555"/>
    <col width="12.140625" customWidth="1" style="1" min="556" max="771"/>
    <col width="3" customWidth="1" style="1" min="772" max="772"/>
    <col width="3.140625" customWidth="1" style="1" min="773" max="773"/>
    <col width="12.5703125" customWidth="1" style="1" min="774" max="774"/>
    <col width="10.5703125" customWidth="1" style="1" min="775" max="775"/>
    <col width="4.42578125" customWidth="1" style="1" min="776" max="776"/>
    <col width="10" customWidth="1" style="1" min="777" max="777"/>
    <col width="9.42578125" customWidth="1" style="1" min="778" max="778"/>
    <col width="12.140625" customWidth="1" style="1" min="779" max="782"/>
    <col width="14.5703125" customWidth="1" style="1" min="783" max="783"/>
    <col width="13.85546875" customWidth="1" style="1" min="784" max="785"/>
    <col width="10.28515625" customWidth="1" style="1" min="786" max="786"/>
    <col width="13.7109375" customWidth="1" style="1" min="787" max="788"/>
    <col width="3.140625" customWidth="1" style="1" min="789" max="789"/>
    <col width="3.85546875" customWidth="1" style="1" min="790" max="790"/>
    <col width="11.7109375" customWidth="1" style="1" min="791" max="799"/>
    <col width="13.5703125" customWidth="1" style="1" min="800" max="800"/>
    <col width="11.7109375" customWidth="1" style="1" min="801" max="801"/>
    <col width="11.140625" customWidth="1" style="1" min="802" max="802"/>
    <col width="11.7109375" customWidth="1" style="1" min="803" max="803"/>
    <col width="13.5703125" customWidth="1" style="1" min="804" max="804"/>
    <col width="11.7109375" customWidth="1" style="1" min="805" max="811"/>
    <col width="12.140625" customWidth="1" style="1" min="812" max="1024"/>
    <col width="11.42578125" customWidth="1" min="1025" max="1025"/>
  </cols>
  <sheetData>
    <row r="1">
      <c r="N1" s="405" t="n"/>
      <c r="Q1" s="405" t="n"/>
    </row>
    <row r="2" ht="16.5" customHeight="1" thickBot="1">
      <c r="A2" s="359" t="inlineStr">
        <is>
          <t>JANVIER 2019</t>
        </is>
      </c>
      <c r="M2" s="406" t="n"/>
      <c r="N2" s="359" t="n"/>
      <c r="O2" s="362" t="n"/>
      <c r="P2" s="363" t="n"/>
      <c r="Q2" s="363" t="n"/>
      <c r="R2" s="363" t="n"/>
      <c r="S2" s="363" t="n"/>
      <c r="U2" s="364">
        <f>A2</f>
        <v/>
      </c>
      <c r="V2" s="363" t="n"/>
      <c r="W2" s="363" t="n"/>
      <c r="X2" s="363" t="n"/>
      <c r="Y2" s="363" t="n"/>
      <c r="Z2" s="363" t="n"/>
      <c r="AA2" s="363" t="n"/>
      <c r="AB2" s="364">
        <f>A2</f>
        <v/>
      </c>
      <c r="AC2" s="363" t="n"/>
      <c r="AD2" s="363" t="n"/>
      <c r="AE2" s="363" t="n"/>
      <c r="AF2" s="363" t="n"/>
      <c r="AG2" s="363" t="n"/>
      <c r="AH2" s="363" t="n"/>
      <c r="AI2" s="363" t="n"/>
      <c r="AJ2" s="363" t="n"/>
      <c r="AK2" s="364">
        <f>A2</f>
        <v/>
      </c>
      <c r="AL2" s="363" t="n"/>
      <c r="AM2" s="363" t="n"/>
      <c r="AN2" s="363" t="n"/>
      <c r="AO2" s="363" t="n"/>
      <c r="AP2" s="363" t="n"/>
      <c r="AQ2" s="363" t="n"/>
    </row>
    <row r="3" ht="16.5" customHeight="1" thickBot="1">
      <c r="A3" s="372" t="n"/>
      <c r="B3" s="372" t="n"/>
      <c r="C3" s="372" t="n"/>
      <c r="D3" s="372" t="n"/>
      <c r="E3" s="372" t="n"/>
      <c r="F3" s="372" t="n"/>
      <c r="G3" s="372" t="n"/>
      <c r="H3" s="372" t="n"/>
      <c r="I3" s="369" t="inlineStr">
        <is>
          <t>Encaissement</t>
        </is>
      </c>
      <c r="J3" s="357" t="n"/>
      <c r="K3" s="357" t="n"/>
      <c r="L3" s="357" t="n"/>
      <c r="M3" s="357" t="n"/>
      <c r="N3" s="357" t="n"/>
      <c r="O3" s="357" t="n"/>
      <c r="P3" s="357" t="n"/>
      <c r="Q3" s="370" t="n"/>
      <c r="R3" s="369" t="inlineStr">
        <is>
          <t>Banque</t>
        </is>
      </c>
      <c r="S3" s="370" t="n"/>
      <c r="T3" s="369" t="inlineStr">
        <is>
          <t>Date</t>
        </is>
      </c>
      <c r="U3" s="407" t="inlineStr">
        <is>
          <t>Agedi</t>
        </is>
      </c>
      <c r="V3" s="366" t="n"/>
      <c r="W3" s="408" t="inlineStr">
        <is>
          <t>Saf</t>
        </is>
      </c>
      <c r="X3" s="366" t="n"/>
      <c r="Y3" s="408" t="inlineStr">
        <is>
          <t>Midi Libre</t>
        </is>
      </c>
      <c r="Z3" s="366" t="n"/>
      <c r="AA3" s="408" t="inlineStr">
        <is>
          <t>Loto</t>
        </is>
      </c>
      <c r="AB3" s="366" t="n"/>
      <c r="AC3" s="408" t="inlineStr">
        <is>
          <t>Altadis</t>
        </is>
      </c>
      <c r="AD3" s="366" t="n"/>
      <c r="AE3" s="409" t="inlineStr">
        <is>
          <t>Crédit agricole</t>
        </is>
      </c>
      <c r="AF3" s="354" t="n"/>
      <c r="AG3" s="410" t="inlineStr">
        <is>
          <t>Compte Nickel</t>
        </is>
      </c>
      <c r="AH3" s="354" t="n"/>
      <c r="AI3" s="407" t="inlineStr">
        <is>
          <t>charges locatives</t>
        </is>
      </c>
      <c r="AJ3" s="366" t="n"/>
      <c r="AK3" s="408" t="inlineStr">
        <is>
          <t>Poste TCN TF PVA</t>
        </is>
      </c>
      <c r="AL3" s="366" t="n"/>
      <c r="AM3" s="408" t="inlineStr">
        <is>
          <t>GSA/NVX FR</t>
        </is>
      </c>
      <c r="AN3" s="366" t="n"/>
      <c r="AO3" s="409" t="inlineStr">
        <is>
          <t>Charge</t>
        </is>
      </c>
      <c r="AP3" s="354" t="n"/>
      <c r="AQ3" s="410" t="inlineStr">
        <is>
          <t>Divers</t>
        </is>
      </c>
      <c r="AR3" s="354" t="n"/>
      <c r="AS3" s="411" t="inlineStr">
        <is>
          <t>Total</t>
        </is>
      </c>
    </row>
    <row r="4" ht="16.5" customHeight="1" thickBot="1">
      <c r="A4" s="2" t="n"/>
      <c r="B4" s="3" t="inlineStr">
        <is>
          <t>Espèce</t>
        </is>
      </c>
      <c r="C4" s="4" t="inlineStr">
        <is>
          <t>Chèque</t>
        </is>
      </c>
      <c r="D4" s="4" t="inlineStr">
        <is>
          <t>Carte Bleue</t>
        </is>
      </c>
      <c r="E4" s="5" t="inlineStr">
        <is>
          <t>Sans Contact</t>
        </is>
      </c>
      <c r="F4" s="5" t="inlineStr">
        <is>
          <t>Carte Nickel</t>
        </is>
      </c>
      <c r="G4" s="4" t="inlineStr">
        <is>
          <t>JEUX</t>
        </is>
      </c>
      <c r="H4" s="4" t="inlineStr">
        <is>
          <t>LOTO</t>
        </is>
      </c>
      <c r="I4" s="355" t="inlineStr">
        <is>
          <t>POINT VERT</t>
        </is>
      </c>
      <c r="J4" s="356" t="n"/>
      <c r="K4" s="6" t="inlineStr">
        <is>
          <t>Ret Nickel</t>
        </is>
      </c>
      <c r="L4" s="6" t="inlineStr">
        <is>
          <t>Dpt Nickel</t>
        </is>
      </c>
      <c r="M4" s="412" t="inlineStr">
        <is>
          <t>Avoir</t>
        </is>
      </c>
      <c r="N4" s="7" t="inlineStr">
        <is>
          <t>S/Total Encais</t>
        </is>
      </c>
      <c r="O4" s="7" t="inlineStr">
        <is>
          <t>Compte client</t>
        </is>
      </c>
      <c r="P4" s="7" t="inlineStr">
        <is>
          <t>Credit Compte</t>
        </is>
      </c>
      <c r="Q4" s="8" t="inlineStr">
        <is>
          <t>CA Brut</t>
        </is>
      </c>
      <c r="R4" s="3" t="inlineStr">
        <is>
          <t>Dépôt Banque</t>
        </is>
      </c>
      <c r="S4" s="8" t="inlineStr">
        <is>
          <t>Monnaie</t>
        </is>
      </c>
      <c r="T4" s="413" t="n"/>
      <c r="U4" s="414" t="inlineStr">
        <is>
          <t>N°</t>
        </is>
      </c>
      <c r="V4" s="415" t="n"/>
      <c r="W4" s="416" t="inlineStr">
        <is>
          <t>N°</t>
        </is>
      </c>
      <c r="X4" s="415" t="n"/>
      <c r="Y4" s="416" t="inlineStr">
        <is>
          <t>N°</t>
        </is>
      </c>
      <c r="Z4" s="417" t="n"/>
      <c r="AA4" s="416" t="inlineStr">
        <is>
          <t>N°</t>
        </is>
      </c>
      <c r="AB4" s="417" t="n"/>
      <c r="AC4" s="416" t="inlineStr">
        <is>
          <t>N°</t>
        </is>
      </c>
      <c r="AD4" s="417" t="n"/>
      <c r="AE4" s="416" t="inlineStr">
        <is>
          <t>N°</t>
        </is>
      </c>
      <c r="AF4" s="417" t="n"/>
      <c r="AG4" s="416" t="inlineStr">
        <is>
          <t>N°</t>
        </is>
      </c>
      <c r="AH4" s="418" t="n"/>
      <c r="AI4" s="416" t="inlineStr">
        <is>
          <t>N°</t>
        </is>
      </c>
      <c r="AJ4" s="417" t="n"/>
      <c r="AK4" s="419" t="inlineStr">
        <is>
          <t>N°</t>
        </is>
      </c>
      <c r="AL4" s="415" t="n"/>
      <c r="AM4" s="416" t="inlineStr">
        <is>
          <t>N°</t>
        </is>
      </c>
      <c r="AN4" s="415" t="n"/>
      <c r="AO4" s="416" t="inlineStr">
        <is>
          <t>N°</t>
        </is>
      </c>
      <c r="AP4" s="415" t="n"/>
      <c r="AQ4" s="416" t="inlineStr">
        <is>
          <t>N°</t>
        </is>
      </c>
      <c r="AR4" s="415" t="n"/>
      <c r="AS4" s="420" t="n"/>
    </row>
    <row r="5" ht="16.5" customHeight="1" thickBot="1">
      <c r="A5" s="421" t="n">
        <v>43466</v>
      </c>
      <c r="B5" s="422" t="n"/>
      <c r="C5" s="422" t="n"/>
      <c r="D5" s="422" t="n"/>
      <c r="E5" s="422" t="n"/>
      <c r="F5" s="422" t="n"/>
      <c r="G5" s="423" t="n"/>
      <c r="H5" s="423" t="n"/>
      <c r="I5" s="423" t="n"/>
      <c r="J5" s="424" t="n"/>
      <c r="K5" s="424" t="n"/>
      <c r="L5" s="424" t="n"/>
      <c r="M5" s="425" t="n"/>
      <c r="N5" s="426" t="n"/>
      <c r="O5" s="422" t="n"/>
      <c r="P5" s="422" t="n"/>
      <c r="Q5" s="426" t="n"/>
      <c r="R5" s="427" t="n"/>
      <c r="S5" s="427" t="n"/>
      <c r="T5" s="428">
        <f>A5</f>
        <v/>
      </c>
      <c r="U5" s="429" t="n"/>
      <c r="V5" s="430" t="n"/>
      <c r="W5" s="431" t="n"/>
      <c r="X5" s="430" t="n"/>
      <c r="Y5" s="431" t="n"/>
      <c r="Z5" s="430" t="n"/>
      <c r="AA5" s="431" t="n"/>
      <c r="AB5" s="430" t="n"/>
      <c r="AC5" s="431" t="n"/>
      <c r="AD5" s="430" t="n"/>
      <c r="AE5" s="431" t="n"/>
      <c r="AF5" s="430" t="n"/>
      <c r="AG5" s="430" t="n"/>
      <c r="AH5" s="430" t="n"/>
      <c r="AI5" s="431" t="n"/>
      <c r="AJ5" s="430" t="n"/>
      <c r="AK5" s="432" t="n"/>
      <c r="AL5" s="430" t="n"/>
      <c r="AM5" s="431" t="n"/>
      <c r="AN5" s="430" t="n"/>
      <c r="AO5" s="431" t="n"/>
      <c r="AP5" s="430" t="n"/>
      <c r="AQ5" s="431" t="n"/>
      <c r="AR5" s="430" t="n"/>
      <c r="AS5" s="427">
        <f>V5+X5+Z5+AB31+AD5+AF5+AJ5+AL5+AN5+AP5+AR5</f>
        <v/>
      </c>
    </row>
    <row r="6" ht="16.5" customHeight="1" thickBot="1">
      <c r="A6" s="433">
        <f>A5+1</f>
        <v/>
      </c>
      <c r="B6" s="439" t="n">
        <v>1414.52</v>
      </c>
      <c r="C6" s="439" t="n"/>
      <c r="D6" s="520" t="n">
        <v>1661.35</v>
      </c>
      <c r="E6" s="520" t="n"/>
      <c r="F6" s="439" t="n"/>
      <c r="G6" s="576" t="n">
        <v>495</v>
      </c>
      <c r="H6" s="576" t="n">
        <v>437.5</v>
      </c>
      <c r="I6" s="519" t="n">
        <v>120</v>
      </c>
      <c r="J6" s="577" t="n">
        <v>3</v>
      </c>
      <c r="K6" s="577" t="n"/>
      <c r="L6" s="577" t="n"/>
      <c r="M6" s="578" t="n"/>
      <c r="N6" s="438">
        <f>B6+C6+D6+F6+G6+H6+I6+K6-L6+M6+E6</f>
        <v/>
      </c>
      <c r="O6" s="439" t="n">
        <v>27.1</v>
      </c>
      <c r="P6" s="439" t="n"/>
      <c r="Q6" s="438">
        <f>N6+O6-P6</f>
        <v/>
      </c>
      <c r="R6" s="520" t="n">
        <v>1410</v>
      </c>
      <c r="S6" s="483" t="n"/>
      <c r="T6" s="441">
        <f>A6</f>
        <v/>
      </c>
      <c r="U6" s="579" t="n">
        <v>181212</v>
      </c>
      <c r="V6" s="466" t="n">
        <v>1567.52</v>
      </c>
      <c r="W6" s="580" t="n"/>
      <c r="X6" s="581" t="n"/>
      <c r="Y6" s="579" t="n">
        <v>181229</v>
      </c>
      <c r="Z6" s="466" t="n">
        <v>550.66</v>
      </c>
      <c r="AA6" s="580" t="n">
        <v>181235</v>
      </c>
      <c r="AB6" s="466" t="n">
        <v>2002.46</v>
      </c>
      <c r="AC6" s="579" t="n">
        <v>181241</v>
      </c>
      <c r="AD6" s="466" t="n">
        <v>6219.46</v>
      </c>
      <c r="AE6" s="580" t="n">
        <v>190141</v>
      </c>
      <c r="AF6" s="466" t="n">
        <v>1.4</v>
      </c>
      <c r="AG6" s="582" t="n">
        <v>190142</v>
      </c>
      <c r="AH6" s="466" t="n">
        <v>-3.92</v>
      </c>
      <c r="AI6" s="580" t="n">
        <v>190157</v>
      </c>
      <c r="AJ6" s="466" t="n">
        <v>978.26</v>
      </c>
      <c r="AK6" s="580" t="n"/>
      <c r="AL6" s="581" t="n"/>
      <c r="AM6" s="579" t="n"/>
      <c r="AN6" s="581" t="n"/>
      <c r="AO6" s="580" t="n"/>
      <c r="AP6" s="466" t="n"/>
      <c r="AQ6" s="580" t="n"/>
      <c r="AR6" s="581" t="n"/>
      <c r="AS6" s="446">
        <f>V6+X6+Z6+AB6+AD6+AF6+AJ6+AL6+AN6+AP6+AR6+AH6</f>
        <v/>
      </c>
    </row>
    <row r="7" ht="16.5" customHeight="1" thickBot="1">
      <c r="A7" s="433">
        <f>A6+1</f>
        <v/>
      </c>
      <c r="B7" s="439" t="n">
        <v>1545.94</v>
      </c>
      <c r="C7" s="439" t="n"/>
      <c r="D7" s="520" t="n">
        <v>2290.84</v>
      </c>
      <c r="E7" s="520" t="n"/>
      <c r="F7" s="439" t="n"/>
      <c r="G7" s="576" t="n">
        <v>625</v>
      </c>
      <c r="H7" s="576" t="n">
        <v>374.5</v>
      </c>
      <c r="I7" s="519" t="n">
        <v>30</v>
      </c>
      <c r="J7" s="577" t="n">
        <v>1</v>
      </c>
      <c r="K7" s="577" t="n"/>
      <c r="L7" s="577" t="n"/>
      <c r="M7" s="578" t="n"/>
      <c r="N7" s="438">
        <f>B7+C7+D7+F7+G7+H7+I7+K7-L7+M7+E7</f>
        <v/>
      </c>
      <c r="O7" s="439" t="n">
        <v>23.1</v>
      </c>
      <c r="P7" s="439" t="n"/>
      <c r="Q7" s="438">
        <f>N7+O7-P7</f>
        <v/>
      </c>
      <c r="R7" s="520" t="n">
        <v>1540</v>
      </c>
      <c r="S7" s="520" t="n">
        <v>670</v>
      </c>
      <c r="T7" s="441">
        <f>A7</f>
        <v/>
      </c>
      <c r="U7" s="579" t="n"/>
      <c r="V7" s="466" t="n">
        <v>8.199999999999999</v>
      </c>
      <c r="W7" s="580" t="n"/>
      <c r="X7" s="581" t="n"/>
      <c r="Y7" s="579" t="n"/>
      <c r="Z7" s="581" t="n"/>
      <c r="AA7" s="580" t="n">
        <v>181239</v>
      </c>
      <c r="AB7" s="466" t="n">
        <v>2332.4</v>
      </c>
      <c r="AC7" s="579" t="n"/>
      <c r="AD7" s="581" t="n"/>
      <c r="AE7" s="580" t="n">
        <v>190141</v>
      </c>
      <c r="AF7" s="466" t="n">
        <v>0.35</v>
      </c>
      <c r="AG7" s="582" t="n">
        <v>190142</v>
      </c>
      <c r="AH7" s="466" t="n">
        <v>-500</v>
      </c>
      <c r="AI7" s="479" t="inlineStr">
        <is>
          <t>180654B</t>
        </is>
      </c>
      <c r="AJ7" s="466" t="n">
        <v>128.4</v>
      </c>
      <c r="AK7" s="580" t="n"/>
      <c r="AL7" s="581" t="n"/>
      <c r="AM7" s="579" t="n"/>
      <c r="AN7" s="581" t="n"/>
      <c r="AO7" s="479" t="n"/>
      <c r="AP7" s="466" t="n"/>
      <c r="AQ7" s="580" t="n"/>
      <c r="AR7" s="581" t="n"/>
      <c r="AS7" s="446">
        <f>V7+X7+Z7+AB7+AD7+AF7+AJ7+AL7+AN7+AP7+AR7+AH7</f>
        <v/>
      </c>
    </row>
    <row r="8" ht="16.5" customHeight="1" thickBot="1">
      <c r="A8" s="433">
        <f>A7+1</f>
        <v/>
      </c>
      <c r="B8" s="439" t="n">
        <v>1345.83</v>
      </c>
      <c r="C8" s="439" t="n"/>
      <c r="D8" s="520" t="n">
        <v>2405.74</v>
      </c>
      <c r="E8" s="520" t="n"/>
      <c r="F8" s="439" t="n"/>
      <c r="G8" s="576" t="n">
        <v>282</v>
      </c>
      <c r="H8" s="576" t="n">
        <v>516.35</v>
      </c>
      <c r="I8" s="519" t="n">
        <v>420</v>
      </c>
      <c r="J8" s="577" t="n">
        <v>11</v>
      </c>
      <c r="K8" s="577" t="n"/>
      <c r="L8" s="577" t="n"/>
      <c r="M8" s="578" t="n"/>
      <c r="N8" s="438">
        <f>B8+C8+D8+F8+G8+H8+I8+K8-L8+M8+E8</f>
        <v/>
      </c>
      <c r="O8" s="439" t="n">
        <v>31.9</v>
      </c>
      <c r="P8" s="439" t="n"/>
      <c r="Q8" s="438">
        <f>N8+O8-P8</f>
        <v/>
      </c>
      <c r="R8" s="520" t="n">
        <v>1340</v>
      </c>
      <c r="S8" s="483" t="n"/>
      <c r="T8" s="441">
        <f>A8</f>
        <v/>
      </c>
      <c r="U8" s="579" t="n"/>
      <c r="V8" s="581" t="n"/>
      <c r="W8" s="579" t="n"/>
      <c r="X8" s="581" t="n"/>
      <c r="Y8" s="579" t="n"/>
      <c r="Z8" s="581" t="n"/>
      <c r="AA8" s="580" t="n"/>
      <c r="AB8" s="581" t="n"/>
      <c r="AC8" s="579" t="n"/>
      <c r="AD8" s="581" t="n"/>
      <c r="AE8" s="580" t="n">
        <v>190141</v>
      </c>
      <c r="AF8" s="466" t="n">
        <v>317.62</v>
      </c>
      <c r="AG8" s="582" t="n"/>
      <c r="AH8" s="581" t="n"/>
      <c r="AI8" s="579" t="n"/>
      <c r="AJ8" s="581" t="n"/>
      <c r="AK8" s="580" t="n"/>
      <c r="AL8" s="581" t="n"/>
      <c r="AM8" s="579" t="n">
        <v>181252</v>
      </c>
      <c r="AN8" s="466" t="n">
        <v>63.94</v>
      </c>
      <c r="AO8" s="580" t="inlineStr">
        <is>
          <t>vale</t>
        </is>
      </c>
      <c r="AP8" s="466" t="n">
        <v>2000</v>
      </c>
      <c r="AQ8" s="580" t="n"/>
      <c r="AR8" s="581" t="n"/>
      <c r="AS8" s="446">
        <f>V8+X8+Z8+AB8+AD8+AF8+AJ8+AL8+AN8+AP8+AR8+AH8</f>
        <v/>
      </c>
    </row>
    <row r="9" ht="16.5" customHeight="1" thickBot="1">
      <c r="A9" s="433">
        <f>A8+1</f>
        <v/>
      </c>
      <c r="B9" s="439" t="n">
        <v>1732.87</v>
      </c>
      <c r="C9" s="439" t="n"/>
      <c r="D9" s="520" t="n">
        <v>2317.65</v>
      </c>
      <c r="E9" s="520" t="n"/>
      <c r="F9" s="439" t="n"/>
      <c r="G9" s="576" t="n">
        <v>335</v>
      </c>
      <c r="H9" s="576" t="n">
        <v>361.2</v>
      </c>
      <c r="I9" s="519" t="n">
        <v>410</v>
      </c>
      <c r="J9" s="577" t="n">
        <v>8</v>
      </c>
      <c r="K9" s="577" t="n"/>
      <c r="L9" s="577" t="n"/>
      <c r="M9" s="578" t="n"/>
      <c r="N9" s="438">
        <f>B9+C9+D9+F9+G9+H9+I9+K9-L9+M9+E9</f>
        <v/>
      </c>
      <c r="O9" s="439" t="n">
        <v>48.8</v>
      </c>
      <c r="P9" s="439" t="n"/>
      <c r="Q9" s="438">
        <f>N9+O9-P9</f>
        <v/>
      </c>
      <c r="R9" s="520" t="n">
        <v>1730</v>
      </c>
      <c r="S9" s="483" t="n"/>
      <c r="T9" s="441">
        <f>A9</f>
        <v/>
      </c>
      <c r="U9" s="579" t="n"/>
      <c r="V9" s="581" t="n"/>
      <c r="W9" s="579" t="n"/>
      <c r="X9" s="581" t="n"/>
      <c r="Y9" s="579" t="n"/>
      <c r="Z9" s="581" t="n"/>
      <c r="AA9" s="579" t="n"/>
      <c r="AB9" s="581" t="n"/>
      <c r="AC9" s="579" t="n"/>
      <c r="AD9" s="581" t="n"/>
      <c r="AE9" s="580" t="n">
        <v>190141</v>
      </c>
      <c r="AF9" s="466" t="n">
        <v>69</v>
      </c>
      <c r="AG9" s="582" t="n"/>
      <c r="AH9" s="581" t="n"/>
      <c r="AI9" s="579" t="n"/>
      <c r="AJ9" s="581" t="n"/>
      <c r="AK9" s="579" t="n"/>
      <c r="AL9" s="581" t="n"/>
      <c r="AM9" s="579" t="n"/>
      <c r="AN9" s="581" t="n"/>
      <c r="AO9" s="579" t="inlineStr">
        <is>
          <t>mutex</t>
        </is>
      </c>
      <c r="AP9" s="466" t="n">
        <v>114.65</v>
      </c>
      <c r="AQ9" s="580" t="n"/>
      <c r="AR9" s="581" t="n"/>
      <c r="AS9" s="446">
        <f>V9+X9+Z9+AB9+AD9+AF9+AJ9+AL9+AN9+AP9+AR9+AH9</f>
        <v/>
      </c>
    </row>
    <row r="10" ht="16.5" customHeight="1" thickBot="1">
      <c r="A10" s="433">
        <f>A9+1</f>
        <v/>
      </c>
      <c r="B10" s="439" t="n">
        <v>1270.87</v>
      </c>
      <c r="C10" s="439" t="n"/>
      <c r="D10" s="520" t="n">
        <v>1395.98</v>
      </c>
      <c r="E10" s="520" t="n"/>
      <c r="F10" s="439" t="n"/>
      <c r="G10" s="576" t="n">
        <v>162</v>
      </c>
      <c r="H10" s="576" t="n">
        <v>131.15</v>
      </c>
      <c r="I10" s="519" t="n">
        <v>130</v>
      </c>
      <c r="J10" s="577" t="n">
        <v>3</v>
      </c>
      <c r="K10" s="577" t="n"/>
      <c r="L10" s="577" t="n"/>
      <c r="M10" s="578" t="n"/>
      <c r="N10" s="438">
        <f>B10+C10+D10+F10+G10+H10+I10+K10-L10+M10+E10</f>
        <v/>
      </c>
      <c r="O10" s="439" t="n">
        <v>29.2</v>
      </c>
      <c r="P10" s="439" t="n"/>
      <c r="Q10" s="438">
        <f>N10+O10-P10</f>
        <v/>
      </c>
      <c r="R10" s="520" t="n">
        <v>1270</v>
      </c>
      <c r="S10" s="483" t="n"/>
      <c r="T10" s="441">
        <f>A10</f>
        <v/>
      </c>
      <c r="U10" s="579" t="n"/>
      <c r="V10" s="581" t="n"/>
      <c r="W10" s="579" t="n">
        <v>181108</v>
      </c>
      <c r="X10" s="466" t="n">
        <v>374.5</v>
      </c>
      <c r="Y10" s="579" t="n"/>
      <c r="Z10" s="581" t="n"/>
      <c r="AA10" s="579" t="n"/>
      <c r="AB10" s="581" t="n"/>
      <c r="AC10" s="579" t="n"/>
      <c r="AD10" s="581" t="n"/>
      <c r="AE10" s="580" t="n"/>
      <c r="AF10" s="581" t="n"/>
      <c r="AG10" s="581" t="n"/>
      <c r="AH10" s="581" t="n"/>
      <c r="AI10" s="579" t="n"/>
      <c r="AJ10" s="581" t="n"/>
      <c r="AK10" s="579" t="n"/>
      <c r="AL10" s="581" t="n"/>
      <c r="AM10" s="579" t="n">
        <v>181143</v>
      </c>
      <c r="AN10" s="466" t="n">
        <v>254.82</v>
      </c>
      <c r="AO10" s="579" t="inlineStr">
        <is>
          <t>adrea</t>
        </is>
      </c>
      <c r="AP10" s="466" t="n">
        <v>73.56999999999999</v>
      </c>
      <c r="AQ10" s="580" t="n"/>
      <c r="AR10" s="581" t="n"/>
      <c r="AS10" s="446">
        <f>V10+X10+Z10+AB10+AD10+AF10+AJ10+AL10+AN10+AP10+AR10+AH10</f>
        <v/>
      </c>
    </row>
    <row r="11" ht="16.5" customHeight="1" thickBot="1">
      <c r="A11" s="433">
        <f>A10+1</f>
        <v/>
      </c>
      <c r="B11" s="439" t="n">
        <v>1669.14</v>
      </c>
      <c r="C11" s="520" t="n">
        <v>25.2</v>
      </c>
      <c r="D11" s="520" t="n">
        <v>2239</v>
      </c>
      <c r="E11" s="520" t="n"/>
      <c r="F11" s="439" t="n"/>
      <c r="G11" s="576" t="n">
        <v>183</v>
      </c>
      <c r="H11" s="576" t="n">
        <v>99.59999999999999</v>
      </c>
      <c r="I11" s="519" t="n">
        <v>360</v>
      </c>
      <c r="J11" s="577" t="n">
        <v>8</v>
      </c>
      <c r="K11" s="577" t="n"/>
      <c r="L11" s="577" t="n"/>
      <c r="M11" s="578" t="n"/>
      <c r="N11" s="438">
        <f>B11+C11+D11+F11+G11+H11+I11+K11-L11+M11+E11</f>
        <v/>
      </c>
      <c r="O11" s="439" t="n">
        <v>42.5</v>
      </c>
      <c r="P11" s="439" t="n"/>
      <c r="Q11" s="438">
        <f>N11+O11-P11</f>
        <v/>
      </c>
      <c r="R11" s="520" t="n">
        <v>1690</v>
      </c>
      <c r="S11" s="483" t="n"/>
      <c r="T11" s="441">
        <f>A11</f>
        <v/>
      </c>
      <c r="U11" s="579" t="n"/>
      <c r="V11" s="581" t="n"/>
      <c r="W11" s="579" t="n"/>
      <c r="X11" s="466" t="n"/>
      <c r="Y11" s="579" t="n"/>
      <c r="Z11" s="581" t="n"/>
      <c r="AA11" s="579" t="n"/>
      <c r="AB11" s="581" t="n"/>
      <c r="AC11" s="579" t="n"/>
      <c r="AD11" s="581" t="n"/>
      <c r="AE11" s="579" t="inlineStr">
        <is>
          <t>pmu</t>
        </is>
      </c>
      <c r="AF11" s="466" t="n">
        <v>-290</v>
      </c>
      <c r="AG11" s="581" t="n"/>
      <c r="AH11" s="581" t="n"/>
      <c r="AI11" s="579" t="n"/>
      <c r="AJ11" s="581" t="n"/>
      <c r="AK11" s="579" t="n"/>
      <c r="AL11" s="581" t="n"/>
      <c r="AM11" s="579" t="n"/>
      <c r="AN11" s="581" t="n"/>
      <c r="AO11" s="579" t="n"/>
      <c r="AP11" s="581" t="n"/>
      <c r="AQ11" s="580" t="n"/>
      <c r="AR11" s="581" t="n"/>
      <c r="AS11" s="446">
        <f>V11+X11+Z11+AB11+AD11+AF11+AJ11+AL11+AN11+AP11+AR11+AH11</f>
        <v/>
      </c>
    </row>
    <row r="12" ht="16.5" customHeight="1" thickBot="1">
      <c r="A12" s="433">
        <f>A11+1</f>
        <v/>
      </c>
      <c r="B12" s="439" t="n">
        <v>1614.65</v>
      </c>
      <c r="C12" s="520" t="n"/>
      <c r="D12" s="520" t="n">
        <v>2509.35</v>
      </c>
      <c r="E12" s="520" t="n"/>
      <c r="F12" s="583" t="n"/>
      <c r="G12" s="576" t="n">
        <v>414</v>
      </c>
      <c r="H12" s="576" t="n">
        <v>315.7</v>
      </c>
      <c r="I12" s="519" t="n">
        <v>320</v>
      </c>
      <c r="J12" s="577" t="n">
        <v>9</v>
      </c>
      <c r="K12" s="577" t="n"/>
      <c r="L12" s="577" t="n"/>
      <c r="M12" s="578" t="n"/>
      <c r="N12" s="438">
        <f>B12+C12+D12+F12+G12+H12+I12+K12-L12+M12+E12</f>
        <v/>
      </c>
      <c r="O12" s="439" t="n">
        <v>38.95</v>
      </c>
      <c r="P12" s="439" t="n"/>
      <c r="Q12" s="438">
        <f>N12+O12-P12</f>
        <v/>
      </c>
      <c r="R12" s="520" t="n">
        <v>1610</v>
      </c>
      <c r="S12" s="483" t="n"/>
      <c r="T12" s="441">
        <f>A12</f>
        <v/>
      </c>
      <c r="U12" s="579" t="n"/>
      <c r="V12" s="581" t="n"/>
      <c r="W12" s="579" t="n"/>
      <c r="X12" s="466" t="n"/>
      <c r="Y12" s="579" t="n">
        <v>190122</v>
      </c>
      <c r="Z12" s="466" t="n">
        <v>507.14</v>
      </c>
      <c r="AA12" s="579" t="n"/>
      <c r="AB12" s="581" t="n"/>
      <c r="AC12" s="579" t="n"/>
      <c r="AD12" s="581" t="n"/>
      <c r="AE12" s="579" t="inlineStr">
        <is>
          <t>pmu</t>
        </is>
      </c>
      <c r="AF12" s="466" t="n">
        <v>290</v>
      </c>
      <c r="AG12" s="581" t="n"/>
      <c r="AH12" s="581" t="n"/>
      <c r="AI12" s="579" t="n"/>
      <c r="AJ12" s="581" t="n"/>
      <c r="AK12" s="579" t="n"/>
      <c r="AL12" s="581" t="n"/>
      <c r="AM12" s="579" t="n"/>
      <c r="AN12" s="581" t="n"/>
      <c r="AO12" s="579" t="n"/>
      <c r="AP12" s="581" t="n"/>
      <c r="AQ12" s="580" t="n"/>
      <c r="AR12" s="581" t="n"/>
      <c r="AS12" s="446">
        <f>V12+X12+Z12+AB12+AD12+AF12+AJ12+AL12+AN12+AP12+AR12+AH12</f>
        <v/>
      </c>
    </row>
    <row r="13" ht="16.5" customHeight="1" thickBot="1">
      <c r="A13" s="433">
        <f>A12+1</f>
        <v/>
      </c>
      <c r="B13" s="439" t="n">
        <v>754.89</v>
      </c>
      <c r="C13" s="520" t="n"/>
      <c r="D13" s="520" t="n">
        <v>1700.77</v>
      </c>
      <c r="E13" s="520" t="n"/>
      <c r="F13" s="520" t="n">
        <v>20.5</v>
      </c>
      <c r="G13" s="576" t="n">
        <v>577</v>
      </c>
      <c r="H13" s="576" t="n">
        <v>326.8</v>
      </c>
      <c r="I13" s="519" t="n">
        <v>310</v>
      </c>
      <c r="J13" s="577" t="n">
        <v>11</v>
      </c>
      <c r="K13" s="577" t="n"/>
      <c r="L13" s="577" t="n"/>
      <c r="M13" s="578" t="n"/>
      <c r="N13" s="438">
        <f>B13+C13+D13+F13+G13+H13+I13+K13-L13+M13+E13</f>
        <v/>
      </c>
      <c r="O13" s="439" t="n">
        <v>30.9</v>
      </c>
      <c r="P13" s="439" t="n"/>
      <c r="Q13" s="438">
        <f>N13+O13-P13</f>
        <v/>
      </c>
      <c r="R13" s="520" t="n">
        <v>750</v>
      </c>
      <c r="S13" s="483" t="n"/>
      <c r="T13" s="441">
        <f>A13</f>
        <v/>
      </c>
      <c r="U13" s="579" t="n">
        <v>181209</v>
      </c>
      <c r="V13" s="466" t="n">
        <v>594.9299999999999</v>
      </c>
      <c r="W13" s="579" t="n"/>
      <c r="X13" s="466" t="n"/>
      <c r="Y13" s="579" t="n"/>
      <c r="Z13" s="581" t="n"/>
      <c r="AA13" s="579" t="n">
        <v>190127</v>
      </c>
      <c r="AB13" s="466" t="n">
        <v>2187.1</v>
      </c>
      <c r="AC13" s="579" t="n"/>
      <c r="AD13" s="581" t="n"/>
      <c r="AE13" s="579" t="inlineStr">
        <is>
          <t>pt vt</t>
        </is>
      </c>
      <c r="AF13" s="466" t="n">
        <v>-136.5</v>
      </c>
      <c r="AG13" s="581" t="n"/>
      <c r="AH13" s="581" t="n"/>
      <c r="AI13" s="579" t="n"/>
      <c r="AJ13" s="581" t="n"/>
      <c r="AK13" s="579" t="n"/>
      <c r="AL13" s="581" t="n"/>
      <c r="AM13" s="579" t="n"/>
      <c r="AN13" s="581" t="n"/>
      <c r="AO13" s="579" t="n"/>
      <c r="AP13" s="581" t="n"/>
      <c r="AQ13" s="580" t="n"/>
      <c r="AR13" s="581" t="n"/>
      <c r="AS13" s="446">
        <f>V13+X13+Z13+AB13+AD13+AF13+AJ13+AL13+AN13+AP13+AR13+AH13</f>
        <v/>
      </c>
    </row>
    <row r="14" ht="16.5" customHeight="1" thickBot="1">
      <c r="A14" s="433">
        <f>A13+1</f>
        <v/>
      </c>
      <c r="B14" s="439" t="n">
        <v>1318.5</v>
      </c>
      <c r="C14" s="520" t="n"/>
      <c r="D14" s="520" t="n">
        <v>1495.54</v>
      </c>
      <c r="E14" s="520" t="n"/>
      <c r="F14" s="520" t="n"/>
      <c r="G14" s="576" t="n">
        <v>381</v>
      </c>
      <c r="H14" s="576" t="n">
        <v>172.85</v>
      </c>
      <c r="I14" s="519" t="n">
        <v>250</v>
      </c>
      <c r="J14" s="577" t="n">
        <v>7</v>
      </c>
      <c r="K14" s="577" t="n"/>
      <c r="L14" s="577" t="n"/>
      <c r="M14" s="578" t="n"/>
      <c r="N14" s="438">
        <f>B14+C14+D14+F14+G14+H14+I14+K14-L14+M14+E14</f>
        <v/>
      </c>
      <c r="O14" s="439" t="n">
        <v>11.9</v>
      </c>
      <c r="P14" s="439" t="n">
        <v>61.6</v>
      </c>
      <c r="Q14" s="438">
        <f>N14+O14-P14</f>
        <v/>
      </c>
      <c r="R14" s="520" t="n">
        <v>1330</v>
      </c>
      <c r="S14" s="520" t="n">
        <v>530</v>
      </c>
      <c r="T14" s="441">
        <f>A14</f>
        <v/>
      </c>
      <c r="U14" s="579" t="n"/>
      <c r="V14" s="466" t="n">
        <v>46.77</v>
      </c>
      <c r="W14" s="579" t="n">
        <v>181222</v>
      </c>
      <c r="X14" s="466" t="n">
        <v>448.14</v>
      </c>
      <c r="Y14" s="579" t="n"/>
      <c r="Z14" s="581" t="n"/>
      <c r="AA14" s="579" t="n">
        <v>190128</v>
      </c>
      <c r="AB14" s="466" t="n">
        <v>921.6</v>
      </c>
      <c r="AC14" s="579" t="n"/>
      <c r="AD14" s="581" t="n"/>
      <c r="AE14" s="579" t="n"/>
      <c r="AF14" s="581" t="n"/>
      <c r="AG14" s="581" t="n"/>
      <c r="AH14" s="581" t="n"/>
      <c r="AI14" s="579" t="n"/>
      <c r="AJ14" s="581" t="n"/>
      <c r="AK14" s="579" t="n">
        <v>181245</v>
      </c>
      <c r="AL14" s="466" t="n">
        <v>1094.4</v>
      </c>
      <c r="AM14" s="579" t="n"/>
      <c r="AN14" s="581" t="n"/>
      <c r="AO14" s="579" t="n"/>
      <c r="AP14" s="581" t="n"/>
      <c r="AQ14" s="580" t="n"/>
      <c r="AR14" s="581" t="n"/>
      <c r="AS14" s="446">
        <f>V14+X14+Z14+AB14+AD14+AF14+AJ14+AL14+AN14+AP14+AR14+AH14</f>
        <v/>
      </c>
    </row>
    <row r="15" ht="16.5" customHeight="1" thickBot="1">
      <c r="A15" s="433">
        <f>A14+1</f>
        <v/>
      </c>
      <c r="B15" s="439" t="n">
        <v>1719.53</v>
      </c>
      <c r="C15" s="520" t="n">
        <v>37.6</v>
      </c>
      <c r="D15" s="520" t="n">
        <v>2120.94</v>
      </c>
      <c r="E15" s="520" t="n"/>
      <c r="F15" s="520" t="n">
        <v>32.4</v>
      </c>
      <c r="G15" s="576" t="n">
        <v>196</v>
      </c>
      <c r="H15" s="576" t="n">
        <v>102.1</v>
      </c>
      <c r="I15" s="519" t="n">
        <v>260</v>
      </c>
      <c r="J15" s="577" t="n">
        <v>7</v>
      </c>
      <c r="K15" s="577" t="n"/>
      <c r="L15" s="577" t="n"/>
      <c r="M15" s="578" t="n"/>
      <c r="N15" s="438">
        <f>B15+C15+D15+F15+G15+H15+I15+K15-L15+M15+E15</f>
        <v/>
      </c>
      <c r="O15" s="439" t="n">
        <v>84.40000000000001</v>
      </c>
      <c r="P15" s="439" t="n">
        <v>4.8</v>
      </c>
      <c r="Q15" s="438">
        <f>N15+O15-P15</f>
        <v/>
      </c>
      <c r="R15" s="520" t="n">
        <v>1710</v>
      </c>
      <c r="S15" s="483" t="n"/>
      <c r="T15" s="441">
        <f>A15</f>
        <v/>
      </c>
      <c r="U15" s="579" t="n"/>
      <c r="V15" s="581" t="n"/>
      <c r="W15" s="579" t="n">
        <v>181223</v>
      </c>
      <c r="X15" s="466" t="n">
        <v>65.31999999999999</v>
      </c>
      <c r="Y15" s="579" t="n"/>
      <c r="Z15" s="581" t="n"/>
      <c r="AA15" s="579" t="n"/>
      <c r="AB15" s="581" t="n"/>
      <c r="AC15" s="579" t="n"/>
      <c r="AD15" s="581" t="n"/>
      <c r="AE15" s="579" t="inlineStr">
        <is>
          <t>dat</t>
        </is>
      </c>
      <c r="AF15" s="466" t="n">
        <v>-10541.09</v>
      </c>
      <c r="AG15" s="581" t="n"/>
      <c r="AH15" s="581" t="n"/>
      <c r="AI15" s="579" t="n"/>
      <c r="AJ15" s="581" t="n"/>
      <c r="AK15" s="579" t="n">
        <v>181249</v>
      </c>
      <c r="AL15" s="466" t="n">
        <v>631.6799999999999</v>
      </c>
      <c r="AM15" s="579" t="n"/>
      <c r="AN15" s="581" t="n"/>
      <c r="AO15" s="579" t="n"/>
      <c r="AP15" s="581" t="n"/>
      <c r="AQ15" s="580" t="n"/>
      <c r="AR15" s="581" t="n"/>
      <c r="AS15" s="446">
        <f>V15+X15+Z15+AB15+AD15+AF15+AJ15+AL15+AN15+AP15+AR15+AH15</f>
        <v/>
      </c>
    </row>
    <row r="16" ht="16.5" customHeight="1" thickBot="1">
      <c r="A16" s="433">
        <f>A15+1</f>
        <v/>
      </c>
      <c r="B16" s="439" t="n">
        <v>1654.89</v>
      </c>
      <c r="C16" s="439" t="n"/>
      <c r="D16" s="520" t="n">
        <v>2591.92</v>
      </c>
      <c r="E16" s="520" t="n"/>
      <c r="F16" s="520" t="n"/>
      <c r="G16" s="576" t="n">
        <v>235</v>
      </c>
      <c r="H16" s="576" t="n">
        <v>129.55</v>
      </c>
      <c r="I16" s="519" t="n">
        <v>340</v>
      </c>
      <c r="J16" s="577" t="n">
        <v>7</v>
      </c>
      <c r="K16" s="584" t="n">
        <v>40</v>
      </c>
      <c r="L16" s="577" t="n"/>
      <c r="M16" s="578" t="n"/>
      <c r="N16" s="438">
        <f>B16+C16+D16+F16+G16+H16+I16+K16-L16+M16+E16</f>
        <v/>
      </c>
      <c r="O16" s="439" t="n">
        <v>62.6</v>
      </c>
      <c r="P16" s="439" t="n"/>
      <c r="Q16" s="438">
        <f>N16+O16-P16</f>
        <v/>
      </c>
      <c r="R16" s="520" t="n">
        <v>1650</v>
      </c>
      <c r="S16" s="483" t="n"/>
      <c r="T16" s="441">
        <f>A16</f>
        <v/>
      </c>
      <c r="U16" s="579" t="n">
        <v>190113</v>
      </c>
      <c r="V16" s="466" t="n">
        <v>-1665</v>
      </c>
      <c r="W16" s="579" t="n"/>
      <c r="X16" s="581" t="n"/>
      <c r="Y16" s="579" t="n"/>
      <c r="Z16" s="581" t="n"/>
      <c r="AA16" s="579" t="n"/>
      <c r="AB16" s="581" t="n"/>
      <c r="AC16" s="579" t="n"/>
      <c r="AD16" s="581" t="n"/>
      <c r="AE16" s="579" t="inlineStr">
        <is>
          <t>int dat</t>
        </is>
      </c>
      <c r="AF16" s="466" t="n">
        <v>-2.49</v>
      </c>
      <c r="AG16" s="581" t="n"/>
      <c r="AH16" s="581" t="n"/>
      <c r="AI16" s="579" t="inlineStr">
        <is>
          <t>190143A</t>
        </is>
      </c>
      <c r="AJ16" s="466" t="n">
        <v>-57.42</v>
      </c>
      <c r="AK16" s="579" t="n">
        <v>181250</v>
      </c>
      <c r="AL16" s="466" t="n">
        <v>667.4</v>
      </c>
      <c r="AM16" s="579" t="n"/>
      <c r="AN16" s="581" t="n"/>
      <c r="AO16" s="579" t="n"/>
      <c r="AP16" s="581" t="n"/>
      <c r="AQ16" s="580" t="n"/>
      <c r="AR16" s="581" t="n"/>
      <c r="AS16" s="446">
        <f>V16+X16+Z16+AB16+AD16+AF16+AJ16+AL16+AN16+AP16+AR16+AH16</f>
        <v/>
      </c>
    </row>
    <row r="17" ht="16.5" customHeight="1" thickBot="1">
      <c r="A17" s="433">
        <f>A16+1</f>
        <v/>
      </c>
      <c r="B17" s="439" t="n">
        <v>1358.14</v>
      </c>
      <c r="C17" s="439" t="n"/>
      <c r="D17" s="520" t="n">
        <v>1485.59</v>
      </c>
      <c r="E17" s="520" t="n"/>
      <c r="F17" s="520" t="n">
        <v>16</v>
      </c>
      <c r="G17" s="576" t="n">
        <v>199</v>
      </c>
      <c r="H17" s="576" t="n">
        <v>429.3</v>
      </c>
      <c r="I17" s="519" t="n">
        <v>210</v>
      </c>
      <c r="J17" s="577" t="n">
        <v>5</v>
      </c>
      <c r="K17" s="584" t="n"/>
      <c r="L17" s="577" t="n"/>
      <c r="M17" s="578" t="n"/>
      <c r="N17" s="438">
        <f>B17+C17+D17+F17+G17+H17+I17+K17-L17+M17+E17</f>
        <v/>
      </c>
      <c r="O17" s="439" t="n">
        <v>7.2</v>
      </c>
      <c r="P17" s="439" t="n">
        <v>13.7</v>
      </c>
      <c r="Q17" s="438">
        <f>N17+O17-P17</f>
        <v/>
      </c>
      <c r="R17" s="520" t="n">
        <v>1350</v>
      </c>
      <c r="S17" s="483" t="n"/>
      <c r="T17" s="441">
        <f>A17</f>
        <v/>
      </c>
      <c r="U17" s="579" t="n"/>
      <c r="V17" s="581" t="n"/>
      <c r="W17" s="579" t="n"/>
      <c r="X17" s="581" t="n"/>
      <c r="Y17" s="579" t="n"/>
      <c r="Z17" s="581" t="n"/>
      <c r="AA17" s="579" t="n"/>
      <c r="AB17" s="581" t="n"/>
      <c r="AC17" s="579" t="n"/>
      <c r="AD17" s="581" t="n"/>
      <c r="AE17" s="579" t="inlineStr">
        <is>
          <t>dat</t>
        </is>
      </c>
      <c r="AF17" s="466" t="n">
        <v>12049.78</v>
      </c>
      <c r="AG17" s="581" t="n"/>
      <c r="AH17" s="581" t="n"/>
      <c r="AI17" s="579" t="n"/>
      <c r="AJ17" s="581" t="n"/>
      <c r="AK17" s="579" t="n"/>
      <c r="AL17" s="581" t="n"/>
      <c r="AM17" s="579" t="n"/>
      <c r="AN17" s="581" t="n"/>
      <c r="AO17" s="579" t="n"/>
      <c r="AP17" s="581" t="n"/>
      <c r="AQ17" s="580" t="n"/>
      <c r="AR17" s="581" t="n"/>
      <c r="AS17" s="446">
        <f>V17+X17+Z17+AB17+AD17+AF17+AJ17+AL17+AN17+AP17+AR17+AH17</f>
        <v/>
      </c>
    </row>
    <row r="18" ht="16.5" customHeight="1" thickBot="1">
      <c r="A18" s="433">
        <f>A17+1</f>
        <v/>
      </c>
      <c r="B18" s="439" t="n">
        <v>1296.6</v>
      </c>
      <c r="C18" s="439" t="n"/>
      <c r="D18" s="520" t="n">
        <v>2448.34</v>
      </c>
      <c r="E18" s="520" t="n"/>
      <c r="F18" s="520" t="n"/>
      <c r="G18" s="576" t="n">
        <v>437</v>
      </c>
      <c r="H18" s="576" t="n">
        <v>1008.65</v>
      </c>
      <c r="I18" s="519" t="n">
        <v>140</v>
      </c>
      <c r="J18" s="577" t="n">
        <v>6</v>
      </c>
      <c r="K18" s="584" t="n">
        <v>40</v>
      </c>
      <c r="L18" s="584" t="n">
        <v>400</v>
      </c>
      <c r="M18" s="585" t="n"/>
      <c r="N18" s="438">
        <f>B18+C18+D18+F18+G18+H18+I18+K18-L18+M18+E18</f>
        <v/>
      </c>
      <c r="O18" s="439" t="n">
        <v>28</v>
      </c>
      <c r="P18" s="439" t="n"/>
      <c r="Q18" s="438">
        <f>N18+O18-P18</f>
        <v/>
      </c>
      <c r="R18" s="520" t="n">
        <v>1290</v>
      </c>
      <c r="S18" s="483" t="n"/>
      <c r="T18" s="441">
        <f>A18</f>
        <v/>
      </c>
      <c r="U18" s="579" t="n"/>
      <c r="V18" s="581" t="n"/>
      <c r="W18" s="579" t="n"/>
      <c r="X18" s="581" t="n"/>
      <c r="Y18" s="579" t="n"/>
      <c r="Z18" s="581" t="n"/>
      <c r="AA18" s="579" t="n"/>
      <c r="AB18" s="581" t="n"/>
      <c r="AC18" s="579" t="n"/>
      <c r="AD18" s="581" t="n"/>
      <c r="AE18" s="579" t="n"/>
      <c r="AF18" s="581" t="n"/>
      <c r="AG18" s="581" t="n"/>
      <c r="AH18" s="581" t="n"/>
      <c r="AI18" s="579" t="n"/>
      <c r="AJ18" s="581" t="n"/>
      <c r="AK18" s="579" t="n"/>
      <c r="AL18" s="581" t="n"/>
      <c r="AM18" s="579" t="n"/>
      <c r="AN18" s="581" t="n"/>
      <c r="AO18" s="579" t="n"/>
      <c r="AP18" s="581" t="n"/>
      <c r="AQ18" s="580" t="n"/>
      <c r="AR18" s="581" t="n"/>
      <c r="AS18" s="446">
        <f>V18+X18+Z18+AB18+AD18+AF18+AJ18+AL18+AN18+AP18+AR18+AH18</f>
        <v/>
      </c>
    </row>
    <row r="19" ht="16.5" customHeight="1" thickBot="1">
      <c r="A19" s="433">
        <f>A18+1</f>
        <v/>
      </c>
      <c r="B19" s="439" t="n">
        <v>2174.04</v>
      </c>
      <c r="C19" s="439" t="n"/>
      <c r="D19" s="520" t="n">
        <v>1886.73</v>
      </c>
      <c r="E19" s="520" t="n"/>
      <c r="F19" s="520" t="n">
        <v>40</v>
      </c>
      <c r="G19" s="576" t="n">
        <v>119</v>
      </c>
      <c r="H19" s="576" t="n">
        <v>122</v>
      </c>
      <c r="I19" s="519" t="n">
        <v>140</v>
      </c>
      <c r="J19" s="577" t="n">
        <v>6</v>
      </c>
      <c r="K19" s="584" t="n"/>
      <c r="L19" s="577" t="n"/>
      <c r="M19" s="578" t="n"/>
      <c r="N19" s="438">
        <f>B19+C19+D19+F19+G19+H19+I19+K19-L19+M19+E19</f>
        <v/>
      </c>
      <c r="O19" s="439" t="n">
        <v>32.4</v>
      </c>
      <c r="P19" s="439" t="n"/>
      <c r="Q19" s="438">
        <f>N19+O19-P19</f>
        <v/>
      </c>
      <c r="R19" s="520" t="n">
        <v>2170</v>
      </c>
      <c r="S19" s="483" t="n"/>
      <c r="T19" s="441">
        <f>A19</f>
        <v/>
      </c>
      <c r="U19" s="579" t="n"/>
      <c r="V19" s="581" t="n"/>
      <c r="W19" s="579" t="n"/>
      <c r="X19" s="581" t="n"/>
      <c r="Y19" s="579" t="n">
        <v>190123</v>
      </c>
      <c r="Z19" s="466" t="n">
        <v>621.35</v>
      </c>
      <c r="AA19" s="579" t="n"/>
      <c r="AB19" s="581" t="n"/>
      <c r="AC19" s="579" t="n">
        <v>181241</v>
      </c>
      <c r="AD19" s="466" t="n">
        <v>41819</v>
      </c>
      <c r="AE19" s="579" t="inlineStr">
        <is>
          <t>monnaie</t>
        </is>
      </c>
      <c r="AF19" s="466" t="n">
        <v>1014</v>
      </c>
      <c r="AG19" s="581" t="n"/>
      <c r="AH19" s="581" t="n"/>
      <c r="AI19" s="579" t="n">
        <v>190145</v>
      </c>
      <c r="AJ19" s="466" t="n">
        <v>592.8</v>
      </c>
      <c r="AK19" s="579" t="n"/>
      <c r="AL19" s="581" t="n"/>
      <c r="AM19" s="579" t="n"/>
      <c r="AN19" s="581" t="n"/>
      <c r="AO19" s="579" t="n">
        <v>181258</v>
      </c>
      <c r="AP19" s="466" t="n">
        <v>1381.15</v>
      </c>
      <c r="AQ19" s="580" t="n"/>
      <c r="AR19" s="581" t="n"/>
      <c r="AS19" s="446">
        <f>V19+X19+Z19+AB19+AD19+AF19+AJ19+AL19+AN19+AP19+AR19+AH19</f>
        <v/>
      </c>
    </row>
    <row r="20" ht="16.5" customHeight="1" thickBot="1">
      <c r="A20" s="433">
        <f>A19+1</f>
        <v/>
      </c>
      <c r="B20" s="439" t="n">
        <v>1694.14</v>
      </c>
      <c r="C20" s="439" t="n"/>
      <c r="D20" s="520" t="n">
        <v>1424.95</v>
      </c>
      <c r="E20" s="520" t="n"/>
      <c r="F20" s="520" t="n">
        <v>8.9</v>
      </c>
      <c r="G20" s="576" t="n">
        <v>241</v>
      </c>
      <c r="H20" s="576" t="n">
        <v>233.35</v>
      </c>
      <c r="I20" s="519" t="n">
        <v>480</v>
      </c>
      <c r="J20" s="577" t="n">
        <v>13</v>
      </c>
      <c r="K20" s="584" t="n">
        <v>20</v>
      </c>
      <c r="L20" s="577" t="n"/>
      <c r="M20" s="578" t="n"/>
      <c r="N20" s="438">
        <f>B20+C20+D20+F20+G20+H20+I20+K20-L20+M20+E20</f>
        <v/>
      </c>
      <c r="O20" s="439" t="n">
        <v>6.8</v>
      </c>
      <c r="P20" s="439" t="n"/>
      <c r="Q20" s="438">
        <f>N20+O20-P20</f>
        <v/>
      </c>
      <c r="R20" s="520" t="n">
        <v>1690</v>
      </c>
      <c r="S20" s="483" t="n"/>
      <c r="T20" s="441">
        <f>A20</f>
        <v/>
      </c>
      <c r="U20" s="579" t="n">
        <v>190101</v>
      </c>
      <c r="V20" s="466" t="n">
        <v>1074.24</v>
      </c>
      <c r="W20" s="580" t="n"/>
      <c r="X20" s="581" t="n"/>
      <c r="Y20" s="579" t="n"/>
      <c r="Z20" s="581" t="n"/>
      <c r="AA20" s="579" t="n">
        <v>190129</v>
      </c>
      <c r="AB20" s="466" t="n">
        <v>2589.98</v>
      </c>
      <c r="AC20" s="579" t="n"/>
      <c r="AD20" s="581" t="n"/>
      <c r="AE20" s="579" t="inlineStr">
        <is>
          <t>monnaie</t>
        </is>
      </c>
      <c r="AF20" s="466" t="n">
        <v>532</v>
      </c>
      <c r="AG20" s="581" t="n"/>
      <c r="AH20" s="581" t="n"/>
      <c r="AI20" s="579" t="n">
        <v>190146</v>
      </c>
      <c r="AJ20" s="466" t="n">
        <v>150.07</v>
      </c>
      <c r="AK20" s="579" t="n"/>
      <c r="AL20" s="581" t="n"/>
      <c r="AM20" s="579" t="n">
        <v>190156</v>
      </c>
      <c r="AN20" s="466" t="n">
        <v>157.59</v>
      </c>
      <c r="AO20" s="579" t="n"/>
      <c r="AP20" s="581" t="n"/>
      <c r="AQ20" s="580" t="n"/>
      <c r="AR20" s="581" t="n"/>
      <c r="AS20" s="446">
        <f>V20+X20+Z20+AB20+AD20+AF20+AJ20+AL20+AN20+AP20+AR20+AH20</f>
        <v/>
      </c>
    </row>
    <row r="21" ht="16.5" customHeight="1" thickBot="1">
      <c r="A21" s="433">
        <f>A20+1</f>
        <v/>
      </c>
      <c r="B21" s="439" t="n">
        <v>1376.21</v>
      </c>
      <c r="C21" s="439" t="n"/>
      <c r="D21" s="520" t="n">
        <v>1993.41</v>
      </c>
      <c r="E21" s="520" t="n"/>
      <c r="F21" s="520" t="n">
        <v>8.199999999999999</v>
      </c>
      <c r="G21" s="576" t="n">
        <v>172</v>
      </c>
      <c r="H21" s="576" t="n">
        <v>362</v>
      </c>
      <c r="I21" s="519" t="n">
        <v>160</v>
      </c>
      <c r="J21" s="577" t="n">
        <v>5</v>
      </c>
      <c r="K21" s="584" t="n">
        <v>30</v>
      </c>
      <c r="L21" s="577" t="n"/>
      <c r="M21" s="578" t="n"/>
      <c r="N21" s="438">
        <f>B21+C21+D21+F21+G21+H21+I21+K21-L21+M21+E21</f>
        <v/>
      </c>
      <c r="O21" s="439" t="n">
        <v>21.1</v>
      </c>
      <c r="P21" s="439" t="n"/>
      <c r="Q21" s="438">
        <f>N21+O21-P21</f>
        <v/>
      </c>
      <c r="R21" s="520" t="n">
        <v>1410</v>
      </c>
      <c r="S21" s="483" t="n"/>
      <c r="T21" s="441">
        <f>A21</f>
        <v/>
      </c>
      <c r="U21" s="579" t="n"/>
      <c r="V21" s="466" t="n">
        <v>3.75</v>
      </c>
      <c r="W21" s="579" t="n"/>
      <c r="X21" s="581" t="n"/>
      <c r="Y21" s="579" t="n"/>
      <c r="Z21" s="581" t="n"/>
      <c r="AA21" s="579" t="n">
        <v>190130</v>
      </c>
      <c r="AB21" s="466" t="n">
        <v>933.86</v>
      </c>
      <c r="AC21" s="579" t="n"/>
      <c r="AD21" s="581" t="n"/>
      <c r="AE21" s="579" t="inlineStr">
        <is>
          <t>monnaie</t>
        </is>
      </c>
      <c r="AF21" s="466" t="n">
        <v>1000</v>
      </c>
      <c r="AG21" s="581" t="n"/>
      <c r="AH21" s="581" t="n"/>
      <c r="AI21" s="579" t="n"/>
      <c r="AJ21" s="581" t="n"/>
      <c r="AK21" s="579" t="n"/>
      <c r="AL21" s="581" t="n"/>
      <c r="AM21" s="579" t="n"/>
      <c r="AN21" s="581" t="n"/>
      <c r="AO21" s="579" t="n"/>
      <c r="AP21" s="581" t="n"/>
      <c r="AQ21" s="580" t="n"/>
      <c r="AR21" s="581" t="n"/>
      <c r="AS21" s="446">
        <f>V21+X21+Z21+AB21+AD21+AF21+AJ21+AL21+AN21+AP21+AR21+AH21</f>
        <v/>
      </c>
    </row>
    <row r="22" ht="16.5" customHeight="1" thickBot="1">
      <c r="A22" s="433">
        <f>A21+1</f>
        <v/>
      </c>
      <c r="B22" s="439" t="n">
        <v>1909.76</v>
      </c>
      <c r="C22" s="520" t="n">
        <v>29</v>
      </c>
      <c r="D22" s="520" t="n">
        <v>2492.15</v>
      </c>
      <c r="E22" s="520" t="n"/>
      <c r="F22" s="520" t="n">
        <v>8.65</v>
      </c>
      <c r="G22" s="576" t="n">
        <v>137</v>
      </c>
      <c r="H22" s="576" t="n">
        <v>98.09999999999999</v>
      </c>
      <c r="I22" s="519" t="n">
        <v>370</v>
      </c>
      <c r="J22" s="577" t="n">
        <v>8</v>
      </c>
      <c r="K22" s="577" t="n"/>
      <c r="L22" s="577" t="n"/>
      <c r="M22" s="578" t="n"/>
      <c r="N22" s="438">
        <f>B22+C22+D22+F22+G22+H22+I22+K22-L22+M22+E22</f>
        <v/>
      </c>
      <c r="O22" s="439" t="n">
        <v>20.7</v>
      </c>
      <c r="P22" s="439" t="n"/>
      <c r="Q22" s="438">
        <f>N22+O22-P22</f>
        <v/>
      </c>
      <c r="R22" s="520" t="n">
        <v>1900</v>
      </c>
      <c r="S22" s="520" t="n">
        <v>750</v>
      </c>
      <c r="T22" s="441">
        <f>A22</f>
        <v/>
      </c>
      <c r="U22" s="579" t="n"/>
      <c r="V22" s="581" t="n"/>
      <c r="W22" s="579" t="n"/>
      <c r="X22" s="581" t="n"/>
      <c r="Y22" s="579" t="n"/>
      <c r="Z22" s="581" t="n"/>
      <c r="AA22" s="579" t="n"/>
      <c r="AB22" s="581" t="n"/>
      <c r="AC22" s="579" t="n"/>
      <c r="AD22" s="581" t="n"/>
      <c r="AE22" s="579" t="n"/>
      <c r="AF22" s="581" t="n"/>
      <c r="AG22" s="581" t="n"/>
      <c r="AH22" s="581" t="n"/>
      <c r="AI22" s="579" t="n">
        <v>190143</v>
      </c>
      <c r="AJ22" s="466" t="n">
        <v>53.03</v>
      </c>
      <c r="AK22" s="579" t="n"/>
      <c r="AL22" s="581" t="n"/>
      <c r="AM22" s="579" t="n"/>
      <c r="AN22" s="581" t="n"/>
      <c r="AO22" s="579" t="n"/>
      <c r="AP22" s="581" t="n"/>
      <c r="AQ22" s="580" t="n"/>
      <c r="AR22" s="581" t="n"/>
      <c r="AS22" s="446">
        <f>V22+X22+Z22+AB22+AD22+AF22+AJ22+AL22+AN22+AP22+AR22+AH22</f>
        <v/>
      </c>
    </row>
    <row r="23" ht="16.5" customHeight="1" thickBot="1">
      <c r="A23" s="433">
        <f>A22+1</f>
        <v/>
      </c>
      <c r="B23" s="439" t="n">
        <v>1583.12</v>
      </c>
      <c r="C23" s="520" t="n">
        <v>82</v>
      </c>
      <c r="D23" s="520" t="n">
        <v>2558.22</v>
      </c>
      <c r="E23" s="520" t="n"/>
      <c r="F23" s="520" t="n">
        <v>8.199999999999999</v>
      </c>
      <c r="G23" s="576" t="n">
        <v>131</v>
      </c>
      <c r="H23" s="576" t="n">
        <v>259.55</v>
      </c>
      <c r="I23" s="519" t="n">
        <v>340</v>
      </c>
      <c r="J23" s="577" t="n">
        <v>10</v>
      </c>
      <c r="K23" s="577" t="n"/>
      <c r="L23" s="577" t="n"/>
      <c r="M23" s="578" t="n"/>
      <c r="N23" s="438">
        <f>B23+C23+D23+F23+G23+H23+I23+K23-L23+M23+E23</f>
        <v/>
      </c>
      <c r="O23" s="439" t="n">
        <v>53.1</v>
      </c>
      <c r="P23" s="439" t="n"/>
      <c r="Q23" s="438">
        <f>N23+O23-P23</f>
        <v/>
      </c>
      <c r="R23" s="520" t="n">
        <v>1580</v>
      </c>
      <c r="S23" s="483" t="n"/>
      <c r="T23" s="441">
        <f>A23</f>
        <v/>
      </c>
      <c r="U23" s="579" t="n"/>
      <c r="V23" s="581" t="n"/>
      <c r="W23" s="579" t="n"/>
      <c r="X23" s="466" t="n">
        <v>128.36</v>
      </c>
      <c r="Y23" s="579" t="n"/>
      <c r="Z23" s="581" t="n"/>
      <c r="AA23" s="579" t="n"/>
      <c r="AB23" s="581" t="n"/>
      <c r="AC23" s="579" t="n"/>
      <c r="AD23" s="581" t="n"/>
      <c r="AE23" s="579" t="n"/>
      <c r="AF23" s="581" t="n"/>
      <c r="AG23" s="581" t="n"/>
      <c r="AH23" s="581" t="n"/>
      <c r="AI23" s="579" t="n"/>
      <c r="AJ23" s="581" t="n"/>
      <c r="AK23" s="579" t="n"/>
      <c r="AL23" s="581" t="n"/>
      <c r="AM23" s="579" t="n"/>
      <c r="AN23" s="581" t="n"/>
      <c r="AO23" s="579" t="n"/>
      <c r="AP23" s="581" t="n"/>
      <c r="AQ23" s="580" t="n"/>
      <c r="AR23" s="581" t="n"/>
      <c r="AS23" s="446">
        <f>V23+X23+Z23+AB23+AD23+AF23+AJ23+AL23+AN23+AP23+AR23+AH23</f>
        <v/>
      </c>
    </row>
    <row r="24" ht="16.5" customHeight="1" thickBot="1">
      <c r="A24" s="433">
        <f>A23+1</f>
        <v/>
      </c>
      <c r="B24" s="439" t="n">
        <v>1495.9</v>
      </c>
      <c r="C24" s="439" t="n"/>
      <c r="D24" s="520" t="n">
        <v>896.73</v>
      </c>
      <c r="E24" s="520" t="n"/>
      <c r="F24" s="520" t="n">
        <v>10.2</v>
      </c>
      <c r="G24" s="576" t="n">
        <v>154</v>
      </c>
      <c r="H24" s="576" t="n">
        <v>602.35</v>
      </c>
      <c r="I24" s="519" t="n">
        <v>50</v>
      </c>
      <c r="J24" s="577" t="n">
        <v>2</v>
      </c>
      <c r="K24" s="577" t="n"/>
      <c r="L24" s="577" t="n"/>
      <c r="M24" s="578" t="n"/>
      <c r="N24" s="438">
        <f>B24+C24+D24+F24+G24+H24+I24+K24-L24+M24+E24</f>
        <v/>
      </c>
      <c r="O24" s="439" t="n">
        <v>5.7</v>
      </c>
      <c r="P24" s="439" t="n">
        <v>9.800000000000001</v>
      </c>
      <c r="Q24" s="438">
        <f>N24+O24-P24</f>
        <v/>
      </c>
      <c r="R24" s="520" t="n">
        <v>1490</v>
      </c>
      <c r="S24" s="483" t="n"/>
      <c r="T24" s="441">
        <f>A24</f>
        <v/>
      </c>
      <c r="U24" s="579" t="n"/>
      <c r="V24" s="581" t="n"/>
      <c r="W24" s="580" t="n">
        <v>190114</v>
      </c>
      <c r="X24" s="466" t="n">
        <v>56.27</v>
      </c>
      <c r="Y24" s="579" t="n"/>
      <c r="Z24" s="581" t="n"/>
      <c r="AA24" s="580" t="n"/>
      <c r="AB24" s="581" t="n"/>
      <c r="AC24" s="579" t="n"/>
      <c r="AD24" s="581" t="n"/>
      <c r="AE24" s="580" t="n"/>
      <c r="AF24" s="581" t="n"/>
      <c r="AG24" s="581" t="n"/>
      <c r="AH24" s="581" t="n"/>
      <c r="AI24" s="579" t="n"/>
      <c r="AJ24" s="581" t="n"/>
      <c r="AK24" s="580" t="n"/>
      <c r="AL24" s="581" t="n"/>
      <c r="AM24" s="579" t="n"/>
      <c r="AN24" s="581" t="n"/>
      <c r="AO24" s="580" t="n"/>
      <c r="AP24" s="581" t="n"/>
      <c r="AQ24" s="580" t="n"/>
      <c r="AR24" s="581" t="n"/>
      <c r="AS24" s="446">
        <f>V24+X24+Z24+AB24+AD24+AF24+AJ24+AL24+AN24+AP24+AR24+AH24</f>
        <v/>
      </c>
    </row>
    <row r="25" ht="16.5" customHeight="1" thickBot="1">
      <c r="A25" s="433">
        <f>A24+1</f>
        <v/>
      </c>
      <c r="B25" s="439" t="n">
        <v>1618.64</v>
      </c>
      <c r="C25" s="439" t="n"/>
      <c r="D25" s="520" t="n">
        <v>2309.13</v>
      </c>
      <c r="E25" s="520" t="n"/>
      <c r="F25" s="520" t="n">
        <v>10.2</v>
      </c>
      <c r="G25" s="576" t="n">
        <v>271</v>
      </c>
      <c r="H25" s="576" t="n">
        <v>1124.5</v>
      </c>
      <c r="I25" s="519" t="n">
        <v>130</v>
      </c>
      <c r="J25" s="577" t="n">
        <v>5</v>
      </c>
      <c r="K25" s="577" t="n"/>
      <c r="L25" s="577" t="n"/>
      <c r="M25" s="578" t="n"/>
      <c r="N25" s="438">
        <f>B25+C25+D25+F25+G25+H25+I25+K25-L25+M25+E25</f>
        <v/>
      </c>
      <c r="O25" s="439" t="n">
        <v>34.1</v>
      </c>
      <c r="P25" s="439" t="n"/>
      <c r="Q25" s="438">
        <f>N25+O25-P25</f>
        <v/>
      </c>
      <c r="R25" s="520" t="n">
        <v>1610</v>
      </c>
      <c r="S25" s="483" t="n"/>
      <c r="T25" s="441">
        <f>A25</f>
        <v/>
      </c>
      <c r="U25" s="579" t="n"/>
      <c r="V25" s="581" t="n"/>
      <c r="W25" s="579" t="n">
        <v>190115</v>
      </c>
      <c r="X25" s="466" t="n">
        <v>206.84</v>
      </c>
      <c r="Y25" s="579" t="n"/>
      <c r="Z25" s="581" t="n"/>
      <c r="AA25" s="579" t="n"/>
      <c r="AB25" s="581" t="n"/>
      <c r="AC25" s="579" t="n"/>
      <c r="AD25" s="581" t="n"/>
      <c r="AE25" s="579" t="n"/>
      <c r="AF25" s="581" t="n"/>
      <c r="AG25" s="581" t="n"/>
      <c r="AH25" s="581" t="n"/>
      <c r="AI25" s="579" t="n"/>
      <c r="AJ25" s="581" t="n"/>
      <c r="AK25" s="579" t="n">
        <v>181246</v>
      </c>
      <c r="AL25" s="466" t="n">
        <v>1094.4</v>
      </c>
      <c r="AM25" s="579" t="n"/>
      <c r="AN25" s="581" t="n"/>
      <c r="AO25" s="579" t="n"/>
      <c r="AP25" s="581" t="n"/>
      <c r="AQ25" s="580" t="n"/>
      <c r="AR25" s="581" t="n"/>
      <c r="AS25" s="446">
        <f>V25+X25+Z25+AB25+AD25+AF25+AJ25+AL25+AN25+AP25+AR25+AH25</f>
        <v/>
      </c>
    </row>
    <row r="26" ht="16.5" customHeight="1" thickBot="1">
      <c r="A26" s="433">
        <f>A25+1</f>
        <v/>
      </c>
      <c r="B26" s="439" t="n">
        <v>1024.15</v>
      </c>
      <c r="C26" s="439" t="n"/>
      <c r="D26" s="520" t="n">
        <v>2237</v>
      </c>
      <c r="E26" s="520" t="n"/>
      <c r="F26" s="439" t="n"/>
      <c r="G26" s="576" t="n">
        <v>309</v>
      </c>
      <c r="H26" s="576" t="n">
        <v>536</v>
      </c>
      <c r="I26" s="519" t="n">
        <v>70</v>
      </c>
      <c r="J26" s="577" t="n">
        <v>3</v>
      </c>
      <c r="K26" s="577" t="n"/>
      <c r="L26" s="577" t="n"/>
      <c r="M26" s="578" t="n"/>
      <c r="N26" s="438">
        <f>B26+C26+D26+F26+G26+H26+I26+K26-L26+M26+E26</f>
        <v/>
      </c>
      <c r="O26" s="439" t="n">
        <v>22.6</v>
      </c>
      <c r="P26" s="439" t="n"/>
      <c r="Q26" s="438">
        <f>N26+O26-P26</f>
        <v/>
      </c>
      <c r="R26" s="520" t="n">
        <v>1050</v>
      </c>
      <c r="S26" s="520" t="n">
        <v>280</v>
      </c>
      <c r="T26" s="441">
        <f>A26</f>
        <v/>
      </c>
      <c r="U26" s="579" t="n"/>
      <c r="V26" s="581" t="n"/>
      <c r="W26" s="579" t="n"/>
      <c r="X26" s="581" t="n"/>
      <c r="Y26" s="579" t="n">
        <v>190124</v>
      </c>
      <c r="Z26" s="466" t="n">
        <v>603.46</v>
      </c>
      <c r="AA26" s="579" t="n"/>
      <c r="AB26" s="581" t="n"/>
      <c r="AC26" s="579" t="n"/>
      <c r="AD26" s="581" t="n"/>
      <c r="AE26" s="579" t="n"/>
      <c r="AF26" s="581" t="n"/>
      <c r="AG26" s="581" t="n"/>
      <c r="AH26" s="581" t="n"/>
      <c r="AI26" s="579" t="n"/>
      <c r="AJ26" s="581" t="n"/>
      <c r="AK26" s="579" t="n"/>
      <c r="AL26" s="581" t="n"/>
      <c r="AM26" s="579" t="n"/>
      <c r="AN26" s="581" t="n"/>
      <c r="AO26" s="579" t="n"/>
      <c r="AP26" s="581" t="n"/>
      <c r="AQ26" s="580" t="n"/>
      <c r="AR26" s="581" t="n"/>
      <c r="AS26" s="446">
        <f>V26+X26+Z26+AB26+AD26+AF26+AJ26+AL26+AN26+AP26+AR26+AH26</f>
        <v/>
      </c>
    </row>
    <row r="27" ht="16.5" customHeight="1" thickBot="1">
      <c r="A27" s="433">
        <f>A26+1</f>
        <v/>
      </c>
      <c r="B27" s="439" t="n">
        <v>1540.95</v>
      </c>
      <c r="C27" s="439" t="n"/>
      <c r="D27" s="520" t="n">
        <v>1328.43</v>
      </c>
      <c r="E27" s="520" t="n"/>
      <c r="F27" s="439" t="n"/>
      <c r="G27" s="576" t="n">
        <v>267</v>
      </c>
      <c r="H27" s="576" t="n">
        <v>141.3</v>
      </c>
      <c r="I27" s="519" t="n">
        <v>360</v>
      </c>
      <c r="J27" s="577" t="n">
        <v>11</v>
      </c>
      <c r="K27" s="577" t="n"/>
      <c r="L27" s="577" t="n"/>
      <c r="M27" s="578" t="n"/>
      <c r="N27" s="438">
        <f>B27+C27+D27+F27+G27+H27+I27+K27-L27+M27+E27</f>
        <v/>
      </c>
      <c r="O27" s="439" t="n">
        <v>23</v>
      </c>
      <c r="P27" s="439" t="n"/>
      <c r="Q27" s="438">
        <f>N27+O27-P27</f>
        <v/>
      </c>
      <c r="R27" s="520" t="n">
        <v>1540</v>
      </c>
      <c r="S27" s="483" t="n"/>
      <c r="T27" s="441">
        <f>A27</f>
        <v/>
      </c>
      <c r="U27" s="579" t="n">
        <v>180104</v>
      </c>
      <c r="V27" s="466" t="n">
        <v>1616.73</v>
      </c>
      <c r="W27" s="579" t="n">
        <v>181148</v>
      </c>
      <c r="X27" s="581" t="n">
        <v>154.8</v>
      </c>
      <c r="Y27" s="579" t="n"/>
      <c r="Z27" s="581" t="n"/>
      <c r="AA27" s="579" t="n">
        <v>190131</v>
      </c>
      <c r="AB27" s="466" t="n">
        <v>2635.8</v>
      </c>
      <c r="AC27" s="579" t="n"/>
      <c r="AD27" s="581" t="n"/>
      <c r="AE27" s="579" t="inlineStr">
        <is>
          <t>assur</t>
        </is>
      </c>
      <c r="AF27" s="466" t="n">
        <v>58.37</v>
      </c>
      <c r="AG27" s="581" t="n"/>
      <c r="AH27" s="581" t="n"/>
      <c r="AI27" s="579" t="n"/>
      <c r="AJ27" s="581" t="n"/>
      <c r="AK27" s="579" t="n"/>
      <c r="AL27" s="581" t="n"/>
      <c r="AM27" s="579" t="n"/>
      <c r="AN27" s="581" t="n"/>
      <c r="AO27" s="579" t="n"/>
      <c r="AP27" s="581" t="n"/>
      <c r="AQ27" s="580" t="n"/>
      <c r="AR27" s="581" t="n"/>
      <c r="AS27" s="446">
        <f>V27+X27+Z27+AB27+AD27+AF27+AJ27+AL27+AN27+AP27+AR27+AH27</f>
        <v/>
      </c>
    </row>
    <row r="28" ht="16.5" customHeight="1" thickBot="1">
      <c r="A28" s="433">
        <f>A27+1</f>
        <v/>
      </c>
      <c r="B28" s="439" t="n">
        <v>1476.55</v>
      </c>
      <c r="C28" s="439" t="n"/>
      <c r="D28" s="520" t="n">
        <v>2035.65</v>
      </c>
      <c r="E28" s="520" t="n"/>
      <c r="F28" s="439" t="n"/>
      <c r="G28" s="576" t="n">
        <v>140</v>
      </c>
      <c r="H28" s="576" t="n">
        <v>594.4</v>
      </c>
      <c r="I28" s="519" t="n">
        <v>130</v>
      </c>
      <c r="J28" s="577" t="n">
        <v>4</v>
      </c>
      <c r="K28" s="577" t="n"/>
      <c r="L28" s="577" t="n"/>
      <c r="M28" s="578" t="n"/>
      <c r="N28" s="438">
        <f>B28+C28+D28+F28+G28+H28+I28+K28-L28+M28+E28</f>
        <v/>
      </c>
      <c r="O28" s="439" t="n">
        <v>25.8</v>
      </c>
      <c r="P28" s="439" t="n"/>
      <c r="Q28" s="438">
        <f>N28+O28-P28</f>
        <v/>
      </c>
      <c r="R28" s="483" t="n">
        <v>1470</v>
      </c>
      <c r="S28" s="483" t="n"/>
      <c r="T28" s="441">
        <f>A28</f>
        <v/>
      </c>
      <c r="U28" s="579" t="n"/>
      <c r="V28" s="466" t="n">
        <v>194.55</v>
      </c>
      <c r="W28" s="579" t="n"/>
      <c r="X28" s="581" t="n"/>
      <c r="Y28" s="579" t="n"/>
      <c r="Z28" s="581" t="n"/>
      <c r="AA28" s="579" t="n">
        <v>190132</v>
      </c>
      <c r="AB28" s="466" t="n">
        <v>1867.6</v>
      </c>
      <c r="AC28" s="579" t="n"/>
      <c r="AD28" s="581" t="n"/>
      <c r="AE28" s="579" t="inlineStr">
        <is>
          <t>inter</t>
        </is>
      </c>
      <c r="AF28" s="466" t="n">
        <v>178.17</v>
      </c>
      <c r="AG28" s="581" t="n"/>
      <c r="AH28" s="581" t="n"/>
      <c r="AI28" s="579" t="n"/>
      <c r="AJ28" s="581" t="n"/>
      <c r="AK28" s="579" t="inlineStr">
        <is>
          <t>190149A</t>
        </is>
      </c>
      <c r="AL28" s="466" t="n">
        <v>-23.5</v>
      </c>
      <c r="AM28" s="579" t="inlineStr">
        <is>
          <t>190156A</t>
        </is>
      </c>
      <c r="AN28" s="466" t="n">
        <v>72.25</v>
      </c>
      <c r="AO28" s="579" t="n"/>
      <c r="AP28" s="581" t="n"/>
      <c r="AQ28" s="580" t="n"/>
      <c r="AR28" s="581" t="n"/>
      <c r="AS28" s="446">
        <f>V28+X28+Z28+AB28+AD28+AF28+AJ28+AL28+AN28+AP28+AR28+AH28</f>
        <v/>
      </c>
    </row>
    <row r="29" ht="16.5" customHeight="1" thickBot="1">
      <c r="A29" s="433">
        <f>A28+1</f>
        <v/>
      </c>
      <c r="B29" s="439" t="n">
        <v>2234.41</v>
      </c>
      <c r="C29" s="439" t="n"/>
      <c r="D29" s="520" t="n">
        <v>2103.15</v>
      </c>
      <c r="E29" s="520" t="n"/>
      <c r="F29" s="439" t="n"/>
      <c r="G29" s="576" t="n">
        <v>110</v>
      </c>
      <c r="H29" s="576" t="n">
        <v>821.3</v>
      </c>
      <c r="I29" s="519" t="n">
        <v>200</v>
      </c>
      <c r="J29" s="577" t="n">
        <v>6</v>
      </c>
      <c r="K29" s="577" t="n"/>
      <c r="L29" s="577" t="n"/>
      <c r="M29" s="578" t="n"/>
      <c r="N29" s="438">
        <f>B29+C29+D29+F29+G29+H29+I29+K29-L29+M29+E29</f>
        <v/>
      </c>
      <c r="O29" s="439" t="n">
        <v>73.09999999999999</v>
      </c>
      <c r="P29" s="439" t="n">
        <v>42.6</v>
      </c>
      <c r="Q29" s="438">
        <f>N29+O29-P29</f>
        <v/>
      </c>
      <c r="R29" s="520" t="n">
        <v>2230</v>
      </c>
      <c r="S29" s="483" t="n"/>
      <c r="T29" s="441">
        <f>A29</f>
        <v/>
      </c>
      <c r="U29" s="579" t="n"/>
      <c r="V29" s="581" t="n"/>
      <c r="W29" s="579" t="n"/>
      <c r="X29" s="581" t="n"/>
      <c r="Y29" s="579" t="n"/>
      <c r="Z29" s="581" t="n"/>
      <c r="AA29" s="579" t="n"/>
      <c r="AB29" s="581" t="n"/>
      <c r="AC29" s="579" t="n"/>
      <c r="AD29" s="581" t="n"/>
      <c r="AE29" s="579" t="inlineStr">
        <is>
          <t>prêt</t>
        </is>
      </c>
      <c r="AF29" s="466" t="n">
        <v>2573.79</v>
      </c>
      <c r="AG29" s="581" t="n"/>
      <c r="AH29" s="581" t="n"/>
      <c r="AI29" s="579" t="n"/>
      <c r="AJ29" s="581" t="n"/>
      <c r="AK29" s="579" t="n"/>
      <c r="AL29" s="581" t="n"/>
      <c r="AM29" s="579" t="n"/>
      <c r="AN29" s="581" t="n"/>
      <c r="AO29" s="579" t="n"/>
      <c r="AP29" s="581" t="n"/>
      <c r="AQ29" s="580" t="n"/>
      <c r="AR29" s="581" t="n"/>
      <c r="AS29" s="446">
        <f>V29+X29+Z29+AB29+AD29+AF29+AJ29+AL29+AN29+AP29+AR29+AH29</f>
        <v/>
      </c>
    </row>
    <row r="30" ht="16.5" customHeight="1" thickBot="1">
      <c r="A30" s="433">
        <f>A29+1</f>
        <v/>
      </c>
      <c r="B30" s="439" t="n">
        <v>1234.7</v>
      </c>
      <c r="C30" s="520" t="n">
        <v>84</v>
      </c>
      <c r="D30" s="520" t="n">
        <v>2288.95</v>
      </c>
      <c r="E30" s="520" t="n"/>
      <c r="F30" s="439" t="n"/>
      <c r="G30" s="576" t="n">
        <v>171</v>
      </c>
      <c r="H30" s="576" t="n">
        <v>864.4</v>
      </c>
      <c r="I30" s="519" t="n">
        <v>220</v>
      </c>
      <c r="J30" s="577" t="n">
        <v>5</v>
      </c>
      <c r="K30" s="577" t="n"/>
      <c r="L30" s="577" t="n"/>
      <c r="M30" s="578" t="n"/>
      <c r="N30" s="438">
        <f>B30+C30+D30+F30+G30+H30+I30+K30-L30+M30+E30</f>
        <v/>
      </c>
      <c r="O30" s="439" t="n">
        <v>29.3</v>
      </c>
      <c r="P30" s="439" t="n"/>
      <c r="Q30" s="438">
        <f>N30+O30-P30</f>
        <v/>
      </c>
      <c r="R30" s="520" t="n">
        <v>1230</v>
      </c>
      <c r="S30" s="483" t="n"/>
      <c r="T30" s="441">
        <f>A30</f>
        <v/>
      </c>
      <c r="U30" s="579" t="n"/>
      <c r="V30" s="581" t="n"/>
      <c r="W30" s="579" t="n"/>
      <c r="X30" s="581" t="n"/>
      <c r="Y30" s="579" t="n"/>
      <c r="Z30" s="581" t="n"/>
      <c r="AA30" s="579" t="n">
        <v>190137</v>
      </c>
      <c r="AB30" s="466" t="n">
        <v>12</v>
      </c>
      <c r="AC30" s="579" t="n"/>
      <c r="AD30" s="581" t="n"/>
      <c r="AE30" s="579" t="n"/>
      <c r="AF30" s="581" t="n"/>
      <c r="AG30" s="581" t="n"/>
      <c r="AH30" s="581" t="n"/>
      <c r="AI30" s="579" t="n"/>
      <c r="AJ30" s="581" t="n"/>
      <c r="AK30" s="579" t="n"/>
      <c r="AL30" s="581" t="n"/>
      <c r="AM30" s="579" t="n"/>
      <c r="AN30" s="581" t="n"/>
      <c r="AO30" s="579" t="n"/>
      <c r="AP30" s="581" t="n"/>
      <c r="AQ30" s="580" t="n"/>
      <c r="AR30" s="581" t="n"/>
      <c r="AS30" s="446">
        <f>V30+X30+Z30+AB30+AD30+AF30+AJ30+AL30+AN30+AP30+AR30+AH30</f>
        <v/>
      </c>
    </row>
    <row r="31" ht="16.5" customHeight="1" thickBot="1">
      <c r="A31" s="433">
        <f>A30+1</f>
        <v/>
      </c>
      <c r="B31" s="439" t="n">
        <v>1524.7</v>
      </c>
      <c r="C31" s="439" t="n"/>
      <c r="D31" s="520" t="n">
        <v>1419.26</v>
      </c>
      <c r="E31" s="520" t="n"/>
      <c r="F31" s="439" t="n"/>
      <c r="G31" s="576" t="n">
        <v>142</v>
      </c>
      <c r="H31" s="576" t="n">
        <v>251.7</v>
      </c>
      <c r="I31" s="519" t="n">
        <v>100</v>
      </c>
      <c r="J31" s="577" t="n">
        <v>1</v>
      </c>
      <c r="K31" s="577" t="n"/>
      <c r="L31" s="577" t="n"/>
      <c r="M31" s="578" t="n"/>
      <c r="N31" s="438">
        <f>B31+C31+D31+F31+G31+H31+I31+K31-L31+M31+E31</f>
        <v/>
      </c>
      <c r="O31" s="439" t="n">
        <v>2</v>
      </c>
      <c r="P31" s="439" t="n">
        <v>9.800000000000001</v>
      </c>
      <c r="Q31" s="438">
        <f>N31+O31-P31</f>
        <v/>
      </c>
      <c r="R31" s="520" t="n">
        <v>1520</v>
      </c>
      <c r="S31" s="483" t="n"/>
      <c r="T31" s="441">
        <f>A31</f>
        <v/>
      </c>
      <c r="U31" s="579" t="n"/>
      <c r="V31" s="581" t="n"/>
      <c r="W31" s="579" t="n"/>
      <c r="X31" s="581" t="n"/>
      <c r="Y31" s="579" t="n"/>
      <c r="Z31" s="581" t="n"/>
      <c r="AA31" s="579" t="n">
        <v>190136</v>
      </c>
      <c r="AB31" s="466" t="n">
        <v>-75.09999999999999</v>
      </c>
      <c r="AC31" s="579" t="n"/>
      <c r="AD31" s="581" t="n"/>
      <c r="AE31" s="580" t="n"/>
      <c r="AF31" s="581" t="n"/>
      <c r="AG31" s="581" t="n"/>
      <c r="AH31" s="581" t="n"/>
      <c r="AI31" s="579" t="n"/>
      <c r="AJ31" s="581" t="n"/>
      <c r="AK31" s="579" t="n"/>
      <c r="AL31" s="581" t="n"/>
      <c r="AM31" s="579" t="n"/>
      <c r="AN31" s="581" t="n"/>
      <c r="AO31" s="579" t="n"/>
      <c r="AP31" s="581" t="n"/>
      <c r="AQ31" s="580" t="n"/>
      <c r="AR31" s="581" t="n"/>
      <c r="AS31" s="446">
        <f>V31+X31+Z31+AB31+AD31+AF31+AJ31+AL31+AN31+AP31+AR31+AH31</f>
        <v/>
      </c>
    </row>
    <row r="32" ht="16.5" customHeight="1" thickBot="1">
      <c r="A32" s="433">
        <f>A31+1</f>
        <v/>
      </c>
      <c r="B32" s="439" t="n">
        <v>2193.21</v>
      </c>
      <c r="C32" s="439" t="n"/>
      <c r="D32" s="549" t="n">
        <v>2179.19</v>
      </c>
      <c r="E32" s="549" t="n"/>
      <c r="F32" s="439" t="n"/>
      <c r="G32" s="576" t="n">
        <v>428</v>
      </c>
      <c r="H32" s="576" t="n">
        <v>298.8</v>
      </c>
      <c r="I32" s="519" t="n">
        <v>120</v>
      </c>
      <c r="J32" s="577" t="n">
        <v>5</v>
      </c>
      <c r="K32" s="577" t="n"/>
      <c r="L32" s="577" t="n"/>
      <c r="M32" s="578" t="n"/>
      <c r="N32" s="438">
        <f>B32+C32+D32+F32+G32+H32+I32+K32-L32+M32+E32</f>
        <v/>
      </c>
      <c r="O32" s="439" t="n">
        <v>22.1</v>
      </c>
      <c r="P32" s="439" t="n"/>
      <c r="Q32" s="438">
        <f>N32+O32-P32</f>
        <v/>
      </c>
      <c r="R32" s="520" t="n">
        <v>2190</v>
      </c>
      <c r="S32" s="483" t="n"/>
      <c r="T32" s="441">
        <f>A32</f>
        <v/>
      </c>
      <c r="U32" s="579" t="n"/>
      <c r="V32" s="581" t="n"/>
      <c r="W32" s="579" t="n"/>
      <c r="X32" s="581" t="n"/>
      <c r="Y32" s="579" t="n"/>
      <c r="Z32" s="581" t="n"/>
      <c r="AA32" s="579" t="n">
        <v>190135</v>
      </c>
      <c r="AB32" s="581" t="n"/>
      <c r="AC32" s="579" t="n"/>
      <c r="AD32" s="581" t="n"/>
      <c r="AE32" s="580" t="n"/>
      <c r="AF32" s="466" t="n"/>
      <c r="AG32" s="581" t="n"/>
      <c r="AH32" s="581" t="n"/>
      <c r="AI32" s="579" t="n"/>
      <c r="AJ32" s="581" t="n"/>
      <c r="AK32" s="579" t="n"/>
      <c r="AL32" s="581" t="n"/>
      <c r="AM32" s="579" t="n"/>
      <c r="AN32" s="581" t="n"/>
      <c r="AO32" s="579" t="n"/>
      <c r="AP32" s="581" t="n"/>
      <c r="AQ32" s="580" t="n"/>
      <c r="AR32" s="581" t="n"/>
      <c r="AS32" s="446">
        <f>V32+X32+Z32+AB32+AD32+AF32+AJ32+AL32+AN32+AP32+AR32+AH32</f>
        <v/>
      </c>
    </row>
    <row r="33" ht="16.5" customHeight="1" thickBot="1">
      <c r="A33" s="433">
        <f>A32+1</f>
        <v/>
      </c>
      <c r="B33" s="439" t="n">
        <v>2261.23</v>
      </c>
      <c r="C33" s="439" t="n"/>
      <c r="D33" s="520" t="n">
        <v>2116.49</v>
      </c>
      <c r="E33" s="520" t="n"/>
      <c r="F33" s="439" t="n"/>
      <c r="G33" s="576" t="n">
        <v>337</v>
      </c>
      <c r="H33" s="576" t="n">
        <v>236.2</v>
      </c>
      <c r="I33" s="519" t="n">
        <v>20</v>
      </c>
      <c r="J33" s="577" t="n">
        <v>1</v>
      </c>
      <c r="K33" s="577" t="n"/>
      <c r="L33" s="577" t="n"/>
      <c r="M33" s="578" t="n"/>
      <c r="N33" s="438">
        <f>B33+C33+D33+F33+G33+H33+I33+K33-L33+M33+E33</f>
        <v/>
      </c>
      <c r="O33" s="439" t="n">
        <v>25.4</v>
      </c>
      <c r="P33" s="439" t="n"/>
      <c r="Q33" s="438">
        <f>N33+O33-P33</f>
        <v/>
      </c>
      <c r="R33" s="520" t="n">
        <v>2290</v>
      </c>
      <c r="S33" s="483" t="n"/>
      <c r="T33" s="441">
        <f>A33</f>
        <v/>
      </c>
      <c r="U33" s="579" t="n"/>
      <c r="V33" s="581" t="n"/>
      <c r="W33" s="579" t="n">
        <v>181114</v>
      </c>
      <c r="X33" s="466" t="n">
        <v>112.68</v>
      </c>
      <c r="Y33" s="579" t="n">
        <v>190125</v>
      </c>
      <c r="Z33" s="466" t="n">
        <v>572.0700000000001</v>
      </c>
      <c r="AA33" s="579" t="n"/>
      <c r="AB33" s="581" t="n"/>
      <c r="AC33" s="579" t="n"/>
      <c r="AD33" s="581" t="n"/>
      <c r="AE33" s="580" t="n"/>
      <c r="AF33" s="581" t="n"/>
      <c r="AG33" s="581" t="n"/>
      <c r="AH33" s="581" t="n"/>
      <c r="AI33" s="579" t="n"/>
      <c r="AJ33" s="581" t="n"/>
      <c r="AK33" s="579" t="inlineStr">
        <is>
          <t>190149B</t>
        </is>
      </c>
      <c r="AL33" s="466" t="n">
        <v>4213.21</v>
      </c>
      <c r="AM33" s="579" t="n">
        <v>181255</v>
      </c>
      <c r="AN33" s="466" t="n">
        <v>323.28</v>
      </c>
      <c r="AO33" s="579" t="n">
        <v>190160</v>
      </c>
      <c r="AP33" s="466" t="n">
        <v>40.2</v>
      </c>
      <c r="AQ33" s="580" t="n"/>
      <c r="AR33" s="581" t="n"/>
      <c r="AS33" s="446">
        <f>V33+X33+Z33+AB33+AD33+AF33+AJ33+AL33+AN33+AP33+AR33+AH33</f>
        <v/>
      </c>
    </row>
    <row r="34" ht="16.5" customHeight="1" thickBot="1">
      <c r="A34" s="433">
        <f>A33+1</f>
        <v/>
      </c>
      <c r="B34" s="439" t="n">
        <v>1370.01</v>
      </c>
      <c r="C34" s="439" t="n"/>
      <c r="D34" s="520" t="n">
        <v>1833.22</v>
      </c>
      <c r="E34" s="520" t="n"/>
      <c r="F34" s="439" t="n"/>
      <c r="G34" s="576" t="n">
        <v>373</v>
      </c>
      <c r="H34" s="576" t="n">
        <v>369.2</v>
      </c>
      <c r="I34" s="519" t="n">
        <v>590</v>
      </c>
      <c r="J34" s="577" t="n">
        <v>12</v>
      </c>
      <c r="K34" s="577" t="n"/>
      <c r="L34" s="577" t="n"/>
      <c r="M34" s="578" t="n"/>
      <c r="N34" s="438">
        <f>B34+C34+D34+F34+G34+H34+I34+K34-L34+M34+E34</f>
        <v/>
      </c>
      <c r="O34" s="439" t="n">
        <v>4.3</v>
      </c>
      <c r="P34" s="439" t="n"/>
      <c r="Q34" s="438">
        <f>N34+O34-P34</f>
        <v/>
      </c>
      <c r="R34" s="520" t="n">
        <v>1370</v>
      </c>
      <c r="S34" s="520" t="n">
        <v>750</v>
      </c>
      <c r="T34" s="441">
        <f>A34</f>
        <v/>
      </c>
      <c r="U34" s="579" t="n">
        <v>190106</v>
      </c>
      <c r="V34" s="466" t="n">
        <v>801.12</v>
      </c>
      <c r="W34" s="580" t="n">
        <v>190118</v>
      </c>
      <c r="X34" s="466" t="n">
        <v>363.94</v>
      </c>
      <c r="Y34" s="579" t="n"/>
      <c r="Z34" s="581" t="n"/>
      <c r="AA34" s="580" t="n">
        <v>190133</v>
      </c>
      <c r="AB34" s="466" t="n">
        <v>1264.73</v>
      </c>
      <c r="AC34" s="579" t="n">
        <v>190138</v>
      </c>
      <c r="AD34" s="466" t="n">
        <v>13295.14</v>
      </c>
      <c r="AE34" s="580" t="n"/>
      <c r="AF34" s="581" t="n"/>
      <c r="AG34" s="581" t="n"/>
      <c r="AH34" s="581" t="n"/>
      <c r="AI34" s="579" t="n"/>
      <c r="AJ34" s="581" t="n"/>
      <c r="AK34" s="580" t="n">
        <v>181247</v>
      </c>
      <c r="AL34" s="466" t="n">
        <v>1094.4</v>
      </c>
      <c r="AM34" s="580" t="n">
        <v>181254</v>
      </c>
      <c r="AN34" s="466" t="n">
        <v>243.42</v>
      </c>
      <c r="AO34" s="580" t="n">
        <v>190159</v>
      </c>
      <c r="AP34" s="466" t="n">
        <v>334</v>
      </c>
      <c r="AQ34" s="580" t="n"/>
      <c r="AR34" s="581" t="n"/>
      <c r="AS34" s="446">
        <f>V34+X34+Z34+AB34+AD34+AF34+AJ34+AL34+AN34+AP34+AR34+AH34</f>
        <v/>
      </c>
    </row>
    <row r="35" ht="16.5" customHeight="1" thickBot="1">
      <c r="A35" s="433">
        <f>A34+1</f>
        <v/>
      </c>
      <c r="B35" s="439" t="n">
        <v>1555.74</v>
      </c>
      <c r="C35" s="520" t="n">
        <v>37.7</v>
      </c>
      <c r="D35" s="520" t="n">
        <v>1842.87</v>
      </c>
      <c r="E35" s="520" t="n"/>
      <c r="F35" s="439" t="n"/>
      <c r="G35" s="576" t="n">
        <v>259</v>
      </c>
      <c r="H35" s="576" t="n">
        <v>272.7</v>
      </c>
      <c r="I35" s="519" t="n">
        <v>400</v>
      </c>
      <c r="J35" s="577" t="n">
        <v>9</v>
      </c>
      <c r="K35" s="577" t="n"/>
      <c r="L35" s="577" t="n"/>
      <c r="M35" s="578" t="n"/>
      <c r="N35" s="438">
        <f>B35+C35+D35+F35+G35+H35+I35+K35-L35+M35+E35</f>
        <v/>
      </c>
      <c r="O35" s="439" t="n">
        <v>31.1</v>
      </c>
      <c r="P35" s="439" t="n"/>
      <c r="Q35" s="438">
        <f>N35+O35-P35</f>
        <v/>
      </c>
      <c r="R35" s="520" t="n">
        <v>1550</v>
      </c>
      <c r="S35" s="483" t="n"/>
      <c r="T35" s="441">
        <f>A35</f>
        <v/>
      </c>
      <c r="U35" s="579" t="n"/>
      <c r="V35" s="466" t="n">
        <v>-49.23</v>
      </c>
      <c r="W35" s="579" t="n">
        <v>190119</v>
      </c>
      <c r="X35" s="466" t="n">
        <v>120.34</v>
      </c>
      <c r="Y35" s="579" t="n"/>
      <c r="Z35" s="581" t="n"/>
      <c r="AA35" s="579" t="n">
        <v>190134</v>
      </c>
      <c r="AB35" s="466" t="n">
        <v>153</v>
      </c>
      <c r="AC35" s="579" t="inlineStr">
        <is>
          <t>190138A</t>
        </is>
      </c>
      <c r="AD35" s="581" t="n">
        <v>0</v>
      </c>
      <c r="AE35" s="579" t="n"/>
      <c r="AF35" s="581" t="n"/>
      <c r="AG35" s="581" t="n"/>
      <c r="AH35" s="581" t="n"/>
      <c r="AI35" s="579" t="n">
        <v>190144</v>
      </c>
      <c r="AJ35" s="466" t="n">
        <v>37.79</v>
      </c>
      <c r="AK35" s="579" t="n">
        <v>190147</v>
      </c>
      <c r="AL35" s="466" t="n">
        <v>5.33</v>
      </c>
      <c r="AM35" s="579" t="n">
        <v>181251</v>
      </c>
      <c r="AN35" s="466" t="n">
        <v>-341.66</v>
      </c>
      <c r="AO35" s="579" t="n">
        <v>190158</v>
      </c>
      <c r="AP35" s="466" t="n">
        <v>1204.22</v>
      </c>
      <c r="AQ35" s="580" t="n"/>
      <c r="AR35" s="581" t="n"/>
      <c r="AS35" s="446">
        <f>V35+X35+Z35+AB35+AD35+AF35+AJ35+AL35+AN35+AP35+AR35+AH35</f>
        <v/>
      </c>
    </row>
    <row r="36">
      <c r="B36" s="586">
        <f>SUM(B5:B35)</f>
        <v/>
      </c>
      <c r="C36" s="586">
        <f>SUM(C5:C35)</f>
        <v/>
      </c>
      <c r="D36" s="586">
        <f>SUM(D5:D35)</f>
        <v/>
      </c>
      <c r="E36" s="586">
        <f>SUM(E5:E35)</f>
        <v/>
      </c>
      <c r="F36" s="586">
        <f>SUM(F5:F35)</f>
        <v/>
      </c>
      <c r="G36" s="586">
        <f>SUM(G5:G35)</f>
        <v/>
      </c>
      <c r="H36" s="586">
        <f>SUM(H5:H35)</f>
        <v/>
      </c>
      <c r="I36" s="586">
        <f>SUM(I5:I35)</f>
        <v/>
      </c>
      <c r="J36" s="587">
        <f>SUM(J5:J35)</f>
        <v/>
      </c>
      <c r="K36" s="586">
        <f>SUM(K5:K35)</f>
        <v/>
      </c>
      <c r="L36" s="586">
        <f>SUM(L5:L35)</f>
        <v/>
      </c>
      <c r="M36" s="586" t="n"/>
      <c r="N36" s="586">
        <f>SUM(N5:N35)</f>
        <v/>
      </c>
      <c r="O36" s="586">
        <f>SUM(O5:O35)</f>
        <v/>
      </c>
      <c r="P36" s="586">
        <f>SUM(P5:P35)</f>
        <v/>
      </c>
      <c r="Q36" s="586">
        <f>SUM(Q5:Q35)</f>
        <v/>
      </c>
      <c r="R36" s="449">
        <f>SUM(R5:R35)</f>
        <v/>
      </c>
      <c r="S36" s="449">
        <f>SUM(S5:S35)</f>
        <v/>
      </c>
      <c r="U36" s="460" t="n"/>
      <c r="V36" s="460">
        <f>SUM(V5:V35)</f>
        <v/>
      </c>
      <c r="W36" s="460" t="n"/>
      <c r="X36" s="460">
        <f>SUM(X5:X35)</f>
        <v/>
      </c>
      <c r="Y36" s="460" t="n"/>
      <c r="Z36" s="460">
        <f>SUM(Z5:Z35)</f>
        <v/>
      </c>
      <c r="AA36" s="460" t="n"/>
      <c r="AB36" s="460">
        <f>SUM(AB6:AB34)</f>
        <v/>
      </c>
      <c r="AC36" s="460" t="n"/>
      <c r="AD36" s="460">
        <f>SUM(AD5:AD35)</f>
        <v/>
      </c>
      <c r="AE36" s="460" t="n"/>
      <c r="AF36" s="460">
        <f>SUM(AF5:AF35)</f>
        <v/>
      </c>
      <c r="AG36" s="460" t="n"/>
      <c r="AH36" s="460" t="n"/>
      <c r="AI36" s="460" t="n"/>
      <c r="AJ36" s="460">
        <f>SUM(AJ5:AJ35)</f>
        <v/>
      </c>
      <c r="AL36" s="460">
        <f>SUM(AL5:AL35)</f>
        <v/>
      </c>
      <c r="AM36" s="460" t="n"/>
      <c r="AN36" s="460">
        <f>SUM(AN5:AN35)</f>
        <v/>
      </c>
      <c r="AO36" s="460" t="n"/>
      <c r="AP36" s="460">
        <f>SUM(AP5:AP35)</f>
        <v/>
      </c>
      <c r="AQ36" s="460" t="n"/>
      <c r="AR36" s="460">
        <f>SUM(AR5:AR35)</f>
        <v/>
      </c>
      <c r="AS36" s="460">
        <f>SUM(AS5:AS35)</f>
        <v/>
      </c>
    </row>
    <row r="37">
      <c r="N37" s="449" t="n"/>
      <c r="Q37" s="451" t="n"/>
    </row>
    <row r="38">
      <c r="C38" s="452" t="n"/>
      <c r="F38" s="452" t="n"/>
      <c r="I38" s="453" t="n"/>
      <c r="N38" s="449" t="n"/>
    </row>
    <row r="39">
      <c r="I39" s="453" t="n"/>
      <c r="N39" s="449" t="n"/>
      <c r="AO39" s="404" t="inlineStr">
        <is>
          <t xml:space="preserve">                                                                                  </t>
        </is>
      </c>
    </row>
    <row r="41" ht="16.5" customHeight="1" thickBot="1">
      <c r="A41" s="359" t="inlineStr">
        <is>
          <t>FEVRIER 2019</t>
        </is>
      </c>
      <c r="M41" s="406" t="n"/>
      <c r="N41" s="359" t="n"/>
      <c r="O41" s="362" t="n"/>
      <c r="P41" s="363" t="n"/>
      <c r="Q41" s="363" t="n"/>
      <c r="R41" s="363" t="n"/>
      <c r="S41" s="363" t="n"/>
      <c r="U41" s="364">
        <f>A41</f>
        <v/>
      </c>
      <c r="V41" s="363" t="n"/>
      <c r="W41" s="363" t="n"/>
      <c r="X41" s="363" t="n"/>
      <c r="Y41" s="363" t="n"/>
      <c r="Z41" s="363" t="n"/>
      <c r="AA41" s="363" t="n"/>
      <c r="AB41" s="364">
        <f>A41</f>
        <v/>
      </c>
      <c r="AC41" s="363" t="n"/>
      <c r="AD41" s="363" t="n"/>
      <c r="AE41" s="363" t="n"/>
      <c r="AF41" s="363" t="n"/>
      <c r="AG41" s="363" t="n"/>
      <c r="AH41" s="363" t="n"/>
      <c r="AI41" s="363" t="n"/>
      <c r="AJ41" s="363" t="n"/>
      <c r="AK41" s="364">
        <f>A41</f>
        <v/>
      </c>
      <c r="AL41" s="363" t="n"/>
      <c r="AM41" s="363" t="n"/>
      <c r="AN41" s="363" t="n"/>
      <c r="AO41" s="363" t="n"/>
      <c r="AP41" s="363" t="n"/>
      <c r="AQ41" s="363" t="n"/>
    </row>
    <row r="42" ht="16.5" customHeight="1" thickBot="1">
      <c r="A42" s="372" t="n"/>
      <c r="B42" s="372" t="n"/>
      <c r="C42" s="372" t="n"/>
      <c r="D42" s="372" t="n"/>
      <c r="E42" s="372" t="n"/>
      <c r="F42" s="372" t="n"/>
      <c r="G42" s="372" t="n"/>
      <c r="H42" s="372" t="n"/>
      <c r="I42" s="357" t="n"/>
      <c r="J42" s="357" t="n"/>
      <c r="K42" s="357" t="n"/>
      <c r="L42" s="357" t="n"/>
      <c r="M42" s="454" t="n"/>
      <c r="N42" s="10" t="n"/>
      <c r="O42" s="11" t="n"/>
      <c r="P42" s="10" t="n"/>
      <c r="Q42" s="10" t="n"/>
      <c r="R42" s="358" t="inlineStr">
        <is>
          <t>Banque</t>
        </is>
      </c>
      <c r="S42" s="357" t="n"/>
      <c r="T42" s="11" t="n"/>
      <c r="U42" s="407">
        <f>U3</f>
        <v/>
      </c>
      <c r="V42" s="366" t="n"/>
      <c r="W42" s="408">
        <f>W3</f>
        <v/>
      </c>
      <c r="X42" s="366" t="n"/>
      <c r="Y42" s="408">
        <f>Y3</f>
        <v/>
      </c>
      <c r="Z42" s="366" t="n"/>
      <c r="AA42" s="408">
        <f>AA3</f>
        <v/>
      </c>
      <c r="AB42" s="366" t="n"/>
      <c r="AC42" s="408">
        <f>AC3</f>
        <v/>
      </c>
      <c r="AD42" s="366" t="n"/>
      <c r="AE42" s="409">
        <f>AE3</f>
        <v/>
      </c>
      <c r="AF42" s="354" t="n"/>
      <c r="AG42" s="410" t="inlineStr">
        <is>
          <t>Compte Nickel</t>
        </is>
      </c>
      <c r="AH42" s="354" t="n"/>
      <c r="AI42" s="407" t="inlineStr">
        <is>
          <t>charges locatives</t>
        </is>
      </c>
      <c r="AJ42" s="366" t="n"/>
      <c r="AK42" s="408">
        <f>AK3</f>
        <v/>
      </c>
      <c r="AL42" s="366" t="n"/>
      <c r="AM42" s="408">
        <f>AM3</f>
        <v/>
      </c>
      <c r="AN42" s="366" t="n"/>
      <c r="AO42" s="408">
        <f>AO3</f>
        <v/>
      </c>
      <c r="AP42" s="366" t="n"/>
      <c r="AQ42" s="409">
        <f>AQ3</f>
        <v/>
      </c>
      <c r="AR42" s="354" t="n"/>
      <c r="AS42" s="411" t="inlineStr">
        <is>
          <t>Total</t>
        </is>
      </c>
    </row>
    <row r="43" ht="16.5" customHeight="1" thickBot="1">
      <c r="A43" s="2" t="n"/>
      <c r="B43" s="3" t="inlineStr">
        <is>
          <t>Espèce</t>
        </is>
      </c>
      <c r="C43" s="4" t="inlineStr">
        <is>
          <t>Chèque</t>
        </is>
      </c>
      <c r="D43" s="4" t="inlineStr">
        <is>
          <t>Carte Bleue</t>
        </is>
      </c>
      <c r="E43" s="5" t="inlineStr">
        <is>
          <t>Sans Contact</t>
        </is>
      </c>
      <c r="F43" s="5" t="inlineStr">
        <is>
          <t>Carte Nickel</t>
        </is>
      </c>
      <c r="G43" s="4" t="inlineStr">
        <is>
          <t>JEUX</t>
        </is>
      </c>
      <c r="H43" s="4" t="inlineStr">
        <is>
          <t>LOTO</t>
        </is>
      </c>
      <c r="I43" s="355" t="inlineStr">
        <is>
          <t>POINT VERT</t>
        </is>
      </c>
      <c r="J43" s="356" t="n"/>
      <c r="K43" s="6" t="inlineStr">
        <is>
          <t>Ret Nickel</t>
        </is>
      </c>
      <c r="L43" s="6" t="inlineStr">
        <is>
          <t>Dpt Nickel</t>
        </is>
      </c>
      <c r="M43" s="412" t="inlineStr">
        <is>
          <t>Avoir</t>
        </is>
      </c>
      <c r="N43" s="7" t="inlineStr">
        <is>
          <t>S/Total Encais</t>
        </is>
      </c>
      <c r="O43" s="7" t="inlineStr">
        <is>
          <t>Compte client</t>
        </is>
      </c>
      <c r="P43" s="7" t="inlineStr">
        <is>
          <t>Credit Compte</t>
        </is>
      </c>
      <c r="Q43" s="8" t="inlineStr">
        <is>
          <t>Total</t>
        </is>
      </c>
      <c r="R43" s="3" t="inlineStr">
        <is>
          <t>Dépôt Banque</t>
        </is>
      </c>
      <c r="S43" s="8" t="inlineStr">
        <is>
          <t>Monnaie</t>
        </is>
      </c>
      <c r="T43" s="455" t="n"/>
      <c r="U43" s="414" t="inlineStr">
        <is>
          <t>N°</t>
        </is>
      </c>
      <c r="V43" s="415" t="n"/>
      <c r="W43" s="416" t="inlineStr">
        <is>
          <t>N°</t>
        </is>
      </c>
      <c r="X43" s="417" t="n"/>
      <c r="Y43" s="416" t="inlineStr">
        <is>
          <t>N°</t>
        </is>
      </c>
      <c r="Z43" s="417" t="n"/>
      <c r="AA43" s="416" t="inlineStr">
        <is>
          <t>N°</t>
        </is>
      </c>
      <c r="AB43" s="417" t="n"/>
      <c r="AC43" s="416" t="inlineStr">
        <is>
          <t>N°</t>
        </is>
      </c>
      <c r="AD43" s="417" t="n"/>
      <c r="AE43" s="416" t="inlineStr">
        <is>
          <t>N°</t>
        </is>
      </c>
      <c r="AF43" s="417" t="n"/>
      <c r="AG43" s="416" t="inlineStr">
        <is>
          <t>N°</t>
        </is>
      </c>
      <c r="AH43" s="418" t="n"/>
      <c r="AI43" s="416" t="inlineStr">
        <is>
          <t>N°</t>
        </is>
      </c>
      <c r="AJ43" s="417" t="n"/>
      <c r="AK43" s="419" t="inlineStr">
        <is>
          <t>N°</t>
        </is>
      </c>
      <c r="AL43" s="415" t="n"/>
      <c r="AM43" s="416" t="inlineStr">
        <is>
          <t>N°</t>
        </is>
      </c>
      <c r="AN43" s="415" t="n"/>
      <c r="AO43" s="416" t="inlineStr">
        <is>
          <t>N°</t>
        </is>
      </c>
      <c r="AP43" s="415" t="n"/>
      <c r="AQ43" s="416" t="inlineStr">
        <is>
          <t>N°</t>
        </is>
      </c>
      <c r="AR43" s="415" t="n"/>
      <c r="AS43" s="420" t="n"/>
    </row>
    <row r="44" ht="16.5" customHeight="1" thickBot="1">
      <c r="A44" s="433">
        <f>A35+1</f>
        <v/>
      </c>
      <c r="B44" s="434" t="n">
        <v>1924.48</v>
      </c>
      <c r="C44" s="434" t="n"/>
      <c r="D44" s="520" t="n">
        <v>2526.96</v>
      </c>
      <c r="E44" s="520" t="n"/>
      <c r="F44" s="434" t="n"/>
      <c r="G44" s="435" t="n">
        <v>319</v>
      </c>
      <c r="H44" s="435" t="n">
        <v>306.4</v>
      </c>
      <c r="I44" s="519" t="n">
        <v>250</v>
      </c>
      <c r="J44" s="436" t="n">
        <v>7</v>
      </c>
      <c r="K44" s="436" t="n"/>
      <c r="L44" s="436" t="n"/>
      <c r="M44" s="437" t="n"/>
      <c r="N44" s="438">
        <f>B44+C44+D44+F44+G44+H44+I44+K44-L44+M44+E44</f>
        <v/>
      </c>
      <c r="O44" s="434" t="n">
        <v>21.7</v>
      </c>
      <c r="P44" s="434" t="n"/>
      <c r="Q44" s="438">
        <f>N44+O44-P44</f>
        <v/>
      </c>
      <c r="R44" s="520" t="n">
        <v>1920</v>
      </c>
      <c r="S44" s="483" t="n"/>
      <c r="T44" s="441">
        <f>A44</f>
        <v/>
      </c>
      <c r="U44" s="579" t="n"/>
      <c r="V44" s="581" t="n"/>
      <c r="W44" s="580" t="n"/>
      <c r="X44" s="581" t="n"/>
      <c r="Y44" s="580" t="n"/>
      <c r="Z44" s="581" t="n"/>
      <c r="AA44" s="580" t="n"/>
      <c r="AB44" s="581" t="n"/>
      <c r="AC44" s="580" t="n"/>
      <c r="AD44" s="581" t="n"/>
      <c r="AE44" s="580" t="n">
        <v>190233</v>
      </c>
      <c r="AF44" s="466" t="n">
        <v>1.4</v>
      </c>
      <c r="AG44" s="582" t="n">
        <v>190234</v>
      </c>
      <c r="AH44" s="466" t="n">
        <v>-4.83</v>
      </c>
      <c r="AI44" s="580" t="n">
        <v>190157</v>
      </c>
      <c r="AJ44" s="466" t="n">
        <v>978.26</v>
      </c>
      <c r="AK44" s="582" t="n"/>
      <c r="AL44" s="581" t="n"/>
      <c r="AM44" s="580" t="n"/>
      <c r="AN44" s="581" t="n"/>
      <c r="AO44" s="580" t="n"/>
      <c r="AP44" s="466" t="n"/>
      <c r="AQ44" s="580" t="n"/>
      <c r="AR44" s="581" t="n"/>
      <c r="AS44" s="446">
        <f>V44+X44+Z44+AB44+AD44+AF44+AJ44+AL44+AN44+AP44+AR44+AH44</f>
        <v/>
      </c>
    </row>
    <row r="45" ht="16.5" customHeight="1" thickBot="1">
      <c r="A45" s="433">
        <f>A44+1</f>
        <v/>
      </c>
      <c r="B45" s="434" t="n">
        <v>1260.27</v>
      </c>
      <c r="C45" s="434" t="n"/>
      <c r="D45" s="520" t="n">
        <v>3781.82</v>
      </c>
      <c r="E45" s="520" t="n"/>
      <c r="F45" s="434" t="n"/>
      <c r="G45" s="435" t="n">
        <v>301</v>
      </c>
      <c r="H45" s="435" t="n">
        <v>287.4</v>
      </c>
      <c r="I45" s="519" t="n">
        <v>420</v>
      </c>
      <c r="J45" s="436" t="n">
        <v>9</v>
      </c>
      <c r="K45" s="436" t="n"/>
      <c r="L45" s="436" t="n"/>
      <c r="M45" s="437" t="n"/>
      <c r="N45" s="438">
        <f>B45+C45+D45+F45+G45+H45+I45+K45-L45+M45+E45</f>
        <v/>
      </c>
      <c r="O45" s="434" t="n">
        <v>32.1</v>
      </c>
      <c r="P45" s="434" t="n">
        <v>766.65</v>
      </c>
      <c r="Q45" s="438">
        <f>N45+O45-P45</f>
        <v/>
      </c>
      <c r="R45" s="520" t="n">
        <v>1270</v>
      </c>
      <c r="S45" s="483" t="n"/>
      <c r="T45" s="441">
        <f>A45</f>
        <v/>
      </c>
      <c r="U45" s="579" t="n"/>
      <c r="V45" s="581" t="n"/>
      <c r="W45" s="580" t="n"/>
      <c r="X45" s="581" t="n"/>
      <c r="Y45" s="579" t="n"/>
      <c r="Z45" s="581" t="n"/>
      <c r="AA45" s="580" t="n"/>
      <c r="AB45" s="581" t="n"/>
      <c r="AC45" s="579" t="n"/>
      <c r="AD45" s="581" t="n"/>
      <c r="AE45" s="580" t="n">
        <v>190233</v>
      </c>
      <c r="AF45" s="466" t="n">
        <v>277.13</v>
      </c>
      <c r="AG45" s="581" t="n"/>
      <c r="AH45" s="581" t="n"/>
      <c r="AI45" s="479" t="inlineStr">
        <is>
          <t>180654B</t>
        </is>
      </c>
      <c r="AJ45" s="466" t="n">
        <v>128.4</v>
      </c>
      <c r="AK45" s="580" t="n"/>
      <c r="AL45" s="581" t="n"/>
      <c r="AM45" s="579" t="n"/>
      <c r="AN45" s="581" t="n"/>
      <c r="AO45" s="479" t="n"/>
      <c r="AP45" s="466" t="n"/>
      <c r="AQ45" s="580" t="n"/>
      <c r="AR45" s="581" t="n"/>
      <c r="AS45" s="446">
        <f>V45+X45+Z45+AB45+AD45+AF45+AJ45+AL45+AN45+AP45+AR45+AH45</f>
        <v/>
      </c>
    </row>
    <row r="46" ht="16.5" customHeight="1" thickBot="1">
      <c r="A46" s="433">
        <f>A45+1</f>
        <v/>
      </c>
      <c r="B46" s="434" t="n">
        <v>1390.75</v>
      </c>
      <c r="C46" s="434" t="n"/>
      <c r="D46" s="520" t="n">
        <v>1461.63</v>
      </c>
      <c r="E46" s="520" t="n"/>
      <c r="F46" s="520" t="n">
        <v>31.2</v>
      </c>
      <c r="G46" s="435" t="n">
        <v>422</v>
      </c>
      <c r="H46" s="435" t="n">
        <v>446.6</v>
      </c>
      <c r="I46" s="519" t="n">
        <v>140</v>
      </c>
      <c r="J46" s="436" t="n">
        <v>3</v>
      </c>
      <c r="K46" s="436" t="n"/>
      <c r="L46" s="436" t="n"/>
      <c r="M46" s="437" t="n"/>
      <c r="N46" s="438">
        <f>B46+C46+D46+F46+G46+H46+I46+K46-L46+M46+E46</f>
        <v/>
      </c>
      <c r="O46" s="434" t="n">
        <v>12</v>
      </c>
      <c r="P46" s="434" t="n"/>
      <c r="Q46" s="438">
        <f>N46+O46-P46</f>
        <v/>
      </c>
      <c r="R46" s="520" t="n">
        <v>1390</v>
      </c>
      <c r="S46" s="483" t="n"/>
      <c r="T46" s="441">
        <f>A46</f>
        <v/>
      </c>
      <c r="U46" s="579" t="n"/>
      <c r="V46" s="581" t="n"/>
      <c r="W46" s="580" t="n"/>
      <c r="X46" s="581" t="n"/>
      <c r="Y46" s="579" t="n"/>
      <c r="Z46" s="581" t="n"/>
      <c r="AA46" s="580" t="n"/>
      <c r="AB46" s="581" t="n"/>
      <c r="AC46" s="579" t="n"/>
      <c r="AD46" s="581" t="n"/>
      <c r="AE46" s="580" t="n">
        <v>190233</v>
      </c>
      <c r="AF46" s="466" t="n">
        <v>36</v>
      </c>
      <c r="AG46" s="581" t="n"/>
      <c r="AH46" s="581" t="n"/>
      <c r="AI46" s="579" t="n"/>
      <c r="AJ46" s="581" t="n"/>
      <c r="AK46" s="580" t="n"/>
      <c r="AL46" s="581" t="n"/>
      <c r="AM46" s="579" t="n">
        <v>181253</v>
      </c>
      <c r="AN46" s="466" t="n">
        <v>305.82</v>
      </c>
      <c r="AO46" s="580" t="inlineStr">
        <is>
          <t>vale</t>
        </is>
      </c>
      <c r="AP46" s="466" t="n">
        <v>2000</v>
      </c>
      <c r="AQ46" s="580" t="n"/>
      <c r="AR46" s="581" t="n"/>
      <c r="AS46" s="446">
        <f>V46+X46+Z46+AB46+AD46+AF46+AJ46+AL46+AN46+AP46+AR46+AH46</f>
        <v/>
      </c>
    </row>
    <row r="47" ht="16.5" customHeight="1" thickBot="1">
      <c r="A47" s="433">
        <f>A46+1</f>
        <v/>
      </c>
      <c r="B47" s="434" t="n">
        <v>2301.23</v>
      </c>
      <c r="C47" s="434" t="n"/>
      <c r="D47" s="520" t="n">
        <v>2657.45</v>
      </c>
      <c r="E47" s="520" t="n"/>
      <c r="F47" s="434" t="n"/>
      <c r="G47" s="435" t="n">
        <v>275</v>
      </c>
      <c r="H47" s="435" t="n">
        <v>358.2</v>
      </c>
      <c r="I47" s="519" t="n">
        <v>100</v>
      </c>
      <c r="J47" s="436" t="n">
        <v>3</v>
      </c>
      <c r="K47" s="436" t="n"/>
      <c r="L47" s="584" t="n">
        <v>150</v>
      </c>
      <c r="M47" s="585" t="n"/>
      <c r="N47" s="438">
        <f>B47+C47+D47+F47+G47+H47+I47+K47-L47+M47+E47</f>
        <v/>
      </c>
      <c r="O47" s="434" t="n">
        <v>19.8</v>
      </c>
      <c r="P47" s="434" t="n"/>
      <c r="Q47" s="438">
        <f>N47+O47-P47</f>
        <v/>
      </c>
      <c r="R47" s="520" t="n">
        <v>2300</v>
      </c>
      <c r="S47" s="483" t="n"/>
      <c r="T47" s="441">
        <f>A47</f>
        <v/>
      </c>
      <c r="U47" s="579" t="n"/>
      <c r="V47" s="581" t="n"/>
      <c r="W47" s="580" t="n"/>
      <c r="X47" s="581" t="n"/>
      <c r="Y47" s="579" t="n"/>
      <c r="Z47" s="581" t="n"/>
      <c r="AA47" s="580" t="n"/>
      <c r="AB47" s="581" t="n"/>
      <c r="AC47" s="579" t="n"/>
      <c r="AD47" s="581" t="n"/>
      <c r="AE47" s="580" t="n">
        <v>190233</v>
      </c>
      <c r="AF47" s="466" t="n">
        <v>69</v>
      </c>
      <c r="AG47" s="581" t="n"/>
      <c r="AH47" s="581" t="n"/>
      <c r="AI47" s="579" t="n"/>
      <c r="AJ47" s="581" t="n"/>
      <c r="AK47" s="580" t="n"/>
      <c r="AL47" s="581" t="n"/>
      <c r="AM47" s="579" t="n"/>
      <c r="AN47" s="581" t="n"/>
      <c r="AO47" s="580" t="n"/>
      <c r="AP47" s="581" t="n"/>
      <c r="AQ47" s="580" t="n"/>
      <c r="AR47" s="581" t="n"/>
      <c r="AS47" s="446">
        <f>V47+X47+Z47+AB47+AD47+AF47+AJ47+AL47+AN47+AP47+AR47+AH47</f>
        <v/>
      </c>
    </row>
    <row r="48" ht="16.5" customHeight="1" thickBot="1">
      <c r="A48" s="433">
        <f>A47+1</f>
        <v/>
      </c>
      <c r="B48" s="434" t="n">
        <v>1968.18</v>
      </c>
      <c r="C48" s="434" t="n"/>
      <c r="D48" s="520" t="n">
        <v>1946.95</v>
      </c>
      <c r="E48" s="520" t="n"/>
      <c r="F48" s="520" t="n">
        <v>34.4</v>
      </c>
      <c r="G48" s="435" t="n">
        <v>463</v>
      </c>
      <c r="H48" s="435" t="n">
        <v>334.9</v>
      </c>
      <c r="I48" s="519" t="n">
        <v>150</v>
      </c>
      <c r="J48" s="436" t="n">
        <v>5</v>
      </c>
      <c r="K48" s="436" t="n"/>
      <c r="L48" s="436" t="n"/>
      <c r="M48" s="437" t="n"/>
      <c r="N48" s="438">
        <f>B48+C48+D48+F48+G48+H48+I48+K48-L48+M48+E48</f>
        <v/>
      </c>
      <c r="O48" s="434" t="n">
        <v>2.6</v>
      </c>
      <c r="P48" s="434" t="n"/>
      <c r="Q48" s="438">
        <f>N48+O48-P48</f>
        <v/>
      </c>
      <c r="R48" s="520" t="n">
        <v>1960</v>
      </c>
      <c r="S48" s="520" t="n">
        <v>380</v>
      </c>
      <c r="T48" s="441">
        <f>A48</f>
        <v/>
      </c>
      <c r="U48" s="579" t="n"/>
      <c r="V48" s="581" t="n"/>
      <c r="W48" s="580" t="n"/>
      <c r="X48" s="581" t="n"/>
      <c r="Y48" s="579" t="n">
        <v>190126</v>
      </c>
      <c r="Z48" s="466" t="n">
        <v>241.49</v>
      </c>
      <c r="AA48" s="579" t="n"/>
      <c r="AB48" s="581" t="n"/>
      <c r="AC48" s="579" t="n"/>
      <c r="AD48" s="581" t="n"/>
      <c r="AE48" s="580" t="n"/>
      <c r="AF48" s="581" t="n"/>
      <c r="AG48" s="581" t="n"/>
      <c r="AH48" s="581" t="n"/>
      <c r="AI48" s="579" t="n"/>
      <c r="AJ48" s="581" t="n"/>
      <c r="AK48" s="579" t="n"/>
      <c r="AL48" s="581" t="n"/>
      <c r="AM48" s="579" t="n"/>
      <c r="AN48" s="581" t="n"/>
      <c r="AO48" s="579" t="inlineStr">
        <is>
          <t>mutex</t>
        </is>
      </c>
      <c r="AP48" s="466" t="n">
        <v>114.65</v>
      </c>
      <c r="AQ48" s="580" t="n">
        <v>190253</v>
      </c>
      <c r="AR48" s="466" t="n">
        <v>43</v>
      </c>
      <c r="AS48" s="446">
        <f>V48+X48+Z48+AB48+AD48+AF48+AJ48+AL48+AN48+AP48+AR48+AH48</f>
        <v/>
      </c>
    </row>
    <row r="49" ht="16.5" customHeight="1" thickBot="1">
      <c r="A49" s="433">
        <f>A48+1</f>
        <v/>
      </c>
      <c r="B49" s="434" t="n">
        <v>1947.28</v>
      </c>
      <c r="C49" s="434" t="n"/>
      <c r="D49" s="520" t="n">
        <v>1978.25</v>
      </c>
      <c r="E49" s="520" t="n"/>
      <c r="F49" s="520" t="n">
        <v>34.6</v>
      </c>
      <c r="G49" s="435" t="n">
        <v>313</v>
      </c>
      <c r="H49" s="435" t="n">
        <v>339.1</v>
      </c>
      <c r="I49" s="519" t="n">
        <v>210</v>
      </c>
      <c r="J49" s="436" t="n">
        <v>5</v>
      </c>
      <c r="K49" s="436" t="n"/>
      <c r="L49" s="436" t="n"/>
      <c r="M49" s="437" t="n"/>
      <c r="N49" s="438">
        <f>B49+C49+D49+F49+G49+H49+I49+K49-L49+M49+E49</f>
        <v/>
      </c>
      <c r="O49" s="434" t="n">
        <v>4.8</v>
      </c>
      <c r="P49" s="434" t="n"/>
      <c r="Q49" s="438">
        <f>N49+O49-P49</f>
        <v/>
      </c>
      <c r="R49" s="520" t="n">
        <v>1940</v>
      </c>
      <c r="S49" s="483" t="n"/>
      <c r="T49" s="441">
        <f>A49</f>
        <v/>
      </c>
      <c r="U49" s="579" t="n">
        <v>190109</v>
      </c>
      <c r="V49" s="466" t="n">
        <v>1240.11</v>
      </c>
      <c r="W49" s="579" t="n"/>
      <c r="X49" s="581" t="n"/>
      <c r="Y49" s="579" t="n">
        <v>190217</v>
      </c>
      <c r="Z49" s="466" t="n">
        <v>356.13</v>
      </c>
      <c r="AA49" s="579" t="n">
        <v>190222</v>
      </c>
      <c r="AB49" s="466" t="n">
        <v>3947</v>
      </c>
      <c r="AC49" s="579" t="n"/>
      <c r="AD49" s="581" t="n"/>
      <c r="AE49" s="580" t="inlineStr">
        <is>
          <t>pt vt</t>
        </is>
      </c>
      <c r="AF49" s="466" t="n">
        <v>-136.5</v>
      </c>
      <c r="AG49" s="581" t="n"/>
      <c r="AH49" s="581" t="n"/>
      <c r="AI49" s="579" t="n"/>
      <c r="AJ49" s="581" t="n"/>
      <c r="AK49" s="579" t="n"/>
      <c r="AL49" s="581" t="n"/>
      <c r="AM49" s="579" t="n"/>
      <c r="AN49" s="581" t="n"/>
      <c r="AO49" s="579" t="inlineStr">
        <is>
          <t>adrea</t>
        </is>
      </c>
      <c r="AP49" s="466" t="n">
        <v>73.56999999999999</v>
      </c>
      <c r="AQ49" s="580" t="n"/>
      <c r="AR49" s="581" t="n"/>
      <c r="AS49" s="446">
        <f>V49+X49+Z49+AB49+AD49+AF49+AJ49+AL49+AN49+AP49+AR49+AH49</f>
        <v/>
      </c>
    </row>
    <row r="50" ht="16.5" customHeight="1" thickBot="1">
      <c r="A50" s="433">
        <f>A49+1</f>
        <v/>
      </c>
      <c r="B50" s="434" t="n">
        <v>1104.49</v>
      </c>
      <c r="C50" s="434" t="n"/>
      <c r="D50" s="520" t="n">
        <v>2102.68</v>
      </c>
      <c r="E50" s="520" t="n"/>
      <c r="F50" s="434" t="n"/>
      <c r="G50" s="435" t="n">
        <v>612</v>
      </c>
      <c r="H50" s="435" t="n">
        <v>536.8</v>
      </c>
      <c r="I50" s="519" t="n">
        <v>210</v>
      </c>
      <c r="J50" s="436" t="n">
        <v>7</v>
      </c>
      <c r="K50" s="436" t="n"/>
      <c r="L50" s="436" t="n"/>
      <c r="M50" s="437" t="n"/>
      <c r="N50" s="438">
        <f>B50+C50+D50+F50+G50+H50+I50+K50-L50+M50+E50</f>
        <v/>
      </c>
      <c r="O50" s="434" t="n">
        <v>2.6</v>
      </c>
      <c r="P50" s="434" t="n"/>
      <c r="Q50" s="438">
        <f>N50+O50-P50</f>
        <v/>
      </c>
      <c r="R50" s="520" t="n">
        <v>1120</v>
      </c>
      <c r="S50" s="483" t="n"/>
      <c r="T50" s="441">
        <f>A50</f>
        <v/>
      </c>
      <c r="U50" s="579" t="n"/>
      <c r="V50" s="466" t="n">
        <v>178.34</v>
      </c>
      <c r="W50" s="579" t="n"/>
      <c r="X50" s="581" t="n"/>
      <c r="Y50" s="579" t="n"/>
      <c r="Z50" s="581" t="n"/>
      <c r="AA50" s="579" t="n">
        <v>190226</v>
      </c>
      <c r="AB50" s="466" t="n">
        <v>1107.8</v>
      </c>
      <c r="AC50" s="579" t="n"/>
      <c r="AD50" s="581" t="n"/>
      <c r="AE50" s="579" t="n"/>
      <c r="AF50" s="581" t="n"/>
      <c r="AG50" s="581" t="n"/>
      <c r="AH50" s="581" t="n"/>
      <c r="AI50" s="579" t="n"/>
      <c r="AJ50" s="581" t="n"/>
      <c r="AK50" s="579" t="n"/>
      <c r="AL50" s="581" t="n"/>
      <c r="AM50" s="579" t="n"/>
      <c r="AN50" s="581" t="n"/>
      <c r="AO50" s="579" t="n">
        <v>190251</v>
      </c>
      <c r="AP50" s="466" t="n">
        <v>263</v>
      </c>
      <c r="AQ50" s="580" t="n"/>
      <c r="AR50" s="581" t="n"/>
      <c r="AS50" s="446">
        <f>V50+X50+Z50+AB50+AD50+AF50+AJ50+AL50+AN50+AP50+AR50+AH50</f>
        <v/>
      </c>
    </row>
    <row r="51" ht="16.5" customHeight="1" thickBot="1">
      <c r="A51" s="433">
        <f>A50+1</f>
        <v/>
      </c>
      <c r="B51" s="434" t="n">
        <v>2187.88</v>
      </c>
      <c r="C51" s="520" t="n">
        <v>85</v>
      </c>
      <c r="D51" s="520" t="n">
        <v>2724.29</v>
      </c>
      <c r="E51" s="520" t="n"/>
      <c r="F51" s="434" t="n"/>
      <c r="G51" s="435" t="n">
        <v>471</v>
      </c>
      <c r="H51" s="435" t="n">
        <v>177.7</v>
      </c>
      <c r="I51" s="519" t="n">
        <v>130</v>
      </c>
      <c r="J51" s="436" t="n">
        <v>2</v>
      </c>
      <c r="K51" s="436" t="n"/>
      <c r="L51" s="436" t="n"/>
      <c r="M51" s="437" t="n"/>
      <c r="N51" s="438">
        <f>B51+C51+D51+F51+G51+H51+I51+K51-L51+M51+E51</f>
        <v/>
      </c>
      <c r="O51" s="434" t="n">
        <v>67</v>
      </c>
      <c r="P51" s="434" t="n">
        <v>23</v>
      </c>
      <c r="Q51" s="438">
        <f>N51+O51-P51</f>
        <v/>
      </c>
      <c r="R51" s="520" t="n">
        <v>2180</v>
      </c>
      <c r="S51" s="483" t="n"/>
      <c r="T51" s="441">
        <f>A51</f>
        <v/>
      </c>
      <c r="U51" s="579" t="n"/>
      <c r="V51" s="581" t="n"/>
      <c r="W51" s="579" t="n"/>
      <c r="X51" s="581" t="n"/>
      <c r="Y51" s="579" t="n"/>
      <c r="Z51" s="581" t="n"/>
      <c r="AA51" s="579" t="n"/>
      <c r="AB51" s="581" t="n"/>
      <c r="AC51" s="579" t="n"/>
      <c r="AD51" s="581" t="n"/>
      <c r="AE51" s="579" t="inlineStr">
        <is>
          <t>ass</t>
        </is>
      </c>
      <c r="AF51" s="466" t="n">
        <v>57.38</v>
      </c>
      <c r="AG51" s="581" t="n"/>
      <c r="AH51" s="581" t="n"/>
      <c r="AI51" s="579" t="n"/>
      <c r="AJ51" s="581" t="n"/>
      <c r="AK51" s="579" t="n"/>
      <c r="AL51" s="581" t="n"/>
      <c r="AM51" s="579" t="n"/>
      <c r="AN51" s="581" t="n"/>
      <c r="AO51" s="579" t="n">
        <v>190252</v>
      </c>
      <c r="AP51" s="466" t="n">
        <v>2937</v>
      </c>
      <c r="AQ51" s="580" t="n"/>
      <c r="AR51" s="581" t="n"/>
      <c r="AS51" s="446">
        <f>V51+X51+Z51+AB51+AD51+AF51+AJ51+AL51+AN51+AP51+AR51+AH51</f>
        <v/>
      </c>
    </row>
    <row r="52" ht="16.5" customHeight="1" thickBot="1">
      <c r="A52" s="433">
        <f>A51+1</f>
        <v/>
      </c>
      <c r="B52" s="434" t="n">
        <v>2390.11</v>
      </c>
      <c r="C52" s="434" t="n"/>
      <c r="D52" s="520" t="n">
        <v>2387.96</v>
      </c>
      <c r="E52" s="520" t="n"/>
      <c r="F52" s="434" t="n"/>
      <c r="G52" s="435" t="n">
        <v>483</v>
      </c>
      <c r="H52" s="435" t="n">
        <v>501.55</v>
      </c>
      <c r="I52" s="519" t="n">
        <v>230</v>
      </c>
      <c r="J52" s="436" t="n">
        <v>5</v>
      </c>
      <c r="K52" s="436" t="n"/>
      <c r="L52" s="584" t="n">
        <v>260</v>
      </c>
      <c r="M52" s="585" t="n"/>
      <c r="N52" s="438">
        <f>B52+C52+D52+F52+G52+H52+I52+K52-L52+M52+E52</f>
        <v/>
      </c>
      <c r="O52" s="434" t="n">
        <v>15.8</v>
      </c>
      <c r="P52" s="434" t="n"/>
      <c r="Q52" s="438">
        <f>N52+O52-P52</f>
        <v/>
      </c>
      <c r="R52" s="520" t="n">
        <v>2390</v>
      </c>
      <c r="S52" s="483" t="n"/>
      <c r="T52" s="441">
        <f>A52</f>
        <v/>
      </c>
      <c r="U52" s="579" t="n">
        <v>190112</v>
      </c>
      <c r="V52" s="466" t="n">
        <v>47.15</v>
      </c>
      <c r="W52" s="579" t="n">
        <v>181219</v>
      </c>
      <c r="X52" s="466" t="n">
        <v>273.48</v>
      </c>
      <c r="Y52" s="579" t="n"/>
      <c r="Z52" s="581" t="n"/>
      <c r="AA52" s="579" t="n"/>
      <c r="AB52" s="581" t="n"/>
      <c r="AC52" s="579" t="n"/>
      <c r="AD52" s="581" t="n"/>
      <c r="AE52" s="579" t="inlineStr">
        <is>
          <t>int</t>
        </is>
      </c>
      <c r="AF52" s="466" t="n">
        <v>175.15</v>
      </c>
      <c r="AG52" s="581" t="n"/>
      <c r="AH52" s="581" t="n"/>
      <c r="AI52" s="579" t="n"/>
      <c r="AJ52" s="581" t="n"/>
      <c r="AK52" s="579" t="n"/>
      <c r="AL52" s="581" t="n"/>
      <c r="AM52" s="579" t="n"/>
      <c r="AN52" s="581" t="n"/>
      <c r="AO52" s="579" t="n"/>
      <c r="AP52" s="581" t="n"/>
      <c r="AQ52" s="580" t="n"/>
      <c r="AR52" s="581" t="n"/>
      <c r="AS52" s="446">
        <f>V52+X52+Z52+AB52+AD52+AF52+AJ52+AL52+AN52+AP52+AR52+AH52</f>
        <v/>
      </c>
    </row>
    <row r="53" ht="16.5" customHeight="1" thickBot="1">
      <c r="A53" s="433">
        <f>A52+1</f>
        <v/>
      </c>
      <c r="B53" s="434" t="n">
        <v>1715.84</v>
      </c>
      <c r="C53" s="434" t="n"/>
      <c r="D53" s="520" t="n">
        <v>1194.09</v>
      </c>
      <c r="E53" s="520" t="n"/>
      <c r="F53" s="520" t="n"/>
      <c r="G53" s="435" t="n">
        <v>210</v>
      </c>
      <c r="H53" s="435" t="n">
        <v>295.6</v>
      </c>
      <c r="I53" s="519" t="n">
        <v>160</v>
      </c>
      <c r="J53" s="436" t="n">
        <v>3</v>
      </c>
      <c r="K53" s="436" t="n"/>
      <c r="L53" s="436" t="n"/>
      <c r="M53" s="437" t="n"/>
      <c r="N53" s="438">
        <f>B53+C53+D53+F53+G53+H53+I53+K53-L53+M53+E53</f>
        <v/>
      </c>
      <c r="O53" s="434" t="n">
        <v>17.1</v>
      </c>
      <c r="P53" s="434" t="n"/>
      <c r="Q53" s="438">
        <f>N53+O53-P53</f>
        <v/>
      </c>
      <c r="R53" s="520" t="n">
        <v>1710</v>
      </c>
      <c r="S53" s="483" t="n"/>
      <c r="T53" s="441">
        <f>A53</f>
        <v/>
      </c>
      <c r="U53" s="579" t="n"/>
      <c r="V53" s="581" t="n"/>
      <c r="W53" s="579" t="n">
        <v>181224</v>
      </c>
      <c r="X53" s="466" t="n">
        <v>491.76</v>
      </c>
      <c r="Y53" s="579" t="n"/>
      <c r="Z53" s="581" t="n"/>
      <c r="AA53" s="579" t="n"/>
      <c r="AB53" s="581" t="n"/>
      <c r="AC53" s="579" t="n"/>
      <c r="AD53" s="581" t="n"/>
      <c r="AE53" s="579" t="inlineStr">
        <is>
          <t>prêt</t>
        </is>
      </c>
      <c r="AF53" s="466" t="n">
        <v>2576.81</v>
      </c>
      <c r="AG53" s="581" t="n"/>
      <c r="AH53" s="581" t="n"/>
      <c r="AI53" s="579" t="n"/>
      <c r="AJ53" s="581" t="n"/>
      <c r="AK53" s="579" t="n"/>
      <c r="AL53" s="581" t="n"/>
      <c r="AM53" s="579" t="n"/>
      <c r="AN53" s="581" t="n"/>
      <c r="AO53" s="579" t="n"/>
      <c r="AP53" s="581" t="n"/>
      <c r="AQ53" s="580" t="n"/>
      <c r="AR53" s="581" t="n"/>
      <c r="AS53" s="446">
        <f>V53+X53+Z53+AB53+AD53+AF53+AJ53+AL53+AN53+AP53+AR53+AH53</f>
        <v/>
      </c>
    </row>
    <row r="54" ht="16.5" customHeight="1" thickBot="1">
      <c r="A54" s="433">
        <f>A53+1</f>
        <v/>
      </c>
      <c r="B54" s="434" t="n">
        <v>2503.4</v>
      </c>
      <c r="C54" s="434" t="n"/>
      <c r="D54" s="520" t="n">
        <v>1781.2</v>
      </c>
      <c r="E54" s="520" t="n"/>
      <c r="F54" s="520" t="n">
        <v>8</v>
      </c>
      <c r="G54" s="435" t="n">
        <v>310</v>
      </c>
      <c r="H54" s="435" t="n">
        <v>439.2</v>
      </c>
      <c r="I54" s="519" t="n">
        <v>340</v>
      </c>
      <c r="J54" s="436" t="n">
        <v>11</v>
      </c>
      <c r="K54" s="436" t="n"/>
      <c r="L54" s="436" t="n"/>
      <c r="M54" s="437" t="n"/>
      <c r="N54" s="438">
        <f>B54+C54+D54+F54+G54+H54+I54+K54-L54+M54+E54</f>
        <v/>
      </c>
      <c r="O54" s="434" t="n">
        <v>41.8</v>
      </c>
      <c r="P54" s="434" t="n"/>
      <c r="Q54" s="438">
        <f>N54+O54-P54</f>
        <v/>
      </c>
      <c r="R54" s="520" t="n">
        <v>2520</v>
      </c>
      <c r="S54" s="483" t="n"/>
      <c r="T54" s="441">
        <f>A54</f>
        <v/>
      </c>
      <c r="U54" s="579" t="n"/>
      <c r="V54" s="581" t="n"/>
      <c r="W54" s="579" t="n">
        <v>190120</v>
      </c>
      <c r="X54" s="466" t="n">
        <v>76.65000000000001</v>
      </c>
      <c r="Y54" s="579" t="n"/>
      <c r="Z54" s="581" t="n"/>
      <c r="AA54" s="579" t="n"/>
      <c r="AB54" s="581" t="n"/>
      <c r="AC54" s="579" t="n"/>
      <c r="AD54" s="581" t="n"/>
      <c r="AE54" s="579" t="n"/>
      <c r="AF54" s="581" t="n"/>
      <c r="AG54" s="581" t="n"/>
      <c r="AH54" s="581" t="n"/>
      <c r="AI54" s="579" t="n"/>
      <c r="AJ54" s="581" t="n"/>
      <c r="AK54" s="579" t="n">
        <v>190148</v>
      </c>
      <c r="AL54" s="466" t="n">
        <v>380.7</v>
      </c>
      <c r="AM54" s="579" t="n"/>
      <c r="AN54" s="581" t="n"/>
      <c r="AO54" s="579" t="n"/>
      <c r="AP54" s="581" t="n"/>
      <c r="AQ54" s="580" t="n"/>
      <c r="AR54" s="581" t="n"/>
      <c r="AS54" s="446">
        <f>V54+X54+Z54+AB54+AD54+AF54+AJ54+AL54+AN54+AP54+AR54+AH54</f>
        <v/>
      </c>
    </row>
    <row r="55" ht="16.5" customHeight="1" thickBot="1">
      <c r="A55" s="433">
        <f>A54+1</f>
        <v/>
      </c>
      <c r="B55" s="434" t="n">
        <v>1717.49</v>
      </c>
      <c r="C55" s="434" t="n"/>
      <c r="D55" s="520" t="n">
        <v>1676.3</v>
      </c>
      <c r="E55" s="520" t="n"/>
      <c r="F55" s="520" t="n">
        <v>24</v>
      </c>
      <c r="G55" s="435" t="n">
        <v>187</v>
      </c>
      <c r="H55" s="435" t="n">
        <v>1026</v>
      </c>
      <c r="I55" s="519" t="n">
        <v>160</v>
      </c>
      <c r="J55" s="436" t="n">
        <v>5</v>
      </c>
      <c r="K55" s="436" t="n"/>
      <c r="L55" s="436" t="n"/>
      <c r="M55" s="437" t="n"/>
      <c r="N55" s="438">
        <f>B55+C55+D55+F55+G55+H55+I55+K55-L55+M55+E55</f>
        <v/>
      </c>
      <c r="O55" s="434" t="n">
        <v>5.7</v>
      </c>
      <c r="P55" s="434" t="n"/>
      <c r="Q55" s="438">
        <f>N55+O55-P55</f>
        <v/>
      </c>
      <c r="R55" s="520" t="n">
        <v>1710</v>
      </c>
      <c r="S55" s="520" t="n">
        <v>620</v>
      </c>
      <c r="T55" s="441">
        <f>A55</f>
        <v/>
      </c>
      <c r="U55" s="579" t="n"/>
      <c r="V55" s="581" t="n"/>
      <c r="W55" s="579" t="n">
        <v>190121</v>
      </c>
      <c r="X55" s="466" t="n">
        <v>374.28</v>
      </c>
      <c r="Y55" s="579" t="n">
        <v>190218</v>
      </c>
      <c r="Z55" s="466" t="n">
        <v>618.86</v>
      </c>
      <c r="AA55" s="579" t="n"/>
      <c r="AB55" s="581" t="n"/>
      <c r="AC55" s="579" t="n"/>
      <c r="AD55" s="581" t="n"/>
      <c r="AE55" s="579" t="n"/>
      <c r="AF55" s="581" t="n"/>
      <c r="AG55" s="581" t="n"/>
      <c r="AH55" s="581" t="n"/>
      <c r="AI55" s="579" t="n">
        <v>191243</v>
      </c>
      <c r="AJ55" s="466" t="n">
        <v>236.04</v>
      </c>
      <c r="AK55" s="579" t="n">
        <v>190149</v>
      </c>
      <c r="AL55" s="466" t="n">
        <v>1185.34</v>
      </c>
      <c r="AM55" s="579" t="n"/>
      <c r="AN55" s="581" t="n"/>
      <c r="AO55" s="579" t="n"/>
      <c r="AP55" s="581" t="n"/>
      <c r="AQ55" s="580" t="n">
        <v>190254</v>
      </c>
      <c r="AR55" s="466" t="n">
        <v>21.58</v>
      </c>
      <c r="AS55" s="446">
        <f>V55+X55+Z55+AB55+AD55+AF55+AJ55+AL55+AN55+AP55+AR55+AH55</f>
        <v/>
      </c>
    </row>
    <row r="56" ht="16.5" customHeight="1" thickBot="1">
      <c r="A56" s="433">
        <f>A55+1</f>
        <v/>
      </c>
      <c r="B56" s="434" t="n">
        <v>1374.56</v>
      </c>
      <c r="C56" s="434" t="n"/>
      <c r="D56" s="520" t="n">
        <v>2574.19</v>
      </c>
      <c r="E56" s="520" t="n"/>
      <c r="F56" s="520" t="n">
        <v>8.199999999999999</v>
      </c>
      <c r="G56" s="435" t="n">
        <v>396</v>
      </c>
      <c r="H56" s="435" t="n">
        <v>237</v>
      </c>
      <c r="I56" s="519" t="n">
        <v>610</v>
      </c>
      <c r="J56" s="436" t="n">
        <v>14</v>
      </c>
      <c r="K56" s="436" t="n"/>
      <c r="L56" s="436" t="n"/>
      <c r="M56" s="437" t="n"/>
      <c r="N56" s="438">
        <f>B56+C56+D56+F56+G56+H56+I56+K56-L56+M56+E56</f>
        <v/>
      </c>
      <c r="O56" s="434" t="n">
        <v>4.3</v>
      </c>
      <c r="P56" s="434" t="n"/>
      <c r="Q56" s="438">
        <f>N56+O56-P56</f>
        <v/>
      </c>
      <c r="R56" s="520" t="n">
        <v>1370</v>
      </c>
      <c r="S56" s="483" t="n"/>
      <c r="T56" s="441">
        <f>A56</f>
        <v/>
      </c>
      <c r="U56" s="579" t="n">
        <v>190201</v>
      </c>
      <c r="V56" s="466" t="n">
        <v>935.67</v>
      </c>
      <c r="W56" s="579" t="n"/>
      <c r="X56" s="581" t="n"/>
      <c r="Y56" s="579" t="n"/>
      <c r="Z56" s="581" t="n"/>
      <c r="AA56" s="579" t="n">
        <v>190223</v>
      </c>
      <c r="AB56" s="466" t="n">
        <v>4485.43</v>
      </c>
      <c r="AC56" s="579" t="n">
        <v>190139</v>
      </c>
      <c r="AD56" s="581" t="n">
        <v>0</v>
      </c>
      <c r="AE56" s="579" t="n"/>
      <c r="AF56" s="581" t="n"/>
      <c r="AG56" s="581" t="n"/>
      <c r="AH56" s="581" t="n"/>
      <c r="AI56" s="579" t="n"/>
      <c r="AJ56" s="581" t="n"/>
      <c r="AK56" s="579" t="n"/>
      <c r="AL56" s="581" t="n"/>
      <c r="AM56" s="579" t="n"/>
      <c r="AN56" s="581" t="n"/>
      <c r="AO56" s="579" t="n"/>
      <c r="AP56" s="581" t="n"/>
      <c r="AQ56" s="580" t="n"/>
      <c r="AR56" s="581" t="n"/>
      <c r="AS56" s="446">
        <f>V56+X56+Z56+AB56+AD56+AF56+AJ56+AL56+AN56+AP56+AR56+AH56</f>
        <v/>
      </c>
    </row>
    <row r="57" ht="16.5" customHeight="1" thickBot="1">
      <c r="A57" s="433">
        <f>A56+1</f>
        <v/>
      </c>
      <c r="B57" s="434" t="n">
        <v>1853.56</v>
      </c>
      <c r="C57" s="434" t="n"/>
      <c r="D57" s="520" t="n">
        <v>2041.8</v>
      </c>
      <c r="E57" s="520" t="n"/>
      <c r="F57" s="520" t="n">
        <v>16</v>
      </c>
      <c r="G57" s="435" t="n">
        <v>163</v>
      </c>
      <c r="H57" s="435" t="n">
        <v>419.6</v>
      </c>
      <c r="I57" s="519" t="n">
        <v>70</v>
      </c>
      <c r="J57" s="436" t="n">
        <v>3</v>
      </c>
      <c r="K57" s="436" t="n"/>
      <c r="L57" s="436" t="n"/>
      <c r="M57" s="437" t="n"/>
      <c r="N57" s="438">
        <f>B57+C57+D57+F57+G57+H57+I57+K57-L57+M57+E57</f>
        <v/>
      </c>
      <c r="O57" s="434" t="n">
        <v>44.5</v>
      </c>
      <c r="P57" s="434" t="n">
        <v>10.1</v>
      </c>
      <c r="Q57" s="438">
        <f>N57+O57-P57</f>
        <v/>
      </c>
      <c r="R57" s="520" t="n">
        <v>1860</v>
      </c>
      <c r="S57" s="483" t="n"/>
      <c r="T57" s="441">
        <f>A57</f>
        <v/>
      </c>
      <c r="U57" s="579" t="n"/>
      <c r="V57" s="466" t="n">
        <v>190.32</v>
      </c>
      <c r="W57" s="579" t="n"/>
      <c r="X57" s="581" t="n"/>
      <c r="Y57" s="579" t="n"/>
      <c r="Z57" s="581" t="n"/>
      <c r="AA57" s="579" t="n">
        <v>190227</v>
      </c>
      <c r="AB57" s="466" t="n">
        <v>1425.8</v>
      </c>
      <c r="AC57" s="579" t="n">
        <v>190140</v>
      </c>
      <c r="AD57" s="466" t="n">
        <v>39938.55</v>
      </c>
      <c r="AE57" s="579" t="inlineStr">
        <is>
          <t>monnaie</t>
        </is>
      </c>
      <c r="AF57" s="466" t="n">
        <v>1250</v>
      </c>
      <c r="AG57" s="581" t="n"/>
      <c r="AH57" s="581" t="n"/>
      <c r="AI57" s="579" t="n"/>
      <c r="AJ57" s="581" t="n"/>
      <c r="AK57" s="579" t="n"/>
      <c r="AL57" s="581" t="n"/>
      <c r="AM57" s="579" t="n"/>
      <c r="AN57" s="581" t="n"/>
      <c r="AO57" s="579" t="n"/>
      <c r="AP57" s="581" t="n"/>
      <c r="AQ57" s="580" t="n"/>
      <c r="AR57" s="581" t="n"/>
      <c r="AS57" s="446">
        <f>V57+X57+Z57+AB57+AD57+AF57+AJ57+AL57+AN57+AP57+AR57+AH57</f>
        <v/>
      </c>
    </row>
    <row r="58" ht="16.5" customHeight="1" thickBot="1">
      <c r="A58" s="433">
        <f>A57+1</f>
        <v/>
      </c>
      <c r="B58" s="434" t="n">
        <v>2191.28</v>
      </c>
      <c r="C58" s="434" t="n"/>
      <c r="D58" s="520" t="n">
        <v>2083.7</v>
      </c>
      <c r="E58" s="520" t="n"/>
      <c r="F58" s="434" t="n"/>
      <c r="G58" s="435" t="n">
        <v>610</v>
      </c>
      <c r="H58" s="435" t="n">
        <v>192.5</v>
      </c>
      <c r="I58" s="519" t="n">
        <v>220</v>
      </c>
      <c r="J58" s="436" t="n">
        <v>6</v>
      </c>
      <c r="K58" s="436" t="n"/>
      <c r="L58" s="436" t="n"/>
      <c r="M58" s="437" t="n"/>
      <c r="N58" s="438">
        <f>B58+C58+D58+F58+G58+H58+I58+K58-L58+M58+E58</f>
        <v/>
      </c>
      <c r="O58" s="434" t="n">
        <v>6.7</v>
      </c>
      <c r="P58" s="434" t="n"/>
      <c r="Q58" s="438">
        <f>N58+O58-P58</f>
        <v/>
      </c>
      <c r="R58" s="520" t="n">
        <v>2190</v>
      </c>
      <c r="S58" s="520" t="n">
        <v>490</v>
      </c>
      <c r="T58" s="441">
        <f>A58</f>
        <v/>
      </c>
      <c r="U58" s="579" t="n"/>
      <c r="V58" s="581" t="n"/>
      <c r="W58" s="579" t="n"/>
      <c r="X58" s="581" t="n"/>
      <c r="Y58" s="579" t="n"/>
      <c r="Z58" s="581" t="n"/>
      <c r="AA58" s="579" t="n"/>
      <c r="AB58" s="581" t="n"/>
      <c r="AC58" s="579" t="n">
        <v>190741</v>
      </c>
      <c r="AD58" s="466" t="n">
        <v>23</v>
      </c>
      <c r="AE58" s="579" t="inlineStr">
        <is>
          <t>monnaie</t>
        </is>
      </c>
      <c r="AF58" s="466" t="n">
        <v>910</v>
      </c>
      <c r="AG58" s="581" t="n"/>
      <c r="AH58" s="581" t="n"/>
      <c r="AI58" s="579" t="n"/>
      <c r="AJ58" s="581" t="n"/>
      <c r="AK58" s="579" t="n"/>
      <c r="AL58" s="581" t="n"/>
      <c r="AM58" s="579" t="n"/>
      <c r="AN58" s="581" t="n"/>
      <c r="AO58" s="579" t="n"/>
      <c r="AP58" s="581" t="n"/>
      <c r="AQ58" s="580" t="n">
        <v>190161</v>
      </c>
      <c r="AR58" s="466" t="n">
        <v>1188</v>
      </c>
      <c r="AS58" s="446">
        <f>V58+X58+Z58+AB58+AD58+AF58+AJ58+AL58+AN58+AP58+AR58+AH58</f>
        <v/>
      </c>
    </row>
    <row r="59" ht="16.5" customHeight="1" thickBot="1">
      <c r="A59" s="433">
        <f>A58+1</f>
        <v/>
      </c>
      <c r="B59" s="434" t="n">
        <v>2121.79</v>
      </c>
      <c r="C59" s="520" t="n">
        <v>28.5</v>
      </c>
      <c r="D59" s="520" t="n">
        <v>2123.03</v>
      </c>
      <c r="E59" s="520" t="n"/>
      <c r="F59" s="520" t="n">
        <v>17.2</v>
      </c>
      <c r="G59" s="435" t="n">
        <v>299</v>
      </c>
      <c r="H59" s="435" t="n">
        <v>198.45</v>
      </c>
      <c r="I59" s="519" t="n">
        <v>140</v>
      </c>
      <c r="J59" s="436" t="n">
        <v>6</v>
      </c>
      <c r="K59" s="436" t="n"/>
      <c r="L59" s="436" t="n"/>
      <c r="M59" s="437" t="n"/>
      <c r="N59" s="438">
        <f>B59+C59+D59+F59+G59+H59+I59+K59-L59+M59+E59</f>
        <v/>
      </c>
      <c r="O59" s="434" t="n">
        <v>3.9</v>
      </c>
      <c r="P59" s="434" t="n"/>
      <c r="Q59" s="438">
        <f>N59+O59-P59</f>
        <v/>
      </c>
      <c r="R59" s="520" t="n">
        <v>2120</v>
      </c>
      <c r="S59" s="483" t="n"/>
      <c r="T59" s="441">
        <f>A59</f>
        <v/>
      </c>
      <c r="U59" s="579" t="n"/>
      <c r="V59" s="581" t="n"/>
      <c r="W59" s="579" t="n"/>
      <c r="X59" s="581" t="n"/>
      <c r="Y59" s="579" t="n"/>
      <c r="Z59" s="581" t="n"/>
      <c r="AA59" s="579" t="n"/>
      <c r="AB59" s="581" t="n"/>
      <c r="AC59" s="579" t="n">
        <v>190742</v>
      </c>
      <c r="AD59" s="466" t="n">
        <v>480</v>
      </c>
      <c r="AE59" s="579" t="n"/>
      <c r="AF59" s="581" t="n"/>
      <c r="AG59" s="581" t="n"/>
      <c r="AH59" s="581" t="n"/>
      <c r="AI59" s="579" t="n"/>
      <c r="AJ59" s="581" t="n"/>
      <c r="AK59" s="579" t="n"/>
      <c r="AL59" s="581" t="n"/>
      <c r="AM59" s="579" t="n"/>
      <c r="AN59" s="581" t="n"/>
      <c r="AO59" s="579" t="n"/>
      <c r="AP59" s="581" t="n"/>
      <c r="AQ59" s="580" t="n"/>
      <c r="AR59" s="581" t="n"/>
      <c r="AS59" s="446">
        <f>V59+X59+Z59+AB59+AD59+AF59+AJ59+AL59+AN59+AP59+AR59+AH59</f>
        <v/>
      </c>
    </row>
    <row r="60" ht="16.5" customHeight="1" thickBot="1">
      <c r="A60" s="433">
        <f>A59+1</f>
        <v/>
      </c>
      <c r="B60" s="434" t="n">
        <v>804.84</v>
      </c>
      <c r="C60" s="434" t="n"/>
      <c r="D60" s="520" t="n">
        <v>1517.89</v>
      </c>
      <c r="E60" s="520" t="n"/>
      <c r="F60" s="520" t="n">
        <v>24</v>
      </c>
      <c r="G60" s="435" t="n">
        <v>160</v>
      </c>
      <c r="H60" s="435" t="n">
        <v>762.6</v>
      </c>
      <c r="I60" s="519" t="n">
        <v>420</v>
      </c>
      <c r="J60" s="436" t="n">
        <v>7</v>
      </c>
      <c r="K60" s="436" t="n"/>
      <c r="L60" s="436" t="n"/>
      <c r="M60" s="437" t="n"/>
      <c r="N60" s="438">
        <f>B60+C60+D60+F60+G60+H60+I60+K60-L60+M60+E60</f>
        <v/>
      </c>
      <c r="O60" s="434" t="n">
        <v>19</v>
      </c>
      <c r="P60" s="434" t="n">
        <v>27.4</v>
      </c>
      <c r="Q60" s="438">
        <f>N60+O60-P60</f>
        <v/>
      </c>
      <c r="R60" s="520" t="n">
        <v>800</v>
      </c>
      <c r="S60" s="483" t="n"/>
      <c r="T60" s="441">
        <f>A60</f>
        <v/>
      </c>
      <c r="U60" s="579" t="n"/>
      <c r="V60" s="581" t="n"/>
      <c r="W60" s="579" t="n"/>
      <c r="X60" s="581" t="n"/>
      <c r="Y60" s="579" t="n"/>
      <c r="Z60" s="581" t="n"/>
      <c r="AA60" s="579" t="n"/>
      <c r="AB60" s="581" t="n"/>
      <c r="AC60" s="579" t="n"/>
      <c r="AD60" s="581" t="n"/>
      <c r="AE60" s="579" t="n"/>
      <c r="AF60" s="581" t="n"/>
      <c r="AG60" s="581" t="n"/>
      <c r="AH60" s="581" t="n"/>
      <c r="AI60" s="579" t="n"/>
      <c r="AJ60" s="581" t="n"/>
      <c r="AK60" s="579" t="n"/>
      <c r="AL60" s="581" t="n"/>
      <c r="AM60" s="579" t="n"/>
      <c r="AN60" s="581" t="n"/>
      <c r="AO60" s="579" t="n"/>
      <c r="AP60" s="581" t="n"/>
      <c r="AQ60" s="580" t="n"/>
      <c r="AR60" s="581" t="n"/>
      <c r="AS60" s="446">
        <f>V60+X60+Z60+AB60+AD60+AF60+AJ60+AL60+AN60+AP60+AR60+AH60</f>
        <v/>
      </c>
    </row>
    <row r="61" ht="16.5" customHeight="1" thickBot="1">
      <c r="A61" s="433">
        <f>A60+1</f>
        <v/>
      </c>
      <c r="B61" s="434" t="n">
        <v>1442.49</v>
      </c>
      <c r="C61" s="434" t="n"/>
      <c r="D61" s="520" t="n">
        <v>1997.4</v>
      </c>
      <c r="E61" s="520" t="n"/>
      <c r="F61" s="520" t="n">
        <v>34.2</v>
      </c>
      <c r="G61" s="435" t="n">
        <v>399</v>
      </c>
      <c r="H61" s="435" t="n">
        <v>736.8</v>
      </c>
      <c r="I61" s="519" t="n">
        <v>310</v>
      </c>
      <c r="J61" s="436" t="n">
        <v>9</v>
      </c>
      <c r="K61" s="436" t="n"/>
      <c r="L61" s="436" t="n"/>
      <c r="M61" s="437" t="n"/>
      <c r="N61" s="438">
        <f>B61+C61+D61+F61+G61+H61+I61+K61-L61+M61+E61</f>
        <v/>
      </c>
      <c r="O61" s="434" t="n">
        <v>46.1</v>
      </c>
      <c r="P61" s="434" t="n"/>
      <c r="Q61" s="438">
        <f>N61+O61-P61</f>
        <v/>
      </c>
      <c r="R61" s="520" t="n">
        <v>1440</v>
      </c>
      <c r="S61" s="483" t="n"/>
      <c r="T61" s="441">
        <f>A61</f>
        <v/>
      </c>
      <c r="U61" s="579" t="n"/>
      <c r="V61" s="581" t="n"/>
      <c r="W61" s="579" t="n"/>
      <c r="X61" s="581" t="n"/>
      <c r="Y61" s="579" t="n"/>
      <c r="Z61" s="581" t="n"/>
      <c r="AA61" s="579" t="n"/>
      <c r="AB61" s="581" t="n"/>
      <c r="AC61" s="579" t="n"/>
      <c r="AD61" s="581" t="n"/>
      <c r="AE61" s="579" t="n"/>
      <c r="AF61" s="581" t="n"/>
      <c r="AG61" s="581" t="n"/>
      <c r="AH61" s="581" t="n"/>
      <c r="AI61" s="579" t="n">
        <v>190235</v>
      </c>
      <c r="AJ61" s="466" t="n">
        <v>52.8</v>
      </c>
      <c r="AK61" s="579" t="n"/>
      <c r="AL61" s="581" t="n"/>
      <c r="AM61" s="579" t="n"/>
      <c r="AN61" s="581" t="n"/>
      <c r="AO61" s="579" t="n"/>
      <c r="AP61" s="581" t="n"/>
      <c r="AQ61" s="580" t="n"/>
      <c r="AR61" s="581" t="n"/>
      <c r="AS61" s="446">
        <f>V61+X61+Z61+AB61+AD61+AF61+AJ61+AL61+AN61+AP61+AR61+AH61</f>
        <v/>
      </c>
    </row>
    <row r="62" ht="16.5" customHeight="1" thickBot="1">
      <c r="A62" s="433">
        <f>A61+1</f>
        <v/>
      </c>
      <c r="B62" s="434" t="n">
        <v>1918.1</v>
      </c>
      <c r="C62" s="434" t="n"/>
      <c r="D62" s="520" t="n">
        <v>2463.8</v>
      </c>
      <c r="E62" s="520" t="n"/>
      <c r="F62" s="520" t="n">
        <v>17.05</v>
      </c>
      <c r="G62" s="435" t="n">
        <v>289</v>
      </c>
      <c r="H62" s="435" t="n">
        <v>367.25</v>
      </c>
      <c r="I62" s="519" t="n">
        <v>240</v>
      </c>
      <c r="J62" s="436" t="n">
        <v>6</v>
      </c>
      <c r="K62" s="436" t="n"/>
      <c r="L62" s="436" t="n"/>
      <c r="M62" s="437" t="n"/>
      <c r="N62" s="438">
        <f>B62+C62+D62+F62+G62+H62+I62+K62-L62+M62+E62</f>
        <v/>
      </c>
      <c r="O62" s="434" t="n">
        <v>20.7</v>
      </c>
      <c r="P62" s="434" t="n"/>
      <c r="Q62" s="438">
        <f>N62+O62-P62</f>
        <v/>
      </c>
      <c r="R62" s="520" t="n">
        <v>1910</v>
      </c>
      <c r="S62" s="483" t="n"/>
      <c r="T62" s="441">
        <f>A62</f>
        <v/>
      </c>
      <c r="U62" s="579" t="n"/>
      <c r="V62" s="581" t="n"/>
      <c r="W62" s="579" t="n"/>
      <c r="X62" s="581" t="n"/>
      <c r="Y62" s="579" t="n">
        <v>190219</v>
      </c>
      <c r="Z62" s="466" t="n">
        <v>604.49</v>
      </c>
      <c r="AA62" s="579" t="n"/>
      <c r="AB62" s="581" t="n"/>
      <c r="AC62" s="579" t="n"/>
      <c r="AD62" s="581" t="n"/>
      <c r="AE62" s="579" t="n"/>
      <c r="AF62" s="581" t="n"/>
      <c r="AG62" s="581" t="n"/>
      <c r="AH62" s="581" t="n"/>
      <c r="AI62" s="579" t="n"/>
      <c r="AJ62" s="581" t="n"/>
      <c r="AK62" s="579" t="n"/>
      <c r="AL62" s="581" t="n"/>
      <c r="AM62" s="579" t="n"/>
      <c r="AN62" s="581" t="n"/>
      <c r="AO62" s="579" t="n"/>
      <c r="AP62" s="581" t="n"/>
      <c r="AQ62" s="580" t="n"/>
      <c r="AR62" s="581" t="n"/>
      <c r="AS62" s="446">
        <f>V62+X62+Z62+AB62+AD62+AF62+AJ62+AL62+AN62+AP62+AR62+AH62</f>
        <v/>
      </c>
    </row>
    <row r="63" ht="16.5" customHeight="1" thickBot="1">
      <c r="A63" s="433">
        <f>A62+1</f>
        <v/>
      </c>
      <c r="B63" s="434" t="n">
        <v>1458.24</v>
      </c>
      <c r="C63" s="434" t="n"/>
      <c r="D63" s="520" t="n">
        <v>1807.69</v>
      </c>
      <c r="E63" s="520" t="n"/>
      <c r="F63" s="520" t="n">
        <v>30</v>
      </c>
      <c r="G63" s="435" t="n">
        <v>243</v>
      </c>
      <c r="H63" s="435" t="n">
        <v>540.15</v>
      </c>
      <c r="I63" s="519" t="n">
        <v>530</v>
      </c>
      <c r="J63" s="436" t="n">
        <v>12</v>
      </c>
      <c r="K63" s="436" t="n"/>
      <c r="L63" s="436" t="n"/>
      <c r="M63" s="437" t="n"/>
      <c r="N63" s="438">
        <f>B63+C63+D63+F63+G63+H63+I63+K63-L63+M63+E63</f>
        <v/>
      </c>
      <c r="O63" s="434" t="n">
        <v>37</v>
      </c>
      <c r="P63" s="434" t="n"/>
      <c r="Q63" s="438">
        <f>N63+O63-P63</f>
        <v/>
      </c>
      <c r="R63" s="520" t="n">
        <v>1450</v>
      </c>
      <c r="S63" s="520" t="n"/>
      <c r="T63" s="441">
        <f>A63</f>
        <v/>
      </c>
      <c r="U63" s="579" t="n">
        <v>190204</v>
      </c>
      <c r="V63" s="466" t="n">
        <v>1530.39</v>
      </c>
      <c r="W63" s="580" t="n">
        <v>190211</v>
      </c>
      <c r="X63" s="466" t="n">
        <v>52.38</v>
      </c>
      <c r="Y63" s="579" t="n"/>
      <c r="Z63" s="581" t="n"/>
      <c r="AA63" s="580" t="n">
        <v>190224</v>
      </c>
      <c r="AB63" s="466" t="n">
        <v>4408.04</v>
      </c>
      <c r="AC63" s="579" t="n"/>
      <c r="AD63" s="581" t="n"/>
      <c r="AE63" s="580" t="n"/>
      <c r="AF63" s="581" t="n"/>
      <c r="AG63" s="581" t="n"/>
      <c r="AH63" s="581" t="n"/>
      <c r="AI63" s="579" t="n"/>
      <c r="AJ63" s="581" t="n"/>
      <c r="AK63" s="580" t="n"/>
      <c r="AL63" s="581" t="n"/>
      <c r="AM63" s="579" t="n"/>
      <c r="AN63" s="581" t="n"/>
      <c r="AO63" s="580" t="n"/>
      <c r="AP63" s="581" t="n"/>
      <c r="AQ63" s="580" t="n"/>
      <c r="AR63" s="581" t="n"/>
      <c r="AS63" s="446">
        <f>V63+X63+Z63+AB63+AD63+AF63+AJ63+AL63+AN63+AP63+AR63+AH63</f>
        <v/>
      </c>
    </row>
    <row r="64" ht="16.5" customHeight="1" thickBot="1">
      <c r="A64" s="433">
        <f>A63+1</f>
        <v/>
      </c>
      <c r="B64" s="434" t="n">
        <v>1168.99</v>
      </c>
      <c r="C64" s="434" t="n"/>
      <c r="D64" s="520" t="n">
        <v>2252.07</v>
      </c>
      <c r="E64" s="520" t="n"/>
      <c r="F64" s="434" t="n"/>
      <c r="G64" s="435" t="n">
        <v>225</v>
      </c>
      <c r="H64" s="435" t="n">
        <v>1135.2</v>
      </c>
      <c r="I64" s="519" t="n">
        <v>220</v>
      </c>
      <c r="J64" s="436" t="n">
        <v>8</v>
      </c>
      <c r="K64" s="436" t="n"/>
      <c r="L64" s="584" t="n">
        <v>205</v>
      </c>
      <c r="M64" s="585" t="n"/>
      <c r="N64" s="438">
        <f>B64+C64+D64+F64+G64+H64+I64+K64-L64+M64+E64</f>
        <v/>
      </c>
      <c r="O64" s="434" t="n">
        <v>97.8</v>
      </c>
      <c r="P64" s="434" t="n">
        <v>4.5</v>
      </c>
      <c r="Q64" s="438">
        <f>N64+O64-P64</f>
        <v/>
      </c>
      <c r="R64" s="520" t="n">
        <v>1160</v>
      </c>
      <c r="S64" s="520" t="n">
        <v>790</v>
      </c>
      <c r="T64" s="441">
        <f>A64</f>
        <v/>
      </c>
      <c r="U64" s="579" t="n"/>
      <c r="V64" s="466" t="n">
        <v>216.55</v>
      </c>
      <c r="W64" s="579" t="n">
        <v>190212</v>
      </c>
      <c r="X64" s="466" t="n">
        <v>384.14</v>
      </c>
      <c r="Y64" s="579" t="n"/>
      <c r="Z64" s="581" t="n"/>
      <c r="AA64" s="579" t="n">
        <v>190228</v>
      </c>
      <c r="AB64" s="466" t="n">
        <v>1134.8</v>
      </c>
      <c r="AC64" s="579" t="n"/>
      <c r="AD64" s="581" t="n"/>
      <c r="AE64" s="579" t="n"/>
      <c r="AF64" s="581" t="n"/>
      <c r="AG64" s="581" t="n"/>
      <c r="AH64" s="581" t="n"/>
      <c r="AI64" s="579" t="n"/>
      <c r="AJ64" s="581" t="n"/>
      <c r="AK64" s="579" t="n"/>
      <c r="AL64" s="581" t="n"/>
      <c r="AM64" s="579" t="n"/>
      <c r="AN64" s="581" t="n"/>
      <c r="AO64" s="579" t="n"/>
      <c r="AP64" s="581" t="n"/>
      <c r="AQ64" s="580" t="n"/>
      <c r="AR64" s="581" t="n"/>
      <c r="AS64" s="446">
        <f>V64+X64+Z64+AB64+AD64+AF64+AJ64+AL64+AN64+AP64+AR64+AH64</f>
        <v/>
      </c>
    </row>
    <row r="65" ht="16.5" customHeight="1" thickBot="1">
      <c r="A65" s="433">
        <f>A64+1</f>
        <v/>
      </c>
      <c r="B65" s="434" t="n">
        <v>1987.79</v>
      </c>
      <c r="C65" s="434" t="n"/>
      <c r="D65" s="520" t="n">
        <v>2595.09</v>
      </c>
      <c r="E65" s="520" t="n"/>
      <c r="F65" s="520" t="n">
        <v>16.6</v>
      </c>
      <c r="G65" s="435" t="n">
        <v>229</v>
      </c>
      <c r="H65" s="435" t="n">
        <v>294.45</v>
      </c>
      <c r="I65" s="519" t="n">
        <v>350</v>
      </c>
      <c r="J65" s="436" t="n">
        <v>10</v>
      </c>
      <c r="K65" s="436" t="n"/>
      <c r="L65" s="436" t="n"/>
      <c r="M65" s="437" t="n"/>
      <c r="N65" s="438">
        <f>B65+C65+D65+F65+G65+H65+I65+K65-L65+M65+E65</f>
        <v/>
      </c>
      <c r="O65" s="434" t="n">
        <v>21</v>
      </c>
      <c r="P65" s="434" t="n"/>
      <c r="Q65" s="438">
        <f>N65+O65-P65</f>
        <v/>
      </c>
      <c r="R65" s="520" t="n">
        <v>1980</v>
      </c>
      <c r="S65" s="483" t="n"/>
      <c r="T65" s="441">
        <f>A65</f>
        <v/>
      </c>
      <c r="U65" s="579" t="n"/>
      <c r="V65" s="581" t="n"/>
      <c r="W65" s="579" t="n"/>
      <c r="X65" s="581" t="n"/>
      <c r="Y65" s="579" t="n"/>
      <c r="Z65" s="581" t="n"/>
      <c r="AA65" s="579" t="n"/>
      <c r="AB65" s="581" t="n"/>
      <c r="AC65" s="579" t="n"/>
      <c r="AD65" s="581" t="n"/>
      <c r="AE65" s="579" t="n"/>
      <c r="AF65" s="581" t="n"/>
      <c r="AG65" s="581" t="n"/>
      <c r="AH65" s="581" t="n"/>
      <c r="AI65" s="579" t="n"/>
      <c r="AJ65" s="581" t="n"/>
      <c r="AK65" s="579" t="n">
        <v>190241</v>
      </c>
      <c r="AL65" s="466" t="n">
        <v>5.33</v>
      </c>
      <c r="AM65" s="579" t="n"/>
      <c r="AN65" s="581" t="n"/>
      <c r="AO65" s="579" t="n"/>
      <c r="AP65" s="581" t="n"/>
      <c r="AQ65" s="580" t="n"/>
      <c r="AR65" s="581" t="n"/>
      <c r="AS65" s="446">
        <f>V65+X65+Z65+AB65+AD65+AF65+AJ65+AL65+AN65+AP65+AR65+AH65</f>
        <v/>
      </c>
    </row>
    <row r="66" ht="16.5" customHeight="1" thickBot="1">
      <c r="A66" s="433">
        <f>A65+1</f>
        <v/>
      </c>
      <c r="B66" s="434" t="n">
        <v>1290.33</v>
      </c>
      <c r="C66" s="520" t="n">
        <v>82</v>
      </c>
      <c r="D66" s="520" t="n">
        <v>2181.82</v>
      </c>
      <c r="E66" s="520" t="n"/>
      <c r="F66" s="434" t="n"/>
      <c r="G66" s="435" t="n">
        <v>111</v>
      </c>
      <c r="H66" s="435" t="n">
        <v>748</v>
      </c>
      <c r="I66" s="519" t="n">
        <v>340</v>
      </c>
      <c r="J66" s="436" t="n">
        <v>7</v>
      </c>
      <c r="K66" s="436" t="n"/>
      <c r="L66" s="436" t="n"/>
      <c r="M66" s="437" t="n"/>
      <c r="N66" s="438">
        <f>B66+C66+D66+F66+G66+H66+I66+K66-L66+M66+E66</f>
        <v/>
      </c>
      <c r="O66" s="434" t="n">
        <v>24.95</v>
      </c>
      <c r="P66" s="434" t="n"/>
      <c r="Q66" s="438">
        <f>N66+O66-P66</f>
        <v/>
      </c>
      <c r="R66" s="520" t="n">
        <v>1290</v>
      </c>
      <c r="S66" s="483" t="n"/>
      <c r="T66" s="441">
        <f>A66</f>
        <v/>
      </c>
      <c r="U66" s="579" t="n"/>
      <c r="V66" s="581" t="n"/>
      <c r="W66" s="579" t="n"/>
      <c r="X66" s="581" t="n"/>
      <c r="Y66" s="579" t="n"/>
      <c r="Z66" s="581" t="n"/>
      <c r="AA66" s="579" t="n">
        <v>190230</v>
      </c>
      <c r="AB66" s="466" t="n">
        <v>-94.34999999999999</v>
      </c>
      <c r="AC66" s="579" t="n"/>
      <c r="AD66" s="581" t="n"/>
      <c r="AE66" s="579" t="n"/>
      <c r="AF66" s="581" t="n"/>
      <c r="AG66" s="581" t="n"/>
      <c r="AH66" s="581" t="n"/>
      <c r="AI66" s="579" t="n"/>
      <c r="AJ66" s="581" t="n"/>
      <c r="AK66" s="579" t="n"/>
      <c r="AL66" s="581" t="n"/>
      <c r="AM66" s="579" t="n"/>
      <c r="AN66" s="581" t="n"/>
      <c r="AO66" s="579" t="n"/>
      <c r="AP66" s="581" t="n"/>
      <c r="AQ66" s="580" t="n"/>
      <c r="AR66" s="581" t="n"/>
      <c r="AS66" s="446">
        <f>V66+X66+Z66+AB66+AD66+AF66+AJ66+AL66+AN66+AP66+AR66+AH66</f>
        <v/>
      </c>
    </row>
    <row r="67" ht="16.5" customHeight="1" thickBot="1">
      <c r="A67" s="433">
        <f>A66+1</f>
        <v/>
      </c>
      <c r="B67" s="434" t="n">
        <v>1193.48</v>
      </c>
      <c r="C67" s="434" t="n"/>
      <c r="D67" s="520" t="n">
        <v>822.17</v>
      </c>
      <c r="E67" s="520" t="n"/>
      <c r="F67" s="434" t="n"/>
      <c r="G67" s="435" t="n">
        <v>94</v>
      </c>
      <c r="H67" s="435" t="n">
        <v>540.65</v>
      </c>
      <c r="I67" s="519" t="n">
        <v>260</v>
      </c>
      <c r="J67" s="436" t="n">
        <v>5</v>
      </c>
      <c r="K67" s="436" t="n"/>
      <c r="L67" s="436" t="n"/>
      <c r="M67" s="437" t="n"/>
      <c r="N67" s="438">
        <f>B67+C67+D67+F67+G67+H67+I67+K67-L67+M67+E67</f>
        <v/>
      </c>
      <c r="O67" s="434" t="n">
        <v>48.6</v>
      </c>
      <c r="P67" s="434" t="n">
        <v>9.800000000000001</v>
      </c>
      <c r="Q67" s="438">
        <f>N67+O67-P67</f>
        <v/>
      </c>
      <c r="R67" s="520" t="n">
        <v>1190</v>
      </c>
      <c r="S67" s="483" t="n"/>
      <c r="T67" s="441">
        <f>A67</f>
        <v/>
      </c>
      <c r="U67" s="579" t="n"/>
      <c r="V67" s="581" t="n"/>
      <c r="W67" s="579" t="n"/>
      <c r="X67" s="581" t="n"/>
      <c r="Y67" s="579" t="n"/>
      <c r="Z67" s="581" t="n"/>
      <c r="AA67" s="579" t="n">
        <v>190231</v>
      </c>
      <c r="AB67" s="466" t="n">
        <v>12</v>
      </c>
      <c r="AC67" s="579" t="n"/>
      <c r="AD67" s="581" t="n"/>
      <c r="AE67" s="579" t="n"/>
      <c r="AF67" s="581" t="n"/>
      <c r="AG67" s="581" t="n"/>
      <c r="AH67" s="581" t="n"/>
      <c r="AI67" s="579" t="n"/>
      <c r="AJ67" s="581" t="n"/>
      <c r="AK67" s="579" t="n"/>
      <c r="AL67" s="581" t="n"/>
      <c r="AM67" s="579" t="n"/>
      <c r="AN67" s="581" t="n"/>
      <c r="AO67" s="579" t="n"/>
      <c r="AP67" s="581" t="n"/>
      <c r="AQ67" s="580" t="n"/>
      <c r="AR67" s="581" t="n"/>
      <c r="AS67" s="446">
        <f>V67+X67+Z67+AB67+AD67+AF67+AJ67+AL67+AN67+AP67+AR67+AH67</f>
        <v/>
      </c>
    </row>
    <row r="68" ht="16.5" customHeight="1" thickBot="1">
      <c r="A68" s="433">
        <f>A67+1</f>
        <v/>
      </c>
      <c r="B68" s="434" t="n">
        <v>1864.68</v>
      </c>
      <c r="C68" s="434" t="n"/>
      <c r="D68" s="520" t="n">
        <v>1891.15</v>
      </c>
      <c r="E68" s="520" t="n"/>
      <c r="F68" s="520" t="n">
        <v>18.3</v>
      </c>
      <c r="G68" s="435" t="n">
        <v>80</v>
      </c>
      <c r="H68" s="435" t="n">
        <v>576.4</v>
      </c>
      <c r="I68" s="519" t="n">
        <v>140</v>
      </c>
      <c r="J68" s="436" t="n">
        <v>4</v>
      </c>
      <c r="K68" s="436" t="n"/>
      <c r="L68" s="436" t="n"/>
      <c r="M68" s="437" t="n"/>
      <c r="N68" s="438">
        <f>B68+C68+D68+F68+G68+H68+I68+K68-L68+M68+E68</f>
        <v/>
      </c>
      <c r="O68" s="434" t="n">
        <v>20.5</v>
      </c>
      <c r="P68" s="434" t="n"/>
      <c r="Q68" s="438">
        <f>N68+O68-P68</f>
        <v/>
      </c>
      <c r="R68" s="520" t="n">
        <v>1910</v>
      </c>
      <c r="S68" s="483" t="n"/>
      <c r="T68" s="441">
        <f>A68</f>
        <v/>
      </c>
      <c r="U68" s="579" t="n"/>
      <c r="V68" s="581" t="n"/>
      <c r="W68" s="579" t="n"/>
      <c r="X68" s="581" t="n"/>
      <c r="Y68" s="579" t="n"/>
      <c r="Z68" s="581" t="n"/>
      <c r="AA68" s="579" t="n"/>
      <c r="AB68" s="581" t="n"/>
      <c r="AC68" s="579" t="n"/>
      <c r="AD68" s="581" t="n"/>
      <c r="AE68" s="579" t="inlineStr">
        <is>
          <t>dat</t>
        </is>
      </c>
      <c r="AF68" s="466" t="n">
        <v>-12049.78</v>
      </c>
      <c r="AG68" s="581" t="n"/>
      <c r="AH68" s="581" t="n"/>
      <c r="AI68" s="579" t="n"/>
      <c r="AJ68" s="581" t="n"/>
      <c r="AK68" s="579" t="n"/>
      <c r="AL68" s="581" t="n"/>
      <c r="AM68" s="579" t="n"/>
      <c r="AN68" s="581" t="n"/>
      <c r="AO68" s="579" t="n"/>
      <c r="AP68" s="581" t="n"/>
      <c r="AQ68" s="580" t="n"/>
      <c r="AR68" s="581" t="n"/>
      <c r="AS68" s="446">
        <f>V68+X68+Z68+AB68+AD68+AF68+AJ68+AL68+AN68+AP68+AR68+AH68</f>
        <v/>
      </c>
    </row>
    <row r="69" ht="16.5" customHeight="1" thickBot="1">
      <c r="A69" s="433">
        <f>A68+1</f>
        <v/>
      </c>
      <c r="B69" s="434" t="n">
        <v>1689.46</v>
      </c>
      <c r="C69" s="434" t="n">
        <v>44.2</v>
      </c>
      <c r="D69" s="520" t="n">
        <v>2104.86</v>
      </c>
      <c r="E69" s="520" t="n"/>
      <c r="F69" s="434" t="n"/>
      <c r="G69" s="435" t="n">
        <v>223</v>
      </c>
      <c r="H69" s="435" t="n">
        <v>96.5</v>
      </c>
      <c r="I69" s="519" t="n">
        <v>390</v>
      </c>
      <c r="J69" s="436" t="n">
        <v>11</v>
      </c>
      <c r="K69" s="436" t="n"/>
      <c r="L69" s="436" t="n"/>
      <c r="M69" s="437" t="n"/>
      <c r="N69" s="438">
        <f>B69+C69+D69+F69+G69+H69+I69+K69-L69+M69+E69</f>
        <v/>
      </c>
      <c r="O69" s="434" t="n">
        <v>22.1</v>
      </c>
      <c r="P69" s="434" t="n"/>
      <c r="Q69" s="438">
        <f>N69+O69-P69</f>
        <v/>
      </c>
      <c r="R69" s="520" t="n">
        <v>1690</v>
      </c>
      <c r="S69" s="520" t="n">
        <v>580</v>
      </c>
      <c r="T69" s="441">
        <f>A69</f>
        <v/>
      </c>
      <c r="U69" s="579" t="n"/>
      <c r="V69" s="581" t="n"/>
      <c r="W69" s="579" t="n"/>
      <c r="X69" s="581" t="n"/>
      <c r="Y69" s="579" t="n">
        <v>190220</v>
      </c>
      <c r="Z69" s="466" t="n">
        <v>576.11</v>
      </c>
      <c r="AA69" s="579" t="n"/>
      <c r="AB69" s="581" t="n"/>
      <c r="AC69" s="579" t="n"/>
      <c r="AD69" s="581" t="n"/>
      <c r="AE69" s="579" t="inlineStr">
        <is>
          <t>int</t>
        </is>
      </c>
      <c r="AF69" s="466" t="n">
        <v>-2.49</v>
      </c>
      <c r="AG69" s="581" t="n"/>
      <c r="AH69" s="581" t="n"/>
      <c r="AI69" s="579" t="n"/>
      <c r="AJ69" s="581" t="n"/>
      <c r="AK69" s="579" t="n"/>
      <c r="AL69" s="581" t="n"/>
      <c r="AM69" s="579" t="n"/>
      <c r="AN69" s="581" t="n"/>
      <c r="AO69" s="579" t="n"/>
      <c r="AP69" s="581" t="n"/>
      <c r="AQ69" s="580" t="n"/>
      <c r="AR69" s="581" t="n"/>
      <c r="AS69" s="446">
        <f>V69+X69+Z69+AB69+AD69+AF69+AJ69+AL69+AN69+AP69+AR69+AH69</f>
        <v/>
      </c>
    </row>
    <row r="70" ht="16.5" customHeight="1" thickBot="1">
      <c r="A70" s="433">
        <f>A69+1</f>
        <v/>
      </c>
      <c r="B70" s="434" t="n">
        <v>1812.67</v>
      </c>
      <c r="C70" s="434" t="n"/>
      <c r="D70" s="520" t="n">
        <v>2371</v>
      </c>
      <c r="E70" s="520" t="n"/>
      <c r="F70" s="434" t="n"/>
      <c r="G70" s="435" t="n">
        <v>241</v>
      </c>
      <c r="H70" s="435" t="n">
        <v>830.8</v>
      </c>
      <c r="I70" s="519" t="n">
        <v>230</v>
      </c>
      <c r="J70" s="436" t="n">
        <v>5</v>
      </c>
      <c r="K70" s="436" t="n"/>
      <c r="L70" s="436" t="n"/>
      <c r="M70" s="437" t="n"/>
      <c r="N70" s="438">
        <f>B70+C70+D70+F70+G70+H70+I70+K70-L70+M70+E70</f>
        <v/>
      </c>
      <c r="O70" s="434" t="n">
        <v>12.5</v>
      </c>
      <c r="P70" s="434" t="n"/>
      <c r="Q70" s="438">
        <f>N70+O70-P70</f>
        <v/>
      </c>
      <c r="R70" s="520" t="n">
        <v>1810</v>
      </c>
      <c r="S70" s="483" t="n"/>
      <c r="T70" s="441">
        <f>A70</f>
        <v/>
      </c>
      <c r="U70" s="579" t="n">
        <v>190207</v>
      </c>
      <c r="V70" s="466" t="n">
        <v>1687.62</v>
      </c>
      <c r="W70" s="579" t="n"/>
      <c r="X70" s="581" t="n"/>
      <c r="Y70" s="579" t="n"/>
      <c r="Z70" s="581" t="n"/>
      <c r="AA70" s="579" t="n">
        <v>190225</v>
      </c>
      <c r="AB70" s="466" t="n">
        <v>1618.89</v>
      </c>
      <c r="AC70" s="579" t="n">
        <v>190231</v>
      </c>
      <c r="AD70" s="466" t="n">
        <v>34761.47</v>
      </c>
      <c r="AE70" s="580" t="inlineStr">
        <is>
          <t>dat</t>
        </is>
      </c>
      <c r="AF70" s="466" t="n">
        <v>12051.64</v>
      </c>
      <c r="AG70" s="581" t="n"/>
      <c r="AH70" s="581" t="n"/>
      <c r="AI70" s="579" t="n"/>
      <c r="AJ70" s="581" t="n"/>
      <c r="AK70" s="579" t="inlineStr">
        <is>
          <t>190149C</t>
        </is>
      </c>
      <c r="AL70" s="466" t="n">
        <v>44.54</v>
      </c>
      <c r="AM70" s="579" t="n"/>
      <c r="AN70" s="581" t="n"/>
      <c r="AO70" s="579" t="n"/>
      <c r="AP70" s="581" t="n"/>
      <c r="AQ70" s="580" t="n"/>
      <c r="AR70" s="581" t="n"/>
      <c r="AS70" s="446">
        <f>V70+X70+Z70+AB70+AD70+AF70+AJ70+AL70+AN70+AP70+AR70+AH70</f>
        <v/>
      </c>
    </row>
    <row r="71" ht="16.5" customHeight="1" thickBot="1">
      <c r="A71" s="433">
        <f>A70+1</f>
        <v/>
      </c>
      <c r="B71" s="434" t="n">
        <v>962.2</v>
      </c>
      <c r="C71" s="434" t="n"/>
      <c r="D71" s="520" t="n">
        <v>2934.5</v>
      </c>
      <c r="E71" s="520" t="n"/>
      <c r="F71" s="520" t="n">
        <v>85.59999999999999</v>
      </c>
      <c r="G71" s="435" t="n">
        <v>193</v>
      </c>
      <c r="H71" s="435" t="n">
        <v>1169.05</v>
      </c>
      <c r="I71" s="519" t="n">
        <v>140</v>
      </c>
      <c r="J71" s="436" t="n">
        <v>4</v>
      </c>
      <c r="K71" s="584" t="n">
        <v>110</v>
      </c>
      <c r="L71" s="436" t="n"/>
      <c r="M71" s="437" t="n"/>
      <c r="N71" s="438">
        <f>B71+C71+D71+F71+G71+H71+I71+K71-L71+M71+E71</f>
        <v/>
      </c>
      <c r="O71" s="434" t="n">
        <v>6.3</v>
      </c>
      <c r="P71" s="434" t="n"/>
      <c r="Q71" s="438">
        <f>N71+O71-P71</f>
        <v/>
      </c>
      <c r="R71" s="520" t="n">
        <v>960</v>
      </c>
      <c r="S71" s="483" t="n"/>
      <c r="T71" s="441">
        <f>A71</f>
        <v/>
      </c>
      <c r="U71" s="579" t="n">
        <v>181207</v>
      </c>
      <c r="V71" s="466" t="n">
        <v>35.99</v>
      </c>
      <c r="W71" s="579" t="n">
        <v>190213</v>
      </c>
      <c r="X71" s="466" t="n">
        <v>11.9</v>
      </c>
      <c r="Y71" s="579" t="n"/>
      <c r="Z71" s="581" t="n"/>
      <c r="AA71" s="579" t="n">
        <v>190229</v>
      </c>
      <c r="AB71" s="466" t="n">
        <v>255</v>
      </c>
      <c r="AC71" s="579" t="inlineStr">
        <is>
          <t>190231A</t>
        </is>
      </c>
      <c r="AD71" s="581" t="n">
        <v>0</v>
      </c>
      <c r="AE71" s="580" t="n"/>
      <c r="AF71" s="581" t="n"/>
      <c r="AG71" s="581" t="n"/>
      <c r="AH71" s="581" t="n"/>
      <c r="AI71" s="579" t="n">
        <v>190236</v>
      </c>
      <c r="AJ71" s="466" t="n">
        <v>37.79</v>
      </c>
      <c r="AK71" s="579" t="n">
        <v>190242</v>
      </c>
      <c r="AL71" s="466" t="n">
        <v>1981.63</v>
      </c>
      <c r="AM71" s="579" t="n">
        <v>190154</v>
      </c>
      <c r="AN71" s="466" t="n">
        <v>123.77</v>
      </c>
      <c r="AO71" s="579" t="n">
        <v>190248</v>
      </c>
      <c r="AP71" s="466" t="n">
        <v>1381.95</v>
      </c>
      <c r="AQ71" s="580" t="n"/>
      <c r="AR71" s="581" t="n"/>
      <c r="AS71" s="446">
        <f>V71+X71+Z71+AB71+AD71+AF71+AJ71+AL71+AN71+AP71+AR71+AH71</f>
        <v/>
      </c>
    </row>
    <row r="72" ht="16.5" customHeight="1" thickBot="1">
      <c r="A72" s="433" t="n"/>
      <c r="B72" s="434" t="n"/>
      <c r="C72" s="434" t="n"/>
      <c r="D72" s="434" t="n"/>
      <c r="E72" s="434" t="n"/>
      <c r="F72" s="434" t="n"/>
      <c r="G72" s="435" t="n"/>
      <c r="H72" s="435" t="n"/>
      <c r="I72" s="435" t="n"/>
      <c r="J72" s="436" t="n"/>
      <c r="K72" s="436" t="n"/>
      <c r="L72" s="436" t="n"/>
      <c r="M72" s="437" t="n"/>
      <c r="N72" s="438" t="n"/>
      <c r="O72" s="434" t="n"/>
      <c r="P72" s="434" t="n"/>
      <c r="Q72" s="438" t="n"/>
      <c r="R72" s="483" t="n"/>
      <c r="S72" s="483" t="n"/>
      <c r="T72" s="441" t="n"/>
      <c r="U72" s="579" t="n"/>
      <c r="V72" s="581" t="n"/>
      <c r="W72" s="579" t="n">
        <v>190214</v>
      </c>
      <c r="X72" s="466" t="n">
        <v>334.39</v>
      </c>
      <c r="Y72" s="579" t="n"/>
      <c r="Z72" s="581" t="n"/>
      <c r="AA72" s="579" t="n"/>
      <c r="AB72" s="581" t="n"/>
      <c r="AC72" s="579" t="n"/>
      <c r="AD72" s="581" t="n"/>
      <c r="AE72" s="580" t="n"/>
      <c r="AF72" s="581" t="n"/>
      <c r="AG72" s="581" t="n"/>
      <c r="AH72" s="581" t="n"/>
      <c r="AI72" s="579" t="n"/>
      <c r="AJ72" s="581" t="n"/>
      <c r="AK72" s="579" t="n"/>
      <c r="AL72" s="581" t="n"/>
      <c r="AM72" s="579" t="n">
        <v>190155</v>
      </c>
      <c r="AN72" s="466" t="n">
        <v>472.15</v>
      </c>
      <c r="AO72" s="580" t="n">
        <v>190250</v>
      </c>
      <c r="AP72" s="466" t="n">
        <v>122</v>
      </c>
      <c r="AQ72" s="580" t="n"/>
      <c r="AR72" s="581" t="n"/>
      <c r="AS72" s="446">
        <f>V72+X72+Z72+AB72+AD72+AF72+AJ72+AL72+AN72+AP72+AR72+AH72</f>
        <v/>
      </c>
    </row>
    <row r="73" ht="16.5" customHeight="1" thickBot="1">
      <c r="A73" s="456" t="n"/>
      <c r="B73" s="434" t="n"/>
      <c r="C73" s="434" t="n"/>
      <c r="D73" s="434" t="n"/>
      <c r="E73" s="434" t="n"/>
      <c r="F73" s="434" t="n"/>
      <c r="G73" s="435" t="n"/>
      <c r="H73" s="435" t="n"/>
      <c r="I73" s="435" t="n"/>
      <c r="J73" s="436" t="n"/>
      <c r="K73" s="436" t="n"/>
      <c r="L73" s="436" t="n"/>
      <c r="M73" s="437" t="n"/>
      <c r="N73" s="438" t="n"/>
      <c r="O73" s="434" t="n"/>
      <c r="P73" s="434" t="n"/>
      <c r="Q73" s="438" t="n"/>
      <c r="R73" s="483" t="n"/>
      <c r="S73" s="483" t="n"/>
      <c r="T73" s="441" t="n"/>
      <c r="U73" s="579" t="n"/>
      <c r="V73" s="581" t="n"/>
      <c r="W73" s="580" t="n"/>
      <c r="X73" s="581" t="n"/>
      <c r="Y73" s="579" t="n"/>
      <c r="Z73" s="581" t="n"/>
      <c r="AA73" s="580" t="n"/>
      <c r="AB73" s="581" t="n"/>
      <c r="AC73" s="579" t="n"/>
      <c r="AD73" s="581" t="n"/>
      <c r="AE73" s="580" t="n"/>
      <c r="AF73" s="581" t="n"/>
      <c r="AG73" s="581" t="n"/>
      <c r="AH73" s="581" t="n"/>
      <c r="AI73" s="579" t="n"/>
      <c r="AJ73" s="581" t="n"/>
      <c r="AK73" s="580" t="n"/>
      <c r="AL73" s="581" t="n"/>
      <c r="AM73" s="580" t="n"/>
      <c r="AN73" s="581" t="n"/>
      <c r="AO73" s="580" t="n">
        <v>190250</v>
      </c>
      <c r="AP73" s="466" t="n">
        <v>118.68</v>
      </c>
      <c r="AQ73" s="580" t="n"/>
      <c r="AR73" s="581" t="n"/>
      <c r="AS73" s="446">
        <f>V73+X73+Z73+AB73+AD73+AF73+AJ73+AL73+AN73+AP73+AR73+AH73</f>
        <v/>
      </c>
    </row>
    <row r="74" ht="16.5" customHeight="1" thickBot="1">
      <c r="A74" s="457" t="n"/>
      <c r="B74" s="434" t="n"/>
      <c r="C74" s="434" t="n"/>
      <c r="D74" s="434" t="n"/>
      <c r="E74" s="434" t="n"/>
      <c r="F74" s="434" t="n"/>
      <c r="G74" s="435" t="n"/>
      <c r="H74" s="458" t="n"/>
      <c r="I74" s="435" t="n"/>
      <c r="J74" s="436" t="n"/>
      <c r="K74" s="436" t="n"/>
      <c r="L74" s="436" t="n"/>
      <c r="M74" s="437" t="n"/>
      <c r="N74" s="438" t="n"/>
      <c r="O74" s="434" t="n"/>
      <c r="P74" s="434" t="n"/>
      <c r="Q74" s="438" t="n"/>
      <c r="R74" s="483" t="n"/>
      <c r="S74" s="483" t="n"/>
      <c r="T74" s="441" t="n"/>
      <c r="U74" s="579" t="n"/>
      <c r="V74" s="581" t="n"/>
      <c r="W74" s="579" t="n"/>
      <c r="X74" s="581" t="n"/>
      <c r="Y74" s="579" t="n"/>
      <c r="Z74" s="581" t="n"/>
      <c r="AA74" s="579" t="n"/>
      <c r="AB74" s="581" t="n"/>
      <c r="AC74" s="579" t="n"/>
      <c r="AD74" s="581" t="n"/>
      <c r="AE74" s="579" t="n"/>
      <c r="AF74" s="581" t="n"/>
      <c r="AG74" s="581" t="n"/>
      <c r="AH74" s="581" t="n"/>
      <c r="AI74" s="579" t="n"/>
      <c r="AJ74" s="581" t="n"/>
      <c r="AK74" s="579" t="n"/>
      <c r="AL74" s="581" t="n"/>
      <c r="AM74" s="579" t="n"/>
      <c r="AN74" s="581" t="n"/>
      <c r="AO74" s="580" t="n">
        <v>190250</v>
      </c>
      <c r="AP74" s="466" t="n">
        <v>62.59</v>
      </c>
      <c r="AQ74" s="580" t="n"/>
      <c r="AR74" s="581" t="n"/>
      <c r="AS74" s="446">
        <f>V74+X74+Z74+AB74+AD74+AF74+AJ74+AL74+AN74+AP74+AR74+AH74</f>
        <v/>
      </c>
    </row>
    <row r="75">
      <c r="B75" s="449">
        <f>SUM(B44:B74)</f>
        <v/>
      </c>
      <c r="C75" s="449">
        <f>SUM(C44:C74)</f>
        <v/>
      </c>
      <c r="D75" s="449">
        <f>SUM(D44:D74)</f>
        <v/>
      </c>
      <c r="E75" s="449">
        <f>SUM(E44:E74)</f>
        <v/>
      </c>
      <c r="F75" s="449">
        <f>SUM(F44:F74)</f>
        <v/>
      </c>
      <c r="G75" s="449">
        <f>SUM(G44:G74)</f>
        <v/>
      </c>
      <c r="H75" s="449">
        <f>SUM(H44:H74)</f>
        <v/>
      </c>
      <c r="I75" s="449">
        <f>SUM(I44:I74)</f>
        <v/>
      </c>
      <c r="J75" s="398">
        <f>SUM(J44:J74)</f>
        <v/>
      </c>
      <c r="K75" s="449">
        <f>SUM(K44:K74)</f>
        <v/>
      </c>
      <c r="L75" s="449">
        <f>SUM(L44:L74)</f>
        <v/>
      </c>
      <c r="M75" s="449">
        <f>SUM(M44:M74)</f>
        <v/>
      </c>
      <c r="N75" s="449">
        <f>SUM(N44:N74)</f>
        <v/>
      </c>
      <c r="O75" s="459">
        <f>SUM(O44:O74)</f>
        <v/>
      </c>
      <c r="P75" s="449">
        <f>SUM(P44:P74)</f>
        <v/>
      </c>
      <c r="Q75" s="449">
        <f>SUM(Q44:Q74)</f>
        <v/>
      </c>
      <c r="R75" s="449">
        <f>SUM(R44:R74)</f>
        <v/>
      </c>
      <c r="S75" s="449">
        <f>SUM(S44:S74)</f>
        <v/>
      </c>
      <c r="U75" s="460" t="n"/>
      <c r="V75" s="460">
        <f>SUM(V44:V74)</f>
        <v/>
      </c>
      <c r="W75" s="460" t="n"/>
      <c r="X75" s="460">
        <f>SUM(X44:X74)</f>
        <v/>
      </c>
      <c r="Y75" s="460" t="n"/>
      <c r="Z75" s="460">
        <f>SUM(Z44:Z74)</f>
        <v/>
      </c>
      <c r="AA75" s="460" t="n"/>
      <c r="AB75" s="460">
        <f>SUM(AB44:AB74)</f>
        <v/>
      </c>
      <c r="AC75" s="460" t="n"/>
      <c r="AD75" s="460">
        <f>SUM(AD44:AD74)</f>
        <v/>
      </c>
      <c r="AE75" s="460" t="n"/>
      <c r="AF75" s="460">
        <f>SUM(AF44:AF74)</f>
        <v/>
      </c>
      <c r="AG75" s="460" t="n"/>
      <c r="AH75" s="460" t="n"/>
      <c r="AI75" s="460" t="n"/>
      <c r="AJ75" s="460">
        <f>SUM(AJ44:AJ74)</f>
        <v/>
      </c>
      <c r="AL75" s="460">
        <f>SUM(AL44:AL74)</f>
        <v/>
      </c>
      <c r="AM75" s="460" t="n"/>
      <c r="AN75" s="460">
        <f>SUM(AN44:AN74)</f>
        <v/>
      </c>
      <c r="AO75" s="460" t="n"/>
      <c r="AP75" s="460">
        <f>SUM(AP44:AP74)</f>
        <v/>
      </c>
      <c r="AQ75" s="460" t="n"/>
      <c r="AR75" s="460">
        <f>SUM(AR44:AR74)</f>
        <v/>
      </c>
      <c r="AS75" s="460">
        <f>SUM(AS44:AS74)</f>
        <v/>
      </c>
    </row>
    <row r="76">
      <c r="N76" s="451" t="n"/>
      <c r="Q76" s="451" t="n"/>
    </row>
    <row r="77">
      <c r="C77" s="452" t="n"/>
      <c r="F77" s="452" t="n"/>
      <c r="I77" s="453" t="n"/>
    </row>
    <row r="78">
      <c r="I78" s="453" t="n"/>
    </row>
    <row r="80" ht="16.5" customHeight="1" thickBot="1">
      <c r="A80" s="359" t="inlineStr">
        <is>
          <t>MARS 2019</t>
        </is>
      </c>
      <c r="M80" s="406" t="n"/>
      <c r="N80" s="359" t="n"/>
      <c r="O80" s="362" t="n"/>
      <c r="P80" s="363" t="n"/>
      <c r="Q80" s="363" t="n"/>
      <c r="R80" s="363" t="n"/>
      <c r="S80" s="363" t="n"/>
      <c r="U80" s="364">
        <f>A80</f>
        <v/>
      </c>
      <c r="V80" s="363" t="n"/>
      <c r="W80" s="363" t="n"/>
      <c r="X80" s="363" t="n"/>
      <c r="Y80" s="363" t="n"/>
      <c r="Z80" s="363" t="n"/>
      <c r="AA80" s="363" t="n"/>
      <c r="AB80" s="364">
        <f>A80</f>
        <v/>
      </c>
      <c r="AC80" s="363" t="n"/>
      <c r="AD80" s="363" t="n"/>
      <c r="AE80" s="363" t="n"/>
      <c r="AF80" s="363" t="n"/>
      <c r="AG80" s="363" t="n"/>
      <c r="AH80" s="363" t="n"/>
      <c r="AI80" s="363" t="n"/>
      <c r="AJ80" s="363" t="n"/>
      <c r="AK80" s="364">
        <f>A80</f>
        <v/>
      </c>
      <c r="AL80" s="363" t="n"/>
      <c r="AM80" s="363" t="n"/>
      <c r="AN80" s="363" t="n"/>
      <c r="AO80" s="363" t="n"/>
      <c r="AP80" s="363" t="n"/>
      <c r="AQ80" s="363" t="n"/>
    </row>
    <row r="81" ht="16.5" customHeight="1" thickBot="1">
      <c r="A81" s="372" t="n"/>
      <c r="B81" s="372" t="n"/>
      <c r="C81" s="372" t="n"/>
      <c r="D81" s="372" t="n"/>
      <c r="E81" s="372" t="n"/>
      <c r="F81" s="372" t="n"/>
      <c r="G81" s="372" t="n"/>
      <c r="H81" s="372" t="n"/>
      <c r="I81" s="357" t="n"/>
      <c r="J81" s="357" t="n"/>
      <c r="K81" s="357" t="n"/>
      <c r="L81" s="357" t="n"/>
      <c r="M81" s="454" t="n"/>
      <c r="N81" s="10" t="n"/>
      <c r="O81" s="11" t="n"/>
      <c r="P81" s="10" t="n"/>
      <c r="Q81" s="10" t="n"/>
      <c r="R81" s="358" t="inlineStr">
        <is>
          <t>Banque</t>
        </is>
      </c>
      <c r="S81" s="357" t="n"/>
      <c r="T81" s="11" t="n"/>
      <c r="U81" s="407">
        <f>U3</f>
        <v/>
      </c>
      <c r="V81" s="366" t="n"/>
      <c r="W81" s="408">
        <f>W3</f>
        <v/>
      </c>
      <c r="X81" s="366" t="n"/>
      <c r="Y81" s="408">
        <f>Y3</f>
        <v/>
      </c>
      <c r="Z81" s="366" t="n"/>
      <c r="AA81" s="408">
        <f>AA3</f>
        <v/>
      </c>
      <c r="AB81" s="366" t="n"/>
      <c r="AC81" s="408">
        <f>AC3</f>
        <v/>
      </c>
      <c r="AD81" s="366" t="n"/>
      <c r="AE81" s="409">
        <f>AE3</f>
        <v/>
      </c>
      <c r="AF81" s="354" t="n"/>
      <c r="AG81" s="410" t="inlineStr">
        <is>
          <t>Compte Nickel</t>
        </is>
      </c>
      <c r="AH81" s="354" t="n"/>
      <c r="AI81" s="407">
        <f>AI3</f>
        <v/>
      </c>
      <c r="AJ81" s="366" t="n"/>
      <c r="AK81" s="408">
        <f>AK3</f>
        <v/>
      </c>
      <c r="AL81" s="366" t="n"/>
      <c r="AM81" s="408">
        <f>AM3</f>
        <v/>
      </c>
      <c r="AN81" s="366" t="n"/>
      <c r="AO81" s="408">
        <f>AO3</f>
        <v/>
      </c>
      <c r="AP81" s="366" t="n"/>
      <c r="AQ81" s="409">
        <f>AQ3</f>
        <v/>
      </c>
      <c r="AR81" s="354" t="n"/>
      <c r="AS81" s="411" t="inlineStr">
        <is>
          <t>Total</t>
        </is>
      </c>
    </row>
    <row r="82" ht="16.5" customHeight="1" thickBot="1">
      <c r="A82" s="2" t="n"/>
      <c r="B82" s="3" t="inlineStr">
        <is>
          <t>Espèce</t>
        </is>
      </c>
      <c r="C82" s="4" t="inlineStr">
        <is>
          <t>Chèque</t>
        </is>
      </c>
      <c r="D82" s="4" t="inlineStr">
        <is>
          <t>Carte Bleue</t>
        </is>
      </c>
      <c r="E82" s="5" t="inlineStr">
        <is>
          <t>Sans Contact</t>
        </is>
      </c>
      <c r="F82" s="5" t="inlineStr">
        <is>
          <t>Carte Nickel</t>
        </is>
      </c>
      <c r="G82" s="4" t="inlineStr">
        <is>
          <t>JEUX</t>
        </is>
      </c>
      <c r="H82" s="4" t="inlineStr">
        <is>
          <t>LOTO</t>
        </is>
      </c>
      <c r="I82" s="355" t="inlineStr">
        <is>
          <t>POINT VERT</t>
        </is>
      </c>
      <c r="J82" s="356" t="n"/>
      <c r="K82" s="6" t="inlineStr">
        <is>
          <t>Ret Nickel</t>
        </is>
      </c>
      <c r="L82" s="6" t="inlineStr">
        <is>
          <t>Dpt Nickel</t>
        </is>
      </c>
      <c r="M82" s="412" t="inlineStr">
        <is>
          <t>Avoir</t>
        </is>
      </c>
      <c r="N82" s="7" t="inlineStr">
        <is>
          <t>S/Total Encais</t>
        </is>
      </c>
      <c r="O82" s="7" t="inlineStr">
        <is>
          <t>Compte client</t>
        </is>
      </c>
      <c r="P82" s="7" t="inlineStr">
        <is>
          <t>Credit Compte</t>
        </is>
      </c>
      <c r="Q82" s="8" t="inlineStr">
        <is>
          <t>CA NET</t>
        </is>
      </c>
      <c r="R82" s="3" t="inlineStr">
        <is>
          <t>Dépôt Banque</t>
        </is>
      </c>
      <c r="S82" s="8" t="inlineStr">
        <is>
          <t>Monnaie</t>
        </is>
      </c>
      <c r="T82" s="455" t="n"/>
      <c r="U82" s="414" t="inlineStr">
        <is>
          <t>N°</t>
        </is>
      </c>
      <c r="V82" s="415" t="n"/>
      <c r="W82" s="416" t="inlineStr">
        <is>
          <t>N°</t>
        </is>
      </c>
      <c r="X82" s="417" t="n"/>
      <c r="Y82" s="416" t="inlineStr">
        <is>
          <t>N°</t>
        </is>
      </c>
      <c r="Z82" s="417" t="n"/>
      <c r="AA82" s="416" t="inlineStr">
        <is>
          <t>N°</t>
        </is>
      </c>
      <c r="AB82" s="417" t="n"/>
      <c r="AC82" s="416" t="inlineStr">
        <is>
          <t>N°</t>
        </is>
      </c>
      <c r="AD82" s="417" t="n"/>
      <c r="AE82" s="416" t="inlineStr">
        <is>
          <t>N°</t>
        </is>
      </c>
      <c r="AF82" s="417" t="n"/>
      <c r="AG82" s="416" t="inlineStr">
        <is>
          <t>N°</t>
        </is>
      </c>
      <c r="AH82" s="418" t="n"/>
      <c r="AI82" s="416" t="inlineStr">
        <is>
          <t>N°</t>
        </is>
      </c>
      <c r="AJ82" s="417" t="n"/>
      <c r="AK82" s="419" t="inlineStr">
        <is>
          <t>N°</t>
        </is>
      </c>
      <c r="AL82" s="415" t="n"/>
      <c r="AM82" s="416" t="inlineStr">
        <is>
          <t>N°</t>
        </is>
      </c>
      <c r="AN82" s="415" t="n"/>
      <c r="AO82" s="416" t="inlineStr">
        <is>
          <t>N°</t>
        </is>
      </c>
      <c r="AP82" s="415" t="n"/>
      <c r="AQ82" s="416" t="inlineStr">
        <is>
          <t>N°</t>
        </is>
      </c>
      <c r="AR82" s="415" t="n"/>
      <c r="AS82" s="420" t="n"/>
    </row>
    <row r="83" ht="16.5" customHeight="1" thickBot="1">
      <c r="A83" s="433">
        <f>A71+1</f>
        <v/>
      </c>
      <c r="B83" s="434" t="n">
        <v>1607.69</v>
      </c>
      <c r="C83" s="434" t="n"/>
      <c r="D83" s="520" t="n">
        <v>2573.49</v>
      </c>
      <c r="E83" s="520" t="n"/>
      <c r="F83" s="520" t="n">
        <v>55.8</v>
      </c>
      <c r="G83" s="435" t="n">
        <v>149</v>
      </c>
      <c r="H83" s="435" t="n">
        <v>744.45</v>
      </c>
      <c r="I83" s="519" t="n">
        <v>470</v>
      </c>
      <c r="J83" s="436" t="n">
        <v>9</v>
      </c>
      <c r="K83" s="436" t="n"/>
      <c r="L83" s="436" t="n"/>
      <c r="M83" s="437" t="n"/>
      <c r="N83" s="438">
        <f>B83+C83+D83+F83+G83+H83+I83+K83-L83+M83+E83</f>
        <v/>
      </c>
      <c r="O83" s="434" t="n">
        <v>4.3</v>
      </c>
      <c r="P83" s="434" t="n"/>
      <c r="Q83" s="438">
        <f>N83+O83-P83</f>
        <v/>
      </c>
      <c r="R83" s="520" t="n">
        <v>1600</v>
      </c>
      <c r="S83" s="483" t="n"/>
      <c r="T83" s="441">
        <f>A83</f>
        <v/>
      </c>
      <c r="U83" s="579" t="n"/>
      <c r="V83" s="581" t="n"/>
      <c r="W83" s="580" t="n"/>
      <c r="X83" s="581" t="n"/>
      <c r="Y83" s="580" t="n"/>
      <c r="Z83" s="581" t="n"/>
      <c r="AA83" s="579" t="n"/>
      <c r="AB83" s="581" t="n"/>
      <c r="AC83" s="580" t="n"/>
      <c r="AD83" s="581" t="n"/>
      <c r="AE83" s="580" t="n">
        <v>190338</v>
      </c>
      <c r="AF83" s="466" t="n">
        <v>1.4</v>
      </c>
      <c r="AG83" s="582" t="n">
        <v>190339</v>
      </c>
      <c r="AH83" s="466" t="n">
        <v>-6.52</v>
      </c>
      <c r="AI83" s="580" t="n">
        <v>190157</v>
      </c>
      <c r="AJ83" s="466" t="n">
        <v>978.26</v>
      </c>
      <c r="AK83" s="582" t="n"/>
      <c r="AL83" s="581" t="n"/>
      <c r="AM83" s="580" t="n"/>
      <c r="AN83" s="581" t="n"/>
      <c r="AO83" s="580" t="n"/>
      <c r="AP83" s="466" t="n"/>
      <c r="AQ83" s="580" t="n"/>
      <c r="AR83" s="581" t="n"/>
      <c r="AS83" s="446">
        <f>V83+X83+Z83+AB83+AD83+AF83+AJ83+AL83+AN83+AP83+AR83+AH83</f>
        <v/>
      </c>
    </row>
    <row r="84" ht="16.5" customHeight="1" thickBot="1">
      <c r="A84" s="433">
        <f>A83+1</f>
        <v/>
      </c>
      <c r="B84" s="434" t="n">
        <v>1740.6</v>
      </c>
      <c r="C84" s="434" t="n"/>
      <c r="D84" s="520" t="n">
        <v>2600.98</v>
      </c>
      <c r="E84" s="520" t="n"/>
      <c r="F84" s="520" t="n">
        <v>17.4</v>
      </c>
      <c r="G84" s="435" t="n">
        <v>179</v>
      </c>
      <c r="H84" s="435" t="n">
        <v>604.35</v>
      </c>
      <c r="I84" s="519" t="n">
        <v>480</v>
      </c>
      <c r="J84" s="436" t="n">
        <v>9</v>
      </c>
      <c r="K84" s="436" t="n"/>
      <c r="L84" s="436" t="n"/>
      <c r="M84" s="437" t="n">
        <v>10.1</v>
      </c>
      <c r="N84" s="438">
        <f>B84+C84+D84+F84+G84+H84+I84+K84-L84+M84+E84</f>
        <v/>
      </c>
      <c r="O84" s="434" t="n">
        <v>4</v>
      </c>
      <c r="P84" s="434" t="n">
        <v>284.45</v>
      </c>
      <c r="Q84" s="438">
        <f>N84+O84-P84</f>
        <v/>
      </c>
      <c r="R84" s="520" t="n">
        <v>1740</v>
      </c>
      <c r="S84" s="483" t="n"/>
      <c r="T84" s="441">
        <f>A84</f>
        <v/>
      </c>
      <c r="U84" s="579" t="n"/>
      <c r="V84" s="581" t="n"/>
      <c r="W84" s="580" t="n"/>
      <c r="X84" s="581" t="n"/>
      <c r="Y84" s="579" t="n"/>
      <c r="Z84" s="581" t="n"/>
      <c r="AA84" s="579" t="n"/>
      <c r="AB84" s="581" t="n"/>
      <c r="AC84" s="579" t="n"/>
      <c r="AD84" s="581" t="n"/>
      <c r="AE84" s="580" t="n">
        <v>190338</v>
      </c>
      <c r="AF84" s="466" t="n">
        <v>203.74</v>
      </c>
      <c r="AG84" s="581" t="n"/>
      <c r="AH84" s="581" t="n"/>
      <c r="AI84" s="479" t="inlineStr">
        <is>
          <t>180654B</t>
        </is>
      </c>
      <c r="AJ84" s="466" t="n">
        <v>128.4</v>
      </c>
      <c r="AK84" s="580" t="n"/>
      <c r="AL84" s="581" t="n"/>
      <c r="AM84" s="580" t="n"/>
      <c r="AN84" s="581" t="n"/>
      <c r="AO84" s="479" t="n"/>
      <c r="AP84" s="466" t="n"/>
      <c r="AQ84" s="580" t="n"/>
      <c r="AR84" s="581" t="n"/>
      <c r="AS84" s="446">
        <f>V84+X84+Z84+AB84+AD84+AF84+AJ84+AL84+AN84+AP84+AR84+AH84</f>
        <v/>
      </c>
    </row>
    <row r="85" ht="16.5" customHeight="1" thickBot="1">
      <c r="A85" s="433">
        <f>A84+1</f>
        <v/>
      </c>
      <c r="B85" s="434" t="n">
        <v>1589.24</v>
      </c>
      <c r="C85" s="434" t="n"/>
      <c r="D85" s="520" t="n">
        <v>1192.69</v>
      </c>
      <c r="E85" s="520" t="n"/>
      <c r="F85" s="520" t="n">
        <v>26</v>
      </c>
      <c r="G85" s="435" t="n">
        <v>68</v>
      </c>
      <c r="H85" s="435" t="n">
        <v>309.2</v>
      </c>
      <c r="I85" s="519" t="n">
        <v>310</v>
      </c>
      <c r="J85" s="436" t="n">
        <v>6</v>
      </c>
      <c r="K85" s="436" t="n"/>
      <c r="L85" s="436" t="n"/>
      <c r="M85" s="437" t="n"/>
      <c r="N85" s="438">
        <f>B85+C85+D85+F85+G85+H85+I85+K85-L85+M85+E85</f>
        <v/>
      </c>
      <c r="O85" s="434" t="n">
        <v>5</v>
      </c>
      <c r="P85" s="434" t="n">
        <v>9.800000000000001</v>
      </c>
      <c r="Q85" s="438">
        <f>N85+O85-P85</f>
        <v/>
      </c>
      <c r="R85" s="520" t="n">
        <v>1580</v>
      </c>
      <c r="S85" s="483" t="n"/>
      <c r="T85" s="441">
        <f>A85</f>
        <v/>
      </c>
      <c r="U85" s="579" t="n"/>
      <c r="V85" s="581" t="n"/>
      <c r="W85" s="580" t="n"/>
      <c r="X85" s="581" t="n"/>
      <c r="Y85" s="579" t="n"/>
      <c r="Z85" s="581" t="n"/>
      <c r="AA85" s="580" t="n"/>
      <c r="AB85" s="581" t="n"/>
      <c r="AC85" s="579" t="n"/>
      <c r="AD85" s="581" t="n"/>
      <c r="AE85" s="580" t="n">
        <v>190338</v>
      </c>
      <c r="AF85" s="466" t="n">
        <v>69</v>
      </c>
      <c r="AG85" s="582" t="n"/>
      <c r="AH85" s="581" t="n"/>
      <c r="AI85" s="579" t="n"/>
      <c r="AJ85" s="581" t="n"/>
      <c r="AK85" s="580" t="n"/>
      <c r="AL85" s="581" t="n"/>
      <c r="AM85" s="579" t="n"/>
      <c r="AN85" s="581" t="n"/>
      <c r="AO85" s="580" t="inlineStr">
        <is>
          <t>vale</t>
        </is>
      </c>
      <c r="AP85" s="466" t="n">
        <v>2000</v>
      </c>
      <c r="AQ85" s="588" t="n"/>
      <c r="AR85" s="581" t="n"/>
      <c r="AS85" s="446">
        <f>V85+X85+Z85+AB85+AD85+AF85+AJ85+AL85+AN85+AP85+AR85+AH85</f>
        <v/>
      </c>
    </row>
    <row r="86" ht="16.5" customHeight="1" thickBot="1">
      <c r="A86" s="433">
        <f>A85+1</f>
        <v/>
      </c>
      <c r="B86" s="434" t="n">
        <v>896.55</v>
      </c>
      <c r="C86" s="434" t="n"/>
      <c r="D86" s="520" t="n">
        <v>2532.59</v>
      </c>
      <c r="E86" s="520" t="n"/>
      <c r="F86" s="520" t="n">
        <v>17.4</v>
      </c>
      <c r="G86" s="435" t="n">
        <v>464</v>
      </c>
      <c r="H86" s="435" t="n">
        <v>1287.25</v>
      </c>
      <c r="I86" s="519" t="n">
        <v>120</v>
      </c>
      <c r="J86" s="436" t="n">
        <v>4</v>
      </c>
      <c r="K86" s="584" t="n">
        <v>50</v>
      </c>
      <c r="L86" s="436" t="n"/>
      <c r="M86" s="437" t="n">
        <v>27.5</v>
      </c>
      <c r="N86" s="438">
        <f>B86+C86+D86+F86+G86+H86+I86+K86-L86+M86+E86</f>
        <v/>
      </c>
      <c r="O86" s="434" t="n">
        <v>1.7</v>
      </c>
      <c r="P86" s="434" t="n">
        <v>299.5</v>
      </c>
      <c r="Q86" s="438">
        <f>N86+O86-P86</f>
        <v/>
      </c>
      <c r="R86" s="520" t="n">
        <v>920</v>
      </c>
      <c r="S86" s="483" t="n"/>
      <c r="T86" s="441">
        <f>A86</f>
        <v/>
      </c>
      <c r="U86" s="579" t="n"/>
      <c r="V86" s="581" t="n"/>
      <c r="W86" s="580" t="n"/>
      <c r="X86" s="581" t="n"/>
      <c r="Y86" s="579" t="n">
        <v>190221</v>
      </c>
      <c r="Z86" s="466" t="n">
        <v>222.48</v>
      </c>
      <c r="AA86" s="580" t="n"/>
      <c r="AB86" s="581" t="n"/>
      <c r="AC86" s="579" t="n"/>
      <c r="AD86" s="581" t="n"/>
      <c r="AE86" s="580" t="n"/>
      <c r="AF86" s="581" t="n"/>
      <c r="AG86" s="581" t="n"/>
      <c r="AH86" s="581" t="n"/>
      <c r="AI86" s="579" t="n"/>
      <c r="AJ86" s="581" t="n"/>
      <c r="AK86" s="580" t="n"/>
      <c r="AL86" s="581" t="n"/>
      <c r="AM86" s="579" t="n"/>
      <c r="AN86" s="581" t="n"/>
      <c r="AO86" s="580" t="n"/>
      <c r="AP86" s="581" t="n"/>
      <c r="AQ86" s="580" t="n"/>
      <c r="AR86" s="581" t="n"/>
      <c r="AS86" s="446">
        <f>V86+X86+Z86+AB86+AD86+AF86+AJ86+AL86+AN86+AP86+AR86+AH86</f>
        <v/>
      </c>
    </row>
    <row r="87" ht="16.5" customHeight="1" thickBot="1">
      <c r="A87" s="433">
        <f>A86+1</f>
        <v/>
      </c>
      <c r="B87" s="434" t="n">
        <v>1497.94</v>
      </c>
      <c r="C87" s="520" t="n">
        <v>34.3</v>
      </c>
      <c r="D87" s="520" t="n">
        <v>1958.4</v>
      </c>
      <c r="E87" s="520" t="n"/>
      <c r="F87" s="520" t="n">
        <v>8.949999999999999</v>
      </c>
      <c r="G87" s="435" t="n">
        <v>475</v>
      </c>
      <c r="H87" s="435" t="n">
        <v>151.4</v>
      </c>
      <c r="I87" s="519" t="n">
        <v>300</v>
      </c>
      <c r="J87" s="436" t="n">
        <v>5</v>
      </c>
      <c r="K87" s="436" t="n"/>
      <c r="L87" s="436" t="n"/>
      <c r="M87" s="437" t="n"/>
      <c r="N87" s="438">
        <f>B87+C87+D87+F87+G87+H87+I87+K87-L87+M87+E87</f>
        <v/>
      </c>
      <c r="O87" s="434" t="n">
        <v>5.7</v>
      </c>
      <c r="P87" s="434" t="n"/>
      <c r="Q87" s="438">
        <f>N87+O87-P87</f>
        <v/>
      </c>
      <c r="R87" s="520" t="n">
        <v>1490</v>
      </c>
      <c r="S87" s="520" t="n">
        <v>490</v>
      </c>
      <c r="T87" s="441">
        <f>A87</f>
        <v/>
      </c>
      <c r="U87" s="579" t="n"/>
      <c r="V87" s="581" t="n"/>
      <c r="W87" s="580" t="n">
        <v>190113</v>
      </c>
      <c r="X87" s="466" t="n">
        <v>202.68</v>
      </c>
      <c r="Y87" s="579" t="n">
        <v>190318</v>
      </c>
      <c r="Z87" s="466" t="n">
        <v>316.48</v>
      </c>
      <c r="AA87" s="579" t="n"/>
      <c r="AB87" s="581" t="n"/>
      <c r="AC87" s="579" t="n"/>
      <c r="AD87" s="581" t="n"/>
      <c r="AE87" s="580" t="inlineStr">
        <is>
          <t>pt vt</t>
        </is>
      </c>
      <c r="AF87" s="466" t="n">
        <v>-130.9</v>
      </c>
      <c r="AG87" s="581" t="n"/>
      <c r="AH87" s="581" t="n"/>
      <c r="AI87" s="579" t="n"/>
      <c r="AJ87" s="581" t="n"/>
      <c r="AK87" s="579" t="n"/>
      <c r="AL87" s="581" t="n"/>
      <c r="AM87" s="579" t="n">
        <v>190353</v>
      </c>
      <c r="AN87" s="466" t="n">
        <v>115.54</v>
      </c>
      <c r="AO87" s="579" t="inlineStr">
        <is>
          <t>mutex</t>
        </is>
      </c>
      <c r="AP87" s="466" t="n">
        <v>114.65</v>
      </c>
      <c r="AQ87" s="580" t="n"/>
      <c r="AR87" s="581" t="n"/>
      <c r="AS87" s="446">
        <f>V87+X87+Z87+AB87+AD87+AF87+AJ87+AL87+AN87+AP87+AR87+AH87</f>
        <v/>
      </c>
    </row>
    <row r="88" ht="16.5" customHeight="1" thickBot="1">
      <c r="A88" s="433">
        <f>A87+1</f>
        <v/>
      </c>
      <c r="B88" s="434" t="n">
        <v>1777.84</v>
      </c>
      <c r="C88" s="434" t="n"/>
      <c r="D88" s="520" t="n">
        <v>2008.55</v>
      </c>
      <c r="E88" s="520" t="n"/>
      <c r="F88" s="520" t="n">
        <v>27.3</v>
      </c>
      <c r="G88" s="435" t="n">
        <v>114</v>
      </c>
      <c r="H88" s="435" t="n">
        <v>277.35</v>
      </c>
      <c r="I88" s="519" t="n">
        <v>240</v>
      </c>
      <c r="J88" s="436" t="n">
        <v>5</v>
      </c>
      <c r="K88" s="436" t="n"/>
      <c r="L88" s="436" t="n"/>
      <c r="M88" s="437" t="n"/>
      <c r="N88" s="438">
        <f>B88+C88+D88+F88+G88+H88+I88+K88-L88+M88+E88</f>
        <v/>
      </c>
      <c r="O88" s="434" t="n">
        <v>3</v>
      </c>
      <c r="P88" s="434" t="n"/>
      <c r="Q88" s="438">
        <f>N88+O88-P88</f>
        <v/>
      </c>
      <c r="R88" s="520" t="n">
        <v>1770</v>
      </c>
      <c r="S88" s="483" t="n"/>
      <c r="T88" s="441">
        <f>A88</f>
        <v/>
      </c>
      <c r="U88" s="579" t="n">
        <v>190208</v>
      </c>
      <c r="V88" s="466" t="n">
        <v>1376.47</v>
      </c>
      <c r="W88" s="579" t="n"/>
      <c r="X88" s="466" t="n"/>
      <c r="Y88" s="579" t="n"/>
      <c r="Z88" s="581" t="n"/>
      <c r="AA88" s="579" t="n">
        <v>190323</v>
      </c>
      <c r="AB88" s="466" t="n">
        <v>2757.77</v>
      </c>
      <c r="AC88" s="579" t="n"/>
      <c r="AD88" s="581" t="n"/>
      <c r="AE88" s="580" t="n"/>
      <c r="AF88" s="581" t="n"/>
      <c r="AG88" s="582" t="n">
        <v>190340</v>
      </c>
      <c r="AH88" s="466" t="n">
        <v>19</v>
      </c>
      <c r="AI88" s="579" t="n"/>
      <c r="AJ88" s="581" t="n"/>
      <c r="AK88" s="579" t="n"/>
      <c r="AL88" s="581" t="n"/>
      <c r="AM88" s="579" t="n">
        <v>190153</v>
      </c>
      <c r="AN88" s="466" t="n">
        <v>-318.02</v>
      </c>
      <c r="AO88" s="579" t="inlineStr">
        <is>
          <t>adrea</t>
        </is>
      </c>
      <c r="AP88" s="466" t="n">
        <v>73.56999999999999</v>
      </c>
      <c r="AQ88" s="580" t="n"/>
      <c r="AR88" s="581" t="n"/>
      <c r="AS88" s="446">
        <f>V88+X88+Z88+AB88+AD88+AF88+AJ88+AL88+AN88+AP88+AR88+AH88</f>
        <v/>
      </c>
    </row>
    <row r="89" ht="16.5" customHeight="1" thickBot="1">
      <c r="A89" s="433">
        <f>A88+1</f>
        <v/>
      </c>
      <c r="B89" s="434" t="n">
        <v>1238.73</v>
      </c>
      <c r="C89" s="434" t="n"/>
      <c r="D89" s="520" t="n">
        <v>2293.54</v>
      </c>
      <c r="E89" s="520" t="n"/>
      <c r="F89" s="434" t="n"/>
      <c r="G89" s="435" t="n">
        <v>248</v>
      </c>
      <c r="H89" s="435" t="n">
        <v>584.45</v>
      </c>
      <c r="I89" s="519" t="n">
        <v>190</v>
      </c>
      <c r="J89" s="436" t="n">
        <v>4</v>
      </c>
      <c r="K89" s="436" t="n"/>
      <c r="L89" s="436" t="n"/>
      <c r="M89" s="437" t="n"/>
      <c r="N89" s="438">
        <f>B89+C89+D89+F89+G89+H89+I89+K89-L89+M89+E89</f>
        <v/>
      </c>
      <c r="O89" s="434" t="n">
        <v>4.3</v>
      </c>
      <c r="P89" s="434" t="n"/>
      <c r="Q89" s="438">
        <f>N89+O89-P89</f>
        <v/>
      </c>
      <c r="R89" s="520" t="n">
        <v>1260</v>
      </c>
      <c r="S89" s="483" t="n"/>
      <c r="T89" s="441">
        <f>A89</f>
        <v/>
      </c>
      <c r="U89" s="579" t="n"/>
      <c r="V89" s="466" t="n">
        <v>-1.12</v>
      </c>
      <c r="W89" s="579" t="n"/>
      <c r="X89" s="466" t="n"/>
      <c r="Y89" s="579" t="n"/>
      <c r="Z89" s="581" t="n"/>
      <c r="AA89" s="579" t="n">
        <v>190328</v>
      </c>
      <c r="AB89" s="466" t="n">
        <v>1843.6</v>
      </c>
      <c r="AC89" s="579" t="n"/>
      <c r="AD89" s="581" t="n"/>
      <c r="AE89" s="580" t="n"/>
      <c r="AF89" s="581" t="n"/>
      <c r="AG89" s="581" t="n"/>
      <c r="AH89" s="581" t="n"/>
      <c r="AI89" s="579" t="n"/>
      <c r="AJ89" s="581" t="n"/>
      <c r="AK89" s="579" t="n">
        <v>190239</v>
      </c>
      <c r="AL89" s="466" t="n">
        <v>1209.6</v>
      </c>
      <c r="AM89" s="579" t="n"/>
      <c r="AN89" s="581" t="n"/>
      <c r="AO89" s="579" t="n"/>
      <c r="AP89" s="581" t="n"/>
      <c r="AQ89" s="580" t="n"/>
      <c r="AR89" s="581" t="n"/>
      <c r="AS89" s="446">
        <f>V89+X89+Z89+AB89+AD89+AF89+AJ89+AL89+AN89+AP89+AR89+AH89</f>
        <v/>
      </c>
    </row>
    <row r="90" ht="16.5" customHeight="1" thickBot="1">
      <c r="A90" s="433">
        <f>A89+1</f>
        <v/>
      </c>
      <c r="B90" s="434" t="n">
        <v>1778.98</v>
      </c>
      <c r="C90" s="434" t="n"/>
      <c r="D90" s="520" t="n">
        <v>2109.54</v>
      </c>
      <c r="E90" s="520" t="n"/>
      <c r="F90" s="434" t="n"/>
      <c r="G90" s="435" t="n">
        <v>375</v>
      </c>
      <c r="H90" s="435" t="n">
        <v>280.9</v>
      </c>
      <c r="I90" s="519" t="n">
        <v>270</v>
      </c>
      <c r="J90" s="436" t="n">
        <v>6</v>
      </c>
      <c r="K90" s="436" t="n"/>
      <c r="L90" s="436" t="n"/>
      <c r="M90" s="437" t="n"/>
      <c r="N90" s="438">
        <f>B90+C90+D90+F90+G90+H90+I90+K90-L90+M90+E90</f>
        <v/>
      </c>
      <c r="O90" s="434" t="n">
        <v>37.4</v>
      </c>
      <c r="P90" s="434" t="n"/>
      <c r="Q90" s="438">
        <f>N90+O90-P90</f>
        <v/>
      </c>
      <c r="R90" s="520" t="n">
        <v>1770</v>
      </c>
      <c r="S90" s="483" t="n"/>
      <c r="T90" s="441">
        <f>A90</f>
        <v/>
      </c>
      <c r="U90" s="579" t="n"/>
      <c r="V90" s="581" t="n"/>
      <c r="W90" s="579" t="n"/>
      <c r="X90" s="466" t="n"/>
      <c r="Y90" s="579" t="n"/>
      <c r="Z90" s="581" t="n"/>
      <c r="AA90" s="579" t="n"/>
      <c r="AB90" s="581" t="n"/>
      <c r="AC90" s="579" t="n"/>
      <c r="AD90" s="581" t="n"/>
      <c r="AE90" s="580" t="inlineStr">
        <is>
          <t>monnaie</t>
        </is>
      </c>
      <c r="AF90" s="466" t="n">
        <v>1170</v>
      </c>
      <c r="AG90" s="581" t="n"/>
      <c r="AH90" s="581" t="n"/>
      <c r="AI90" s="579" t="n"/>
      <c r="AJ90" s="581" t="n"/>
      <c r="AK90" s="579" t="n"/>
      <c r="AL90" s="581" t="n"/>
      <c r="AM90" s="579" t="n"/>
      <c r="AN90" s="581" t="n"/>
      <c r="AO90" s="579" t="n"/>
      <c r="AP90" s="581" t="n"/>
      <c r="AQ90" s="580" t="n"/>
      <c r="AR90" s="581" t="n"/>
      <c r="AS90" s="446">
        <f>V90+X90+Z90+AB90+AD90+AF90+AJ90+AL90+AN90+AP90+AR90+AH90</f>
        <v/>
      </c>
    </row>
    <row r="91" ht="16.5" customHeight="1" thickBot="1">
      <c r="A91" s="433">
        <f>A90+1</f>
        <v/>
      </c>
      <c r="B91" s="434" t="n">
        <v>1732.71</v>
      </c>
      <c r="C91" s="434" t="n"/>
      <c r="D91" s="520" t="n">
        <v>2725.36</v>
      </c>
      <c r="E91" s="520" t="n"/>
      <c r="F91" s="520" t="n">
        <v>13.9</v>
      </c>
      <c r="G91" s="435" t="n">
        <v>243</v>
      </c>
      <c r="H91" s="435" t="n">
        <v>410.95</v>
      </c>
      <c r="I91" s="519" t="n">
        <v>200</v>
      </c>
      <c r="J91" s="436" t="n">
        <v>8</v>
      </c>
      <c r="K91" s="436" t="n"/>
      <c r="L91" s="436" t="n"/>
      <c r="M91" s="437" t="n"/>
      <c r="N91" s="438">
        <f>B91+C91+D91+F91+G91+H91+I91+K91-L91+M91+E91</f>
        <v/>
      </c>
      <c r="O91" s="434" t="n">
        <v>53.6</v>
      </c>
      <c r="P91" s="434" t="n"/>
      <c r="Q91" s="438">
        <f>N91+O91-P91</f>
        <v/>
      </c>
      <c r="R91" s="520" t="n">
        <v>1730</v>
      </c>
      <c r="S91" s="483" t="n"/>
      <c r="T91" s="441">
        <f>A91</f>
        <v/>
      </c>
      <c r="U91" s="579" t="n"/>
      <c r="V91" s="581" t="n"/>
      <c r="W91" s="579" t="n"/>
      <c r="X91" s="466" t="n"/>
      <c r="Y91" s="579" t="n"/>
      <c r="Z91" s="581" t="n"/>
      <c r="AA91" s="579" t="n"/>
      <c r="AB91" s="581" t="n"/>
      <c r="AC91" s="579" t="n"/>
      <c r="AD91" s="581" t="n"/>
      <c r="AE91" s="580" t="inlineStr">
        <is>
          <t>monnaie</t>
        </is>
      </c>
      <c r="AF91" s="466" t="n">
        <v>372</v>
      </c>
      <c r="AG91" s="581" t="n"/>
      <c r="AH91" s="581" t="n"/>
      <c r="AI91" s="579" t="n"/>
      <c r="AJ91" s="581" t="n"/>
      <c r="AK91" s="579" t="n"/>
      <c r="AL91" s="581" t="n"/>
      <c r="AM91" s="579" t="n"/>
      <c r="AN91" s="581" t="n"/>
      <c r="AO91" s="579" t="n"/>
      <c r="AP91" s="581" t="n"/>
      <c r="AQ91" s="580" t="n"/>
      <c r="AR91" s="581" t="n"/>
      <c r="AS91" s="446">
        <f>V91+X91+Z91+AB91+AD91+AF91+AJ91+AL91+AN91+AP91+AR91+AH91</f>
        <v/>
      </c>
    </row>
    <row r="92" ht="16.5" customHeight="1" thickBot="1">
      <c r="A92" s="433">
        <f>A91+1</f>
        <v/>
      </c>
      <c r="B92" s="434" t="n">
        <v>1607.6</v>
      </c>
      <c r="C92" s="434" t="n"/>
      <c r="D92" s="520" t="n">
        <v>1856.82</v>
      </c>
      <c r="E92" s="520" t="n"/>
      <c r="F92" s="520" t="n">
        <v>19.2</v>
      </c>
      <c r="G92" s="435" t="n">
        <v>293</v>
      </c>
      <c r="H92" s="435" t="n">
        <v>253.1</v>
      </c>
      <c r="I92" s="519" t="n">
        <v>70</v>
      </c>
      <c r="J92" s="436" t="n">
        <v>3</v>
      </c>
      <c r="K92" s="436" t="n"/>
      <c r="L92" s="436" t="n"/>
      <c r="M92" s="437" t="n"/>
      <c r="N92" s="438">
        <f>B92+C92+D92+F92+G92+H92+I92+K92-L92+M92+E92</f>
        <v/>
      </c>
      <c r="O92" s="434" t="n">
        <v>19.7</v>
      </c>
      <c r="P92" s="434" t="n">
        <v>9.800000000000001</v>
      </c>
      <c r="Q92" s="438">
        <f>N92+O92-P92</f>
        <v/>
      </c>
      <c r="R92" s="520" t="n">
        <v>1600</v>
      </c>
      <c r="S92" s="483" t="n"/>
      <c r="T92" s="441">
        <f>A92</f>
        <v/>
      </c>
      <c r="U92" s="579" t="n"/>
      <c r="V92" s="581" t="n"/>
      <c r="W92" s="579" t="n">
        <v>190215</v>
      </c>
      <c r="X92" s="466" t="n">
        <v>389.06</v>
      </c>
      <c r="Y92" s="579" t="n"/>
      <c r="Z92" s="581" t="n"/>
      <c r="AA92" s="579" t="n"/>
      <c r="AB92" s="581" t="n"/>
      <c r="AC92" s="579" t="n"/>
      <c r="AD92" s="581" t="n"/>
      <c r="AE92" s="580" t="inlineStr">
        <is>
          <t>monnaie</t>
        </is>
      </c>
      <c r="AF92" s="466" t="n">
        <v>582</v>
      </c>
      <c r="AG92" s="581" t="n"/>
      <c r="AH92" s="581" t="n"/>
      <c r="AI92" s="579" t="n"/>
      <c r="AJ92" s="581" t="n"/>
      <c r="AK92" s="579" t="n"/>
      <c r="AL92" s="581" t="n"/>
      <c r="AM92" s="579" t="n"/>
      <c r="AN92" s="581" t="n"/>
      <c r="AO92" s="579" t="n"/>
      <c r="AP92" s="581" t="n"/>
      <c r="AQ92" s="580" t="n"/>
      <c r="AR92" s="581" t="n"/>
      <c r="AS92" s="446">
        <f>V92+X92+Z92+AB92+AD92+AF92+AJ92+AL92+AN92+AP92+AR92+AH92</f>
        <v/>
      </c>
    </row>
    <row r="93" ht="16.5" customHeight="1" thickBot="1">
      <c r="A93" s="433">
        <f>A92+1</f>
        <v/>
      </c>
      <c r="B93" s="434" t="n">
        <v>1032.8</v>
      </c>
      <c r="C93" s="434" t="n"/>
      <c r="D93" s="520" t="n">
        <v>2937.58</v>
      </c>
      <c r="E93" s="520" t="n"/>
      <c r="F93" s="520" t="n">
        <v>8.6</v>
      </c>
      <c r="G93" s="435" t="n">
        <v>172</v>
      </c>
      <c r="H93" s="435" t="n">
        <v>1166.25</v>
      </c>
      <c r="I93" s="519" t="n">
        <v>270</v>
      </c>
      <c r="J93" s="436" t="n">
        <v>7</v>
      </c>
      <c r="K93" s="436" t="n"/>
      <c r="L93" s="436" t="n"/>
      <c r="M93" s="437" t="n"/>
      <c r="N93" s="438">
        <f>B93+C93+D93+F93+G93+H93+I93+K93-L93+M93+E93</f>
        <v/>
      </c>
      <c r="O93" s="434" t="n">
        <v>3</v>
      </c>
      <c r="P93" s="434" t="n"/>
      <c r="Q93" s="438">
        <f>N93+O93-P93</f>
        <v/>
      </c>
      <c r="R93" s="520" t="n">
        <v>1030</v>
      </c>
      <c r="S93" s="483" t="n"/>
      <c r="T93" s="441">
        <f>A93</f>
        <v/>
      </c>
      <c r="U93" s="579" t="n"/>
      <c r="V93" s="581" t="n"/>
      <c r="W93" s="579" t="n">
        <v>190216</v>
      </c>
      <c r="X93" s="466" t="n">
        <v>16.61</v>
      </c>
      <c r="Y93" s="579" t="n"/>
      <c r="Z93" s="581" t="n"/>
      <c r="AA93" s="579" t="n"/>
      <c r="AB93" s="581" t="n"/>
      <c r="AC93" s="579" t="n"/>
      <c r="AD93" s="581" t="n"/>
      <c r="AE93" s="580" t="inlineStr">
        <is>
          <t>monnaie</t>
        </is>
      </c>
      <c r="AF93" s="466" t="n">
        <v>572</v>
      </c>
      <c r="AG93" s="581" t="n"/>
      <c r="AH93" s="581" t="n"/>
      <c r="AI93" s="579" t="n"/>
      <c r="AJ93" s="581" t="n"/>
      <c r="AK93" s="579" t="n">
        <v>190237</v>
      </c>
      <c r="AL93" s="466" t="n">
        <v>211.5</v>
      </c>
      <c r="AM93" s="579" t="n"/>
      <c r="AN93" s="581" t="n"/>
      <c r="AO93" s="579" t="n"/>
      <c r="AP93" s="581" t="n"/>
      <c r="AQ93" s="580" t="n"/>
      <c r="AR93" s="581" t="n"/>
      <c r="AS93" s="446">
        <f>V93+X93+Z93+AB93+AD93+AF93+AJ93+AL93+AN93+AP93+AR93+AH93</f>
        <v/>
      </c>
    </row>
    <row r="94" ht="16.5" customHeight="1" thickBot="1">
      <c r="A94" s="433">
        <f>A93+1</f>
        <v/>
      </c>
      <c r="B94" s="434" t="n">
        <v>1811.53</v>
      </c>
      <c r="C94" s="434" t="n"/>
      <c r="D94" s="520" t="n">
        <v>2038.75</v>
      </c>
      <c r="E94" s="520" t="n"/>
      <c r="F94" s="520" t="n">
        <v>8.5</v>
      </c>
      <c r="G94" s="435" t="n">
        <v>232</v>
      </c>
      <c r="H94" s="435" t="n">
        <v>294.1</v>
      </c>
      <c r="I94" s="519" t="n">
        <v>270</v>
      </c>
      <c r="J94" s="436" t="n">
        <v>9</v>
      </c>
      <c r="K94" s="436" t="n"/>
      <c r="L94" s="584" t="n">
        <v>150</v>
      </c>
      <c r="M94" s="437" t="n"/>
      <c r="N94" s="438">
        <f>B94+C94+D94+F94+G94+H94+I94+K94-L94+M94+E94</f>
        <v/>
      </c>
      <c r="O94" s="434" t="n">
        <v>5.7</v>
      </c>
      <c r="P94" s="434" t="n"/>
      <c r="Q94" s="438">
        <f>N94+O94-P94</f>
        <v/>
      </c>
      <c r="R94" s="520" t="n">
        <v>1810</v>
      </c>
      <c r="S94" s="483" t="n"/>
      <c r="T94" s="441">
        <f>A94</f>
        <v/>
      </c>
      <c r="U94" s="579" t="n"/>
      <c r="V94" s="581" t="n"/>
      <c r="W94" s="579" t="n"/>
      <c r="X94" s="581" t="n"/>
      <c r="Y94" s="579" t="n">
        <v>190319</v>
      </c>
      <c r="Z94" s="466" t="n">
        <v>579.9</v>
      </c>
      <c r="AA94" s="579" t="n"/>
      <c r="AB94" s="581" t="n"/>
      <c r="AC94" s="579" t="n"/>
      <c r="AD94" s="581" t="n"/>
      <c r="AE94" s="579" t="n"/>
      <c r="AF94" s="581" t="n"/>
      <c r="AG94" s="581" t="n"/>
      <c r="AH94" s="581" t="n"/>
      <c r="AI94" s="579" t="n">
        <v>191243</v>
      </c>
      <c r="AJ94" s="466" t="n">
        <v>236.04</v>
      </c>
      <c r="AK94" s="579" t="n">
        <v>190238</v>
      </c>
      <c r="AL94" s="466" t="n">
        <v>984.1799999999999</v>
      </c>
      <c r="AM94" s="579" t="n"/>
      <c r="AN94" s="581" t="n"/>
      <c r="AO94" s="579" t="n"/>
      <c r="AP94" s="581" t="n"/>
      <c r="AQ94" s="580" t="n"/>
      <c r="AR94" s="581" t="n"/>
      <c r="AS94" s="446">
        <f>V94+X94+Z94+AB94+AD94+AF94+AJ94+AL94+AN94+AP94+AR94+AH94</f>
        <v/>
      </c>
    </row>
    <row r="95" ht="16.5" customHeight="1" thickBot="1">
      <c r="A95" s="433">
        <f>A94+1</f>
        <v/>
      </c>
      <c r="B95" s="434" t="n">
        <v>1777.61</v>
      </c>
      <c r="C95" s="520" t="n">
        <v>64.59999999999999</v>
      </c>
      <c r="D95" s="520" t="n">
        <v>2045.69</v>
      </c>
      <c r="E95" s="520" t="n"/>
      <c r="F95" s="520" t="n">
        <v>59.45</v>
      </c>
      <c r="G95" s="435" t="n">
        <v>220</v>
      </c>
      <c r="H95" s="435" t="n">
        <v>547.2</v>
      </c>
      <c r="I95" s="519" t="n">
        <v>160</v>
      </c>
      <c r="J95" s="436" t="n">
        <v>5</v>
      </c>
      <c r="K95" s="584" t="n">
        <v>20</v>
      </c>
      <c r="L95" s="436" t="n"/>
      <c r="M95" s="437" t="n"/>
      <c r="N95" s="438">
        <f>B95+C95+D95+F95+G95+H95+I95+K95-L95+M95+E95</f>
        <v/>
      </c>
      <c r="O95" s="434" t="n">
        <v>32.4</v>
      </c>
      <c r="P95" s="434" t="n"/>
      <c r="Q95" s="438">
        <f>N95+O95-P95</f>
        <v/>
      </c>
      <c r="R95" s="520" t="n">
        <v>1770</v>
      </c>
      <c r="S95" s="483" t="n"/>
      <c r="T95" s="441">
        <f>A95</f>
        <v/>
      </c>
      <c r="U95" s="579" t="n">
        <v>190301</v>
      </c>
      <c r="V95" s="466" t="n">
        <v>952.9299999999999</v>
      </c>
      <c r="W95" s="579" t="n"/>
      <c r="X95" s="581" t="n"/>
      <c r="Y95" s="579" t="n"/>
      <c r="Z95" s="581" t="n"/>
      <c r="AA95" s="579" t="n">
        <v>190324</v>
      </c>
      <c r="AB95" s="466" t="n">
        <v>2442.33</v>
      </c>
      <c r="AC95" s="579" t="n">
        <v>190232</v>
      </c>
      <c r="AD95" s="466" t="n">
        <v>38812.88</v>
      </c>
      <c r="AE95" s="579" t="n"/>
      <c r="AF95" s="581" t="n"/>
      <c r="AG95" s="581" t="n"/>
      <c r="AH95" s="581" t="n"/>
      <c r="AI95" s="579" t="n"/>
      <c r="AJ95" s="581" t="n"/>
      <c r="AK95" s="579" t="n"/>
      <c r="AL95" s="581" t="n"/>
      <c r="AM95" s="579" t="n"/>
      <c r="AN95" s="581" t="n"/>
      <c r="AO95" s="579" t="n"/>
      <c r="AP95" s="581" t="n"/>
      <c r="AQ95" s="580" t="n"/>
      <c r="AR95" s="581" t="n"/>
      <c r="AS95" s="446">
        <f>V95+X95+Z95+AB95+AD95+AF95+AJ95+AL95+AN95+AP95+AR95+AH95</f>
        <v/>
      </c>
    </row>
    <row r="96" ht="16.5" customHeight="1" thickBot="1">
      <c r="A96" s="433">
        <f>A95+1</f>
        <v/>
      </c>
      <c r="B96" s="434" t="n">
        <v>1682.43</v>
      </c>
      <c r="C96" s="434" t="n"/>
      <c r="D96" s="520" t="n">
        <v>2115.45</v>
      </c>
      <c r="E96" s="520" t="n"/>
      <c r="F96" s="520" t="n">
        <v>21.6</v>
      </c>
      <c r="G96" s="435" t="n">
        <v>115</v>
      </c>
      <c r="H96" s="435" t="n">
        <v>282.6</v>
      </c>
      <c r="I96" s="519" t="n">
        <v>290</v>
      </c>
      <c r="J96" s="436" t="n">
        <v>6</v>
      </c>
      <c r="K96" s="436" t="n"/>
      <c r="L96" s="436" t="n"/>
      <c r="M96" s="437" t="n"/>
      <c r="N96" s="438">
        <f>B96+C96+D96+F96+G96+H96+I96+K96-L96+M96+E96</f>
        <v/>
      </c>
      <c r="O96" s="434" t="n">
        <v>4.3</v>
      </c>
      <c r="P96" s="434" t="n"/>
      <c r="Q96" s="438">
        <f>N96+O96-P96</f>
        <v/>
      </c>
      <c r="R96" s="520" t="n">
        <v>1690</v>
      </c>
      <c r="S96" s="483" t="n"/>
      <c r="T96" s="441">
        <f>A96</f>
        <v/>
      </c>
      <c r="U96" s="579" t="n"/>
      <c r="V96" s="466" t="n">
        <v>66.8</v>
      </c>
      <c r="W96" s="579" t="n"/>
      <c r="X96" s="581" t="n"/>
      <c r="Y96" s="579" t="n"/>
      <c r="Z96" s="581" t="n"/>
      <c r="AA96" s="579" t="n">
        <v>190329</v>
      </c>
      <c r="AB96" s="466" t="n">
        <v>1756.4</v>
      </c>
      <c r="AC96" s="579" t="n"/>
      <c r="AD96" s="581" t="n"/>
      <c r="AE96" s="579" t="inlineStr">
        <is>
          <t>pmu</t>
        </is>
      </c>
      <c r="AF96" s="466" t="n">
        <v>-1380</v>
      </c>
      <c r="AG96" s="581" t="n"/>
      <c r="AH96" s="581" t="n"/>
      <c r="AI96" s="579" t="n"/>
      <c r="AJ96" s="581" t="n"/>
      <c r="AK96" s="579" t="n"/>
      <c r="AL96" s="581" t="n"/>
      <c r="AM96" s="579" t="n"/>
      <c r="AN96" s="581" t="n"/>
      <c r="AO96" s="579" t="n"/>
      <c r="AP96" s="581" t="n"/>
      <c r="AQ96" s="580" t="n"/>
      <c r="AR96" s="581" t="n"/>
      <c r="AS96" s="446">
        <f>V96+X96+Z96+AB96+AD96+AF96+AJ96+AL96+AN96+AP96+AR96+AH96</f>
        <v/>
      </c>
    </row>
    <row r="97" ht="16.5" customHeight="1" thickBot="1">
      <c r="A97" s="433">
        <f>A96+1</f>
        <v/>
      </c>
      <c r="B97" s="434" t="n">
        <v>2099.67</v>
      </c>
      <c r="C97" s="434" t="n"/>
      <c r="D97" s="520" t="n">
        <v>2101.85</v>
      </c>
      <c r="E97" s="520" t="n"/>
      <c r="F97" s="520" t="n">
        <v>17.2</v>
      </c>
      <c r="G97" s="435" t="n">
        <v>183</v>
      </c>
      <c r="H97" s="435" t="n">
        <v>606.4</v>
      </c>
      <c r="I97" s="519" t="n">
        <v>240</v>
      </c>
      <c r="J97" s="436" t="n">
        <v>7</v>
      </c>
      <c r="K97" s="436" t="n"/>
      <c r="L97" s="436" t="n"/>
      <c r="M97" s="437" t="n"/>
      <c r="N97" s="438">
        <f>B97+C97+D97+F97+G97+H97+I97+K97-L97+M97+E97</f>
        <v/>
      </c>
      <c r="O97" s="434" t="n">
        <v>80.7</v>
      </c>
      <c r="P97" s="434" t="n">
        <v>24.6</v>
      </c>
      <c r="Q97" s="438">
        <f>N97+O97-P97</f>
        <v/>
      </c>
      <c r="R97" s="520" t="n">
        <v>2090</v>
      </c>
      <c r="S97" s="520" t="n">
        <v>840</v>
      </c>
      <c r="T97" s="441">
        <f>A97</f>
        <v/>
      </c>
      <c r="U97" s="579" t="n"/>
      <c r="V97" s="581" t="n"/>
      <c r="W97" s="579" t="n"/>
      <c r="X97" s="581" t="n"/>
      <c r="Y97" s="579" t="n"/>
      <c r="Z97" s="581" t="n"/>
      <c r="AA97" s="579" t="n"/>
      <c r="AB97" s="581" t="n"/>
      <c r="AC97" s="579" t="n"/>
      <c r="AD97" s="581" t="n"/>
      <c r="AE97" s="579" t="inlineStr">
        <is>
          <t>pmu</t>
        </is>
      </c>
      <c r="AF97" s="466" t="n">
        <v>1380</v>
      </c>
      <c r="AG97" s="581" t="n"/>
      <c r="AH97" s="581" t="n"/>
      <c r="AI97" s="579" t="n"/>
      <c r="AJ97" s="581" t="n"/>
      <c r="AK97" s="579" t="n"/>
      <c r="AL97" s="581" t="n"/>
      <c r="AM97" s="579" t="n">
        <v>190354</v>
      </c>
      <c r="AN97" s="466" t="n">
        <v>1154</v>
      </c>
      <c r="AO97" s="579" t="n">
        <v>190249</v>
      </c>
      <c r="AP97" s="466" t="n">
        <v>517</v>
      </c>
      <c r="AQ97" s="580" t="n">
        <v>190162</v>
      </c>
      <c r="AR97" s="466" t="n">
        <v>216.97</v>
      </c>
      <c r="AS97" s="446">
        <f>V97+X97+Z97+AB97+AD97+AF97+AJ97+AL97+AN97+AP97+AR97+AH97</f>
        <v/>
      </c>
    </row>
    <row r="98" ht="16.5" customHeight="1" thickBot="1">
      <c r="A98" s="433">
        <f>A97+1</f>
        <v/>
      </c>
      <c r="B98" s="434" t="n">
        <v>1872.66</v>
      </c>
      <c r="C98" s="434" t="n"/>
      <c r="D98" s="520" t="n">
        <v>2934.55</v>
      </c>
      <c r="E98" s="520" t="n"/>
      <c r="F98" s="520" t="n">
        <v>58.2</v>
      </c>
      <c r="G98" s="435" t="n">
        <v>346</v>
      </c>
      <c r="H98" s="435" t="n">
        <v>84.2</v>
      </c>
      <c r="I98" s="519" t="n">
        <v>270</v>
      </c>
      <c r="J98" s="436" t="n">
        <v>7</v>
      </c>
      <c r="K98" s="436" t="n"/>
      <c r="L98" s="436" t="n"/>
      <c r="M98" s="437" t="n"/>
      <c r="N98" s="438">
        <f>B98+C98+D98+F98+G98+H98+I98+K98-L98+M98+E98</f>
        <v/>
      </c>
      <c r="O98" s="434" t="n">
        <v>14.9</v>
      </c>
      <c r="P98" s="434" t="n"/>
      <c r="Q98" s="438">
        <f>N98+O98-P98</f>
        <v/>
      </c>
      <c r="R98" s="520" t="n">
        <v>1870</v>
      </c>
      <c r="S98" s="483" t="n"/>
      <c r="T98" s="441">
        <f>A98</f>
        <v/>
      </c>
      <c r="U98" s="579" t="n"/>
      <c r="V98" s="581" t="n"/>
      <c r="W98" s="579" t="n"/>
      <c r="X98" s="581" t="n"/>
      <c r="Y98" s="579" t="n"/>
      <c r="Z98" s="581" t="n"/>
      <c r="AA98" s="579" t="n"/>
      <c r="AB98" s="581" t="n"/>
      <c r="AC98" s="579" t="n"/>
      <c r="AD98" s="581" t="n"/>
      <c r="AE98" s="579" t="inlineStr">
        <is>
          <t>prêt</t>
        </is>
      </c>
      <c r="AF98" s="466" t="n">
        <v>2579.84</v>
      </c>
      <c r="AG98" s="581" t="n"/>
      <c r="AH98" s="581" t="n"/>
      <c r="AI98" s="579" t="n"/>
      <c r="AJ98" s="581" t="n"/>
      <c r="AK98" s="579" t="n"/>
      <c r="AL98" s="581" t="n"/>
      <c r="AM98" s="579" t="n"/>
      <c r="AN98" s="581" t="n"/>
      <c r="AO98" s="579" t="n"/>
      <c r="AP98" s="581" t="n"/>
      <c r="AQ98" s="580" t="n"/>
      <c r="AR98" s="581" t="n"/>
      <c r="AS98" s="446">
        <f>V98+X98+Z98+AB98+AD98+AF98+AJ98+AL98+AN98+AP98+AR98+AH98</f>
        <v/>
      </c>
    </row>
    <row r="99" ht="16.5" customHeight="1" thickBot="1">
      <c r="A99" s="433">
        <f>A98+1</f>
        <v/>
      </c>
      <c r="B99" s="434" t="n">
        <v>1719.63</v>
      </c>
      <c r="C99" s="434" t="n"/>
      <c r="D99" s="520" t="n">
        <v>1662.43</v>
      </c>
      <c r="E99" s="520" t="n"/>
      <c r="F99" s="520" t="n">
        <v>17.2</v>
      </c>
      <c r="G99" s="435" t="n">
        <v>106</v>
      </c>
      <c r="H99" s="435" t="n">
        <v>71.90000000000001</v>
      </c>
      <c r="I99" s="519" t="n">
        <v>150</v>
      </c>
      <c r="J99" s="436" t="n">
        <v>5</v>
      </c>
      <c r="K99" s="436" t="n"/>
      <c r="L99" s="436" t="n"/>
      <c r="M99" s="437" t="n"/>
      <c r="N99" s="438">
        <f>B99+C99+D99+F99+G99+H99+I99+K99-L99+M99+E99</f>
        <v/>
      </c>
      <c r="O99" s="434" t="n">
        <v>9.699999999999999</v>
      </c>
      <c r="P99" s="434" t="n"/>
      <c r="Q99" s="438">
        <f>N99+O99-P99</f>
        <v/>
      </c>
      <c r="R99" s="520" t="n">
        <v>1710</v>
      </c>
      <c r="S99" s="483" t="n"/>
      <c r="T99" s="441">
        <f>A99</f>
        <v/>
      </c>
      <c r="U99" s="579" t="n"/>
      <c r="V99" s="581" t="n"/>
      <c r="W99" s="579" t="n">
        <v>190116</v>
      </c>
      <c r="X99" s="466" t="n">
        <v>57.26</v>
      </c>
      <c r="Y99" s="579" t="n"/>
      <c r="Z99" s="581" t="n"/>
      <c r="AA99" s="579" t="n"/>
      <c r="AB99" s="581" t="n"/>
      <c r="AC99" s="579" t="n"/>
      <c r="AD99" s="581" t="n"/>
      <c r="AE99" s="579" t="inlineStr">
        <is>
          <t>int</t>
        </is>
      </c>
      <c r="AF99" s="466" t="n">
        <v>172.12</v>
      </c>
      <c r="AG99" s="581" t="n"/>
      <c r="AH99" s="581" t="n"/>
      <c r="AI99" s="579" t="n"/>
      <c r="AJ99" s="581" t="n"/>
      <c r="AK99" s="579" t="n"/>
      <c r="AL99" s="581" t="n"/>
      <c r="AM99" s="579" t="n"/>
      <c r="AN99" s="581" t="n"/>
      <c r="AO99" s="579" t="n"/>
      <c r="AP99" s="581" t="n"/>
      <c r="AQ99" s="580" t="n"/>
      <c r="AR99" s="581" t="n"/>
      <c r="AS99" s="446">
        <f>V99+X99+Z99+AB99+AD99+AF99+AJ99+AL99+AN99+AP99+AR99+AH99</f>
        <v/>
      </c>
    </row>
    <row r="100" ht="16.5" customHeight="1" thickBot="1">
      <c r="A100" s="433">
        <f>A99+1</f>
        <v/>
      </c>
      <c r="B100" s="434" t="n">
        <v>1028.2</v>
      </c>
      <c r="C100" s="434" t="n"/>
      <c r="D100" s="520" t="n">
        <v>2553.44</v>
      </c>
      <c r="E100" s="520" t="n"/>
      <c r="F100" s="520" t="n">
        <v>8.800000000000001</v>
      </c>
      <c r="G100" s="435" t="n">
        <v>452</v>
      </c>
      <c r="H100" s="435" t="n">
        <v>886.5</v>
      </c>
      <c r="I100" s="519" t="n">
        <v>350</v>
      </c>
      <c r="J100" s="436" t="n">
        <v>7</v>
      </c>
      <c r="K100" s="436" t="n"/>
      <c r="L100" s="436" t="n"/>
      <c r="M100" s="437" t="n"/>
      <c r="N100" s="438">
        <f>B100+C100+D100+F100+G100+H100+I100+K100-L100+M100+E100</f>
        <v/>
      </c>
      <c r="O100" s="434" t="n">
        <v>22.2</v>
      </c>
      <c r="P100" s="434" t="n"/>
      <c r="Q100" s="438">
        <f>N100+O100-P100</f>
        <v/>
      </c>
      <c r="R100" s="520" t="n">
        <v>1050</v>
      </c>
      <c r="S100" s="483" t="n"/>
      <c r="T100" s="441">
        <f>A100</f>
        <v/>
      </c>
      <c r="U100" s="579" t="n"/>
      <c r="V100" s="581" t="n"/>
      <c r="W100" s="579" t="n">
        <v>190117</v>
      </c>
      <c r="X100" s="466" t="n">
        <v>587.89</v>
      </c>
      <c r="Y100" s="579" t="n"/>
      <c r="Z100" s="581" t="n"/>
      <c r="AA100" s="579" t="n"/>
      <c r="AB100" s="581" t="n"/>
      <c r="AC100" s="579" t="n"/>
      <c r="AD100" s="581" t="n"/>
      <c r="AE100" s="579" t="inlineStr">
        <is>
          <t>assur</t>
        </is>
      </c>
      <c r="AF100" s="466" t="n">
        <v>56.39</v>
      </c>
      <c r="AG100" s="581" t="n"/>
      <c r="AH100" s="581" t="n"/>
      <c r="AI100" s="579" t="n">
        <v>190342</v>
      </c>
      <c r="AJ100" s="466" t="n">
        <v>52.8</v>
      </c>
      <c r="AK100" s="579" t="n"/>
      <c r="AL100" s="581" t="n"/>
      <c r="AM100" s="579" t="n">
        <v>190152</v>
      </c>
      <c r="AN100" s="466" t="n">
        <v>73.87</v>
      </c>
      <c r="AO100" s="579" t="n"/>
      <c r="AP100" s="581" t="n"/>
      <c r="AQ100" s="580" t="n"/>
      <c r="AR100" s="581" t="n"/>
      <c r="AS100" s="446">
        <f>V100+X100+Z100+AB100+AD100+AF100+AJ100+AL100+AN100+AP100+AR100+AH100</f>
        <v/>
      </c>
    </row>
    <row r="101" ht="16.5" customHeight="1" thickBot="1">
      <c r="A101" s="433">
        <f>A100+1</f>
        <v/>
      </c>
      <c r="B101" s="434" t="n">
        <v>1421.08</v>
      </c>
      <c r="C101" s="434" t="n"/>
      <c r="D101" s="520" t="n">
        <v>1964.35</v>
      </c>
      <c r="E101" s="520" t="n"/>
      <c r="F101" s="520" t="n">
        <v>8.800000000000001</v>
      </c>
      <c r="G101" s="435" t="n">
        <v>306</v>
      </c>
      <c r="H101" s="435" t="n">
        <v>93.7</v>
      </c>
      <c r="I101" s="519" t="n">
        <v>120</v>
      </c>
      <c r="J101" s="436" t="n">
        <v>2</v>
      </c>
      <c r="K101" s="436" t="n"/>
      <c r="L101" s="436" t="n"/>
      <c r="M101" s="437" t="n"/>
      <c r="N101" s="438">
        <f>B101+C101+D101+F101+G101+H101+I101+K101-L101+M101+E101</f>
        <v/>
      </c>
      <c r="O101" s="434" t="n">
        <v>24.1</v>
      </c>
      <c r="P101" s="434" t="n"/>
      <c r="Q101" s="438">
        <f>N101+O101-P101</f>
        <v/>
      </c>
      <c r="R101" s="520" t="n">
        <v>1420</v>
      </c>
      <c r="S101" s="483" t="n"/>
      <c r="T101" s="441">
        <f>A101</f>
        <v/>
      </c>
      <c r="U101" s="579" t="n"/>
      <c r="V101" s="581" t="n"/>
      <c r="W101" s="579" t="n"/>
      <c r="X101" s="466" t="n"/>
      <c r="Y101" s="579" t="n">
        <v>190320</v>
      </c>
      <c r="Z101" s="466" t="n">
        <v>579.21</v>
      </c>
      <c r="AA101" s="579" t="n"/>
      <c r="AB101" s="581" t="n"/>
      <c r="AC101" s="579" t="n"/>
      <c r="AD101" s="581" t="n"/>
      <c r="AE101" s="579" t="n"/>
      <c r="AF101" s="581" t="n"/>
      <c r="AG101" s="581" t="n"/>
      <c r="AH101" s="581" t="n"/>
      <c r="AI101" s="579" t="n"/>
      <c r="AJ101" s="581" t="n"/>
      <c r="AK101" s="579" t="n"/>
      <c r="AL101" s="581" t="n"/>
      <c r="AM101" s="579" t="n"/>
      <c r="AN101" s="581" t="n"/>
      <c r="AO101" s="579" t="n"/>
      <c r="AP101" s="581" t="n"/>
      <c r="AQ101" s="580" t="n"/>
      <c r="AR101" s="581" t="n"/>
      <c r="AS101" s="446">
        <f>V101+X101+Z101+AB101+AD101+AF101+AJ101+AL101+AN101+AP101+AR101+AH101</f>
        <v/>
      </c>
    </row>
    <row r="102" ht="16.5" customHeight="1" thickBot="1">
      <c r="A102" s="433">
        <f>A101+1</f>
        <v/>
      </c>
      <c r="B102" s="434" t="n">
        <v>1730.41</v>
      </c>
      <c r="C102" s="520" t="n">
        <v>59.3</v>
      </c>
      <c r="D102" s="520" t="n">
        <v>1949.08</v>
      </c>
      <c r="E102" s="520" t="n"/>
      <c r="F102" s="434" t="n"/>
      <c r="G102" s="435" t="n">
        <v>257</v>
      </c>
      <c r="H102" s="435" t="n">
        <v>118.7</v>
      </c>
      <c r="I102" s="519" t="n">
        <v>190</v>
      </c>
      <c r="J102" s="436" t="n">
        <v>6</v>
      </c>
      <c r="K102" s="436" t="n"/>
      <c r="L102" s="584" t="n">
        <v>300</v>
      </c>
      <c r="M102" s="437" t="n"/>
      <c r="N102" s="438">
        <f>B102+C102+D102+F102+G102+H102+I102+K102-L102+M102+E102</f>
        <v/>
      </c>
      <c r="O102" s="434" t="n">
        <v>36.15</v>
      </c>
      <c r="P102" s="434" t="n"/>
      <c r="Q102" s="438">
        <f>N102+O102-P102</f>
        <v/>
      </c>
      <c r="R102" s="520" t="n">
        <v>1730</v>
      </c>
      <c r="S102" s="483" t="n"/>
      <c r="T102" s="441">
        <f>A102</f>
        <v/>
      </c>
      <c r="U102" s="579" t="n">
        <v>190306</v>
      </c>
      <c r="V102" s="466" t="n">
        <v>1576.99</v>
      </c>
      <c r="W102" s="580" t="n">
        <v>190312</v>
      </c>
      <c r="X102" s="466" t="n">
        <v>28.58</v>
      </c>
      <c r="Y102" s="579" t="n"/>
      <c r="Z102" s="581" t="n"/>
      <c r="AA102" s="580" t="n">
        <v>190325</v>
      </c>
      <c r="AB102" s="466" t="n">
        <v>2732.76</v>
      </c>
      <c r="AC102" s="579" t="n"/>
      <c r="AD102" s="581" t="n"/>
      <c r="AE102" s="580" t="n"/>
      <c r="AF102" s="581" t="n"/>
      <c r="AG102" s="581" t="n"/>
      <c r="AH102" s="581" t="n"/>
      <c r="AI102" s="579" t="n"/>
      <c r="AJ102" s="581" t="n"/>
      <c r="AK102" s="580" t="n"/>
      <c r="AL102" s="581" t="n"/>
      <c r="AM102" s="579" t="inlineStr">
        <is>
          <t>190350B</t>
        </is>
      </c>
      <c r="AN102" s="466" t="n">
        <v>137.26</v>
      </c>
      <c r="AO102" s="580" t="n"/>
      <c r="AP102" s="581" t="n"/>
      <c r="AQ102" s="580" t="n"/>
      <c r="AR102" s="581" t="n"/>
      <c r="AS102" s="446">
        <f>V102+X102+Z102+AB102+AD102+AF102+AJ102+AL102+AN102+AP102+AR102+AH102</f>
        <v/>
      </c>
    </row>
    <row r="103" ht="16.5" customHeight="1" thickBot="1">
      <c r="A103" s="433">
        <f>A102+1</f>
        <v/>
      </c>
      <c r="B103" s="434" t="n">
        <v>1368.04</v>
      </c>
      <c r="C103" s="520" t="n">
        <v>25.2</v>
      </c>
      <c r="D103" s="520" t="n">
        <v>1657.9</v>
      </c>
      <c r="E103" s="520" t="n"/>
      <c r="F103" s="434" t="n"/>
      <c r="G103" s="435" t="n">
        <v>153</v>
      </c>
      <c r="H103" s="435" t="n">
        <v>69.2</v>
      </c>
      <c r="I103" s="519" t="n">
        <v>360</v>
      </c>
      <c r="J103" s="436" t="n">
        <v>9</v>
      </c>
      <c r="K103" s="436" t="n"/>
      <c r="L103" s="436" t="n"/>
      <c r="M103" s="437" t="n"/>
      <c r="N103" s="438">
        <f>B103+C103+D103+F103+G103+H103+I103+K103-L103+M103+E103</f>
        <v/>
      </c>
      <c r="O103" s="434" t="n">
        <v>22.2</v>
      </c>
      <c r="P103" s="434" t="n"/>
      <c r="Q103" s="438">
        <f>N103+O103-P103</f>
        <v/>
      </c>
      <c r="R103" s="520" t="n">
        <v>1370</v>
      </c>
      <c r="S103" s="483" t="n"/>
      <c r="T103" s="441">
        <f>A103</f>
        <v/>
      </c>
      <c r="U103" s="579" t="n"/>
      <c r="V103" s="466" t="n">
        <v>83.84</v>
      </c>
      <c r="W103" s="579" t="n">
        <v>190313</v>
      </c>
      <c r="X103" s="466" t="n">
        <v>300.35</v>
      </c>
      <c r="Y103" s="579" t="n"/>
      <c r="Z103" s="581" t="n"/>
      <c r="AA103" s="579" t="n">
        <v>190330</v>
      </c>
      <c r="AB103" s="466" t="n">
        <v>755.4</v>
      </c>
      <c r="AC103" s="579" t="n"/>
      <c r="AD103" s="581" t="n"/>
      <c r="AE103" s="579" t="inlineStr">
        <is>
          <t>dat</t>
        </is>
      </c>
      <c r="AF103" s="466" t="n">
        <v>-12052.27</v>
      </c>
      <c r="AG103" s="581" t="n"/>
      <c r="AH103" s="581" t="n"/>
      <c r="AI103" s="579" t="n"/>
      <c r="AJ103" s="581" t="n"/>
      <c r="AK103" s="579" t="n"/>
      <c r="AL103" s="581" t="n"/>
      <c r="AM103" s="579" t="inlineStr">
        <is>
          <t>190350A</t>
        </is>
      </c>
      <c r="AN103" s="466" t="n">
        <v>64.8</v>
      </c>
      <c r="AO103" s="579" t="n"/>
      <c r="AP103" s="581" t="n"/>
      <c r="AQ103" s="580" t="n"/>
      <c r="AR103" s="581" t="n"/>
      <c r="AS103" s="446">
        <f>V103+X103+Z103+AB103+AD103+AF103+AJ103+AL103+AN103+AP103+AR103+AH103</f>
        <v/>
      </c>
    </row>
    <row r="104" ht="16.5" customHeight="1" thickBot="1">
      <c r="A104" s="433">
        <f>A103+1</f>
        <v/>
      </c>
      <c r="B104" s="434" t="n">
        <v>1773.91</v>
      </c>
      <c r="C104" s="520" t="n">
        <v>108</v>
      </c>
      <c r="D104" s="520" t="n">
        <v>2584.69</v>
      </c>
      <c r="E104" s="520" t="n"/>
      <c r="F104" s="520" t="n">
        <v>25.6</v>
      </c>
      <c r="G104" s="435" t="n">
        <v>237</v>
      </c>
      <c r="H104" s="435" t="n">
        <v>441.8</v>
      </c>
      <c r="I104" s="519" t="n">
        <v>220</v>
      </c>
      <c r="J104" s="436" t="n">
        <v>4</v>
      </c>
      <c r="K104" s="436" t="n"/>
      <c r="L104" s="436" t="n"/>
      <c r="M104" s="437" t="n"/>
      <c r="N104" s="438">
        <f>B104+C104+D104+F104+G104+H104+I104+K104-L104+M104+E104</f>
        <v/>
      </c>
      <c r="O104" s="434" t="n">
        <v>24.4</v>
      </c>
      <c r="P104" s="434" t="n"/>
      <c r="Q104" s="438">
        <f>N104+O104-P104</f>
        <v/>
      </c>
      <c r="R104" s="520" t="n">
        <v>1770</v>
      </c>
      <c r="S104" s="520" t="n">
        <v>590</v>
      </c>
      <c r="T104" s="441">
        <f>A104</f>
        <v/>
      </c>
      <c r="U104" s="579" t="n"/>
      <c r="V104" s="581" t="n"/>
      <c r="W104" s="579" t="n"/>
      <c r="X104" s="581" t="n"/>
      <c r="Y104" s="579" t="n"/>
      <c r="Z104" s="581" t="n"/>
      <c r="AA104" s="579" t="n"/>
      <c r="AB104" s="581" t="n"/>
      <c r="AC104" s="579" t="n"/>
      <c r="AD104" s="581" t="n"/>
      <c r="AE104" s="579" t="inlineStr">
        <is>
          <t>int</t>
        </is>
      </c>
      <c r="AF104" s="466" t="n">
        <v>-2.49</v>
      </c>
      <c r="AG104" s="581" t="n"/>
      <c r="AH104" s="581" t="n"/>
      <c r="AI104" s="579" t="n"/>
      <c r="AJ104" s="581" t="n"/>
      <c r="AK104" s="579" t="n"/>
      <c r="AL104" s="581" t="n"/>
      <c r="AM104" s="579" t="n"/>
      <c r="AN104" s="581" t="n"/>
      <c r="AO104" s="579" t="n"/>
      <c r="AP104" s="581" t="n"/>
      <c r="AQ104" s="580" t="n"/>
      <c r="AR104" s="466" t="n">
        <v>39.6</v>
      </c>
      <c r="AS104" s="446">
        <f>V104+X104+Z104+AB104+AD104+AF104+AJ104+AL104+AN104+AP104+AR104+AH104</f>
        <v/>
      </c>
    </row>
    <row r="105" ht="16.5" customHeight="1" thickBot="1">
      <c r="A105" s="433">
        <f>A104+1</f>
        <v/>
      </c>
      <c r="B105" s="434" t="n">
        <v>1784.82</v>
      </c>
      <c r="C105" s="434" t="n"/>
      <c r="D105" s="520" t="n">
        <v>3014.88</v>
      </c>
      <c r="E105" s="520" t="n"/>
      <c r="F105" s="520" t="n">
        <v>13.2</v>
      </c>
      <c r="G105" s="435" t="n">
        <v>124</v>
      </c>
      <c r="H105" s="435" t="n">
        <v>136</v>
      </c>
      <c r="I105" s="519" t="n">
        <v>150</v>
      </c>
      <c r="J105" s="436" t="n">
        <v>6</v>
      </c>
      <c r="K105" s="436" t="n"/>
      <c r="L105" s="436" t="n"/>
      <c r="M105" s="437" t="n"/>
      <c r="N105" s="438">
        <f>B105+C105+D105+F105+G105+H105+I105+K105-L105+M105+E105</f>
        <v/>
      </c>
      <c r="O105" s="434" t="n">
        <v>36</v>
      </c>
      <c r="P105" s="434" t="n"/>
      <c r="Q105" s="438">
        <f>N105+O105-P105</f>
        <v/>
      </c>
      <c r="R105" s="520" t="n">
        <v>1780</v>
      </c>
      <c r="S105" s="483" t="n"/>
      <c r="T105" s="441">
        <f>A105</f>
        <v/>
      </c>
      <c r="U105" s="579" t="n"/>
      <c r="V105" s="581" t="n"/>
      <c r="W105" s="579" t="n"/>
      <c r="X105" s="581" t="n"/>
      <c r="Y105" s="579" t="n"/>
      <c r="Z105" s="581" t="n"/>
      <c r="AA105" s="579" t="n"/>
      <c r="AB105" s="581" t="n"/>
      <c r="AC105" s="579" t="n"/>
      <c r="AD105" s="581" t="n"/>
      <c r="AE105" s="579" t="inlineStr">
        <is>
          <t>dat</t>
        </is>
      </c>
      <c r="AF105" s="466" t="n">
        <v>12054.76</v>
      </c>
      <c r="AG105" s="581" t="n"/>
      <c r="AH105" s="581" t="n"/>
      <c r="AI105" s="579" t="n"/>
      <c r="AJ105" s="581" t="n"/>
      <c r="AK105" s="579" t="n"/>
      <c r="AL105" s="581" t="n"/>
      <c r="AM105" s="579" t="n"/>
      <c r="AN105" s="581" t="n"/>
      <c r="AO105" s="579" t="n"/>
      <c r="AP105" s="581" t="n"/>
      <c r="AQ105" s="580" t="n"/>
      <c r="AR105" s="581" t="n"/>
      <c r="AS105" s="446">
        <f>V105+X105+Z105+AB105+AD105+AF105+AJ105+AL105+AN105+AP105+AR105+AH105</f>
        <v/>
      </c>
    </row>
    <row r="106" ht="16.5" customHeight="1" thickBot="1">
      <c r="A106" s="433">
        <f>A105+1</f>
        <v/>
      </c>
      <c r="B106" s="434" t="n">
        <v>1183.51</v>
      </c>
      <c r="C106" s="434" t="n"/>
      <c r="D106" s="520" t="n">
        <v>1352.26</v>
      </c>
      <c r="E106" s="520" t="n"/>
      <c r="F106" s="434" t="n"/>
      <c r="G106" s="435" t="n">
        <v>57</v>
      </c>
      <c r="H106" s="435" t="n">
        <v>607.2</v>
      </c>
      <c r="I106" s="519" t="n">
        <v>180</v>
      </c>
      <c r="J106" s="436" t="n">
        <v>4</v>
      </c>
      <c r="K106" s="436" t="n"/>
      <c r="L106" s="436" t="n"/>
      <c r="M106" s="437" t="n"/>
      <c r="N106" s="438">
        <f>B106+C106+D106+F106+G106+H106+I106+K106-L106+M106+E106</f>
        <v/>
      </c>
      <c r="O106" s="434" t="n">
        <v>12</v>
      </c>
      <c r="P106" s="434" t="n">
        <v>17.6</v>
      </c>
      <c r="Q106" s="438">
        <f>N106+O106-P106</f>
        <v/>
      </c>
      <c r="R106" s="520" t="n">
        <v>1180</v>
      </c>
      <c r="S106" s="483" t="n"/>
      <c r="T106" s="441">
        <f>A106</f>
        <v/>
      </c>
      <c r="U106" s="579" t="n"/>
      <c r="V106" s="581" t="n"/>
      <c r="W106" s="579" t="n"/>
      <c r="X106" s="581" t="n"/>
      <c r="Y106" s="579" t="n"/>
      <c r="Z106" s="581" t="n"/>
      <c r="AA106" s="579" t="n"/>
      <c r="AB106" s="581" t="n"/>
      <c r="AC106" s="579" t="n"/>
      <c r="AD106" s="581" t="n"/>
      <c r="AE106" s="579" t="n"/>
      <c r="AF106" s="581" t="n"/>
      <c r="AG106" s="581" t="n"/>
      <c r="AH106" s="581" t="n"/>
      <c r="AI106" s="579" t="n"/>
      <c r="AJ106" s="581" t="n"/>
      <c r="AK106" s="579" t="n"/>
      <c r="AL106" s="581" t="n"/>
      <c r="AM106" s="579" t="n"/>
      <c r="AN106" s="581" t="n"/>
      <c r="AO106" s="579" t="n"/>
      <c r="AP106" s="581" t="n"/>
      <c r="AQ106" s="580" t="n"/>
      <c r="AR106" s="581" t="n"/>
      <c r="AS106" s="446">
        <f>V106+X106+Z106+AB106+AD106+AF106+AJ106+AL106+AN106+AP106+AR106+AH106</f>
        <v/>
      </c>
    </row>
    <row r="107" ht="16.5" customHeight="1" thickBot="1">
      <c r="A107" s="433">
        <f>A106+1</f>
        <v/>
      </c>
      <c r="B107" s="434" t="n">
        <v>1779.97</v>
      </c>
      <c r="C107" s="434" t="n"/>
      <c r="D107" s="520" t="n">
        <v>2521.29</v>
      </c>
      <c r="E107" s="520" t="n"/>
      <c r="F107" s="434" t="n"/>
      <c r="G107" s="435" t="n">
        <v>270</v>
      </c>
      <c r="H107" s="435" t="n">
        <v>627.7</v>
      </c>
      <c r="I107" s="519" t="n">
        <v>340</v>
      </c>
      <c r="J107" s="436" t="n">
        <v>8</v>
      </c>
      <c r="K107" s="436" t="n"/>
      <c r="L107" s="436" t="n"/>
      <c r="M107" s="437" t="n"/>
      <c r="N107" s="438">
        <f>B107+C107+D107+F107+G107+H107+I107+K107-L107+M107+E107</f>
        <v/>
      </c>
      <c r="O107" s="434" t="n">
        <v>27</v>
      </c>
      <c r="P107" s="434" t="n"/>
      <c r="Q107" s="438">
        <f>N107+O107-P107</f>
        <v/>
      </c>
      <c r="R107" s="520" t="n">
        <v>1790</v>
      </c>
      <c r="S107" s="483" t="n"/>
      <c r="T107" s="441">
        <f>A107</f>
        <v/>
      </c>
      <c r="U107" s="579" t="n"/>
      <c r="V107" s="581" t="n"/>
      <c r="W107" s="579" t="n"/>
      <c r="X107" s="581" t="n"/>
      <c r="Y107" s="579" t="n"/>
      <c r="Z107" s="581" t="n"/>
      <c r="AA107" s="579" t="n"/>
      <c r="AB107" s="581" t="n"/>
      <c r="AC107" s="579" t="n"/>
      <c r="AD107" s="581" t="n"/>
      <c r="AE107" s="579" t="n"/>
      <c r="AF107" s="581" t="n"/>
      <c r="AG107" s="581" t="n"/>
      <c r="AH107" s="581" t="n"/>
      <c r="AI107" s="579" t="n"/>
      <c r="AJ107" s="581" t="n"/>
      <c r="AK107" s="579" t="n"/>
      <c r="AL107" s="581" t="n"/>
      <c r="AM107" s="579" t="n">
        <v>190151</v>
      </c>
      <c r="AN107" s="466" t="n">
        <v>983.23</v>
      </c>
      <c r="AO107" s="579" t="n"/>
      <c r="AP107" s="581" t="n"/>
      <c r="AQ107" s="580" t="n"/>
      <c r="AR107" s="581" t="n"/>
      <c r="AS107" s="446">
        <f>V107+X107+Z107+AB107+AD107+AF107+AJ107+AL107+AN107+AP107+AR107+AH107</f>
        <v/>
      </c>
    </row>
    <row r="108" ht="16.5" customHeight="1" thickBot="1">
      <c r="A108" s="433">
        <f>A107+1</f>
        <v/>
      </c>
      <c r="B108" s="434" t="n">
        <v>1542.2</v>
      </c>
      <c r="C108" s="434" t="n"/>
      <c r="D108" s="520" t="n">
        <v>2223.25</v>
      </c>
      <c r="E108" s="520" t="n"/>
      <c r="F108" s="434" t="n"/>
      <c r="G108" s="435" t="n">
        <v>322</v>
      </c>
      <c r="H108" s="435" t="n">
        <v>288.8</v>
      </c>
      <c r="I108" s="519" t="n">
        <v>250</v>
      </c>
      <c r="J108" s="436" t="n">
        <v>8</v>
      </c>
      <c r="K108" s="436" t="n"/>
      <c r="L108" s="436" t="n"/>
      <c r="M108" s="437" t="n"/>
      <c r="N108" s="438">
        <f>B108+C108+D108+F108+G108+H108+I108+K108-L108+M108+E108</f>
        <v/>
      </c>
      <c r="O108" s="434" t="n">
        <v>37.8</v>
      </c>
      <c r="P108" s="434" t="n">
        <v>10</v>
      </c>
      <c r="Q108" s="438">
        <f>N108+O108-P108</f>
        <v/>
      </c>
      <c r="R108" s="520" t="n">
        <v>1540</v>
      </c>
      <c r="S108" s="483" t="n"/>
      <c r="T108" s="441">
        <f>A108</f>
        <v/>
      </c>
      <c r="U108" s="579" t="n"/>
      <c r="V108" s="581" t="n"/>
      <c r="W108" s="579" t="n"/>
      <c r="X108" s="581" t="n"/>
      <c r="Y108" s="579" t="n">
        <v>190321</v>
      </c>
      <c r="Z108" s="466" t="n">
        <v>572.42</v>
      </c>
      <c r="AA108" s="579" t="n"/>
      <c r="AB108" s="581" t="n"/>
      <c r="AC108" s="579" t="n"/>
      <c r="AD108" s="581" t="n"/>
      <c r="AE108" s="579" t="n"/>
      <c r="AF108" s="581" t="n"/>
      <c r="AG108" s="581" t="n"/>
      <c r="AH108" s="581" t="n"/>
      <c r="AI108" s="579" t="n"/>
      <c r="AJ108" s="581" t="n"/>
      <c r="AK108" s="579" t="n"/>
      <c r="AL108" s="581" t="n"/>
      <c r="AM108" s="579" t="n">
        <v>190246</v>
      </c>
      <c r="AN108" s="466" t="n">
        <v>247.8</v>
      </c>
      <c r="AO108" s="579" t="inlineStr">
        <is>
          <t>marti</t>
        </is>
      </c>
      <c r="AP108" s="466" t="n">
        <v>28.2</v>
      </c>
      <c r="AQ108" s="580" t="n"/>
      <c r="AR108" s="581" t="n"/>
      <c r="AS108" s="446">
        <f>V108+X108+Z108+AB108+AD108+AF108+AJ108+AL108+AN108+AP108+AR108+AH108</f>
        <v/>
      </c>
    </row>
    <row r="109" ht="16.5" customHeight="1" thickBot="1">
      <c r="A109" s="433">
        <f>A108+1</f>
        <v/>
      </c>
      <c r="B109" s="434" t="n">
        <v>1530.52</v>
      </c>
      <c r="C109" s="434" t="n"/>
      <c r="D109" s="520" t="n">
        <v>2216.89</v>
      </c>
      <c r="E109" s="520" t="n"/>
      <c r="F109" s="520" t="n">
        <v>20.6</v>
      </c>
      <c r="G109" s="435" t="n">
        <v>444</v>
      </c>
      <c r="H109" s="435" t="n">
        <v>134.4</v>
      </c>
      <c r="I109" s="519" t="n">
        <v>340</v>
      </c>
      <c r="J109" s="436" t="n">
        <v>8</v>
      </c>
      <c r="K109" s="436" t="n"/>
      <c r="L109" s="436" t="n"/>
      <c r="M109" s="437" t="n"/>
      <c r="N109" s="438">
        <f>B109+C109+D109+F109+G109+H109+I109+K109-L109+M109+E109</f>
        <v/>
      </c>
      <c r="O109" s="434" t="n">
        <v>22.1</v>
      </c>
      <c r="P109" s="434" t="n"/>
      <c r="Q109" s="438">
        <f>N109+O109-P109</f>
        <v/>
      </c>
      <c r="R109" s="520" t="n">
        <v>1530</v>
      </c>
      <c r="S109" s="483" t="n"/>
      <c r="T109" s="441">
        <f>A109</f>
        <v/>
      </c>
      <c r="U109" s="579" t="n">
        <v>190308</v>
      </c>
      <c r="V109" s="466" t="n">
        <v>1184.26</v>
      </c>
      <c r="W109" s="579" t="n"/>
      <c r="X109" s="581" t="n"/>
      <c r="Y109" s="579" t="n"/>
      <c r="Z109" s="581" t="n"/>
      <c r="AA109" s="579" t="n">
        <v>190326</v>
      </c>
      <c r="AB109" s="466" t="n">
        <v>1708.55</v>
      </c>
      <c r="AC109" s="579" t="n">
        <v>190336</v>
      </c>
      <c r="AD109" s="466" t="n">
        <v>32572.37</v>
      </c>
      <c r="AE109" s="580" t="n"/>
      <c r="AF109" s="581" t="n"/>
      <c r="AG109" s="581" t="n"/>
      <c r="AH109" s="581" t="n"/>
      <c r="AI109" s="579" t="n"/>
      <c r="AJ109" s="581" t="n"/>
      <c r="AK109" s="579" t="n"/>
      <c r="AL109" s="581" t="n"/>
      <c r="AM109" s="579" t="n">
        <v>190352</v>
      </c>
      <c r="AN109" s="466" t="n">
        <v>61.2</v>
      </c>
      <c r="AO109" s="579" t="n"/>
      <c r="AP109" s="581" t="n"/>
      <c r="AQ109" s="580" t="n"/>
      <c r="AR109" s="581" t="n"/>
      <c r="AS109" s="446">
        <f>V109+X109+Z109+AB109+AD109+AF109+AJ109+AL109+AN109+AP109+AR109+AH109</f>
        <v/>
      </c>
    </row>
    <row r="110" ht="16.5" customHeight="1" thickBot="1">
      <c r="A110" s="433">
        <f>A109+1</f>
        <v/>
      </c>
      <c r="B110" s="434" t="n">
        <v>1645.01</v>
      </c>
      <c r="C110" s="434" t="n"/>
      <c r="D110" s="520" t="n">
        <v>2116.82</v>
      </c>
      <c r="E110" s="520" t="n"/>
      <c r="F110" s="520" t="n">
        <v>17.2</v>
      </c>
      <c r="G110" s="435" t="n">
        <v>214</v>
      </c>
      <c r="H110" s="435" t="n">
        <v>459.5</v>
      </c>
      <c r="I110" s="519" t="n">
        <v>330</v>
      </c>
      <c r="J110" s="436" t="n">
        <v>6</v>
      </c>
      <c r="K110" s="436" t="n"/>
      <c r="L110" s="436" t="n"/>
      <c r="M110" s="437" t="n"/>
      <c r="N110" s="438">
        <f>B110+C110+D110+F110+G110+H110+I110+K110-L110+M110+E110</f>
        <v/>
      </c>
      <c r="O110" s="434" t="n">
        <v>22.3</v>
      </c>
      <c r="P110" s="434" t="n"/>
      <c r="Q110" s="438">
        <f>N110+O110-P110</f>
        <v/>
      </c>
      <c r="R110" s="520" t="n">
        <v>1650</v>
      </c>
      <c r="S110" s="483" t="n"/>
      <c r="T110" s="441">
        <f>A110</f>
        <v/>
      </c>
      <c r="U110" s="579" t="n">
        <v>190305</v>
      </c>
      <c r="V110" s="466" t="n">
        <v>13.3</v>
      </c>
      <c r="W110" s="579" t="n"/>
      <c r="X110" s="581" t="n"/>
      <c r="Y110" s="579" t="n"/>
      <c r="Z110" s="581" t="n"/>
      <c r="AA110" s="579" t="n">
        <v>190331</v>
      </c>
      <c r="AB110" s="466" t="n">
        <v>689.52</v>
      </c>
      <c r="AC110" s="579" t="n"/>
      <c r="AD110" s="581" t="n"/>
      <c r="AE110" s="580" t="n"/>
      <c r="AF110" s="581" t="n"/>
      <c r="AG110" s="581" t="n"/>
      <c r="AH110" s="581" t="n"/>
      <c r="AI110" s="579" t="n"/>
      <c r="AJ110" s="581" t="n"/>
      <c r="AK110" s="579" t="n"/>
      <c r="AL110" s="581" t="n"/>
      <c r="AM110" s="579" t="n">
        <v>190347</v>
      </c>
      <c r="AN110" s="466" t="n">
        <v>179.18</v>
      </c>
      <c r="AO110" s="580" t="n"/>
      <c r="AP110" s="581" t="n"/>
      <c r="AQ110" s="580" t="n"/>
      <c r="AR110" s="581" t="n"/>
      <c r="AS110" s="446">
        <f>V110+X110+Z110+AB110+AD110+AF110+AJ110+AL110+AN110+AP110+AR110+AH110</f>
        <v/>
      </c>
    </row>
    <row r="111" ht="16.5" customHeight="1" thickBot="1">
      <c r="A111" s="433">
        <f>A110+1</f>
        <v/>
      </c>
      <c r="B111" s="434" t="n">
        <v>1911.16</v>
      </c>
      <c r="C111" s="434" t="n"/>
      <c r="D111" s="520" t="n">
        <v>3325.49</v>
      </c>
      <c r="E111" s="520" t="n"/>
      <c r="F111" s="434" t="n"/>
      <c r="G111" s="435" t="n">
        <v>262</v>
      </c>
      <c r="H111" s="435" t="n">
        <v>459.05</v>
      </c>
      <c r="I111" s="519" t="n">
        <v>220</v>
      </c>
      <c r="J111" s="436" t="n">
        <v>8</v>
      </c>
      <c r="K111" s="584" t="n">
        <v>200</v>
      </c>
      <c r="L111" s="436" t="n"/>
      <c r="M111" s="437" t="n"/>
      <c r="N111" s="438">
        <f>B111+C111+D111+F111+G111+H111+I111+K111-L111+M111+E111</f>
        <v/>
      </c>
      <c r="O111" s="434" t="n">
        <v>99.90000000000001</v>
      </c>
      <c r="P111" s="434" t="n">
        <v>16.6</v>
      </c>
      <c r="Q111" s="438">
        <f>N111+O111-P111</f>
        <v/>
      </c>
      <c r="R111" s="520" t="n">
        <v>1910</v>
      </c>
      <c r="S111" s="520" t="n">
        <v>410</v>
      </c>
      <c r="T111" s="441">
        <f>A111</f>
        <v/>
      </c>
      <c r="U111" s="579" t="n"/>
      <c r="V111" s="581" t="n"/>
      <c r="W111" s="579" t="n"/>
      <c r="X111" s="581" t="n"/>
      <c r="Y111" s="579" t="n"/>
      <c r="Z111" s="581" t="n"/>
      <c r="AA111" s="579" t="n"/>
      <c r="AB111" s="581" t="n"/>
      <c r="AC111" s="579" t="n"/>
      <c r="AD111" s="581" t="n"/>
      <c r="AE111" s="580" t="n"/>
      <c r="AF111" s="581" t="n"/>
      <c r="AG111" s="581" t="n"/>
      <c r="AH111" s="581" t="n"/>
      <c r="AI111" s="579" t="n"/>
      <c r="AJ111" s="581" t="n"/>
      <c r="AK111" s="579" t="n"/>
      <c r="AL111" s="581" t="n"/>
      <c r="AM111" s="579" t="n">
        <v>190245</v>
      </c>
      <c r="AN111" s="466" t="n">
        <v>662.21</v>
      </c>
      <c r="AO111" s="579" t="n"/>
      <c r="AP111" s="581" t="n"/>
      <c r="AQ111" s="580" t="n"/>
      <c r="AR111" s="581" t="n"/>
      <c r="AS111" s="446">
        <f>V111+X111+Z111+AB111+AD111+AF111+AJ111+AL111+AN111+AP111+AR111+AH111</f>
        <v/>
      </c>
    </row>
    <row r="112" ht="16.5" customHeight="1" thickBot="1">
      <c r="A112" s="433">
        <f>A111+1</f>
        <v/>
      </c>
      <c r="B112" s="434" t="n">
        <v>1719.43</v>
      </c>
      <c r="C112" s="520" t="n">
        <v>28.8</v>
      </c>
      <c r="D112" s="520" t="n">
        <v>3096.3</v>
      </c>
      <c r="E112" s="520" t="n"/>
      <c r="F112" s="434" t="n"/>
      <c r="G112" s="435" t="n">
        <v>222</v>
      </c>
      <c r="H112" s="435" t="n">
        <v>303.8</v>
      </c>
      <c r="I112" s="519" t="n">
        <v>140</v>
      </c>
      <c r="J112" s="436" t="n">
        <v>2</v>
      </c>
      <c r="K112" s="436" t="n"/>
      <c r="L112" s="436" t="n"/>
      <c r="M112" s="437" t="n"/>
      <c r="N112" s="438">
        <f>B112+C112+D112+F112+G112+H112+I112+K112-L112+M112+E112</f>
        <v/>
      </c>
      <c r="O112" s="434" t="n">
        <v>15.3</v>
      </c>
      <c r="P112" s="434" t="n"/>
      <c r="Q112" s="438">
        <f>N112+O112-P112</f>
        <v/>
      </c>
      <c r="R112" s="520" t="n">
        <v>1710</v>
      </c>
      <c r="S112" s="483" t="n"/>
      <c r="T112" s="441">
        <f>A112</f>
        <v/>
      </c>
      <c r="U112" s="579" t="n"/>
      <c r="V112" s="581" t="n"/>
      <c r="W112" s="580" t="n">
        <v>190315</v>
      </c>
      <c r="X112" s="466" t="n">
        <v>187.15</v>
      </c>
      <c r="Y112" s="579" t="n"/>
      <c r="Z112" s="581" t="n"/>
      <c r="AA112" s="580" t="n">
        <v>190333</v>
      </c>
      <c r="AB112" s="581" t="n">
        <v>12</v>
      </c>
      <c r="AC112" s="579" t="n"/>
      <c r="AD112" s="581" t="n"/>
      <c r="AE112" s="580" t="n"/>
      <c r="AF112" s="581" t="n"/>
      <c r="AG112" s="581" t="n"/>
      <c r="AH112" s="581" t="n"/>
      <c r="AI112" s="579" t="n"/>
      <c r="AJ112" s="581" t="n"/>
      <c r="AK112" s="580" t="n"/>
      <c r="AL112" s="581" t="n"/>
      <c r="AM112" s="580" t="n">
        <v>190244</v>
      </c>
      <c r="AN112" s="466" t="n">
        <v>166.32</v>
      </c>
      <c r="AO112" s="580" t="inlineStr">
        <is>
          <t>180250A</t>
        </is>
      </c>
      <c r="AP112" s="466" t="n">
        <v>34.2</v>
      </c>
      <c r="AQ112" s="580" t="n"/>
      <c r="AR112" s="581" t="n"/>
      <c r="AS112" s="446">
        <f>V112+X112+Z112+AB112+AD112+AF112+AJ112+AL112+AN112+AP112+AR112+AH112</f>
        <v/>
      </c>
    </row>
    <row r="113" ht="16.5" customHeight="1" thickBot="1">
      <c r="A113" s="433">
        <f>A112+1</f>
        <v/>
      </c>
      <c r="B113" s="434" t="n">
        <v>1457.66</v>
      </c>
      <c r="C113" s="434" t="n"/>
      <c r="D113" s="520" t="n">
        <v>2110.68</v>
      </c>
      <c r="E113" s="520" t="n"/>
      <c r="F113" s="520" t="n">
        <v>45</v>
      </c>
      <c r="G113" s="435" t="n">
        <v>142</v>
      </c>
      <c r="H113" s="435" t="n">
        <v>594.35</v>
      </c>
      <c r="I113" s="519" t="n">
        <v>190</v>
      </c>
      <c r="J113" s="436" t="n">
        <v>5</v>
      </c>
      <c r="K113" s="584" t="n">
        <v>20</v>
      </c>
      <c r="L113" s="436" t="n"/>
      <c r="M113" s="437" t="n"/>
      <c r="N113" s="438">
        <f>B113+C113+D113+F113+G113+H113+I113+K113-L113+M113+E113</f>
        <v/>
      </c>
      <c r="O113" s="434" t="n">
        <v>32.8</v>
      </c>
      <c r="P113" s="434" t="n"/>
      <c r="Q113" s="438">
        <f>N113+O113-P113</f>
        <v/>
      </c>
      <c r="R113" s="520" t="n">
        <v>1450</v>
      </c>
      <c r="S113" s="483" t="n"/>
      <c r="T113" s="441">
        <f>A113</f>
        <v/>
      </c>
      <c r="U113" s="579" t="n"/>
      <c r="V113" s="581" t="n"/>
      <c r="W113" s="579" t="n">
        <v>190314</v>
      </c>
      <c r="X113" s="466" t="n">
        <v>149.74</v>
      </c>
      <c r="Y113" s="579" t="n"/>
      <c r="Z113" s="581" t="n"/>
      <c r="AA113" s="579" t="n">
        <v>190334</v>
      </c>
      <c r="AB113" s="466" t="n">
        <v>-87.05</v>
      </c>
      <c r="AC113" s="579" t="n">
        <v>190335</v>
      </c>
      <c r="AD113" s="581" t="n">
        <v>0</v>
      </c>
      <c r="AE113" s="579" t="n"/>
      <c r="AF113" s="581" t="n"/>
      <c r="AG113" s="581" t="n"/>
      <c r="AH113" s="581" t="n"/>
      <c r="AI113" s="579" t="n">
        <v>190341</v>
      </c>
      <c r="AJ113" s="466" t="n">
        <v>37.79</v>
      </c>
      <c r="AK113" s="579" t="n">
        <v>190346</v>
      </c>
      <c r="AL113" s="466" t="n">
        <v>3963.31</v>
      </c>
      <c r="AM113" s="579" t="n">
        <v>190243</v>
      </c>
      <c r="AN113" s="466" t="n">
        <v>-244.68</v>
      </c>
      <c r="AO113" s="579" t="n">
        <v>190355</v>
      </c>
      <c r="AP113" s="466" t="n">
        <v>1382.71</v>
      </c>
      <c r="AQ113" s="580" t="n"/>
      <c r="AR113" s="581" t="n"/>
      <c r="AS113" s="446">
        <f>V113+X113+Z113+AB113+AD113+AF113+AJ113+AL113+AN113+AP113+AR113+AH113</f>
        <v/>
      </c>
    </row>
    <row r="114">
      <c r="B114" s="586">
        <f>SUM(B83:B113)</f>
        <v/>
      </c>
      <c r="C114" s="586">
        <f>SUM(C83:C113)</f>
        <v/>
      </c>
      <c r="D114" s="586">
        <f>SUM(D83:D113)</f>
        <v/>
      </c>
      <c r="E114" s="586">
        <f>SUM(E83:E113)</f>
        <v/>
      </c>
      <c r="F114" s="586">
        <f>SUM(F83:F113)</f>
        <v/>
      </c>
      <c r="G114" s="586">
        <f>SUM(G83:G113)</f>
        <v/>
      </c>
      <c r="H114" s="586">
        <f>SUM(H83:H113)</f>
        <v/>
      </c>
      <c r="I114" s="586">
        <f>SUM(I83:I113)</f>
        <v/>
      </c>
      <c r="J114" s="587">
        <f>SUM(J83:J113)</f>
        <v/>
      </c>
      <c r="K114" s="586">
        <f>SUM(K83:K113)</f>
        <v/>
      </c>
      <c r="L114" s="586">
        <f>SUM(L83:L113)</f>
        <v/>
      </c>
      <c r="M114" s="586">
        <f>SUM(M83:M113)</f>
        <v/>
      </c>
      <c r="N114" s="586">
        <f>SUM(N83:N113)</f>
        <v/>
      </c>
      <c r="O114" s="586">
        <f>SUM(O83:O113)</f>
        <v/>
      </c>
      <c r="P114" s="586">
        <f>SUM(P83:P113)</f>
        <v/>
      </c>
      <c r="Q114" s="586">
        <f>SUM(Q83:Q113)</f>
        <v/>
      </c>
      <c r="R114" s="449">
        <f>SUM(R83:R113)</f>
        <v/>
      </c>
      <c r="S114" s="449">
        <f>SUM(S83:S113)</f>
        <v/>
      </c>
      <c r="U114" s="460" t="n"/>
      <c r="V114" s="460">
        <f>SUM(V83:V113)</f>
        <v/>
      </c>
      <c r="W114" s="460" t="n"/>
      <c r="X114" s="460">
        <f>SUM(X83:X113)</f>
        <v/>
      </c>
      <c r="Y114" s="460" t="n"/>
      <c r="Z114" s="460">
        <f>SUM(Z83:Z113)</f>
        <v/>
      </c>
      <c r="AA114" s="460" t="n"/>
      <c r="AB114" s="460">
        <f>SUM(AB83:AB113)</f>
        <v/>
      </c>
      <c r="AC114" s="460" t="n"/>
      <c r="AD114" s="460">
        <f>SUM(AD83:AD113)</f>
        <v/>
      </c>
      <c r="AE114" s="460" t="n"/>
      <c r="AF114" s="461">
        <f>SUM(AF83:AF113)</f>
        <v/>
      </c>
      <c r="AG114" s="460" t="n"/>
      <c r="AH114" s="460" t="n"/>
      <c r="AI114" s="460" t="n"/>
      <c r="AJ114" s="460">
        <f>SUM(AJ83:AJ113)</f>
        <v/>
      </c>
      <c r="AL114" s="460">
        <f>SUM(AL83:AL113)</f>
        <v/>
      </c>
      <c r="AM114" s="460" t="n"/>
      <c r="AN114" s="460">
        <f>SUM(AN83:AN113)</f>
        <v/>
      </c>
      <c r="AO114" s="460" t="n"/>
      <c r="AP114" s="460">
        <f>SUM(AP83:AP113)</f>
        <v/>
      </c>
      <c r="AQ114" s="460" t="n"/>
      <c r="AR114" s="460">
        <f>SUM(AR83:AR113)</f>
        <v/>
      </c>
      <c r="AS114" s="460">
        <f>SUM(AS83:AS113)</f>
        <v/>
      </c>
    </row>
    <row r="115">
      <c r="N115" s="451" t="n"/>
      <c r="Q115" s="451" t="n"/>
    </row>
    <row r="116">
      <c r="C116" s="452" t="n"/>
      <c r="F116" s="452" t="n"/>
      <c r="I116" s="453" t="n"/>
    </row>
    <row r="117">
      <c r="I117" s="453" t="n"/>
    </row>
    <row r="119" ht="16.5" customHeight="1" thickBot="1">
      <c r="A119" s="359" t="inlineStr">
        <is>
          <t>AVRIL 2019</t>
        </is>
      </c>
      <c r="M119" s="406" t="n"/>
      <c r="N119" s="359" t="n"/>
      <c r="O119" s="362" t="n"/>
      <c r="P119" s="363" t="n"/>
      <c r="Q119" s="363" t="n"/>
      <c r="R119" s="363" t="n"/>
      <c r="S119" s="363" t="n"/>
      <c r="U119" s="364">
        <f>A119</f>
        <v/>
      </c>
      <c r="V119" s="363" t="n"/>
      <c r="W119" s="363" t="n"/>
      <c r="X119" s="363" t="n"/>
      <c r="Y119" s="363" t="n"/>
      <c r="Z119" s="363" t="n"/>
      <c r="AA119" s="363" t="n"/>
      <c r="AB119" s="364">
        <f>A119</f>
        <v/>
      </c>
      <c r="AC119" s="363" t="n"/>
      <c r="AD119" s="363" t="n"/>
      <c r="AE119" s="363" t="n"/>
      <c r="AF119" s="363" t="n"/>
      <c r="AG119" s="363" t="n"/>
      <c r="AH119" s="363" t="n"/>
      <c r="AI119" s="363" t="n"/>
      <c r="AJ119" s="363" t="n"/>
      <c r="AK119" s="364">
        <f>A119</f>
        <v/>
      </c>
      <c r="AL119" s="363" t="n"/>
      <c r="AM119" s="363" t="n"/>
      <c r="AN119" s="363" t="n"/>
      <c r="AO119" s="363" t="n"/>
      <c r="AP119" s="363" t="n"/>
      <c r="AQ119" s="363" t="n"/>
    </row>
    <row r="120" ht="16.5" customHeight="1" thickBot="1">
      <c r="A120" s="372" t="n"/>
      <c r="B120" s="372" t="n"/>
      <c r="C120" s="372" t="n"/>
      <c r="D120" s="372" t="n"/>
      <c r="E120" s="372" t="n"/>
      <c r="F120" s="372" t="n"/>
      <c r="G120" s="372" t="n"/>
      <c r="H120" s="372" t="n"/>
      <c r="I120" s="357" t="n"/>
      <c r="J120" s="357" t="n"/>
      <c r="K120" s="357" t="n"/>
      <c r="L120" s="357" t="n"/>
      <c r="M120" s="454" t="n"/>
      <c r="N120" s="10" t="n"/>
      <c r="O120" s="11" t="n"/>
      <c r="P120" s="10" t="n"/>
      <c r="Q120" s="10" t="n"/>
      <c r="R120" s="358" t="inlineStr">
        <is>
          <t>Banque</t>
        </is>
      </c>
      <c r="S120" s="357" t="n"/>
      <c r="T120" s="11" t="n"/>
      <c r="U120" s="407">
        <f>U3</f>
        <v/>
      </c>
      <c r="V120" s="366" t="n"/>
      <c r="W120" s="408">
        <f>W3</f>
        <v/>
      </c>
      <c r="X120" s="366" t="n"/>
      <c r="Y120" s="408">
        <f>Y3</f>
        <v/>
      </c>
      <c r="Z120" s="366" t="n"/>
      <c r="AA120" s="408">
        <f>AA3</f>
        <v/>
      </c>
      <c r="AB120" s="366" t="n"/>
      <c r="AC120" s="408">
        <f>AC3</f>
        <v/>
      </c>
      <c r="AD120" s="366" t="n"/>
      <c r="AE120" s="409">
        <f>AE3</f>
        <v/>
      </c>
      <c r="AF120" s="354" t="n"/>
      <c r="AG120" s="410" t="inlineStr">
        <is>
          <t>Compte Nickel</t>
        </is>
      </c>
      <c r="AH120" s="354" t="n"/>
      <c r="AI120" s="407">
        <f>AI3</f>
        <v/>
      </c>
      <c r="AJ120" s="366" t="n"/>
      <c r="AK120" s="408">
        <f>AK3</f>
        <v/>
      </c>
      <c r="AL120" s="366" t="n"/>
      <c r="AM120" s="408">
        <f>AM3</f>
        <v/>
      </c>
      <c r="AN120" s="366" t="n"/>
      <c r="AO120" s="408">
        <f>AO3</f>
        <v/>
      </c>
      <c r="AP120" s="366" t="n"/>
      <c r="AQ120" s="409">
        <f>AQ3</f>
        <v/>
      </c>
      <c r="AR120" s="354" t="n"/>
      <c r="AS120" s="411" t="inlineStr">
        <is>
          <t>Total</t>
        </is>
      </c>
    </row>
    <row r="121" ht="16.5" customHeight="1" thickBot="1">
      <c r="A121" s="2" t="n"/>
      <c r="B121" s="3" t="inlineStr">
        <is>
          <t>Espèce</t>
        </is>
      </c>
      <c r="C121" s="4" t="inlineStr">
        <is>
          <t>Chèque</t>
        </is>
      </c>
      <c r="D121" s="4" t="inlineStr">
        <is>
          <t>Carte Bleue</t>
        </is>
      </c>
      <c r="E121" s="5" t="inlineStr">
        <is>
          <t>Sans Contact</t>
        </is>
      </c>
      <c r="F121" s="5" t="inlineStr">
        <is>
          <t>Carte Nickel</t>
        </is>
      </c>
      <c r="G121" s="4" t="inlineStr">
        <is>
          <t>JEUX</t>
        </is>
      </c>
      <c r="H121" s="4" t="inlineStr">
        <is>
          <t>LOTO</t>
        </is>
      </c>
      <c r="I121" s="355" t="inlineStr">
        <is>
          <t>POINT VERT</t>
        </is>
      </c>
      <c r="J121" s="356" t="n"/>
      <c r="K121" s="6" t="inlineStr">
        <is>
          <t>Ret Nickel</t>
        </is>
      </c>
      <c r="L121" s="6" t="inlineStr">
        <is>
          <t>Dpt Nickel</t>
        </is>
      </c>
      <c r="M121" s="412" t="inlineStr">
        <is>
          <t>Avoir</t>
        </is>
      </c>
      <c r="N121" s="7" t="inlineStr">
        <is>
          <t>S/Total Encais</t>
        </is>
      </c>
      <c r="O121" s="7" t="inlineStr">
        <is>
          <t>Compte client</t>
        </is>
      </c>
      <c r="P121" s="7" t="inlineStr">
        <is>
          <t>Credit Compte</t>
        </is>
      </c>
      <c r="Q121" s="8" t="inlineStr">
        <is>
          <t>Total</t>
        </is>
      </c>
      <c r="R121" s="3" t="inlineStr">
        <is>
          <t>Dépôt Banque</t>
        </is>
      </c>
      <c r="S121" s="8" t="inlineStr">
        <is>
          <t>Monnaie</t>
        </is>
      </c>
      <c r="T121" s="455" t="n"/>
      <c r="U121" s="414" t="inlineStr">
        <is>
          <t>N°</t>
        </is>
      </c>
      <c r="V121" s="415" t="n"/>
      <c r="W121" s="416" t="inlineStr">
        <is>
          <t>N°</t>
        </is>
      </c>
      <c r="X121" s="417" t="n"/>
      <c r="Y121" s="416" t="inlineStr">
        <is>
          <t>N°</t>
        </is>
      </c>
      <c r="Z121" s="417" t="n"/>
      <c r="AA121" s="416" t="inlineStr">
        <is>
          <t>N°</t>
        </is>
      </c>
      <c r="AB121" s="417" t="n"/>
      <c r="AC121" s="416" t="inlineStr">
        <is>
          <t>N°</t>
        </is>
      </c>
      <c r="AD121" s="417" t="n"/>
      <c r="AE121" s="416" t="inlineStr">
        <is>
          <t>N°</t>
        </is>
      </c>
      <c r="AF121" s="417" t="n"/>
      <c r="AG121" s="416" t="inlineStr">
        <is>
          <t>N°</t>
        </is>
      </c>
      <c r="AH121" s="418" t="n"/>
      <c r="AI121" s="416" t="inlineStr">
        <is>
          <t>N°</t>
        </is>
      </c>
      <c r="AJ121" s="417" t="n"/>
      <c r="AK121" s="419" t="inlineStr">
        <is>
          <t>N°</t>
        </is>
      </c>
      <c r="AL121" s="415" t="n"/>
      <c r="AM121" s="416" t="inlineStr">
        <is>
          <t>N°</t>
        </is>
      </c>
      <c r="AN121" s="415" t="n"/>
      <c r="AO121" s="416" t="inlineStr">
        <is>
          <t>N°</t>
        </is>
      </c>
      <c r="AP121" s="415" t="n"/>
      <c r="AQ121" s="416" t="inlineStr">
        <is>
          <t>N°</t>
        </is>
      </c>
      <c r="AR121" s="415" t="n"/>
      <c r="AS121" s="420" t="n"/>
    </row>
    <row r="122" ht="16.5" customHeight="1" thickBot="1">
      <c r="A122" s="433">
        <f>A113+1</f>
        <v/>
      </c>
      <c r="B122" s="434" t="n">
        <v>1320.07</v>
      </c>
      <c r="C122" s="520" t="n">
        <v>152.2</v>
      </c>
      <c r="D122" s="520" t="n">
        <v>3154.9</v>
      </c>
      <c r="E122" s="520" t="n"/>
      <c r="F122" s="520" t="n">
        <v>17.2</v>
      </c>
      <c r="G122" s="435" t="n">
        <v>161</v>
      </c>
      <c r="H122" s="435" t="n">
        <v>959.9</v>
      </c>
      <c r="I122" s="519" t="n">
        <v>60</v>
      </c>
      <c r="J122" s="436" t="n">
        <v>2</v>
      </c>
      <c r="K122" s="584" t="n">
        <v>20</v>
      </c>
      <c r="L122" s="584" t="n">
        <v>350</v>
      </c>
      <c r="M122" s="437" t="n"/>
      <c r="N122" s="438">
        <f>B122+C122+D122+F122+G122+H122+I122+K122-L122+M122+E122</f>
        <v/>
      </c>
      <c r="O122" s="434" t="n">
        <v>20.8</v>
      </c>
      <c r="P122" s="434" t="n"/>
      <c r="Q122" s="438">
        <f>N122+O122-P122</f>
        <v/>
      </c>
      <c r="R122" s="520" t="n">
        <v>1320</v>
      </c>
      <c r="S122" s="483" t="n"/>
      <c r="T122" s="441">
        <f>A122</f>
        <v/>
      </c>
      <c r="U122" s="479" t="n"/>
      <c r="V122" s="480" t="n"/>
      <c r="W122" s="481" t="n"/>
      <c r="X122" s="480" t="n"/>
      <c r="Y122" s="481" t="n"/>
      <c r="Z122" s="480" t="n"/>
      <c r="AA122" s="481" t="n"/>
      <c r="AB122" s="480" t="n"/>
      <c r="AC122" s="481" t="n"/>
      <c r="AD122" s="480" t="n"/>
      <c r="AE122" s="481" t="n">
        <v>190438</v>
      </c>
      <c r="AF122" s="466" t="n">
        <v>-36</v>
      </c>
      <c r="AG122" s="482" t="n">
        <v>190439</v>
      </c>
      <c r="AH122" s="466" t="n">
        <v>-7.97</v>
      </c>
      <c r="AI122" s="481" t="n">
        <v>190157</v>
      </c>
      <c r="AJ122" s="466" t="n">
        <v>978.26</v>
      </c>
      <c r="AK122" s="482" t="n">
        <v>190240</v>
      </c>
      <c r="AL122" s="466" t="n">
        <v>1209.6</v>
      </c>
      <c r="AM122" s="481" t="n"/>
      <c r="AN122" s="480" t="n"/>
      <c r="AO122" s="481" t="n"/>
      <c r="AP122" s="466" t="n"/>
      <c r="AQ122" s="481" t="n"/>
      <c r="AR122" s="480" t="n"/>
      <c r="AS122" s="446">
        <f>V122+X122+Z122+AB122+AD122+AF122+AJ122+AL122+AN122+AP122+AR122+AH122</f>
        <v/>
      </c>
    </row>
    <row r="123" ht="16.5" customHeight="1" thickBot="1">
      <c r="A123" s="433">
        <f>A122+1</f>
        <v/>
      </c>
      <c r="B123" s="434" t="n">
        <v>1772.29</v>
      </c>
      <c r="C123" s="520" t="n"/>
      <c r="D123" s="520" t="n">
        <v>3082.3</v>
      </c>
      <c r="E123" s="520" t="n"/>
      <c r="F123" s="520" t="n">
        <v>8.800000000000001</v>
      </c>
      <c r="G123" s="435" t="n">
        <v>105</v>
      </c>
      <c r="H123" s="435" t="n">
        <v>119.8</v>
      </c>
      <c r="I123" s="519" t="n">
        <v>460</v>
      </c>
      <c r="J123" s="436" t="n">
        <v>9</v>
      </c>
      <c r="K123" s="584" t="n">
        <v>40</v>
      </c>
      <c r="L123" s="436" t="n"/>
      <c r="M123" s="437" t="n"/>
      <c r="N123" s="438">
        <f>B123+C123+D123+F123+G123+H123+I123+K123-L123+M123+E123</f>
        <v/>
      </c>
      <c r="O123" s="434" t="n">
        <v>21.9</v>
      </c>
      <c r="P123" s="434" t="n">
        <v>21.9</v>
      </c>
      <c r="Q123" s="438">
        <f>N123+O123-P123</f>
        <v/>
      </c>
      <c r="R123" s="520" t="n">
        <v>1790</v>
      </c>
      <c r="S123" s="483" t="n"/>
      <c r="T123" s="441">
        <f>A123</f>
        <v/>
      </c>
      <c r="U123" s="479" t="n"/>
      <c r="V123" s="480" t="n"/>
      <c r="W123" s="481" t="n">
        <v>180210</v>
      </c>
      <c r="X123" s="466" t="n">
        <v>256.38</v>
      </c>
      <c r="Y123" s="479" t="n">
        <v>190322</v>
      </c>
      <c r="Z123" s="466" t="n">
        <v>585.0599999999999</v>
      </c>
      <c r="AA123" s="481" t="n"/>
      <c r="AB123" s="480" t="n"/>
      <c r="AC123" s="479" t="n"/>
      <c r="AD123" s="480" t="n"/>
      <c r="AE123" s="481" t="n">
        <v>190438</v>
      </c>
      <c r="AF123" s="466" t="n">
        <v>1.4</v>
      </c>
      <c r="AG123" s="482" t="n">
        <v>190440</v>
      </c>
      <c r="AH123" s="466" t="n">
        <v>19</v>
      </c>
      <c r="AI123" s="479" t="inlineStr">
        <is>
          <t>180654B</t>
        </is>
      </c>
      <c r="AJ123" s="466" t="n">
        <v>128.4</v>
      </c>
      <c r="AK123" s="481" t="n"/>
      <c r="AL123" s="480" t="n"/>
      <c r="AM123" s="479" t="n"/>
      <c r="AN123" s="480" t="n"/>
      <c r="AO123" s="479" t="n"/>
      <c r="AP123" s="466" t="n"/>
      <c r="AQ123" s="481" t="n"/>
      <c r="AR123" s="480" t="n"/>
      <c r="AS123" s="446">
        <f>V123+X123+Z123+AB123+AD123+AF123+AJ123+AL123+AN123+AP123+AR123+AH123</f>
        <v/>
      </c>
    </row>
    <row r="124" ht="16.5" customHeight="1" thickBot="1">
      <c r="A124" s="433">
        <f>A123+1</f>
        <v/>
      </c>
      <c r="B124" s="434" t="n">
        <v>1571.69</v>
      </c>
      <c r="C124" s="520" t="n">
        <v>54.1</v>
      </c>
      <c r="D124" s="520" t="n">
        <v>1986.04</v>
      </c>
      <c r="E124" s="520" t="n"/>
      <c r="F124" s="520" t="n">
        <v>25.8</v>
      </c>
      <c r="G124" s="435" t="n">
        <v>428</v>
      </c>
      <c r="H124" s="435" t="n">
        <v>355.7</v>
      </c>
      <c r="I124" s="519" t="n">
        <v>290</v>
      </c>
      <c r="J124" s="436" t="n">
        <v>7</v>
      </c>
      <c r="K124" s="584" t="n">
        <v>40</v>
      </c>
      <c r="L124" s="436" t="n"/>
      <c r="M124" s="437" t="n"/>
      <c r="N124" s="438">
        <f>B124+C124+D124+F124+G124+H124+I124+K124-L124+M124+E124</f>
        <v/>
      </c>
      <c r="O124" s="434" t="n">
        <v>23.6</v>
      </c>
      <c r="P124" s="434" t="n"/>
      <c r="Q124" s="438">
        <f>N124+O124-P124</f>
        <v/>
      </c>
      <c r="R124" s="520" t="n">
        <v>1570</v>
      </c>
      <c r="S124" s="483" t="n"/>
      <c r="T124" s="441">
        <f>A124</f>
        <v/>
      </c>
      <c r="U124" s="479" t="n">
        <v>190309</v>
      </c>
      <c r="V124" s="466" t="n">
        <v>877.97</v>
      </c>
      <c r="W124" s="481" t="n"/>
      <c r="X124" s="466" t="n"/>
      <c r="Y124" s="479" t="n"/>
      <c r="Z124" s="480" t="n"/>
      <c r="AA124" s="481" t="n">
        <v>190327</v>
      </c>
      <c r="AB124" s="466" t="n">
        <v>3065.46</v>
      </c>
      <c r="AC124" s="479" t="n"/>
      <c r="AD124" s="480" t="n"/>
      <c r="AE124" s="481" t="n">
        <v>190438</v>
      </c>
      <c r="AF124" s="466" t="n">
        <v>242.52</v>
      </c>
      <c r="AG124" s="480" t="n"/>
      <c r="AH124" s="480" t="n"/>
      <c r="AI124" s="479" t="n"/>
      <c r="AJ124" s="480" t="n"/>
      <c r="AK124" s="481" t="n"/>
      <c r="AL124" s="480" t="n"/>
      <c r="AM124" s="479" t="n"/>
      <c r="AN124" s="480" t="n"/>
      <c r="AO124" s="481" t="inlineStr">
        <is>
          <t>vale</t>
        </is>
      </c>
      <c r="AP124" s="466" t="n">
        <v>2000</v>
      </c>
      <c r="AQ124" s="481" t="n"/>
      <c r="AR124" s="480" t="n"/>
      <c r="AS124" s="446">
        <f>V124+X124+Z124+AB124+AD124+AF124+AJ124+AL124+AN124+AP124+AR124+AH124</f>
        <v/>
      </c>
    </row>
    <row r="125" ht="16.5" customHeight="1" thickBot="1">
      <c r="A125" s="433">
        <f>A124+1</f>
        <v/>
      </c>
      <c r="B125" s="434" t="n">
        <v>1982.62</v>
      </c>
      <c r="C125" s="520" t="n"/>
      <c r="D125" s="520" t="n">
        <v>2032.44</v>
      </c>
      <c r="E125" s="520" t="n"/>
      <c r="F125" s="520" t="n">
        <v>26.4</v>
      </c>
      <c r="G125" s="435" t="n">
        <v>252</v>
      </c>
      <c r="H125" s="435" t="n">
        <v>304.65</v>
      </c>
      <c r="I125" s="519" t="n">
        <v>140</v>
      </c>
      <c r="J125" s="436" t="n">
        <v>4</v>
      </c>
      <c r="K125" s="584" t="n">
        <v>40</v>
      </c>
      <c r="L125" s="436" t="n"/>
      <c r="M125" s="437" t="n"/>
      <c r="N125" s="438">
        <f>B125+C125+D125+F125+G125+H125+I125+K125-L125+M125+E125</f>
        <v/>
      </c>
      <c r="O125" s="434" t="n">
        <v>4.3</v>
      </c>
      <c r="P125" s="434" t="n"/>
      <c r="Q125" s="438">
        <f>N125+O125-P125</f>
        <v/>
      </c>
      <c r="R125" s="520" t="n">
        <v>1980</v>
      </c>
      <c r="S125" s="483" t="n"/>
      <c r="T125" s="441">
        <f>A125</f>
        <v/>
      </c>
      <c r="U125" s="479" t="n"/>
      <c r="V125" s="466" t="n">
        <v>-56.98</v>
      </c>
      <c r="W125" s="479" t="n"/>
      <c r="X125" s="466" t="n"/>
      <c r="Y125" s="479" t="n"/>
      <c r="Z125" s="480" t="n"/>
      <c r="AA125" s="481" t="n">
        <v>190332</v>
      </c>
      <c r="AB125" s="466" t="n">
        <v>534.2</v>
      </c>
      <c r="AC125" s="479" t="n"/>
      <c r="AD125" s="480" t="n"/>
      <c r="AE125" s="481" t="n">
        <v>190438</v>
      </c>
      <c r="AF125" s="466" t="n">
        <v>69</v>
      </c>
      <c r="AG125" s="480" t="n"/>
      <c r="AH125" s="480" t="n"/>
      <c r="AI125" s="479" t="n">
        <v>190442</v>
      </c>
      <c r="AJ125" s="466" t="n">
        <v>150.07</v>
      </c>
      <c r="AK125" s="481" t="n"/>
      <c r="AL125" s="480" t="n"/>
      <c r="AM125" s="479" t="n"/>
      <c r="AN125" s="480" t="n"/>
      <c r="AO125" s="481" t="n"/>
      <c r="AP125" s="480" t="n"/>
      <c r="AQ125" s="481" t="n"/>
      <c r="AR125" s="480" t="n"/>
      <c r="AS125" s="446">
        <f>V125+X125+Z125+AB125+AD125+AF125+AJ125+AL125+AN125+AP125+AR125+AH125</f>
        <v/>
      </c>
    </row>
    <row r="126" ht="16.5" customHeight="1" thickBot="1">
      <c r="A126" s="433">
        <f>A125+1</f>
        <v/>
      </c>
      <c r="B126" s="434" t="n">
        <v>2259.58</v>
      </c>
      <c r="C126" s="520" t="n">
        <v>28.99</v>
      </c>
      <c r="D126" s="520" t="n">
        <v>2945.85</v>
      </c>
      <c r="E126" s="520" t="n"/>
      <c r="F126" s="520" t="n">
        <v>75.95</v>
      </c>
      <c r="G126" s="435" t="n">
        <v>336</v>
      </c>
      <c r="H126" s="435" t="n">
        <v>254.1</v>
      </c>
      <c r="I126" s="519" t="n">
        <v>210</v>
      </c>
      <c r="J126" s="436" t="n">
        <v>7</v>
      </c>
      <c r="K126" s="436" t="n"/>
      <c r="L126" s="436" t="n"/>
      <c r="M126" s="437" t="n"/>
      <c r="N126" s="438">
        <f>B126+C126+D126+F126+G126+H126+I126+K126-L126+M126+E126</f>
        <v/>
      </c>
      <c r="O126" s="434" t="n">
        <v>37.8</v>
      </c>
      <c r="P126" s="434" t="n"/>
      <c r="Q126" s="438">
        <f>N126+O126-P126</f>
        <v/>
      </c>
      <c r="R126" s="520" t="n">
        <v>2250</v>
      </c>
      <c r="S126" s="520" t="n">
        <v>610</v>
      </c>
      <c r="T126" s="441">
        <f>A126</f>
        <v/>
      </c>
      <c r="U126" s="479" t="n"/>
      <c r="V126" s="480" t="n"/>
      <c r="W126" s="479" t="n"/>
      <c r="X126" s="466" t="n"/>
      <c r="Y126" s="479" t="n"/>
      <c r="Z126" s="480" t="n"/>
      <c r="AA126" s="479" t="n"/>
      <c r="AB126" s="480" t="n"/>
      <c r="AC126" s="479" t="n"/>
      <c r="AD126" s="480" t="n"/>
      <c r="AE126" s="479" t="n"/>
      <c r="AF126" s="480" t="n"/>
      <c r="AG126" s="480" t="n"/>
      <c r="AH126" s="480" t="n"/>
      <c r="AI126" s="479" t="n"/>
      <c r="AJ126" s="480" t="n"/>
      <c r="AK126" s="479" t="n"/>
      <c r="AL126" s="480" t="n"/>
      <c r="AM126" s="479" t="n"/>
      <c r="AN126" s="480" t="n"/>
      <c r="AO126" s="479" t="inlineStr">
        <is>
          <t>mutex</t>
        </is>
      </c>
      <c r="AP126" s="466" t="n">
        <v>114.65</v>
      </c>
      <c r="AQ126" s="481" t="n"/>
      <c r="AR126" s="480" t="n"/>
      <c r="AS126" s="446">
        <f>V126+X126+Z126+AB126+AD126+AF126+AJ126+AL126+AN126+AP126+AR126+AH126</f>
        <v/>
      </c>
    </row>
    <row r="127" ht="16.5" customHeight="1" thickBot="1">
      <c r="A127" s="433">
        <f>A126+1</f>
        <v/>
      </c>
      <c r="B127" s="434" t="n">
        <v>1952.39</v>
      </c>
      <c r="C127" s="434" t="n"/>
      <c r="D127" s="520" t="n">
        <v>2377.06</v>
      </c>
      <c r="E127" s="520" t="n"/>
      <c r="F127" s="520" t="n">
        <v>17.6</v>
      </c>
      <c r="G127" s="435" t="n">
        <v>404</v>
      </c>
      <c r="H127" s="435" t="n">
        <v>246.95</v>
      </c>
      <c r="I127" s="519" t="n">
        <v>400</v>
      </c>
      <c r="J127" s="436" t="n">
        <v>11</v>
      </c>
      <c r="K127" s="436" t="n"/>
      <c r="L127" s="436" t="n"/>
      <c r="M127" s="437" t="n"/>
      <c r="N127" s="438">
        <f>B127+C127+D127+F127+G127+H127+I127+K127-L127+M127+E127</f>
        <v/>
      </c>
      <c r="O127" s="434" t="n">
        <v>1.3</v>
      </c>
      <c r="P127" s="434" t="n"/>
      <c r="Q127" s="438">
        <f>N127+O127-P127</f>
        <v/>
      </c>
      <c r="R127" s="520" t="n">
        <v>1950</v>
      </c>
      <c r="S127" s="483" t="n"/>
      <c r="T127" s="441">
        <f>A127</f>
        <v/>
      </c>
      <c r="U127" s="479" t="n"/>
      <c r="V127" s="480" t="n"/>
      <c r="W127" s="479" t="n"/>
      <c r="X127" s="466" t="n"/>
      <c r="Y127" s="479" t="n"/>
      <c r="Z127" s="480" t="n"/>
      <c r="AA127" s="479" t="n"/>
      <c r="AB127" s="480" t="n"/>
      <c r="AC127" s="479" t="n"/>
      <c r="AD127" s="480" t="n"/>
      <c r="AE127" s="479" t="inlineStr">
        <is>
          <t>pt vert</t>
        </is>
      </c>
      <c r="AF127" s="466" t="n">
        <v>-130.9</v>
      </c>
      <c r="AG127" s="480" t="n"/>
      <c r="AH127" s="480" t="n"/>
      <c r="AI127" s="479" t="n"/>
      <c r="AJ127" s="480" t="n"/>
      <c r="AK127" s="479" t="n"/>
      <c r="AL127" s="480" t="n"/>
      <c r="AM127" s="479" t="n"/>
      <c r="AN127" s="480" t="n"/>
      <c r="AO127" s="479" t="inlineStr">
        <is>
          <t>adrea</t>
        </is>
      </c>
      <c r="AP127" s="466" t="n">
        <v>73.56999999999999</v>
      </c>
      <c r="AQ127" s="481" t="n"/>
      <c r="AR127" s="480" t="n"/>
      <c r="AS127" s="446">
        <f>V127+X127+Z127+AB127+AD127+AF127+AJ127+AL127+AN127+AP127+AR127+AH127</f>
        <v/>
      </c>
    </row>
    <row r="128" ht="16.5" customHeight="1" thickBot="1">
      <c r="A128" s="433">
        <f>A127+1</f>
        <v/>
      </c>
      <c r="B128" s="434" t="n">
        <v>2226.38</v>
      </c>
      <c r="C128" s="434" t="n"/>
      <c r="D128" s="520" t="n">
        <v>1492.14</v>
      </c>
      <c r="E128" s="520" t="n"/>
      <c r="F128" s="434" t="n"/>
      <c r="G128" s="435" t="n">
        <v>153</v>
      </c>
      <c r="H128" s="435" t="n">
        <v>355.7</v>
      </c>
      <c r="I128" s="519" t="n">
        <v>120</v>
      </c>
      <c r="J128" s="436" t="n">
        <v>3</v>
      </c>
      <c r="K128" s="436" t="n"/>
      <c r="L128" s="436" t="n"/>
      <c r="M128" s="437" t="n"/>
      <c r="N128" s="438">
        <f>B128+C128+D128+F128+G128+H128+I128+K128-L128+M128+E128</f>
        <v/>
      </c>
      <c r="O128" s="434" t="n">
        <v>19.6</v>
      </c>
      <c r="P128" s="434" t="n"/>
      <c r="Q128" s="438">
        <f>N128+O128-P128</f>
        <v/>
      </c>
      <c r="R128" s="520" t="n">
        <v>2220</v>
      </c>
      <c r="S128" s="483" t="n"/>
      <c r="T128" s="441">
        <f>A128</f>
        <v/>
      </c>
      <c r="U128" s="479" t="n"/>
      <c r="V128" s="480" t="n"/>
      <c r="W128" s="479" t="n"/>
      <c r="X128" s="466" t="n"/>
      <c r="Y128" s="479" t="n"/>
      <c r="Z128" s="480" t="n"/>
      <c r="AA128" s="479" t="n"/>
      <c r="AB128" s="480" t="n"/>
      <c r="AC128" s="479" t="n"/>
      <c r="AD128" s="480" t="n"/>
      <c r="AE128" s="479" t="inlineStr">
        <is>
          <t>monnaie</t>
        </is>
      </c>
      <c r="AF128" s="466" t="n">
        <v>735</v>
      </c>
      <c r="AG128" s="480" t="n"/>
      <c r="AH128" s="480" t="n"/>
      <c r="AI128" s="479" t="n"/>
      <c r="AJ128" s="480" t="n"/>
      <c r="AK128" s="479" t="n"/>
      <c r="AL128" s="480" t="n"/>
      <c r="AM128" s="479" t="n"/>
      <c r="AN128" s="480" t="n"/>
      <c r="AO128" s="479" t="n">
        <v>190456</v>
      </c>
      <c r="AP128" s="466" t="n">
        <v>118.8</v>
      </c>
      <c r="AQ128" s="481" t="n"/>
      <c r="AR128" s="480" t="n"/>
      <c r="AS128" s="446">
        <f>V128+X128+Z128+AB128+AD128+AF128+AJ128+AL128+AN128+AP128+AR128+AH128</f>
        <v/>
      </c>
    </row>
    <row r="129" ht="16.5" customHeight="1" thickBot="1">
      <c r="A129" s="433">
        <f>A128+1</f>
        <v/>
      </c>
      <c r="B129" s="434" t="n">
        <v>1649.26</v>
      </c>
      <c r="C129" s="434" t="n"/>
      <c r="D129" s="520" t="n">
        <v>2242.15</v>
      </c>
      <c r="E129" s="520" t="n"/>
      <c r="F129" s="434" t="n"/>
      <c r="G129" s="435" t="n">
        <v>358</v>
      </c>
      <c r="H129" s="435" t="n">
        <v>523</v>
      </c>
      <c r="I129" s="519" t="n">
        <v>250</v>
      </c>
      <c r="J129" s="436" t="n">
        <v>6</v>
      </c>
      <c r="K129" s="436" t="n"/>
      <c r="L129" s="436" t="n"/>
      <c r="M129" s="437" t="n"/>
      <c r="N129" s="438">
        <f>B129+C129+D129+F129+G129+H129+I129+K129-L129+M129+E129</f>
        <v/>
      </c>
      <c r="O129" s="434" t="n">
        <v>42.5</v>
      </c>
      <c r="P129" s="434" t="n"/>
      <c r="Q129" s="438">
        <f>N129+O129-P129</f>
        <v/>
      </c>
      <c r="R129" s="520" t="n">
        <v>1640</v>
      </c>
      <c r="S129" s="483" t="n"/>
      <c r="T129" s="441">
        <f>A129</f>
        <v/>
      </c>
      <c r="U129" s="479" t="n"/>
      <c r="V129" s="480" t="n"/>
      <c r="W129" s="479" t="n"/>
      <c r="X129" s="466" t="n"/>
      <c r="Y129" s="479" t="n"/>
      <c r="Z129" s="480" t="n"/>
      <c r="AA129" s="479" t="n"/>
      <c r="AB129" s="480" t="n"/>
      <c r="AC129" s="479" t="n"/>
      <c r="AD129" s="480" t="n"/>
      <c r="AE129" s="479" t="n"/>
      <c r="AF129" s="480" t="n"/>
      <c r="AG129" s="480" t="n"/>
      <c r="AH129" s="480" t="n"/>
      <c r="AI129" s="479" t="n"/>
      <c r="AJ129" s="480" t="n"/>
      <c r="AK129" s="479" t="n"/>
      <c r="AL129" s="480" t="n"/>
      <c r="AM129" s="479" t="n"/>
      <c r="AN129" s="480" t="n"/>
      <c r="AO129" s="479" t="n"/>
      <c r="AP129" s="480" t="n"/>
      <c r="AQ129" s="481" t="n"/>
      <c r="AR129" s="480" t="n"/>
      <c r="AS129" s="446">
        <f>V129+X129+Z129+AB129+AD129+AF129+AJ129+AL129+AN129+AP129+AR129+AH129</f>
        <v/>
      </c>
    </row>
    <row r="130" ht="16.5" customHeight="1" thickBot="1">
      <c r="A130" s="433">
        <f>A129+1</f>
        <v/>
      </c>
      <c r="B130" s="434" t="n">
        <v>1495.29</v>
      </c>
      <c r="C130" s="434" t="n"/>
      <c r="D130" s="520" t="n">
        <v>2524.97</v>
      </c>
      <c r="E130" s="520" t="n"/>
      <c r="F130" s="520" t="n">
        <v>27.4</v>
      </c>
      <c r="G130" s="435" t="n">
        <v>246</v>
      </c>
      <c r="H130" s="435" t="n">
        <v>305.3</v>
      </c>
      <c r="I130" s="519" t="n">
        <v>270</v>
      </c>
      <c r="J130" s="436" t="n">
        <v>5</v>
      </c>
      <c r="K130" s="584" t="n">
        <v>10</v>
      </c>
      <c r="L130" s="436" t="n"/>
      <c r="M130" s="437" t="n"/>
      <c r="N130" s="438">
        <f>B130+C130+D130+F130+G130+H130+I130+K130-L130+M130+E130</f>
        <v/>
      </c>
      <c r="O130" s="434" t="n">
        <v>11.7</v>
      </c>
      <c r="P130" s="434" t="n"/>
      <c r="Q130" s="438">
        <f>N130+O130-P130</f>
        <v/>
      </c>
      <c r="R130" s="520" t="n">
        <v>1490</v>
      </c>
      <c r="S130" s="483" t="n"/>
      <c r="T130" s="441">
        <f>A130</f>
        <v/>
      </c>
      <c r="U130" s="479" t="n"/>
      <c r="V130" s="480" t="n"/>
      <c r="W130" s="479" t="n"/>
      <c r="X130" s="466" t="n"/>
      <c r="Y130" s="479" t="n">
        <v>190420</v>
      </c>
      <c r="Z130" s="466" t="n">
        <v>609.5700000000001</v>
      </c>
      <c r="AA130" s="479" t="n"/>
      <c r="AB130" s="480" t="n"/>
      <c r="AC130" s="479" t="n"/>
      <c r="AD130" s="480" t="n"/>
      <c r="AE130" s="479" t="inlineStr">
        <is>
          <t>pmu</t>
        </is>
      </c>
      <c r="AF130" s="466" t="n">
        <v>-1100</v>
      </c>
      <c r="AG130" s="480" t="n"/>
      <c r="AH130" s="480" t="n"/>
      <c r="AI130" s="479" t="n"/>
      <c r="AJ130" s="480" t="n"/>
      <c r="AK130" s="479" t="n"/>
      <c r="AL130" s="480" t="n"/>
      <c r="AM130" s="479" t="n"/>
      <c r="AN130" s="480" t="n"/>
      <c r="AO130" s="479" t="n"/>
      <c r="AP130" s="480" t="n"/>
      <c r="AQ130" s="481" t="n"/>
      <c r="AR130" s="480" t="n"/>
      <c r="AS130" s="446">
        <f>V130+X130+Z130+AB130+AD130+AF130+AJ130+AL130+AN130+AP130+AR130+AH130</f>
        <v/>
      </c>
    </row>
    <row r="131" ht="16.5" customHeight="1" thickBot="1">
      <c r="A131" s="433">
        <f>A130+1</f>
        <v/>
      </c>
      <c r="B131" s="434" t="n">
        <v>1099.29</v>
      </c>
      <c r="C131" s="434" t="n"/>
      <c r="D131" s="520" t="n">
        <v>1959.94</v>
      </c>
      <c r="E131" s="520" t="n"/>
      <c r="F131" s="520" t="n">
        <v>17.6</v>
      </c>
      <c r="G131" s="435" t="n">
        <v>387</v>
      </c>
      <c r="H131" s="435" t="n">
        <v>585.15</v>
      </c>
      <c r="I131" s="519" t="n">
        <v>490</v>
      </c>
      <c r="J131" s="436" t="n">
        <v>11</v>
      </c>
      <c r="K131" s="584" t="n">
        <v>30</v>
      </c>
      <c r="L131" s="436" t="n"/>
      <c r="M131" s="437" t="n"/>
      <c r="N131" s="438">
        <f>B131+C131+D131+F131+G131+H131+I131+K131-L131+M131+E131</f>
        <v/>
      </c>
      <c r="O131" s="434" t="n">
        <v>36.6</v>
      </c>
      <c r="P131" s="434" t="n"/>
      <c r="Q131" s="438">
        <f>N131+O131-P131</f>
        <v/>
      </c>
      <c r="R131" s="520" t="n">
        <v>1090</v>
      </c>
      <c r="S131" s="483" t="n"/>
      <c r="T131" s="441">
        <f>A131</f>
        <v/>
      </c>
      <c r="U131" s="479" t="n">
        <v>190401</v>
      </c>
      <c r="V131" s="466" t="n">
        <v>846.89</v>
      </c>
      <c r="W131" s="479" t="n">
        <v>190316</v>
      </c>
      <c r="X131" s="466" t="n">
        <v>56.21</v>
      </c>
      <c r="Y131" s="479" t="n"/>
      <c r="Z131" s="480" t="n"/>
      <c r="AA131" s="479" t="n">
        <v>190426</v>
      </c>
      <c r="AB131" s="466" t="n">
        <v>3774.71</v>
      </c>
      <c r="AC131" s="479" t="n">
        <v>190337</v>
      </c>
      <c r="AD131" s="466" t="n">
        <v>38105.57</v>
      </c>
      <c r="AE131" s="479" t="inlineStr">
        <is>
          <t>pmu</t>
        </is>
      </c>
      <c r="AF131" s="466" t="n">
        <v>1100</v>
      </c>
      <c r="AG131" s="480" t="n"/>
      <c r="AH131" s="480" t="n"/>
      <c r="AI131" s="479" t="n"/>
      <c r="AJ131" s="480" t="n"/>
      <c r="AK131" s="479" t="n">
        <v>190344</v>
      </c>
      <c r="AL131" s="466" t="n">
        <v>244.4</v>
      </c>
      <c r="AM131" s="479" t="n"/>
      <c r="AN131" s="480" t="n"/>
      <c r="AO131" s="479" t="inlineStr">
        <is>
          <t>190456A</t>
        </is>
      </c>
      <c r="AP131" s="466" t="n">
        <v>385</v>
      </c>
      <c r="AQ131" s="481" t="n"/>
      <c r="AR131" s="480" t="n"/>
      <c r="AS131" s="446">
        <f>V131+X131+Z131+AB131+AD131+AF131+AJ131+AL131+AN131+AP131+AR131+AH131</f>
        <v/>
      </c>
    </row>
    <row r="132" ht="16.5" customHeight="1" thickBot="1">
      <c r="A132" s="433">
        <f>A131+1</f>
        <v/>
      </c>
      <c r="B132" s="434" t="n">
        <v>1696.31</v>
      </c>
      <c r="C132" s="434" t="n"/>
      <c r="D132" s="520" t="n">
        <v>2286.3</v>
      </c>
      <c r="E132" s="520" t="n"/>
      <c r="F132" s="520" t="n">
        <v>17.6</v>
      </c>
      <c r="G132" s="435" t="n">
        <v>492</v>
      </c>
      <c r="H132" s="435" t="n">
        <v>166.3</v>
      </c>
      <c r="I132" s="519" t="n">
        <v>80</v>
      </c>
      <c r="J132" s="436" t="n">
        <v>4</v>
      </c>
      <c r="K132" s="436" t="n"/>
      <c r="L132" s="436" t="n"/>
      <c r="M132" s="437" t="n"/>
      <c r="N132" s="438">
        <f>B132+C132+D132+F132+G132+H132+I132+K132-L132+M132+E132</f>
        <v/>
      </c>
      <c r="O132" s="434" t="n">
        <v>22.8</v>
      </c>
      <c r="P132" s="434" t="n"/>
      <c r="Q132" s="438">
        <f>N132+O132-P132</f>
        <v/>
      </c>
      <c r="R132" s="520" t="n">
        <v>1740</v>
      </c>
      <c r="S132" s="483" t="n"/>
      <c r="T132" s="441">
        <f>A132</f>
        <v/>
      </c>
      <c r="U132" s="479" t="n"/>
      <c r="V132" s="466" t="n">
        <v>54.33</v>
      </c>
      <c r="W132" s="479" t="n">
        <v>190317</v>
      </c>
      <c r="X132" s="466" t="n">
        <v>650.09</v>
      </c>
      <c r="Y132" s="479" t="n"/>
      <c r="Z132" s="480" t="n"/>
      <c r="AA132" s="479" t="n">
        <v>190427</v>
      </c>
      <c r="AB132" s="466" t="n">
        <v>431.4</v>
      </c>
      <c r="AC132" s="479" t="n"/>
      <c r="AD132" s="480" t="n"/>
      <c r="AE132" s="479" t="n"/>
      <c r="AF132" s="480" t="n"/>
      <c r="AG132" s="480" t="n"/>
      <c r="AH132" s="480" t="n"/>
      <c r="AI132" s="479" t="n"/>
      <c r="AJ132" s="480" t="n"/>
      <c r="AK132" s="479" t="n">
        <v>190345</v>
      </c>
      <c r="AL132" s="466" t="n">
        <v>1299.08</v>
      </c>
      <c r="AM132" s="479" t="n"/>
      <c r="AN132" s="480" t="n"/>
      <c r="AO132" s="479" t="n"/>
      <c r="AP132" s="480" t="n"/>
      <c r="AQ132" s="481" t="n"/>
      <c r="AR132" s="480" t="n"/>
      <c r="AS132" s="446">
        <f>V132+X132+Z132+AB132+AD132+AF132+AJ132+AL132+AN132+AP132+AR132+AH132</f>
        <v/>
      </c>
    </row>
    <row r="133" ht="16.5" customHeight="1" thickBot="1">
      <c r="A133" s="433">
        <f>A132+1</f>
        <v/>
      </c>
      <c r="B133" s="434" t="n">
        <v>1961.86</v>
      </c>
      <c r="C133" s="434" t="n"/>
      <c r="D133" s="520" t="n">
        <v>2310.86</v>
      </c>
      <c r="E133" s="520" t="n"/>
      <c r="F133" s="434" t="n"/>
      <c r="G133" s="435" t="n">
        <v>210</v>
      </c>
      <c r="H133" s="435" t="n">
        <v>444.6</v>
      </c>
      <c r="I133" s="519" t="n">
        <v>190</v>
      </c>
      <c r="J133" s="436" t="n">
        <v>4</v>
      </c>
      <c r="K133" s="436" t="n"/>
      <c r="L133" s="436" t="n"/>
      <c r="M133" s="437" t="n"/>
      <c r="N133" s="438">
        <f>B133+C133+D133+F133+G133+H133+I133+K133-L133+M133+E133</f>
        <v/>
      </c>
      <c r="O133" s="434" t="n">
        <v>91.8</v>
      </c>
      <c r="P133" s="434" t="n">
        <v>25.3</v>
      </c>
      <c r="Q133" s="438">
        <f>N133+O133-P133</f>
        <v/>
      </c>
      <c r="R133" s="520" t="n">
        <v>1960</v>
      </c>
      <c r="S133" s="520" t="n">
        <v>750</v>
      </c>
      <c r="T133" s="441">
        <f>A133</f>
        <v/>
      </c>
      <c r="U133" s="479" t="n"/>
      <c r="V133" s="480" t="n"/>
      <c r="W133" s="479" t="n"/>
      <c r="X133" s="480" t="n"/>
      <c r="Y133" s="479" t="n"/>
      <c r="Z133" s="480" t="n"/>
      <c r="AA133" s="479" t="n"/>
      <c r="AB133" s="480" t="n"/>
      <c r="AC133" s="479" t="n"/>
      <c r="AD133" s="480" t="n"/>
      <c r="AE133" s="479" t="inlineStr">
        <is>
          <t>monnaie</t>
        </is>
      </c>
      <c r="AF133" s="466" t="n">
        <v>747</v>
      </c>
      <c r="AG133" s="480" t="n"/>
      <c r="AH133" s="480" t="n"/>
      <c r="AI133" s="579" t="n">
        <v>191243</v>
      </c>
      <c r="AJ133" s="466" t="n">
        <v>236.04</v>
      </c>
      <c r="AK133" s="479" t="n"/>
      <c r="AL133" s="480" t="n"/>
      <c r="AM133" s="479" t="n">
        <v>190348</v>
      </c>
      <c r="AN133" s="466" t="n">
        <v>409.6</v>
      </c>
      <c r="AO133" s="479" t="n"/>
      <c r="AP133" s="480" t="n"/>
      <c r="AQ133" s="481" t="n"/>
      <c r="AR133" s="480" t="n"/>
      <c r="AS133" s="446">
        <f>V133+X133+Z133+AB133+AD133+AF133+AJ133+AL133+AN133+AP133+AR133+AH133</f>
        <v/>
      </c>
    </row>
    <row r="134" ht="16.5" customHeight="1" thickBot="1">
      <c r="A134" s="433">
        <f>A133+1</f>
        <v/>
      </c>
      <c r="B134" s="434" t="n">
        <v>1475.94</v>
      </c>
      <c r="C134" s="434" t="n"/>
      <c r="D134" s="520" t="n">
        <v>2422.76</v>
      </c>
      <c r="E134" s="520" t="n"/>
      <c r="F134" s="520" t="n">
        <v>43.6</v>
      </c>
      <c r="G134" s="435" t="n">
        <v>269</v>
      </c>
      <c r="H134" s="435" t="n">
        <v>684.3</v>
      </c>
      <c r="I134" s="519" t="n">
        <v>290</v>
      </c>
      <c r="J134" s="436" t="n">
        <v>7</v>
      </c>
      <c r="K134" s="436" t="n"/>
      <c r="L134" s="436" t="n"/>
      <c r="M134" s="437" t="n"/>
      <c r="N134" s="438">
        <f>B134+C134+D134+F134+G134+H134+I134+K134-L134+M134+E134</f>
        <v/>
      </c>
      <c r="O134" s="434" t="n">
        <v>11.9</v>
      </c>
      <c r="P134" s="434" t="n"/>
      <c r="Q134" s="438">
        <f>N134+O134-P134</f>
        <v/>
      </c>
      <c r="R134" s="520" t="n">
        <v>1470</v>
      </c>
      <c r="S134" s="483" t="n"/>
      <c r="T134" s="441">
        <f>A134</f>
        <v/>
      </c>
      <c r="U134" s="479" t="inlineStr">
        <is>
          <t>190413A</t>
        </is>
      </c>
      <c r="V134" s="466" t="n">
        <v>-264.86</v>
      </c>
      <c r="W134" s="479" t="n"/>
      <c r="X134" s="480" t="n"/>
      <c r="Y134" s="479" t="n"/>
      <c r="Z134" s="480" t="n"/>
      <c r="AA134" s="479" t="n"/>
      <c r="AB134" s="480" t="n"/>
      <c r="AC134" s="479" t="n"/>
      <c r="AD134" s="480" t="n"/>
      <c r="AE134" s="479" t="n"/>
      <c r="AF134" s="480" t="n"/>
      <c r="AG134" s="480" t="n"/>
      <c r="AH134" s="480" t="n"/>
      <c r="AI134" s="479" t="n"/>
      <c r="AJ134" s="480" t="n"/>
      <c r="AK134" s="479" t="n"/>
      <c r="AL134" s="480" t="n"/>
      <c r="AM134" s="479" t="n"/>
      <c r="AN134" s="480" t="n"/>
      <c r="AO134" s="479" t="n"/>
      <c r="AP134" s="480" t="n"/>
      <c r="AQ134" s="481" t="n"/>
      <c r="AR134" s="480" t="n"/>
      <c r="AS134" s="446">
        <f>V134+X134+Z134+AB134+AD134+AF134+AJ134+AL134+AN134+AP134+AR134+AH134</f>
        <v/>
      </c>
    </row>
    <row r="135" ht="16.5" customHeight="1" thickBot="1">
      <c r="A135" s="433">
        <f>A134+1</f>
        <v/>
      </c>
      <c r="B135" s="434" t="n">
        <v>1723.38</v>
      </c>
      <c r="C135" s="520" t="n">
        <v>32.8</v>
      </c>
      <c r="D135" s="520" t="n">
        <v>1279.63</v>
      </c>
      <c r="E135" s="520" t="n"/>
      <c r="F135" s="520" t="n">
        <v>34.8</v>
      </c>
      <c r="G135" s="435" t="n">
        <v>186</v>
      </c>
      <c r="H135" s="435" t="n">
        <v>701.9</v>
      </c>
      <c r="I135" s="519" t="n">
        <v>110</v>
      </c>
      <c r="J135" s="436" t="n">
        <v>3</v>
      </c>
      <c r="K135" s="436" t="n"/>
      <c r="L135" s="436" t="n"/>
      <c r="M135" s="437" t="n"/>
      <c r="N135" s="438">
        <f>B135+C135+D135+F135+G135+H135+I135+K135-L135+M135+E135</f>
        <v/>
      </c>
      <c r="O135" s="434" t="n">
        <v>8.1</v>
      </c>
      <c r="P135" s="434" t="n">
        <v>26.7</v>
      </c>
      <c r="Q135" s="438">
        <f>N135+O135-P135</f>
        <v/>
      </c>
      <c r="R135" s="520" t="n">
        <v>1720</v>
      </c>
      <c r="S135" s="483" t="n"/>
      <c r="T135" s="441">
        <f>A135</f>
        <v/>
      </c>
      <c r="U135" s="479" t="n"/>
      <c r="V135" s="480" t="n"/>
      <c r="W135" s="479" t="n"/>
      <c r="X135" s="480" t="n"/>
      <c r="Y135" s="479" t="n"/>
      <c r="Z135" s="480" t="n"/>
      <c r="AA135" s="479" t="n"/>
      <c r="AB135" s="480" t="n"/>
      <c r="AC135" s="479" t="n"/>
      <c r="AD135" s="480" t="n"/>
      <c r="AE135" s="479" t="n"/>
      <c r="AF135" s="466" t="n"/>
      <c r="AG135" s="480" t="n"/>
      <c r="AH135" s="480" t="n"/>
      <c r="AI135" s="479" t="n"/>
      <c r="AJ135" s="480" t="n"/>
      <c r="AK135" s="479" t="n"/>
      <c r="AL135" s="480" t="n"/>
      <c r="AM135" s="479" t="n">
        <v>190455</v>
      </c>
      <c r="AN135" s="466" t="n">
        <v>76</v>
      </c>
      <c r="AO135" s="479" t="n"/>
      <c r="AP135" s="480" t="n"/>
      <c r="AQ135" s="481" t="n"/>
      <c r="AR135" s="480" t="n"/>
      <c r="AS135" s="446">
        <f>V135+X135+Z135+AB135+AD135+AF135+AJ135+AL135+AN135+AP135+AR135+AH135</f>
        <v/>
      </c>
    </row>
    <row r="136" ht="16.5" customHeight="1" thickBot="1">
      <c r="A136" s="433">
        <f>A135+1</f>
        <v/>
      </c>
      <c r="B136" s="434" t="n">
        <v>2175.72</v>
      </c>
      <c r="C136" s="520" t="n"/>
      <c r="D136" s="520" t="n">
        <v>2116.84</v>
      </c>
      <c r="E136" s="520" t="n"/>
      <c r="F136" s="520" t="n">
        <v>25.4</v>
      </c>
      <c r="G136" s="435" t="n">
        <v>230</v>
      </c>
      <c r="H136" s="435" t="n">
        <v>350.8</v>
      </c>
      <c r="I136" s="519" t="n">
        <v>150</v>
      </c>
      <c r="J136" s="436" t="n">
        <v>7</v>
      </c>
      <c r="K136" s="436" t="n"/>
      <c r="L136" s="436" t="n"/>
      <c r="M136" s="437" t="n"/>
      <c r="N136" s="438">
        <f>B136+C136+D136+F136+G136+H136+I136+K136-L136+M136+E136</f>
        <v/>
      </c>
      <c r="O136" s="434" t="n">
        <v>8.300000000000001</v>
      </c>
      <c r="P136" s="434" t="n"/>
      <c r="Q136" s="438">
        <f>N136+O136-P136</f>
        <v/>
      </c>
      <c r="R136" s="520" t="n">
        <v>2170</v>
      </c>
      <c r="S136" s="483" t="n"/>
      <c r="T136" s="441">
        <f>A136</f>
        <v/>
      </c>
      <c r="U136" s="479" t="n"/>
      <c r="V136" s="480" t="n"/>
      <c r="W136" s="479" t="n"/>
      <c r="X136" s="480" t="n"/>
      <c r="Y136" s="479" t="n"/>
      <c r="Z136" s="480" t="n"/>
      <c r="AA136" s="479" t="n"/>
      <c r="AB136" s="480" t="n"/>
      <c r="AC136" s="479" t="n"/>
      <c r="AD136" s="480" t="n"/>
      <c r="AE136" s="479" t="n"/>
      <c r="AF136" s="466" t="n"/>
      <c r="AG136" s="480" t="n"/>
      <c r="AH136" s="480" t="n"/>
      <c r="AI136" s="479" t="n"/>
      <c r="AJ136" s="480" t="n"/>
      <c r="AK136" s="479" t="n"/>
      <c r="AL136" s="480" t="n"/>
      <c r="AM136" s="479" t="n"/>
      <c r="AN136" s="480" t="n"/>
      <c r="AO136" s="479" t="n">
        <v>190356</v>
      </c>
      <c r="AP136" s="466" t="n">
        <v>517</v>
      </c>
      <c r="AQ136" s="481" t="n"/>
      <c r="AR136" s="480" t="n"/>
      <c r="AS136" s="446">
        <f>V136+X136+Z136+AB136+AD136+AF136+AJ136+AL136+AN136+AP136+AR136+AH136</f>
        <v/>
      </c>
    </row>
    <row r="137" ht="16.5" customHeight="1" thickBot="1">
      <c r="A137" s="433">
        <f>A136+1</f>
        <v/>
      </c>
      <c r="B137" s="434" t="n">
        <v>1766.27</v>
      </c>
      <c r="C137" s="520" t="n">
        <v>26.8</v>
      </c>
      <c r="D137" s="520" t="n">
        <v>2529.58</v>
      </c>
      <c r="E137" s="520" t="n"/>
      <c r="F137" s="520" t="n">
        <v>26</v>
      </c>
      <c r="G137" s="435" t="n">
        <v>357</v>
      </c>
      <c r="H137" s="435" t="n">
        <v>230.1</v>
      </c>
      <c r="I137" s="519" t="n">
        <v>260</v>
      </c>
      <c r="J137" s="436" t="n">
        <v>7</v>
      </c>
      <c r="K137" s="436" t="n"/>
      <c r="L137" s="436" t="n"/>
      <c r="M137" s="437" t="n"/>
      <c r="N137" s="438">
        <f>B137+C137+D137+F137+G137+H137+I137+K137-L137+M137+E137</f>
        <v/>
      </c>
      <c r="O137" s="434" t="n">
        <v>11.5</v>
      </c>
      <c r="P137" s="434" t="n">
        <v>50.8</v>
      </c>
      <c r="Q137" s="438">
        <f>N137+O137-P137</f>
        <v/>
      </c>
      <c r="R137" s="520" t="n">
        <v>1760</v>
      </c>
      <c r="S137" s="483" t="n"/>
      <c r="T137" s="441">
        <f>A137</f>
        <v/>
      </c>
      <c r="U137" s="479" t="n"/>
      <c r="V137" s="480" t="n"/>
      <c r="W137" s="479" t="n"/>
      <c r="X137" s="480" t="n"/>
      <c r="Y137" s="479" t="n">
        <v>190421</v>
      </c>
      <c r="Z137" s="466" t="n">
        <v>589.7</v>
      </c>
      <c r="AA137" s="479" t="n"/>
      <c r="AB137" s="480" t="n"/>
      <c r="AC137" s="479" t="n"/>
      <c r="AD137" s="480" t="n"/>
      <c r="AE137" s="479" t="n"/>
      <c r="AF137" s="466" t="n"/>
      <c r="AG137" s="480" t="n"/>
      <c r="AH137" s="480" t="n"/>
      <c r="AI137" s="479" t="n"/>
      <c r="AJ137" s="480" t="n"/>
      <c r="AK137" s="479" t="n"/>
      <c r="AL137" s="480" t="n"/>
      <c r="AM137" s="479" t="n"/>
      <c r="AN137" s="480" t="n"/>
      <c r="AO137" s="479" t="n">
        <v>190356</v>
      </c>
      <c r="AP137" s="466" t="n">
        <v>273.12</v>
      </c>
      <c r="AQ137" s="481" t="n"/>
      <c r="AR137" s="480" t="n"/>
      <c r="AS137" s="446">
        <f>V137+X137+Z137+AB137+AD137+AF137+AJ137+AL137+AN137+AP137+AR137+AH137</f>
        <v/>
      </c>
    </row>
    <row r="138" ht="16.5" customHeight="1" thickBot="1">
      <c r="A138" s="433">
        <f>A137+1</f>
        <v/>
      </c>
      <c r="B138" s="434" t="n">
        <v>1549.71</v>
      </c>
      <c r="C138" s="434" t="n"/>
      <c r="D138" s="520" t="n">
        <v>1888.74</v>
      </c>
      <c r="E138" s="520" t="n"/>
      <c r="F138" s="520" t="n">
        <v>26</v>
      </c>
      <c r="G138" s="435" t="n">
        <v>259</v>
      </c>
      <c r="H138" s="435" t="n">
        <v>208.8</v>
      </c>
      <c r="I138" s="519" t="n">
        <v>580</v>
      </c>
      <c r="J138" s="436" t="n">
        <v>9</v>
      </c>
      <c r="K138" s="584" t="n">
        <v>10</v>
      </c>
      <c r="L138" s="436" t="n"/>
      <c r="M138" s="437" t="n"/>
      <c r="N138" s="438">
        <f>B138+C138+D138+F138+G138+H138+I138+K138-L138+M138+E138</f>
        <v/>
      </c>
      <c r="O138" s="434" t="n">
        <v>2.6</v>
      </c>
      <c r="P138" s="434" t="n"/>
      <c r="Q138" s="438">
        <f>N138+O138-P138</f>
        <v/>
      </c>
      <c r="R138" s="520" t="n">
        <v>1540</v>
      </c>
      <c r="S138" s="483" t="n"/>
      <c r="T138" s="441">
        <f>A138</f>
        <v/>
      </c>
      <c r="U138" s="479" t="n">
        <v>190404</v>
      </c>
      <c r="V138" s="466" t="n">
        <v>902.87</v>
      </c>
      <c r="W138" s="479" t="n"/>
      <c r="X138" s="480" t="n"/>
      <c r="Y138" s="479" t="n"/>
      <c r="Z138" s="480" t="n"/>
      <c r="AA138" s="479" t="n">
        <v>190428</v>
      </c>
      <c r="AB138" s="466" t="n">
        <v>2398.29</v>
      </c>
      <c r="AC138" s="479" t="n"/>
      <c r="AD138" s="480" t="n"/>
      <c r="AE138" s="479" t="inlineStr">
        <is>
          <t>monnaie</t>
        </is>
      </c>
      <c r="AF138" s="466" t="n">
        <v>695</v>
      </c>
      <c r="AG138" s="480" t="n"/>
      <c r="AH138" s="480" t="n"/>
      <c r="AI138" s="479" t="n"/>
      <c r="AJ138" s="480" t="n"/>
      <c r="AK138" s="479" t="n"/>
      <c r="AL138" s="480" t="n"/>
      <c r="AM138" s="479" t="n"/>
      <c r="AN138" s="480" t="n"/>
      <c r="AO138" s="479" t="n"/>
      <c r="AP138" s="480" t="n"/>
      <c r="AQ138" s="481" t="n"/>
      <c r="AR138" s="480" t="n"/>
      <c r="AS138" s="446">
        <f>V138+X138+Z138+AB138+AD138+AF138+AJ138+AL138+AN138+AP138+AR138+AH138</f>
        <v/>
      </c>
    </row>
    <row r="139" ht="16.5" customHeight="1" thickBot="1">
      <c r="A139" s="433">
        <f>A138+1</f>
        <v/>
      </c>
      <c r="B139" s="434" t="n">
        <v>2681.2</v>
      </c>
      <c r="C139" s="434" t="n"/>
      <c r="D139" s="520" t="n">
        <v>2439.05</v>
      </c>
      <c r="E139" s="520" t="n"/>
      <c r="F139" s="520" t="n">
        <v>45.4</v>
      </c>
      <c r="G139" s="435" t="n">
        <v>100</v>
      </c>
      <c r="H139" s="435" t="n">
        <v>106.1</v>
      </c>
      <c r="I139" s="519" t="n">
        <v>260</v>
      </c>
      <c r="J139" s="436" t="n">
        <v>7</v>
      </c>
      <c r="K139" s="436" t="n"/>
      <c r="L139" s="436" t="n"/>
      <c r="M139" s="437" t="n"/>
      <c r="N139" s="438">
        <f>B139+C139+D139+F139+G139+H139+I139+K139-L139+M139+E139</f>
        <v/>
      </c>
      <c r="O139" s="434" t="n"/>
      <c r="P139" s="434" t="n"/>
      <c r="Q139" s="438">
        <f>N139+O139-P139</f>
        <v/>
      </c>
      <c r="R139" s="520" t="n">
        <v>2720</v>
      </c>
      <c r="S139" s="483" t="n"/>
      <c r="T139" s="441">
        <f>A139</f>
        <v/>
      </c>
      <c r="U139" s="479" t="n"/>
      <c r="V139" s="466" t="n">
        <v>17.6</v>
      </c>
      <c r="W139" s="479" t="n"/>
      <c r="X139" s="480" t="n"/>
      <c r="Y139" s="479" t="n"/>
      <c r="Z139" s="480" t="n"/>
      <c r="AA139" s="479" t="n">
        <v>190429</v>
      </c>
      <c r="AB139" s="466" t="n">
        <v>828.6</v>
      </c>
      <c r="AC139" s="479" t="n"/>
      <c r="AD139" s="480" t="n"/>
      <c r="AE139" s="479" t="n"/>
      <c r="AF139" s="480" t="n"/>
      <c r="AG139" s="480" t="n"/>
      <c r="AH139" s="480" t="n"/>
      <c r="AI139" s="479" t="n">
        <v>190441</v>
      </c>
      <c r="AJ139" s="466" t="n">
        <v>52.8</v>
      </c>
      <c r="AK139" s="479" t="n"/>
      <c r="AL139" s="480" t="n"/>
      <c r="AM139" s="479" t="n">
        <v>190247</v>
      </c>
      <c r="AN139" s="466" t="n">
        <v>64.56</v>
      </c>
      <c r="AO139" s="479" t="n"/>
      <c r="AP139" s="480" t="n"/>
      <c r="AQ139" s="481" t="n"/>
      <c r="AR139" s="480" t="n"/>
      <c r="AS139" s="446">
        <f>V139+X139+Z139+AB139+AD139+AF139+AJ139+AL139+AN139+AP139+AR139+AH139</f>
        <v/>
      </c>
    </row>
    <row r="140" ht="16.5" customHeight="1" thickBot="1">
      <c r="A140" s="433">
        <f>A139+1</f>
        <v/>
      </c>
      <c r="B140" s="434" t="n">
        <v>2151.87</v>
      </c>
      <c r="C140" s="434" t="n"/>
      <c r="D140" s="520" t="n">
        <v>2759.32</v>
      </c>
      <c r="E140" s="520" t="n"/>
      <c r="F140" s="520" t="n">
        <v>43.6</v>
      </c>
      <c r="G140" s="435" t="n">
        <v>346</v>
      </c>
      <c r="H140" s="435" t="n">
        <v>558.5</v>
      </c>
      <c r="I140" s="519" t="n">
        <v>150</v>
      </c>
      <c r="J140" s="436" t="n">
        <v>3</v>
      </c>
      <c r="K140" s="436" t="n"/>
      <c r="L140" s="584" t="n">
        <v>60</v>
      </c>
      <c r="M140" s="437" t="n"/>
      <c r="N140" s="438">
        <f>B140+C140+D140+F140+G140+H140+I140+K140-L140+M140+E140</f>
        <v/>
      </c>
      <c r="O140" s="434" t="n">
        <v>4.3</v>
      </c>
      <c r="P140" s="434" t="n"/>
      <c r="Q140" s="438">
        <f>N140+O140-P140</f>
        <v/>
      </c>
      <c r="R140" s="520" t="n">
        <v>2150</v>
      </c>
      <c r="S140" s="520" t="n">
        <v>660</v>
      </c>
      <c r="T140" s="441">
        <f>A140</f>
        <v/>
      </c>
      <c r="U140" s="479" t="n"/>
      <c r="V140" s="480" t="n"/>
      <c r="W140" s="479" t="n"/>
      <c r="X140" s="480" t="n"/>
      <c r="Y140" s="479" t="n"/>
      <c r="Z140" s="480" t="n"/>
      <c r="AA140" s="479" t="n"/>
      <c r="AB140" s="480" t="n"/>
      <c r="AC140" s="479" t="n"/>
      <c r="AD140" s="480" t="n"/>
      <c r="AE140" s="479" t="inlineStr">
        <is>
          <t>assur</t>
        </is>
      </c>
      <c r="AF140" s="466" t="n">
        <v>55.4</v>
      </c>
      <c r="AG140" s="480" t="n"/>
      <c r="AH140" s="480" t="n"/>
      <c r="AI140" s="479" t="n"/>
      <c r="AJ140" s="480" t="n"/>
      <c r="AK140" s="479" t="n"/>
      <c r="AL140" s="480" t="n"/>
      <c r="AM140" s="479" t="n"/>
      <c r="AN140" s="480" t="n"/>
      <c r="AO140" s="479" t="n"/>
      <c r="AP140" s="480" t="n"/>
      <c r="AQ140" s="481" t="n"/>
      <c r="AR140" s="480" t="n"/>
      <c r="AS140" s="446">
        <f>V140+X140+Z140+AB140+AD140+AF140+AJ140+AL140+AN140+AP140+AR140+AH140</f>
        <v/>
      </c>
    </row>
    <row r="141" ht="16.5" customHeight="1" thickBot="1">
      <c r="A141" s="433">
        <f>A140+1</f>
        <v/>
      </c>
      <c r="B141" s="434" t="n">
        <v>1752.99</v>
      </c>
      <c r="C141" s="434" t="n"/>
      <c r="D141" s="520" t="n">
        <v>2334.16</v>
      </c>
      <c r="E141" s="520" t="n"/>
      <c r="F141" s="520" t="n">
        <v>27.55</v>
      </c>
      <c r="G141" s="435" t="n">
        <v>265</v>
      </c>
      <c r="H141" s="435" t="n">
        <v>231.8</v>
      </c>
      <c r="I141" s="519" t="n">
        <v>330</v>
      </c>
      <c r="J141" s="436" t="n">
        <v>9</v>
      </c>
      <c r="K141" s="436" t="n"/>
      <c r="L141" s="436" t="n"/>
      <c r="M141" s="437" t="n"/>
      <c r="N141" s="438">
        <f>B141+C141+D141+F141+G141+H141+I141+K141-L141+M141+E141</f>
        <v/>
      </c>
      <c r="O141" s="434" t="n">
        <v>10.3</v>
      </c>
      <c r="P141" s="434" t="n"/>
      <c r="Q141" s="438">
        <f>N141+O141-P141</f>
        <v/>
      </c>
      <c r="R141" s="520" t="n">
        <v>1750</v>
      </c>
      <c r="S141" s="483" t="n"/>
      <c r="T141" s="441">
        <f>A141</f>
        <v/>
      </c>
      <c r="U141" s="479" t="n"/>
      <c r="V141" s="480" t="n"/>
      <c r="W141" s="481" t="n">
        <v>190414</v>
      </c>
      <c r="X141" s="466" t="n">
        <v>24.53</v>
      </c>
      <c r="Y141" s="479" t="n"/>
      <c r="Z141" s="480" t="n"/>
      <c r="AA141" s="481" t="n"/>
      <c r="AB141" s="480" t="n"/>
      <c r="AC141" s="479" t="n"/>
      <c r="AD141" s="480" t="n"/>
      <c r="AE141" s="481" t="inlineStr">
        <is>
          <t>prêt</t>
        </is>
      </c>
      <c r="AF141" s="466" t="n">
        <v>2582.87</v>
      </c>
      <c r="AG141" s="480" t="n"/>
      <c r="AH141" s="480" t="n"/>
      <c r="AI141" s="479" t="n"/>
      <c r="AJ141" s="480" t="n"/>
      <c r="AK141" s="481" t="n"/>
      <c r="AL141" s="480" t="n"/>
      <c r="AM141" s="479" t="n"/>
      <c r="AN141" s="480" t="n"/>
      <c r="AO141" s="481" t="n"/>
      <c r="AP141" s="480" t="n"/>
      <c r="AQ141" s="481" t="n">
        <v>190460</v>
      </c>
      <c r="AR141" s="480" t="n">
        <v>18.6</v>
      </c>
      <c r="AS141" s="446">
        <f>V141+X141+Z141+AB141+AD141+AF141+AJ141+AL141+AN141+AP141+AR141+AH141</f>
        <v/>
      </c>
    </row>
    <row r="142" ht="16.5" customHeight="1" thickBot="1">
      <c r="A142" s="433">
        <f>A141+1</f>
        <v/>
      </c>
      <c r="B142" s="434" t="n">
        <v>1839.44</v>
      </c>
      <c r="C142" s="434" t="n"/>
      <c r="D142" s="520" t="n">
        <v>1711.85</v>
      </c>
      <c r="E142" s="520" t="n"/>
      <c r="F142" s="520" t="n">
        <v>25.8</v>
      </c>
      <c r="G142" s="435" t="n">
        <v>264</v>
      </c>
      <c r="H142" s="435" t="n">
        <v>128.1</v>
      </c>
      <c r="I142" s="519" t="n">
        <v>90</v>
      </c>
      <c r="J142" s="436" t="n">
        <v>2</v>
      </c>
      <c r="K142" s="436" t="n"/>
      <c r="L142" s="436" t="n"/>
      <c r="M142" s="437" t="n"/>
      <c r="N142" s="438">
        <f>B142+C142+D142+F142+G142+H142+I142+K142-L142+M142+E142</f>
        <v/>
      </c>
      <c r="O142" s="434" t="n">
        <v>2</v>
      </c>
      <c r="P142" s="434" t="n">
        <v>9.800000000000001</v>
      </c>
      <c r="Q142" s="438">
        <f>N142+O142-P142</f>
        <v/>
      </c>
      <c r="R142" s="520" t="n">
        <v>1830</v>
      </c>
      <c r="S142" s="483" t="n"/>
      <c r="T142" s="441">
        <f>A142</f>
        <v/>
      </c>
      <c r="U142" s="479" t="n"/>
      <c r="V142" s="480" t="n"/>
      <c r="W142" s="479" t="n">
        <v>190415</v>
      </c>
      <c r="X142" s="466" t="n">
        <v>610.6799999999999</v>
      </c>
      <c r="Y142" s="479" t="n"/>
      <c r="Z142" s="480" t="n"/>
      <c r="AA142" s="479" t="n"/>
      <c r="AB142" s="480" t="n"/>
      <c r="AC142" s="479" t="n"/>
      <c r="AD142" s="480" t="n"/>
      <c r="AE142" s="479" t="inlineStr">
        <is>
          <t>interet</t>
        </is>
      </c>
      <c r="AF142" s="466" t="n">
        <v>169.09</v>
      </c>
      <c r="AG142" s="480" t="n"/>
      <c r="AH142" s="480" t="n"/>
      <c r="AI142" s="479" t="n"/>
      <c r="AJ142" s="480" t="n"/>
      <c r="AK142" s="479" t="n"/>
      <c r="AL142" s="480" t="n"/>
      <c r="AM142" s="479" t="n"/>
      <c r="AN142" s="480" t="n"/>
      <c r="AO142" s="479" t="n"/>
      <c r="AP142" s="480" t="n"/>
      <c r="AQ142" s="481" t="n">
        <v>190459</v>
      </c>
      <c r="AR142" s="466" t="n">
        <v>75</v>
      </c>
      <c r="AS142" s="446">
        <f>V142+X142+Z142+AB142+AD142+AF142+AJ142+AL142+AN142+AP142+AR142+AH142</f>
        <v/>
      </c>
    </row>
    <row r="143" ht="16.5" customHeight="1" thickBot="1">
      <c r="A143" s="433">
        <f>A142+1</f>
        <v/>
      </c>
      <c r="B143" s="434" t="n">
        <v>755.85</v>
      </c>
      <c r="C143" s="434" t="n"/>
      <c r="D143" s="520" t="n">
        <v>1954.28</v>
      </c>
      <c r="E143" s="520" t="n"/>
      <c r="F143" s="520" t="n">
        <v>26</v>
      </c>
      <c r="G143" s="435" t="n">
        <v>292</v>
      </c>
      <c r="H143" s="435" t="n">
        <v>301.2</v>
      </c>
      <c r="I143" s="519" t="n">
        <v>60</v>
      </c>
      <c r="J143" s="436" t="n">
        <v>1</v>
      </c>
      <c r="K143" s="436" t="n"/>
      <c r="L143" s="436" t="n"/>
      <c r="M143" s="437" t="n"/>
      <c r="N143" s="438">
        <f>B143+C143+D143+F143+G143+H143+I143+K143-L143+M143+E143</f>
        <v/>
      </c>
      <c r="O143" s="434" t="n"/>
      <c r="P143" s="434" t="n"/>
      <c r="Q143" s="438">
        <f>N143+O143-P143</f>
        <v/>
      </c>
      <c r="R143" s="520" t="n">
        <v>750</v>
      </c>
      <c r="S143" s="483" t="n"/>
      <c r="T143" s="441">
        <f>A143</f>
        <v/>
      </c>
      <c r="U143" s="479" t="n"/>
      <c r="V143" s="480" t="n"/>
      <c r="W143" s="479" t="n"/>
      <c r="X143" s="480" t="n"/>
      <c r="Y143" s="479" t="n"/>
      <c r="Z143" s="480" t="n"/>
      <c r="AA143" s="479" t="n"/>
      <c r="AB143" s="480" t="n"/>
      <c r="AC143" s="479" t="n"/>
      <c r="AD143" s="480" t="n"/>
      <c r="AE143" s="479" t="n"/>
      <c r="AF143" s="480" t="n"/>
      <c r="AG143" s="480" t="n"/>
      <c r="AH143" s="480" t="n"/>
      <c r="AI143" s="479" t="n"/>
      <c r="AJ143" s="480" t="n"/>
      <c r="AK143" s="479" t="n">
        <v>190343</v>
      </c>
      <c r="AL143" s="466" t="n">
        <v>1209.6</v>
      </c>
      <c r="AM143" s="479" t="n"/>
      <c r="AN143" s="480" t="n"/>
      <c r="AO143" s="479" t="n"/>
      <c r="AP143" s="480" t="n"/>
      <c r="AQ143" s="481" t="n"/>
      <c r="AR143" s="480" t="n"/>
      <c r="AS143" s="446">
        <f>V143+X143+Z143+AB143+AD143+AF143+AJ143+AL143+AN143+AP143+AR143+AH143</f>
        <v/>
      </c>
    </row>
    <row r="144" ht="16.5" customHeight="1" thickBot="1">
      <c r="A144" s="433">
        <f>A143+1</f>
        <v/>
      </c>
      <c r="B144" s="434" t="n">
        <v>1777.1</v>
      </c>
      <c r="C144" s="434" t="n"/>
      <c r="D144" s="520" t="n">
        <v>1765.89</v>
      </c>
      <c r="E144" s="520" t="n"/>
      <c r="F144" s="520" t="n">
        <v>26</v>
      </c>
      <c r="G144" s="435" t="n">
        <v>365</v>
      </c>
      <c r="H144" s="435" t="n">
        <v>116.4</v>
      </c>
      <c r="I144" s="519" t="n">
        <v>320</v>
      </c>
      <c r="J144" s="436" t="n">
        <v>6</v>
      </c>
      <c r="K144" s="584" t="n">
        <v>20</v>
      </c>
      <c r="L144" s="436" t="n"/>
      <c r="M144" s="437" t="n"/>
      <c r="N144" s="438">
        <f>B144+C144+D144+F144+G144+H144+I144+K144-L144+M144+E144</f>
        <v/>
      </c>
      <c r="O144" s="434" t="n">
        <v>27.3</v>
      </c>
      <c r="P144" s="434" t="n"/>
      <c r="Q144" s="438">
        <f>N144+O144-P144</f>
        <v/>
      </c>
      <c r="R144" s="520" t="n">
        <v>1770</v>
      </c>
      <c r="S144" s="483" t="n"/>
      <c r="T144" s="441">
        <f>A144</f>
        <v/>
      </c>
      <c r="U144" s="479" t="n"/>
      <c r="V144" s="480" t="n"/>
      <c r="W144" s="479" t="n"/>
      <c r="X144" s="480" t="n"/>
      <c r="Y144" s="479" t="n"/>
      <c r="Z144" s="480" t="n"/>
      <c r="AA144" s="479" t="n"/>
      <c r="AB144" s="480" t="n"/>
      <c r="AC144" s="479" t="n"/>
      <c r="AD144" s="480" t="n"/>
      <c r="AE144" s="479" t="n"/>
      <c r="AF144" s="480" t="n"/>
      <c r="AG144" s="480" t="n"/>
      <c r="AH144" s="480" t="n"/>
      <c r="AI144" s="479" t="n"/>
      <c r="AJ144" s="480" t="n"/>
      <c r="AK144" s="479" t="n"/>
      <c r="AL144" s="480" t="n"/>
      <c r="AM144" s="479" t="n"/>
      <c r="AN144" s="480" t="n"/>
      <c r="AO144" s="479" t="n"/>
      <c r="AP144" s="480" t="n"/>
      <c r="AQ144" s="481" t="n"/>
      <c r="AR144" s="480" t="n"/>
      <c r="AS144" s="446">
        <f>V144+X144+Z144+AB144+AD144+AF144+AJ144+AL144+AN144+AP144+AR144+AH144</f>
        <v/>
      </c>
    </row>
    <row r="145" ht="16.5" customHeight="1" thickBot="1">
      <c r="A145" s="433">
        <f>A144+1</f>
        <v/>
      </c>
      <c r="B145" s="434" t="n">
        <v>1481.06</v>
      </c>
      <c r="C145" s="520" t="n">
        <v>67.59999999999999</v>
      </c>
      <c r="D145" s="520" t="n">
        <v>1678.69</v>
      </c>
      <c r="E145" s="520" t="n"/>
      <c r="F145" s="434" t="n"/>
      <c r="G145" s="435" t="n">
        <v>200</v>
      </c>
      <c r="H145" s="435" t="n">
        <v>415.5</v>
      </c>
      <c r="I145" s="519" t="n">
        <v>300</v>
      </c>
      <c r="J145" s="436" t="n">
        <v>6</v>
      </c>
      <c r="K145" s="436" t="n"/>
      <c r="L145" s="436" t="n"/>
      <c r="M145" s="437" t="n"/>
      <c r="N145" s="438">
        <f>B145+C145+D145+F145+G145+H145+I145+K145-L145+M145+E145</f>
        <v/>
      </c>
      <c r="O145" s="434" t="n">
        <v>2.6</v>
      </c>
      <c r="P145" s="434" t="n"/>
      <c r="Q145" s="438">
        <f>N145+O145-P145</f>
        <v/>
      </c>
      <c r="R145" s="520" t="n">
        <v>1500</v>
      </c>
      <c r="S145" s="483" t="n"/>
      <c r="T145" s="441">
        <f>A145</f>
        <v/>
      </c>
      <c r="U145" s="479" t="n">
        <v>190406</v>
      </c>
      <c r="V145" s="466" t="n">
        <v>982.41</v>
      </c>
      <c r="W145" s="479" t="n"/>
      <c r="X145" s="480" t="n"/>
      <c r="Y145" s="479" t="n">
        <v>190422</v>
      </c>
      <c r="Z145" s="466" t="n">
        <v>579.21</v>
      </c>
      <c r="AA145" s="479" t="n">
        <v>190430</v>
      </c>
      <c r="AB145" s="466" t="n">
        <v>3727.12</v>
      </c>
      <c r="AC145" s="479" t="n"/>
      <c r="AD145" s="480" t="n"/>
      <c r="AE145" s="479" t="n"/>
      <c r="AF145" s="480" t="n"/>
      <c r="AG145" s="480" t="n"/>
      <c r="AH145" s="480" t="n"/>
      <c r="AI145" s="479" t="n"/>
      <c r="AJ145" s="480" t="n"/>
      <c r="AK145" s="479" t="n"/>
      <c r="AL145" s="480" t="n"/>
      <c r="AM145" s="479" t="n"/>
      <c r="AN145" s="480" t="n"/>
      <c r="AO145" s="479" t="n"/>
      <c r="AP145" s="480" t="n"/>
      <c r="AQ145" s="481" t="n"/>
      <c r="AR145" s="480" t="n"/>
      <c r="AS145" s="446">
        <f>V145+X145+Z145+AB145+AD145+AF145+AJ145+AL145+AN145+AP145+AR145+AH145</f>
        <v/>
      </c>
      <c r="AX145" s="462" t="n"/>
    </row>
    <row r="146" ht="16.5" customHeight="1" thickBot="1">
      <c r="A146" s="433">
        <f>A145+1</f>
        <v/>
      </c>
      <c r="B146" s="434" t="n">
        <v>1440.1</v>
      </c>
      <c r="C146" s="434" t="n"/>
      <c r="D146" s="520" t="n">
        <v>1837.59</v>
      </c>
      <c r="E146" s="520" t="n"/>
      <c r="F146" s="434" t="n"/>
      <c r="G146" s="435" t="n">
        <v>295</v>
      </c>
      <c r="H146" s="435" t="n">
        <v>145.2</v>
      </c>
      <c r="I146" s="519" t="n">
        <v>120</v>
      </c>
      <c r="J146" s="436" t="n">
        <v>1</v>
      </c>
      <c r="K146" s="584" t="n">
        <v>20</v>
      </c>
      <c r="L146" s="436" t="n"/>
      <c r="M146" s="437" t="n"/>
      <c r="N146" s="438">
        <f>B146+C146+D146+F146+G146+H146+I146+K146-L146+M146+E146</f>
        <v/>
      </c>
      <c r="O146" s="434" t="n">
        <v>63</v>
      </c>
      <c r="P146" s="434" t="n">
        <v>12.2</v>
      </c>
      <c r="Q146" s="438">
        <f>N146+O146-P146</f>
        <v/>
      </c>
      <c r="R146" s="520" t="n">
        <v>1440</v>
      </c>
      <c r="S146" s="483" t="n"/>
      <c r="T146" s="441">
        <f>A146</f>
        <v/>
      </c>
      <c r="U146" s="479" t="n"/>
      <c r="V146" s="466" t="n">
        <v>113.86</v>
      </c>
      <c r="W146" s="479" t="n"/>
      <c r="X146" s="480" t="n"/>
      <c r="Y146" s="479" t="n"/>
      <c r="Z146" s="480" t="n"/>
      <c r="AA146" s="479" t="n">
        <v>190431</v>
      </c>
      <c r="AB146" s="466" t="n">
        <v>874.8</v>
      </c>
      <c r="AC146" s="479" t="n">
        <v>190436</v>
      </c>
      <c r="AD146" s="466" t="n">
        <v>42983.36</v>
      </c>
      <c r="AE146" s="479" t="inlineStr">
        <is>
          <t>monnaie</t>
        </is>
      </c>
      <c r="AF146" s="466" t="n">
        <v>474</v>
      </c>
      <c r="AG146" s="480" t="n"/>
      <c r="AH146" s="480" t="n"/>
      <c r="AI146" s="479" t="n"/>
      <c r="AJ146" s="480" t="n"/>
      <c r="AK146" s="479" t="n"/>
      <c r="AL146" s="480" t="n"/>
      <c r="AM146" s="479" t="n"/>
      <c r="AN146" s="480" t="n"/>
      <c r="AO146" s="479" t="n"/>
      <c r="AP146" s="480" t="n"/>
      <c r="AQ146" s="481" t="n"/>
      <c r="AR146" s="480" t="n"/>
      <c r="AS146" s="446">
        <f>V146+X146+Z146+AB146+AD146+AF146+AJ146+AL146+AN146+AP146+AR146+AH146</f>
        <v/>
      </c>
    </row>
    <row r="147" ht="16.5" customHeight="1" thickBot="1">
      <c r="A147" s="433">
        <f>A146+1</f>
        <v/>
      </c>
      <c r="B147" s="434" t="n">
        <v>2313.25</v>
      </c>
      <c r="C147" s="434" t="n"/>
      <c r="D147" s="520" t="n">
        <v>2652.55</v>
      </c>
      <c r="E147" s="520" t="n"/>
      <c r="F147" s="520" t="n">
        <v>5</v>
      </c>
      <c r="G147" s="435" t="n">
        <v>214</v>
      </c>
      <c r="H147" s="435" t="n">
        <v>375.3</v>
      </c>
      <c r="I147" s="519" t="n">
        <v>50</v>
      </c>
      <c r="J147" s="436" t="n">
        <v>3</v>
      </c>
      <c r="K147" s="436" t="n"/>
      <c r="L147" s="436" t="n"/>
      <c r="M147" s="437" t="n"/>
      <c r="N147" s="438">
        <f>B147+C147+D147+F147+G147+H147+I147+K147-L147+M147+E147</f>
        <v/>
      </c>
      <c r="O147" s="434" t="n">
        <v>2.6</v>
      </c>
      <c r="P147" s="434" t="n"/>
      <c r="Q147" s="438">
        <f>N147+O147-P147</f>
        <v/>
      </c>
      <c r="R147" s="520" t="n">
        <v>2310</v>
      </c>
      <c r="S147" s="520" t="n">
        <v>490</v>
      </c>
      <c r="T147" s="441">
        <f>A147</f>
        <v/>
      </c>
      <c r="U147" s="479" t="n"/>
      <c r="V147" s="480" t="n"/>
      <c r="W147" s="481" t="n"/>
      <c r="X147" s="480" t="n"/>
      <c r="Y147" s="479" t="n"/>
      <c r="Z147" s="480" t="n"/>
      <c r="AA147" s="479" t="n"/>
      <c r="AB147" s="480" t="n"/>
      <c r="AC147" s="479" t="n">
        <v>190437</v>
      </c>
      <c r="AD147" s="466" t="n">
        <v>2983.34</v>
      </c>
      <c r="AE147" s="479" t="n"/>
      <c r="AF147" s="480" t="n"/>
      <c r="AG147" s="480" t="n"/>
      <c r="AH147" s="480" t="n"/>
      <c r="AI147" s="479" t="n"/>
      <c r="AJ147" s="480" t="n"/>
      <c r="AK147" s="479" t="n"/>
      <c r="AL147" s="480" t="n"/>
      <c r="AM147" s="479" t="n"/>
      <c r="AN147" s="480" t="n"/>
      <c r="AO147" s="479" t="n"/>
      <c r="AP147" s="480" t="n"/>
      <c r="AQ147" s="481" t="n"/>
      <c r="AR147" s="480" t="n"/>
      <c r="AS147" s="446">
        <f>V147+X147+Z147+AB147+AD147+AF147+AJ147+AL147+AN147+AP147+AR147+AH147</f>
        <v/>
      </c>
    </row>
    <row r="148" ht="16.5" customHeight="1" thickBot="1">
      <c r="A148" s="433">
        <f>A147+1</f>
        <v/>
      </c>
      <c r="B148" s="434" t="n">
        <v>2109.87</v>
      </c>
      <c r="C148" s="434" t="n"/>
      <c r="D148" s="520" t="n">
        <v>1991.19</v>
      </c>
      <c r="E148" s="520" t="n"/>
      <c r="F148" s="434" t="n"/>
      <c r="G148" s="435" t="n">
        <v>308</v>
      </c>
      <c r="H148" s="435" t="n">
        <v>423.6</v>
      </c>
      <c r="I148" s="519" t="n">
        <v>280</v>
      </c>
      <c r="J148" s="436" t="n">
        <v>7</v>
      </c>
      <c r="K148" s="436" t="n"/>
      <c r="L148" s="584" t="n">
        <v>50</v>
      </c>
      <c r="M148" s="437" t="n"/>
      <c r="N148" s="438">
        <f>B148+C148+D148+F148+G148+H148+I148+K148-L148+M148+E148</f>
        <v/>
      </c>
      <c r="O148" s="434" t="n">
        <v>4</v>
      </c>
      <c r="P148" s="434" t="n"/>
      <c r="Q148" s="438">
        <f>N148+O148-P148</f>
        <v/>
      </c>
      <c r="R148" s="520" t="n">
        <v>2100</v>
      </c>
      <c r="S148" s="483" t="n"/>
      <c r="T148" s="441">
        <f>A148</f>
        <v/>
      </c>
      <c r="U148" s="479" t="inlineStr">
        <is>
          <t>190413B</t>
        </is>
      </c>
      <c r="V148" s="466" t="n">
        <v>-791.37</v>
      </c>
      <c r="W148" s="479" t="n"/>
      <c r="X148" s="480" t="n"/>
      <c r="Y148" s="479" t="n"/>
      <c r="Z148" s="480" t="n"/>
      <c r="AA148" s="479" t="n"/>
      <c r="AB148" s="480" t="n"/>
      <c r="AC148" s="479" t="n"/>
      <c r="AD148" s="480" t="n"/>
      <c r="AE148" s="481" t="n"/>
      <c r="AF148" s="480" t="n"/>
      <c r="AG148" s="480" t="n"/>
      <c r="AH148" s="480" t="n"/>
      <c r="AI148" s="479" t="n"/>
      <c r="AJ148" s="480" t="n"/>
      <c r="AK148" s="479" t="n"/>
      <c r="AL148" s="480" t="n"/>
      <c r="AM148" s="479" t="n"/>
      <c r="AN148" s="480" t="n"/>
      <c r="AO148" s="479" t="n"/>
      <c r="AP148" s="480" t="n"/>
      <c r="AQ148" s="481" t="n"/>
      <c r="AR148" s="480" t="n"/>
      <c r="AS148" s="446">
        <f>V148+X148+Z148+AB148+AD148+AF148+AJ148+AL148+AN148+AP148+AR148+AH148</f>
        <v/>
      </c>
    </row>
    <row r="149" ht="16.5" customHeight="1" thickBot="1">
      <c r="A149" s="433">
        <f>A148+1</f>
        <v/>
      </c>
      <c r="B149" s="434" t="n">
        <v>1334.12</v>
      </c>
      <c r="C149" s="434" t="n"/>
      <c r="D149" s="520" t="n">
        <v>1435.68</v>
      </c>
      <c r="E149" s="520" t="n"/>
      <c r="F149" s="434" t="n"/>
      <c r="G149" s="435" t="n">
        <v>160</v>
      </c>
      <c r="H149" s="435" t="n">
        <v>426.1</v>
      </c>
      <c r="I149" s="519" t="n">
        <v>130</v>
      </c>
      <c r="J149" s="436" t="n">
        <v>4</v>
      </c>
      <c r="K149" s="436" t="n"/>
      <c r="L149" s="436" t="n"/>
      <c r="M149" s="437" t="n"/>
      <c r="N149" s="438">
        <f>B149+C149+D149+F149+G149+H149+I149+K149-L149+M149+E149</f>
        <v/>
      </c>
      <c r="O149" s="434" t="n">
        <v>11.9</v>
      </c>
      <c r="P149" s="434" t="n"/>
      <c r="Q149" s="438">
        <f>N149+O149-P149</f>
        <v/>
      </c>
      <c r="R149" s="520" t="n">
        <v>1330</v>
      </c>
      <c r="S149" s="483" t="n"/>
      <c r="T149" s="441">
        <f>A149</f>
        <v/>
      </c>
      <c r="U149" s="479" t="n"/>
      <c r="V149" s="480" t="n"/>
      <c r="W149" s="479" t="n"/>
      <c r="X149" s="480" t="n"/>
      <c r="Y149" s="479" t="n"/>
      <c r="Z149" s="480" t="n"/>
      <c r="AA149" s="479" t="n"/>
      <c r="AB149" s="480" t="n"/>
      <c r="AC149" s="479" t="n"/>
      <c r="AD149" s="480" t="n"/>
      <c r="AE149" s="481" t="inlineStr">
        <is>
          <t>dat</t>
        </is>
      </c>
      <c r="AF149" s="466" t="n">
        <v>12056.62</v>
      </c>
      <c r="AG149" s="480" t="n"/>
      <c r="AH149" s="480" t="n"/>
      <c r="AI149" s="479" t="n"/>
      <c r="AJ149" s="480" t="n"/>
      <c r="AK149" s="479" t="n">
        <v>190447</v>
      </c>
      <c r="AL149" s="466" t="n">
        <v>2113.66</v>
      </c>
      <c r="AM149" s="479" t="n"/>
      <c r="AN149" s="480" t="n"/>
      <c r="AO149" s="479" t="inlineStr">
        <is>
          <t>190457A</t>
        </is>
      </c>
      <c r="AP149" s="466" t="n">
        <v>34.2</v>
      </c>
      <c r="AQ149" s="481" t="n"/>
      <c r="AR149" s="480" t="n"/>
      <c r="AS149" s="446">
        <f>V149+X149+Z149+AB149+AD149+AF149+AJ149+AL149+AN149+AP149+AR149+AH149</f>
        <v/>
      </c>
    </row>
    <row r="150" ht="16.5" customHeight="1" thickBot="1">
      <c r="A150" s="433">
        <f>A149+1</f>
        <v/>
      </c>
      <c r="B150" s="434" t="n">
        <v>1794.75</v>
      </c>
      <c r="C150" s="434" t="n"/>
      <c r="D150" s="520" t="n">
        <v>2597.94</v>
      </c>
      <c r="E150" s="520" t="n"/>
      <c r="F150" s="434" t="n"/>
      <c r="G150" s="435" t="n">
        <v>150</v>
      </c>
      <c r="H150" s="435" t="n">
        <v>225.7</v>
      </c>
      <c r="I150" s="519" t="n">
        <v>310</v>
      </c>
      <c r="J150" s="436" t="n">
        <v>7</v>
      </c>
      <c r="K150" s="436" t="n"/>
      <c r="L150" s="436" t="n"/>
      <c r="M150" s="437" t="n"/>
      <c r="N150" s="438">
        <f>B150+C150+D150+F150+G150+H150+I150+K150-L150+M150+E150</f>
        <v/>
      </c>
      <c r="O150" s="434" t="n">
        <v>20.8</v>
      </c>
      <c r="P150" s="434" t="n"/>
      <c r="Q150" s="438">
        <f>N150+O150-P150</f>
        <v/>
      </c>
      <c r="R150" s="520" t="n">
        <v>1810</v>
      </c>
      <c r="S150" s="483" t="n"/>
      <c r="T150" s="441">
        <f>A150</f>
        <v/>
      </c>
      <c r="U150" s="479" t="n"/>
      <c r="V150" s="480" t="n"/>
      <c r="W150" s="479" t="n">
        <v>190417</v>
      </c>
      <c r="X150" s="466" t="n">
        <v>1428.3</v>
      </c>
      <c r="Y150" s="479" t="n"/>
      <c r="Z150" s="480" t="n"/>
      <c r="AA150" s="479" t="n"/>
      <c r="AB150" s="480" t="n"/>
      <c r="AC150" s="479" t="n"/>
      <c r="AD150" s="480" t="n"/>
      <c r="AE150" s="481" t="inlineStr">
        <is>
          <t>dat</t>
        </is>
      </c>
      <c r="AF150" s="466" t="n">
        <v>-12054.76</v>
      </c>
      <c r="AG150" s="480" t="n"/>
      <c r="AH150" s="480" t="n"/>
      <c r="AI150" s="479" t="n"/>
      <c r="AJ150" s="480" t="n"/>
      <c r="AK150" s="479" t="n"/>
      <c r="AL150" s="480" t="n"/>
      <c r="AM150" s="479" t="n">
        <v>190351</v>
      </c>
      <c r="AN150" s="466" t="n">
        <v>447.34</v>
      </c>
      <c r="AO150" s="479" t="inlineStr">
        <is>
          <t>190356A</t>
        </is>
      </c>
      <c r="AP150" s="466" t="n">
        <v>34.2</v>
      </c>
      <c r="AQ150" s="481" t="n"/>
      <c r="AR150" s="480" t="n"/>
      <c r="AS150" s="446">
        <f>V150+X150+Z150+AB150+AD150+AF150+AJ150+AL150+AN150+AP150+AR150+AH150</f>
        <v/>
      </c>
    </row>
    <row r="151" ht="16.5" customHeight="1" thickBot="1">
      <c r="A151" s="433">
        <f>A150+1</f>
        <v/>
      </c>
      <c r="B151" s="434" t="n">
        <v>1715.73</v>
      </c>
      <c r="C151" s="434" t="n"/>
      <c r="D151" s="520" t="n">
        <v>2286.38</v>
      </c>
      <c r="E151" s="520" t="n"/>
      <c r="F151" s="520" t="n">
        <v>25.5</v>
      </c>
      <c r="G151" s="435" t="n">
        <v>158</v>
      </c>
      <c r="H151" s="435" t="n">
        <v>108.4</v>
      </c>
      <c r="I151" s="519" t="n">
        <v>240</v>
      </c>
      <c r="J151" s="436" t="n">
        <v>4</v>
      </c>
      <c r="K151" s="584" t="n">
        <v>200</v>
      </c>
      <c r="L151" s="436" t="n"/>
      <c r="M151" s="437" t="n"/>
      <c r="N151" s="438">
        <f>B151+C151+D151+F151+G151+H151+I151+K151-L151+M151+E151</f>
        <v/>
      </c>
      <c r="O151" s="434" t="n">
        <v>35.6</v>
      </c>
      <c r="P151" s="434" t="n"/>
      <c r="Q151" s="438">
        <f>N151+O151-P151</f>
        <v/>
      </c>
      <c r="R151" s="520" t="n">
        <v>1710</v>
      </c>
      <c r="S151" s="483" t="n"/>
      <c r="T151" s="441">
        <f>A151</f>
        <v/>
      </c>
      <c r="U151" s="479" t="n"/>
      <c r="V151" s="480" t="n"/>
      <c r="W151" s="481" t="n">
        <v>190416</v>
      </c>
      <c r="X151" s="466" t="n">
        <v>64.29000000000001</v>
      </c>
      <c r="Y151" s="479" t="n">
        <v>190423</v>
      </c>
      <c r="Z151" s="466" t="n">
        <v>566.65</v>
      </c>
      <c r="AA151" s="481" t="n">
        <v>190425</v>
      </c>
      <c r="AB151" s="466" t="n">
        <v>-83.78</v>
      </c>
      <c r="AC151" s="479" t="inlineStr">
        <is>
          <t>190437A</t>
        </is>
      </c>
      <c r="AD151" s="480" t="n">
        <v>0</v>
      </c>
      <c r="AE151" s="481" t="inlineStr">
        <is>
          <t>int</t>
        </is>
      </c>
      <c r="AF151" s="466" t="n">
        <v>-2.49</v>
      </c>
      <c r="AG151" s="480" t="n"/>
      <c r="AH151" s="480" t="n"/>
      <c r="AI151" s="479" t="n">
        <v>190443</v>
      </c>
      <c r="AJ151" s="466" t="n">
        <v>37.79</v>
      </c>
      <c r="AK151" s="481" t="n"/>
      <c r="AL151" s="480" t="n"/>
      <c r="AM151" s="481" t="n">
        <v>190349</v>
      </c>
      <c r="AN151" s="466" t="n">
        <v>498.63</v>
      </c>
      <c r="AO151" s="481" t="n">
        <v>190457</v>
      </c>
      <c r="AP151" s="466" t="n">
        <v>1382.71</v>
      </c>
      <c r="AQ151" s="481" t="n"/>
      <c r="AR151" s="480" t="n"/>
      <c r="AS151" s="446">
        <f>V151+X151+Z151+AB151+AD151+AF151+AJ151+AL151+AN151+AP151+AR151+AH151</f>
        <v/>
      </c>
    </row>
    <row r="152" ht="16.5" customHeight="1" thickBot="1">
      <c r="A152" s="457" t="n"/>
      <c r="B152" s="434" t="n"/>
      <c r="C152" s="434" t="n"/>
      <c r="D152" s="434" t="n"/>
      <c r="E152" s="434" t="n"/>
      <c r="F152" s="434" t="n"/>
      <c r="G152" s="435" t="n"/>
      <c r="H152" s="435" t="n"/>
      <c r="I152" s="435" t="n"/>
      <c r="J152" s="436" t="n"/>
      <c r="K152" s="436" t="n"/>
      <c r="L152" s="436" t="n"/>
      <c r="M152" s="437" t="n"/>
      <c r="N152" s="438" t="n"/>
      <c r="O152" s="434" t="n"/>
      <c r="P152" s="434" t="n"/>
      <c r="Q152" s="438">
        <f>N152+O152-P152</f>
        <v/>
      </c>
      <c r="R152" s="483" t="n"/>
      <c r="S152" s="483" t="n"/>
      <c r="T152" s="441" t="n"/>
      <c r="U152" s="479" t="n"/>
      <c r="V152" s="480" t="n"/>
      <c r="W152" s="479" t="n"/>
      <c r="X152" s="480" t="n"/>
      <c r="Y152" s="479" t="n"/>
      <c r="Z152" s="480" t="n"/>
      <c r="AA152" s="479" t="n"/>
      <c r="AB152" s="480" t="n"/>
      <c r="AC152" s="479" t="n"/>
      <c r="AD152" s="480" t="n"/>
      <c r="AE152" s="479" t="n"/>
      <c r="AF152" s="480" t="n"/>
      <c r="AG152" s="480" t="n"/>
      <c r="AH152" s="480" t="n"/>
      <c r="AI152" s="479" t="n"/>
      <c r="AJ152" s="480" t="n"/>
      <c r="AK152" s="479" t="n"/>
      <c r="AL152" s="480" t="n"/>
      <c r="AM152" s="479" t="n"/>
      <c r="AN152" s="480" t="n"/>
      <c r="AO152" s="479" t="n"/>
      <c r="AP152" s="480" t="n"/>
      <c r="AQ152" s="481" t="n"/>
      <c r="AR152" s="480" t="n"/>
      <c r="AS152" s="446">
        <f>V152+X152+Z152+AB152+AD152+AF152+AJ152+AL152+AN152+AP152+AR152+AH152</f>
        <v/>
      </c>
    </row>
    <row r="153">
      <c r="B153" s="449">
        <f>SUM(B122:B152)</f>
        <v/>
      </c>
      <c r="C153" s="449">
        <f>SUM(C122:C152)</f>
        <v/>
      </c>
      <c r="D153" s="449">
        <f>SUM(D122:D152)</f>
        <v/>
      </c>
      <c r="E153" s="449">
        <f>SUM(E122:E152)</f>
        <v/>
      </c>
      <c r="F153" s="449">
        <f>SUM(F122:F152)</f>
        <v/>
      </c>
      <c r="G153" s="449">
        <f>SUM(G122:G152)</f>
        <v/>
      </c>
      <c r="H153" s="449">
        <f>SUM(H122:H152)</f>
        <v/>
      </c>
      <c r="I153" s="449">
        <f>SUM(I122:I152)</f>
        <v/>
      </c>
      <c r="J153" s="449">
        <f>SUM(J122:J152)</f>
        <v/>
      </c>
      <c r="K153" s="449">
        <f>SUM(K122:K152)</f>
        <v/>
      </c>
      <c r="L153" s="449">
        <f>SUM(L122:L152)</f>
        <v/>
      </c>
      <c r="M153" s="449">
        <f>SUM(M122:M152)</f>
        <v/>
      </c>
      <c r="N153" s="449">
        <f>SUM(N122:N152)</f>
        <v/>
      </c>
      <c r="O153" s="449">
        <f>SUM(O122:O152)</f>
        <v/>
      </c>
      <c r="P153" s="449">
        <f>SUM(P122:P152)</f>
        <v/>
      </c>
      <c r="Q153" s="449">
        <f>SUM(Q122:Q152)</f>
        <v/>
      </c>
      <c r="R153" s="449">
        <f>SUM(R122:R152)</f>
        <v/>
      </c>
      <c r="S153" s="449">
        <f>SUM(S122:S152)</f>
        <v/>
      </c>
      <c r="U153" s="460" t="n"/>
      <c r="V153" s="460">
        <f>SUM(V122:V152)</f>
        <v/>
      </c>
      <c r="W153" s="460" t="n"/>
      <c r="X153" s="460">
        <f>SUM(X122:X152)</f>
        <v/>
      </c>
      <c r="Y153" s="460" t="n"/>
      <c r="Z153" s="460">
        <f>SUM(Z122:Z152)</f>
        <v/>
      </c>
      <c r="AA153" s="460" t="n"/>
      <c r="AB153" s="460">
        <f>SUM(AB122:AB152)</f>
        <v/>
      </c>
      <c r="AC153" s="460" t="n"/>
      <c r="AD153" s="460">
        <f>SUM(AD122:AD152)</f>
        <v/>
      </c>
      <c r="AE153" s="460" t="n"/>
      <c r="AF153" s="460">
        <f>SUM(AF122:AF152)</f>
        <v/>
      </c>
      <c r="AG153" s="460" t="n"/>
      <c r="AH153" s="460" t="n"/>
      <c r="AI153" s="460" t="n"/>
      <c r="AJ153" s="460">
        <f>SUM(AJ122:AJ152)</f>
        <v/>
      </c>
      <c r="AL153" s="460">
        <f>SUM(AL122:AL152)</f>
        <v/>
      </c>
      <c r="AM153" s="460" t="n"/>
      <c r="AN153" s="460">
        <f>SUM(AN122:AN152)</f>
        <v/>
      </c>
      <c r="AO153" s="460" t="n"/>
      <c r="AP153" s="460">
        <f>SUM(AP122:AP152)</f>
        <v/>
      </c>
      <c r="AQ153" s="460" t="n"/>
      <c r="AR153" s="460">
        <f>SUM(AR122:AR152)</f>
        <v/>
      </c>
      <c r="AS153" s="460">
        <f>SUM(AS122:AS152)</f>
        <v/>
      </c>
    </row>
    <row r="154">
      <c r="N154" s="451" t="n"/>
      <c r="Q154" s="451" t="n"/>
    </row>
    <row r="155">
      <c r="C155" s="452" t="n"/>
      <c r="F155" s="452" t="n"/>
      <c r="I155" s="453" t="n"/>
    </row>
    <row r="156">
      <c r="I156" s="453" t="n"/>
      <c r="R156" s="398" t="n"/>
      <c r="S156" s="398" t="n"/>
    </row>
    <row r="158" ht="16.5" customHeight="1" thickBot="1">
      <c r="A158" s="359" t="inlineStr">
        <is>
          <t>MAI 2019</t>
        </is>
      </c>
      <c r="M158" s="406" t="n"/>
      <c r="N158" s="359" t="n"/>
      <c r="O158" s="362" t="n"/>
      <c r="P158" s="363" t="n"/>
      <c r="Q158" s="363" t="n"/>
      <c r="R158" s="363" t="n"/>
      <c r="S158" s="363" t="n"/>
      <c r="U158" s="364">
        <f>A158</f>
        <v/>
      </c>
      <c r="V158" s="363" t="n"/>
      <c r="W158" s="363" t="n"/>
      <c r="X158" s="363" t="n"/>
      <c r="Y158" s="363" t="n"/>
      <c r="Z158" s="363" t="n"/>
      <c r="AA158" s="363" t="n"/>
      <c r="AB158" s="364">
        <f>A158</f>
        <v/>
      </c>
      <c r="AC158" s="363" t="n"/>
      <c r="AD158" s="363" t="n"/>
      <c r="AE158" s="363" t="n"/>
      <c r="AF158" s="363" t="n"/>
      <c r="AG158" s="363" t="n"/>
      <c r="AH158" s="363" t="n"/>
      <c r="AI158" s="363" t="n"/>
      <c r="AJ158" s="363" t="n"/>
      <c r="AK158" s="364">
        <f>A158</f>
        <v/>
      </c>
      <c r="AL158" s="363" t="n"/>
      <c r="AM158" s="363" t="n"/>
      <c r="AN158" s="363" t="n"/>
      <c r="AO158" s="363" t="n"/>
      <c r="AP158" s="363" t="n"/>
      <c r="AQ158" s="363" t="n"/>
    </row>
    <row r="159" ht="16.5" customHeight="1" thickBot="1">
      <c r="A159" s="372" t="n"/>
      <c r="B159" s="372" t="n"/>
      <c r="C159" s="372" t="n"/>
      <c r="D159" s="372" t="n"/>
      <c r="E159" s="372" t="n"/>
      <c r="F159" s="372" t="n"/>
      <c r="G159" s="372" t="n"/>
      <c r="H159" s="372" t="n"/>
      <c r="I159" s="357" t="n"/>
      <c r="J159" s="357" t="n"/>
      <c r="K159" s="357" t="n"/>
      <c r="L159" s="357" t="n"/>
      <c r="M159" s="454" t="n"/>
      <c r="N159" s="10" t="n"/>
      <c r="O159" s="11" t="n"/>
      <c r="P159" s="10" t="n"/>
      <c r="Q159" s="10" t="n"/>
      <c r="R159" s="358" t="inlineStr">
        <is>
          <t>Banque</t>
        </is>
      </c>
      <c r="S159" s="357" t="n"/>
      <c r="T159" s="11" t="inlineStr">
        <is>
          <t>Date</t>
        </is>
      </c>
      <c r="U159" s="407">
        <f>U3</f>
        <v/>
      </c>
      <c r="V159" s="366" t="n"/>
      <c r="W159" s="408">
        <f>W3</f>
        <v/>
      </c>
      <c r="X159" s="366" t="n"/>
      <c r="Y159" s="408">
        <f>Y3</f>
        <v/>
      </c>
      <c r="Z159" s="366" t="n"/>
      <c r="AA159" s="408">
        <f>AA3</f>
        <v/>
      </c>
      <c r="AB159" s="366" t="n"/>
      <c r="AC159" s="408">
        <f>AC3</f>
        <v/>
      </c>
      <c r="AD159" s="366" t="n"/>
      <c r="AE159" s="409">
        <f>AE3</f>
        <v/>
      </c>
      <c r="AF159" s="354" t="n"/>
      <c r="AG159" s="410" t="inlineStr">
        <is>
          <t>Compte Nickel</t>
        </is>
      </c>
      <c r="AH159" s="354" t="n"/>
      <c r="AI159" s="407">
        <f>AI3</f>
        <v/>
      </c>
      <c r="AJ159" s="366" t="n"/>
      <c r="AK159" s="408">
        <f>AK3</f>
        <v/>
      </c>
      <c r="AL159" s="366" t="n"/>
      <c r="AM159" s="408">
        <f>AM3</f>
        <v/>
      </c>
      <c r="AN159" s="366" t="n"/>
      <c r="AO159" s="408">
        <f>AO3</f>
        <v/>
      </c>
      <c r="AP159" s="366" t="n"/>
      <c r="AQ159" s="409">
        <f>AQ3</f>
        <v/>
      </c>
      <c r="AR159" s="354" t="n"/>
      <c r="AS159" s="411" t="inlineStr">
        <is>
          <t>Total</t>
        </is>
      </c>
    </row>
    <row r="160" ht="16.5" customHeight="1" thickBot="1">
      <c r="A160" s="2" t="n"/>
      <c r="B160" s="3" t="inlineStr">
        <is>
          <t>Espèce</t>
        </is>
      </c>
      <c r="C160" s="4" t="inlineStr">
        <is>
          <t>Chèque</t>
        </is>
      </c>
      <c r="D160" s="4" t="inlineStr">
        <is>
          <t>Carte Bleue</t>
        </is>
      </c>
      <c r="E160" s="5" t="inlineStr">
        <is>
          <t>Sans Contact</t>
        </is>
      </c>
      <c r="F160" s="5" t="inlineStr">
        <is>
          <t>Carte Nickel</t>
        </is>
      </c>
      <c r="G160" s="4" t="inlineStr">
        <is>
          <t>JEUX</t>
        </is>
      </c>
      <c r="H160" s="4" t="inlineStr">
        <is>
          <t>LOTO</t>
        </is>
      </c>
      <c r="I160" s="355" t="inlineStr">
        <is>
          <t>POINT VERT</t>
        </is>
      </c>
      <c r="J160" s="356" t="n"/>
      <c r="K160" s="6" t="inlineStr">
        <is>
          <t>Ret Nickel</t>
        </is>
      </c>
      <c r="L160" s="6" t="inlineStr">
        <is>
          <t>Dpt Nickel</t>
        </is>
      </c>
      <c r="M160" s="412" t="inlineStr">
        <is>
          <t>Avoir</t>
        </is>
      </c>
      <c r="N160" s="7" t="inlineStr">
        <is>
          <t>S/Total Encais</t>
        </is>
      </c>
      <c r="O160" s="7" t="inlineStr">
        <is>
          <t>Compte client</t>
        </is>
      </c>
      <c r="P160" s="7" t="inlineStr">
        <is>
          <t>Credit Compte</t>
        </is>
      </c>
      <c r="Q160" s="8" t="inlineStr">
        <is>
          <t>Total</t>
        </is>
      </c>
      <c r="R160" s="3" t="inlineStr">
        <is>
          <t>Dépôt Banque</t>
        </is>
      </c>
      <c r="S160" s="8" t="inlineStr">
        <is>
          <t>Monnaie</t>
        </is>
      </c>
      <c r="T160" s="455" t="n"/>
      <c r="U160" s="414" t="inlineStr">
        <is>
          <t>N°</t>
        </is>
      </c>
      <c r="V160" s="415" t="n"/>
      <c r="W160" s="416" t="inlineStr">
        <is>
          <t>N°</t>
        </is>
      </c>
      <c r="X160" s="417" t="n"/>
      <c r="Y160" s="416" t="inlineStr">
        <is>
          <t>N°</t>
        </is>
      </c>
      <c r="Z160" s="417" t="n"/>
      <c r="AA160" s="416" t="inlineStr">
        <is>
          <t>N°</t>
        </is>
      </c>
      <c r="AB160" s="417" t="n"/>
      <c r="AC160" s="416" t="inlineStr">
        <is>
          <t>N°</t>
        </is>
      </c>
      <c r="AD160" s="417" t="n"/>
      <c r="AE160" s="416" t="inlineStr">
        <is>
          <t>N°</t>
        </is>
      </c>
      <c r="AF160" s="417" t="n"/>
      <c r="AG160" s="416" t="inlineStr">
        <is>
          <t>N°</t>
        </is>
      </c>
      <c r="AH160" s="418" t="n"/>
      <c r="AI160" s="416" t="inlineStr">
        <is>
          <t>N°</t>
        </is>
      </c>
      <c r="AJ160" s="417" t="n"/>
      <c r="AK160" s="419" t="inlineStr">
        <is>
          <t>N°</t>
        </is>
      </c>
      <c r="AL160" s="415" t="n"/>
      <c r="AM160" s="416" t="inlineStr">
        <is>
          <t>N°</t>
        </is>
      </c>
      <c r="AN160" s="415" t="n"/>
      <c r="AO160" s="416" t="inlineStr">
        <is>
          <t>N°</t>
        </is>
      </c>
      <c r="AP160" s="415" t="n"/>
      <c r="AQ160" s="416" t="inlineStr">
        <is>
          <t>N°</t>
        </is>
      </c>
      <c r="AR160" s="415" t="n"/>
      <c r="AS160" s="420" t="n"/>
    </row>
    <row r="161" ht="16.5" customHeight="1" thickBot="1">
      <c r="A161" s="421">
        <f>A151+1</f>
        <v/>
      </c>
      <c r="B161" s="427" t="n"/>
      <c r="C161" s="427" t="n"/>
      <c r="D161" s="427" t="n"/>
      <c r="E161" s="427" t="n"/>
      <c r="F161" s="427" t="n"/>
      <c r="G161" s="423" t="n"/>
      <c r="H161" s="423" t="n"/>
      <c r="I161" s="423" t="n"/>
      <c r="J161" s="424" t="n"/>
      <c r="K161" s="424" t="n"/>
      <c r="L161" s="424" t="n"/>
      <c r="M161" s="425" t="n"/>
      <c r="N161" s="426" t="n"/>
      <c r="O161" s="427" t="n"/>
      <c r="P161" s="427" t="n"/>
      <c r="Q161" s="426" t="n"/>
      <c r="R161" s="427" t="n"/>
      <c r="S161" s="427" t="n"/>
      <c r="T161" s="428">
        <f>A161</f>
        <v/>
      </c>
      <c r="U161" s="465" t="n">
        <v>190409</v>
      </c>
      <c r="V161" s="466" t="n">
        <v>1600.08</v>
      </c>
      <c r="W161" s="467" t="n"/>
      <c r="X161" s="468" t="n"/>
      <c r="Y161" s="467" t="n"/>
      <c r="Z161" s="468" t="n"/>
      <c r="AA161" s="467" t="n">
        <v>190432</v>
      </c>
      <c r="AB161" s="466" t="n">
        <v>2829.27</v>
      </c>
      <c r="AC161" s="467" t="n"/>
      <c r="AD161" s="468" t="n"/>
      <c r="AE161" s="467" t="n"/>
      <c r="AF161" s="468" t="n"/>
      <c r="AG161" s="468" t="n"/>
      <c r="AH161" s="468" t="n"/>
      <c r="AI161" s="467" t="n"/>
      <c r="AJ161" s="468" t="n"/>
      <c r="AK161" s="469" t="n"/>
      <c r="AL161" s="468" t="n"/>
      <c r="AM161" s="467" t="n"/>
      <c r="AN161" s="468" t="n"/>
      <c r="AO161" s="467" t="n"/>
      <c r="AP161" s="468" t="n"/>
      <c r="AQ161" s="467" t="n"/>
      <c r="AR161" s="468" t="n"/>
      <c r="AS161" s="427">
        <f>V161+X161+Z161+AB161+AD161+AF161+AJ161+AL161+AN161+AP161+AR161</f>
        <v/>
      </c>
    </row>
    <row r="162" ht="16.5" customHeight="1" thickBot="1">
      <c r="A162" s="433">
        <f>A161+1</f>
        <v/>
      </c>
      <c r="B162" s="434" t="n">
        <v>1849.98</v>
      </c>
      <c r="C162" s="520" t="n">
        <v>26.4</v>
      </c>
      <c r="D162" s="520" t="n">
        <v>3226.25</v>
      </c>
      <c r="E162" s="520" t="n"/>
      <c r="F162" s="434" t="n"/>
      <c r="G162" s="435" t="n">
        <v>147</v>
      </c>
      <c r="H162" s="435" t="n">
        <v>615.6</v>
      </c>
      <c r="I162" s="519" t="n">
        <v>280</v>
      </c>
      <c r="J162" s="436" t="n">
        <v>5</v>
      </c>
      <c r="K162" s="436" t="n"/>
      <c r="L162" s="584" t="n">
        <v>70</v>
      </c>
      <c r="M162" s="437" t="n"/>
      <c r="N162" s="438">
        <f>B162+C162+D162+F162+G162+H162+I162+K162-L162+M162+E162</f>
        <v/>
      </c>
      <c r="O162" s="434" t="n">
        <v>22.15</v>
      </c>
      <c r="P162" s="434" t="n"/>
      <c r="Q162" s="438">
        <f>N162+O162-P162</f>
        <v/>
      </c>
      <c r="R162" s="520" t="n">
        <v>1840</v>
      </c>
      <c r="S162" s="483" t="n"/>
      <c r="T162" s="441">
        <f>A162</f>
        <v/>
      </c>
      <c r="U162" s="479" t="n">
        <v>190407</v>
      </c>
      <c r="V162" s="466" t="n">
        <v>11.22</v>
      </c>
      <c r="W162" s="481" t="n"/>
      <c r="X162" s="480" t="n"/>
      <c r="Y162" s="479" t="n"/>
      <c r="Z162" s="480" t="n"/>
      <c r="AA162" s="481" t="n">
        <v>190433</v>
      </c>
      <c r="AB162" s="466" t="n">
        <v>149.6</v>
      </c>
      <c r="AC162" s="479" t="n"/>
      <c r="AD162" s="480" t="n"/>
      <c r="AE162" s="481" t="n">
        <v>190532</v>
      </c>
      <c r="AF162" s="466" t="n">
        <v>1.4</v>
      </c>
      <c r="AG162" s="482" t="n">
        <v>190533</v>
      </c>
      <c r="AH162" s="466" t="n">
        <v>-5.97</v>
      </c>
      <c r="AI162" s="481" t="n">
        <v>190157</v>
      </c>
      <c r="AJ162" s="466" t="n">
        <v>978.26</v>
      </c>
      <c r="AK162" s="481" t="n"/>
      <c r="AL162" s="480" t="n"/>
      <c r="AM162" s="479" t="n"/>
      <c r="AN162" s="480" t="n"/>
      <c r="AO162" s="481" t="inlineStr">
        <is>
          <t>vale</t>
        </is>
      </c>
      <c r="AP162" s="466" t="n">
        <v>2000</v>
      </c>
      <c r="AQ162" s="481" t="n"/>
      <c r="AR162" s="480" t="n"/>
      <c r="AS162" s="446">
        <f>V162+X162+Z162+AB162+AD162+AF162+AJ162+AL162+AN162+AP162+AR162+AH162</f>
        <v/>
      </c>
    </row>
    <row r="163" ht="16.5" customHeight="1" thickBot="1">
      <c r="A163" s="433">
        <f>A162+1</f>
        <v/>
      </c>
      <c r="B163" s="434" t="n">
        <v>1431.54</v>
      </c>
      <c r="C163" s="520" t="n"/>
      <c r="D163" s="520" t="n">
        <v>3282.64</v>
      </c>
      <c r="E163" s="520" t="n"/>
      <c r="F163" s="520" t="n">
        <v>10.2</v>
      </c>
      <c r="G163" s="435" t="n">
        <v>430</v>
      </c>
      <c r="H163" s="435" t="n">
        <v>1015.2</v>
      </c>
      <c r="I163" s="519" t="n">
        <v>270</v>
      </c>
      <c r="J163" s="436" t="n">
        <v>7</v>
      </c>
      <c r="K163" s="584" t="n">
        <v>40</v>
      </c>
      <c r="L163" s="436" t="n"/>
      <c r="M163" s="437" t="n"/>
      <c r="N163" s="438">
        <f>B163+C163+D163+F163+G163+H163+I163+K163-L163+M163+E163</f>
        <v/>
      </c>
      <c r="O163" s="434" t="n">
        <v>22.3</v>
      </c>
      <c r="P163" s="434" t="n"/>
      <c r="Q163" s="438">
        <f>N163+O163-P163</f>
        <v/>
      </c>
      <c r="R163" s="520" t="n">
        <v>1450</v>
      </c>
      <c r="S163" s="483" t="n"/>
      <c r="T163" s="441">
        <f>A163</f>
        <v/>
      </c>
      <c r="U163" s="479" t="n"/>
      <c r="V163" s="480" t="n"/>
      <c r="W163" s="481" t="n"/>
      <c r="X163" s="480" t="n"/>
      <c r="Y163" s="479" t="n"/>
      <c r="Z163" s="480" t="n"/>
      <c r="AA163" s="481" t="n"/>
      <c r="AB163" s="480" t="n"/>
      <c r="AC163" s="479" t="n"/>
      <c r="AD163" s="480" t="n"/>
      <c r="AE163" s="481" t="n">
        <v>190532</v>
      </c>
      <c r="AF163" s="466" t="n">
        <v>227.13</v>
      </c>
      <c r="AG163" s="482" t="n">
        <v>190534</v>
      </c>
      <c r="AH163" s="466" t="n">
        <v>19</v>
      </c>
      <c r="AI163" s="479" t="inlineStr">
        <is>
          <t>180654B</t>
        </is>
      </c>
      <c r="AJ163" s="466" t="n">
        <v>128.4</v>
      </c>
      <c r="AK163" s="481" t="n"/>
      <c r="AL163" s="480" t="n"/>
      <c r="AM163" s="479" t="n"/>
      <c r="AN163" s="480" t="n"/>
      <c r="AO163" s="479" t="n"/>
      <c r="AP163" s="480" t="n"/>
      <c r="AQ163" s="481" t="n"/>
      <c r="AR163" s="480" t="n"/>
      <c r="AS163" s="446">
        <f>V163+X163+Z163+AB163+AD163+AF163+AJ163+AL163+AN163+AP163+AR163+AH163</f>
        <v/>
      </c>
    </row>
    <row r="164" ht="16.5" customHeight="1" thickBot="1">
      <c r="A164" s="433">
        <f>A163+1</f>
        <v/>
      </c>
      <c r="B164" s="434" t="n">
        <v>1737.94</v>
      </c>
      <c r="C164" s="520" t="n"/>
      <c r="D164" s="520" t="n">
        <v>2824.18</v>
      </c>
      <c r="E164" s="520" t="n"/>
      <c r="F164" s="520" t="n">
        <v>8.800000000000001</v>
      </c>
      <c r="G164" s="435" t="n">
        <v>158</v>
      </c>
      <c r="H164" s="435" t="n">
        <v>833.55</v>
      </c>
      <c r="I164" s="519" t="n">
        <v>220</v>
      </c>
      <c r="J164" s="436" t="n">
        <v>5</v>
      </c>
      <c r="K164" s="584" t="n">
        <v>20</v>
      </c>
      <c r="L164" s="436" t="n"/>
      <c r="M164" s="437" t="n"/>
      <c r="N164" s="438">
        <f>B164+C164+D164+F164+G164+H164+I164+K164-L164+M164+E164</f>
        <v/>
      </c>
      <c r="O164" s="434" t="n">
        <v>34.2</v>
      </c>
      <c r="P164" s="434" t="n"/>
      <c r="Q164" s="438">
        <f>N164+O164-P164</f>
        <v/>
      </c>
      <c r="R164" s="520" t="n">
        <v>1730</v>
      </c>
      <c r="S164" s="520" t="n">
        <v>510</v>
      </c>
      <c r="T164" s="441">
        <f>A164</f>
        <v/>
      </c>
      <c r="U164" s="479" t="n"/>
      <c r="V164" s="480" t="n"/>
      <c r="W164" s="481" t="n"/>
      <c r="X164" s="480" t="n"/>
      <c r="Y164" s="479" t="n"/>
      <c r="Z164" s="480" t="n"/>
      <c r="AA164" s="481" t="n"/>
      <c r="AB164" s="480" t="n"/>
      <c r="AC164" s="479" t="n"/>
      <c r="AD164" s="480" t="n"/>
      <c r="AE164" s="481" t="n">
        <v>190532</v>
      </c>
      <c r="AF164" s="466" t="n">
        <v>69</v>
      </c>
      <c r="AG164" s="480" t="n"/>
      <c r="AH164" s="480" t="n"/>
      <c r="AI164" s="479" t="n"/>
      <c r="AJ164" s="480" t="n"/>
      <c r="AK164" s="481" t="n"/>
      <c r="AL164" s="480" t="n"/>
      <c r="AM164" s="479" t="n">
        <v>190453</v>
      </c>
      <c r="AN164" s="466" t="n">
        <v>362.73</v>
      </c>
      <c r="AO164" s="481" t="n"/>
      <c r="AP164" s="480" t="n"/>
      <c r="AQ164" s="481" t="n"/>
      <c r="AR164" s="480" t="n"/>
      <c r="AS164" s="446">
        <f>V164+X164+Z164+AB164+AD164+AF164+AJ164+AL164+AN164+AP164+AR164+AH164</f>
        <v/>
      </c>
    </row>
    <row r="165" ht="16.5" customHeight="1" thickBot="1">
      <c r="A165" s="433">
        <f>A164+1</f>
        <v/>
      </c>
      <c r="B165" s="434" t="n">
        <v>1520.12</v>
      </c>
      <c r="C165" s="520" t="n"/>
      <c r="D165" s="520" t="n">
        <v>1862</v>
      </c>
      <c r="E165" s="520" t="n"/>
      <c r="F165" s="434" t="n"/>
      <c r="G165" s="435" t="n">
        <v>313</v>
      </c>
      <c r="H165" s="435" t="n">
        <v>509.15</v>
      </c>
      <c r="I165" s="519" t="n">
        <v>30</v>
      </c>
      <c r="J165" s="436" t="n">
        <v>1</v>
      </c>
      <c r="K165" s="436" t="n"/>
      <c r="L165" s="436" t="n"/>
      <c r="M165" s="437" t="n"/>
      <c r="N165" s="438">
        <f>B165+C165+D165+F165+G165+H165+I165+K165-L165+M165+E165</f>
        <v/>
      </c>
      <c r="O165" s="434" t="n">
        <v>9</v>
      </c>
      <c r="P165" s="434" t="n">
        <v>74.5</v>
      </c>
      <c r="Q165" s="438">
        <f>N165+O165-P165</f>
        <v/>
      </c>
      <c r="R165" s="520" t="n">
        <v>1520</v>
      </c>
      <c r="S165" s="483" t="n"/>
      <c r="T165" s="441">
        <f>A165</f>
        <v/>
      </c>
      <c r="U165" s="479" t="n"/>
      <c r="V165" s="480" t="n"/>
      <c r="W165" s="481" t="n"/>
      <c r="X165" s="480" t="n"/>
      <c r="Y165" s="479" t="n"/>
      <c r="Z165" s="480" t="n"/>
      <c r="AA165" s="479" t="n"/>
      <c r="AB165" s="480" t="n"/>
      <c r="AC165" s="479" t="n"/>
      <c r="AD165" s="480" t="n"/>
      <c r="AE165" s="481" t="n"/>
      <c r="AF165" s="480" t="n"/>
      <c r="AG165" s="480" t="n"/>
      <c r="AH165" s="480" t="n"/>
      <c r="AI165" s="479" t="n"/>
      <c r="AJ165" s="480" t="n"/>
      <c r="AK165" s="479" t="n"/>
      <c r="AL165" s="480" t="n"/>
      <c r="AM165" s="479" t="inlineStr">
        <is>
          <t>190451A</t>
        </is>
      </c>
      <c r="AN165" s="466" t="n">
        <v>89.53</v>
      </c>
      <c r="AO165" s="479" t="inlineStr">
        <is>
          <t>mutex</t>
        </is>
      </c>
      <c r="AP165" s="466" t="n">
        <v>114.65</v>
      </c>
      <c r="AQ165" s="481" t="n"/>
      <c r="AR165" s="480" t="n"/>
      <c r="AS165" s="446">
        <f>V165+X165+Z165+AB165+AD165+AF165+AJ165+AL165+AN165+AP165+AR165+AH165</f>
        <v/>
      </c>
    </row>
    <row r="166" ht="16.5" customHeight="1" thickBot="1">
      <c r="A166" s="433">
        <f>A165+1</f>
        <v/>
      </c>
      <c r="B166" s="434" t="n">
        <v>1298.67</v>
      </c>
      <c r="C166" s="520" t="n">
        <v>411.25</v>
      </c>
      <c r="D166" s="520" t="n">
        <v>2505.89</v>
      </c>
      <c r="E166" s="520" t="n"/>
      <c r="F166" s="520" t="n">
        <v>19.2</v>
      </c>
      <c r="G166" s="435" t="n">
        <v>1094</v>
      </c>
      <c r="H166" s="435" t="n">
        <v>710.45</v>
      </c>
      <c r="I166" s="519" t="n">
        <v>290</v>
      </c>
      <c r="J166" s="436" t="n">
        <v>9</v>
      </c>
      <c r="K166" s="436" t="n"/>
      <c r="L166" s="436" t="n"/>
      <c r="M166" s="437" t="n">
        <v>37.5</v>
      </c>
      <c r="N166" s="438">
        <f>B166+C166+D166+F166+G166+H166+I166+K166-L166+M166+E166</f>
        <v/>
      </c>
      <c r="O166" s="434" t="n">
        <v>20.6</v>
      </c>
      <c r="P166" s="434" t="n">
        <v>448.75</v>
      </c>
      <c r="Q166" s="438">
        <f>N166+O166-P166</f>
        <v/>
      </c>
      <c r="R166" s="520" t="n">
        <v>1290</v>
      </c>
      <c r="S166" s="483" t="n"/>
      <c r="T166" s="441">
        <f>A166</f>
        <v/>
      </c>
      <c r="U166" s="479" t="n"/>
      <c r="V166" s="480" t="n"/>
      <c r="W166" s="479" t="n"/>
      <c r="X166" s="480" t="n"/>
      <c r="Y166" s="479" t="n"/>
      <c r="Z166" s="480" t="n"/>
      <c r="AA166" s="479" t="n"/>
      <c r="AB166" s="480" t="n"/>
      <c r="AC166" s="479" t="n"/>
      <c r="AD166" s="480" t="n"/>
      <c r="AE166" s="481" t="inlineStr">
        <is>
          <t>pt vert</t>
        </is>
      </c>
      <c r="AF166" s="466" t="n">
        <v>-119</v>
      </c>
      <c r="AG166" s="480" t="n"/>
      <c r="AH166" s="480" t="n"/>
      <c r="AI166" s="479" t="n"/>
      <c r="AJ166" s="480" t="n"/>
      <c r="AK166" s="479" t="n"/>
      <c r="AL166" s="480" t="n"/>
      <c r="AM166" s="479" t="n"/>
      <c r="AN166" s="480" t="n"/>
      <c r="AO166" s="479" t="n">
        <v>190550</v>
      </c>
      <c r="AP166" s="466" t="n">
        <v>3062</v>
      </c>
      <c r="AQ166" s="481" t="n"/>
      <c r="AR166" s="480" t="n"/>
      <c r="AS166" s="446">
        <f>V166+X166+Z166+AB166+AD166+AF166+AJ166+AL166+AN166+AP166+AR166+AH166</f>
        <v/>
      </c>
    </row>
    <row r="167" ht="16.5" customHeight="1" thickBot="1">
      <c r="A167" s="433">
        <f>A166+1</f>
        <v/>
      </c>
      <c r="B167" s="434" t="n">
        <v>1772.5</v>
      </c>
      <c r="C167" s="434" t="n"/>
      <c r="D167" s="520" t="n">
        <v>1967.94</v>
      </c>
      <c r="E167" s="520" t="n"/>
      <c r="F167" s="520" t="n">
        <v>8.800000000000001</v>
      </c>
      <c r="G167" s="435" t="n">
        <v>277</v>
      </c>
      <c r="H167" s="435" t="n">
        <v>497.9</v>
      </c>
      <c r="I167" s="519" t="n">
        <v>260</v>
      </c>
      <c r="J167" s="436" t="n">
        <v>6</v>
      </c>
      <c r="K167" s="436" t="n"/>
      <c r="L167" s="436" t="n"/>
      <c r="M167" s="437" t="n"/>
      <c r="N167" s="438">
        <f>B167+C167+D167+F167+G167+H167+I167+K167-L167+M167+E167</f>
        <v/>
      </c>
      <c r="O167" s="434" t="n">
        <v>8.1</v>
      </c>
      <c r="P167" s="434" t="n"/>
      <c r="Q167" s="438">
        <f>N167+O167-P167</f>
        <v/>
      </c>
      <c r="R167" s="520" t="n">
        <v>1770</v>
      </c>
      <c r="S167" s="483" t="n"/>
      <c r="T167" s="441">
        <f>A167</f>
        <v/>
      </c>
      <c r="U167" s="479" t="n"/>
      <c r="V167" s="480" t="n"/>
      <c r="W167" s="479" t="n"/>
      <c r="X167" s="480" t="n"/>
      <c r="Y167" s="479" t="n">
        <v>190424</v>
      </c>
      <c r="Z167" s="466" t="n">
        <v>115.15</v>
      </c>
      <c r="AA167" s="479" t="n"/>
      <c r="AB167" s="480" t="n"/>
      <c r="AC167" s="479" t="n"/>
      <c r="AD167" s="480" t="n"/>
      <c r="AE167" s="481" t="n"/>
      <c r="AF167" s="480" t="n"/>
      <c r="AG167" s="480" t="n"/>
      <c r="AH167" s="480" t="n"/>
      <c r="AI167" s="479" t="n"/>
      <c r="AJ167" s="480" t="n"/>
      <c r="AK167" s="479" t="n"/>
      <c r="AL167" s="480" t="n"/>
      <c r="AM167" s="479" t="inlineStr">
        <is>
          <t>190353A</t>
        </is>
      </c>
      <c r="AN167" s="466" t="n">
        <v>-211</v>
      </c>
      <c r="AO167" s="479" t="n">
        <v>190551</v>
      </c>
      <c r="AP167" s="466" t="n">
        <v>278</v>
      </c>
      <c r="AQ167" s="481" t="n"/>
      <c r="AR167" s="480" t="n"/>
      <c r="AS167" s="446">
        <f>V167+X167+Z167+AB167+AD167+AF167+AJ167+AL167+AN167+AP167+AR167+AH167</f>
        <v/>
      </c>
    </row>
    <row r="168" ht="16.5" customHeight="1" thickBot="1">
      <c r="A168" s="433">
        <f>A167+1</f>
        <v/>
      </c>
      <c r="B168" s="434" t="n">
        <v>829.84</v>
      </c>
      <c r="C168" s="434" t="n"/>
      <c r="D168" s="520" t="n">
        <v>719.5</v>
      </c>
      <c r="E168" s="520" t="n"/>
      <c r="F168" s="520" t="n">
        <v>11</v>
      </c>
      <c r="G168" s="435" t="n">
        <v>108</v>
      </c>
      <c r="H168" s="435" t="n">
        <v>82.59999999999999</v>
      </c>
      <c r="I168" s="519" t="n">
        <v>400</v>
      </c>
      <c r="J168" s="436" t="n">
        <v>8</v>
      </c>
      <c r="K168" s="436" t="n"/>
      <c r="L168" s="436" t="n"/>
      <c r="M168" s="437" t="n"/>
      <c r="N168" s="438">
        <f>B168+C168+D168+F168+G168+H168+I168+K168-L168+M168+E168</f>
        <v/>
      </c>
      <c r="O168" s="434" t="n">
        <v>1.3</v>
      </c>
      <c r="P168" s="434" t="n"/>
      <c r="Q168" s="438">
        <f>N168+O168-P168</f>
        <v/>
      </c>
      <c r="R168" s="520" t="n">
        <v>820</v>
      </c>
      <c r="S168" s="483" t="n"/>
      <c r="T168" s="441">
        <f>A168</f>
        <v/>
      </c>
      <c r="U168" s="479" t="n">
        <v>190410</v>
      </c>
      <c r="V168" s="466" t="n">
        <v>1524.44</v>
      </c>
      <c r="W168" s="479" t="n"/>
      <c r="X168" s="480" t="n"/>
      <c r="Y168" s="479" t="n">
        <v>190516</v>
      </c>
      <c r="Z168" s="466" t="n">
        <v>403.68</v>
      </c>
      <c r="AA168" s="479" t="n">
        <v>190521</v>
      </c>
      <c r="AB168" s="466" t="n">
        <v>2203.39</v>
      </c>
      <c r="AC168" s="479" t="n"/>
      <c r="AD168" s="480" t="n"/>
      <c r="AE168" s="481" t="inlineStr">
        <is>
          <t>monnaie</t>
        </is>
      </c>
      <c r="AF168" s="466" t="n">
        <v>565</v>
      </c>
      <c r="AG168" s="480" t="n"/>
      <c r="AH168" s="480" t="n"/>
      <c r="AI168" s="479" t="n"/>
      <c r="AJ168" s="480" t="n"/>
      <c r="AK168" s="479" t="n"/>
      <c r="AL168" s="480" t="n"/>
      <c r="AM168" s="479" t="n"/>
      <c r="AN168" s="480" t="n"/>
      <c r="AO168" s="479" t="inlineStr">
        <is>
          <t>adrea</t>
        </is>
      </c>
      <c r="AP168" s="466" t="n">
        <v>73.56999999999999</v>
      </c>
      <c r="AQ168" s="481" t="n"/>
      <c r="AR168" s="480" t="n"/>
      <c r="AS168" s="446">
        <f>V168+X168+Z168+AB168+AD168+AF168+AJ168+AL168+AN168+AP168+AR168+AH168</f>
        <v/>
      </c>
    </row>
    <row r="169" ht="16.5" customHeight="1" thickBot="1">
      <c r="A169" s="433">
        <f>A168+1</f>
        <v/>
      </c>
      <c r="B169" s="434" t="n">
        <v>716.52</v>
      </c>
      <c r="C169" s="434" t="n"/>
      <c r="D169" s="520" t="n">
        <v>2285.13</v>
      </c>
      <c r="E169" s="520" t="n"/>
      <c r="F169" s="520" t="n">
        <v>8.800000000000001</v>
      </c>
      <c r="G169" s="435" t="n">
        <v>187</v>
      </c>
      <c r="H169" s="435" t="n">
        <v>813.9</v>
      </c>
      <c r="I169" s="519" t="n">
        <v>200</v>
      </c>
      <c r="J169" s="436" t="n">
        <v>6</v>
      </c>
      <c r="K169" s="584" t="n">
        <v>180</v>
      </c>
      <c r="L169" s="436" t="n"/>
      <c r="M169" s="437" t="n"/>
      <c r="N169" s="438">
        <f>B169+C169+D169+F169+G169+H169+I169+K169-L169+M169+E169</f>
        <v/>
      </c>
      <c r="O169" s="434" t="n">
        <v>2.6</v>
      </c>
      <c r="P169" s="434" t="n"/>
      <c r="Q169" s="438">
        <f>N169+O169-P169</f>
        <v/>
      </c>
      <c r="R169" s="520" t="n">
        <v>740</v>
      </c>
      <c r="S169" s="483" t="n"/>
      <c r="T169" s="441">
        <f>A169</f>
        <v/>
      </c>
      <c r="U169" s="479" t="n"/>
      <c r="V169" s="466" t="n">
        <v>191.19</v>
      </c>
      <c r="W169" s="479" t="n"/>
      <c r="X169" s="480" t="n"/>
      <c r="Y169" s="479" t="n"/>
      <c r="Z169" s="480" t="n"/>
      <c r="AA169" s="479" t="n">
        <v>190522</v>
      </c>
      <c r="AB169" s="466" t="n">
        <v>1055.4</v>
      </c>
      <c r="AC169" s="479" t="n"/>
      <c r="AD169" s="480" t="n"/>
      <c r="AE169" s="481" t="n"/>
      <c r="AF169" s="480" t="n"/>
      <c r="AG169" s="480" t="n"/>
      <c r="AH169" s="480" t="n"/>
      <c r="AI169" s="479" t="n"/>
      <c r="AJ169" s="480" t="n"/>
      <c r="AK169" s="479" t="n"/>
      <c r="AL169" s="480" t="n"/>
      <c r="AM169" s="479" t="n"/>
      <c r="AN169" s="480" t="n"/>
      <c r="AO169" s="479" t="n"/>
      <c r="AP169" s="480" t="n"/>
      <c r="AQ169" s="481" t="n">
        <v>190555</v>
      </c>
      <c r="AR169" s="466" t="n">
        <v>37.18</v>
      </c>
      <c r="AS169" s="446">
        <f>V169+X169+Z169+AB169+AD169+AF169+AJ169+AL169+AN169+AP169+AR169+AH169</f>
        <v/>
      </c>
    </row>
    <row r="170" ht="16.5" customHeight="1" thickBot="1">
      <c r="A170" s="433">
        <f>A169+1</f>
        <v/>
      </c>
      <c r="B170" s="434" t="n">
        <v>1521.84</v>
      </c>
      <c r="C170" s="434" t="n"/>
      <c r="D170" s="520" t="n">
        <v>2375</v>
      </c>
      <c r="E170" s="520" t="n"/>
      <c r="F170" s="520" t="n">
        <v>8.949999999999999</v>
      </c>
      <c r="G170" s="435" t="n">
        <v>566</v>
      </c>
      <c r="H170" s="435" t="n">
        <v>419.7</v>
      </c>
      <c r="I170" s="519" t="n">
        <v>390</v>
      </c>
      <c r="J170" s="436" t="n">
        <v>9</v>
      </c>
      <c r="K170" s="584" t="n">
        <v>30</v>
      </c>
      <c r="L170" s="436" t="n"/>
      <c r="M170" s="437" t="n"/>
      <c r="N170" s="438">
        <f>B170+C170+D170+F170+G170+H170+I170+K170-L170+M170+E170</f>
        <v/>
      </c>
      <c r="O170" s="434" t="n">
        <v>5.7</v>
      </c>
      <c r="P170" s="434" t="n"/>
      <c r="Q170" s="438">
        <f>N170+O170-P170</f>
        <v/>
      </c>
      <c r="R170" s="520" t="n">
        <v>1520</v>
      </c>
      <c r="S170" s="520" t="n">
        <v>740</v>
      </c>
      <c r="T170" s="441">
        <f>A170</f>
        <v/>
      </c>
      <c r="U170" s="479" t="n"/>
      <c r="V170" s="480" t="n"/>
      <c r="W170" s="479" t="n">
        <v>190418</v>
      </c>
      <c r="X170" s="466" t="n">
        <v>48.75</v>
      </c>
      <c r="Y170" s="479" t="n"/>
      <c r="Z170" s="480" t="n"/>
      <c r="AA170" s="479" t="n"/>
      <c r="AB170" s="480" t="n"/>
      <c r="AC170" s="479" t="n"/>
      <c r="AD170" s="480" t="n"/>
      <c r="AE170" s="479" t="inlineStr">
        <is>
          <t>ass prêt</t>
        </is>
      </c>
      <c r="AF170" s="466" t="n">
        <v>54.4</v>
      </c>
      <c r="AG170" s="480" t="n"/>
      <c r="AH170" s="480" t="n"/>
      <c r="AI170" s="479" t="n"/>
      <c r="AJ170" s="480" t="n"/>
      <c r="AK170" s="479" t="n"/>
      <c r="AL170" s="480" t="n"/>
      <c r="AM170" s="479" t="n"/>
      <c r="AN170" s="480" t="n"/>
      <c r="AO170" s="479" t="inlineStr">
        <is>
          <t>190456A</t>
        </is>
      </c>
      <c r="AP170" s="466" t="n">
        <v>385</v>
      </c>
      <c r="AQ170" s="481" t="n">
        <v>190554</v>
      </c>
      <c r="AR170" s="466" t="n">
        <v>39.5</v>
      </c>
      <c r="AS170" s="446">
        <f>V170+X170+Z170+AB170+AD170+AF170+AJ170+AL170+AN170+AP170+AR170+AH170</f>
        <v/>
      </c>
    </row>
    <row r="171" ht="16.5" customHeight="1" thickBot="1">
      <c r="A171" s="433">
        <f>A170+1</f>
        <v/>
      </c>
      <c r="B171" s="434" t="n">
        <v>2131.39</v>
      </c>
      <c r="C171" s="434" t="n"/>
      <c r="D171" s="520" t="n">
        <v>2266.53</v>
      </c>
      <c r="E171" s="520" t="n"/>
      <c r="F171" s="520" t="n">
        <v>8.800000000000001</v>
      </c>
      <c r="G171" s="435" t="n">
        <v>94</v>
      </c>
      <c r="H171" s="435" t="n">
        <v>145.4</v>
      </c>
      <c r="I171" s="519" t="n">
        <v>130</v>
      </c>
      <c r="J171" s="436" t="n">
        <v>5</v>
      </c>
      <c r="K171" s="584" t="n">
        <v>20</v>
      </c>
      <c r="L171" s="436" t="n"/>
      <c r="M171" s="437" t="n"/>
      <c r="N171" s="438">
        <f>B171+C171+D171+F171+G171+H171+I171+K171-L171+M171+E171</f>
        <v/>
      </c>
      <c r="O171" s="434" t="n">
        <v>63</v>
      </c>
      <c r="P171" s="434" t="n">
        <v>24.6</v>
      </c>
      <c r="Q171" s="438">
        <f>N171+O171-P171</f>
        <v/>
      </c>
      <c r="R171" s="520" t="n">
        <v>2130</v>
      </c>
      <c r="S171" s="483" t="n"/>
      <c r="T171" s="441">
        <f>A171</f>
        <v/>
      </c>
      <c r="U171" s="479" t="n"/>
      <c r="V171" s="480" t="n"/>
      <c r="W171" s="479" t="n">
        <v>190419</v>
      </c>
      <c r="X171" s="466" t="n">
        <v>344.61</v>
      </c>
      <c r="Y171" s="479" t="n"/>
      <c r="Z171" s="480" t="n"/>
      <c r="AA171" s="479" t="n"/>
      <c r="AB171" s="480" t="n"/>
      <c r="AC171" s="479" t="n"/>
      <c r="AD171" s="480" t="n"/>
      <c r="AE171" s="479" t="inlineStr">
        <is>
          <t>int prêt</t>
        </is>
      </c>
      <c r="AF171" s="466" t="n">
        <v>166.06</v>
      </c>
      <c r="AG171" s="480" t="n"/>
      <c r="AH171" s="480" t="n"/>
      <c r="AI171" s="479" t="n"/>
      <c r="AJ171" s="480" t="n"/>
      <c r="AK171" s="479" t="n"/>
      <c r="AL171" s="480" t="n"/>
      <c r="AM171" s="479" t="n">
        <v>190454</v>
      </c>
      <c r="AN171" s="466" t="n">
        <v>291.94</v>
      </c>
      <c r="AO171" s="479" t="n"/>
      <c r="AP171" s="480" t="n"/>
      <c r="AQ171" s="481" t="n"/>
      <c r="AR171" s="480" t="n"/>
      <c r="AS171" s="446">
        <f>V171+X171+Z171+AB171+AD171+AF171+AJ171+AL171+AN171+AP171+AR171+AH171</f>
        <v/>
      </c>
    </row>
    <row r="172" ht="16.5" customHeight="1" thickBot="1">
      <c r="A172" s="433">
        <f>A171+1</f>
        <v/>
      </c>
      <c r="B172" s="434" t="n">
        <v>1021.83</v>
      </c>
      <c r="C172" s="434" t="n"/>
      <c r="D172" s="520" t="n">
        <v>1169.48</v>
      </c>
      <c r="E172" s="520" t="n"/>
      <c r="F172" s="520" t="n">
        <v>11</v>
      </c>
      <c r="G172" s="435" t="n">
        <v>116</v>
      </c>
      <c r="H172" s="435" t="n">
        <v>536.55</v>
      </c>
      <c r="I172" s="519" t="n">
        <v>100</v>
      </c>
      <c r="J172" s="436" t="n">
        <v>2</v>
      </c>
      <c r="K172" s="436" t="n"/>
      <c r="L172" s="436" t="n"/>
      <c r="M172" s="437" t="n"/>
      <c r="N172" s="438">
        <f>B172+C172+D172+F172+G172+H172+I172+K172-L172+M172+E172</f>
        <v/>
      </c>
      <c r="O172" s="434" t="n">
        <v>9</v>
      </c>
      <c r="P172" s="434" t="n"/>
      <c r="Q172" s="438">
        <f>N172+O172-P172</f>
        <v/>
      </c>
      <c r="R172" s="520" t="n">
        <v>1020</v>
      </c>
      <c r="S172" s="483" t="n"/>
      <c r="T172" s="441">
        <f>A172</f>
        <v/>
      </c>
      <c r="U172" s="479" t="n"/>
      <c r="V172" s="480" t="n"/>
      <c r="W172" s="479" t="n"/>
      <c r="X172" s="480" t="n"/>
      <c r="Y172" s="479" t="n"/>
      <c r="Z172" s="480" t="n"/>
      <c r="AA172" s="479" t="n"/>
      <c r="AB172" s="480" t="n"/>
      <c r="AC172" s="479" t="n"/>
      <c r="AD172" s="480" t="n"/>
      <c r="AE172" s="479" t="inlineStr">
        <is>
          <t>prêt</t>
        </is>
      </c>
      <c r="AF172" s="466" t="n">
        <v>2585.9</v>
      </c>
      <c r="AG172" s="480" t="n"/>
      <c r="AH172" s="480" t="n"/>
      <c r="AI172" s="579" t="n">
        <v>191243</v>
      </c>
      <c r="AJ172" s="466" t="n">
        <v>236.04</v>
      </c>
      <c r="AK172" s="479" t="n"/>
      <c r="AL172" s="480" t="n"/>
      <c r="AM172" s="479" t="n"/>
      <c r="AN172" s="480" t="n"/>
      <c r="AO172" s="479" t="n"/>
      <c r="AP172" s="480" t="n"/>
      <c r="AQ172" s="481" t="n"/>
      <c r="AR172" s="480" t="n"/>
      <c r="AS172" s="446">
        <f>V172+X172+Z172+AB172+AD172+AF172+AJ172+AL172+AN172+AP172+AR172+AH172</f>
        <v/>
      </c>
    </row>
    <row r="173" ht="16.5" customHeight="1" thickBot="1">
      <c r="A173" s="433">
        <f>A172+1</f>
        <v/>
      </c>
      <c r="B173" s="434" t="n">
        <v>2176.41</v>
      </c>
      <c r="C173" s="434" t="n"/>
      <c r="D173" s="520" t="n">
        <v>2167.13</v>
      </c>
      <c r="E173" s="520" t="n"/>
      <c r="F173" s="434" t="n"/>
      <c r="G173" s="435" t="n">
        <v>235</v>
      </c>
      <c r="H173" s="435" t="n">
        <v>184.95</v>
      </c>
      <c r="I173" s="519" t="n">
        <v>60</v>
      </c>
      <c r="J173" s="436" t="n">
        <v>1</v>
      </c>
      <c r="K173" s="436" t="n"/>
      <c r="L173" s="436" t="n"/>
      <c r="M173" s="437" t="n"/>
      <c r="N173" s="438">
        <f>B173+C173+D173+F173+G173+H173+I173+K173-L173+M173+E173</f>
        <v/>
      </c>
      <c r="O173" s="434" t="n">
        <v>4.4</v>
      </c>
      <c r="P173" s="434" t="n"/>
      <c r="Q173" s="438">
        <f>N173+O173-P173</f>
        <v/>
      </c>
      <c r="R173" s="520" t="n">
        <v>2170</v>
      </c>
      <c r="S173" s="483" t="n"/>
      <c r="T173" s="441">
        <f>A173</f>
        <v/>
      </c>
      <c r="U173" s="479" t="n"/>
      <c r="V173" s="480" t="n"/>
      <c r="W173" s="479" t="n"/>
      <c r="X173" s="480" t="n"/>
      <c r="Y173" s="479" t="n"/>
      <c r="Z173" s="480" t="n"/>
      <c r="AA173" s="479" t="n"/>
      <c r="AB173" s="480" t="n"/>
      <c r="AC173" s="479" t="n">
        <v>190437</v>
      </c>
      <c r="AD173" s="466" t="n">
        <v>44209</v>
      </c>
      <c r="AE173" s="479" t="n"/>
      <c r="AF173" s="480" t="n"/>
      <c r="AG173" s="480" t="n"/>
      <c r="AH173" s="480" t="n"/>
      <c r="AI173" s="479" t="n"/>
      <c r="AJ173" s="480" t="n"/>
      <c r="AK173" s="479" t="n"/>
      <c r="AL173" s="480" t="n"/>
      <c r="AM173" s="479" t="n">
        <v>190350</v>
      </c>
      <c r="AN173" s="466" t="n">
        <v>101.8</v>
      </c>
      <c r="AO173" s="479" t="n"/>
      <c r="AP173" s="480" t="n"/>
      <c r="AQ173" s="481" t="n"/>
      <c r="AR173" s="480" t="n"/>
      <c r="AS173" s="446">
        <f>V173+X173+Z173+AB173+AD173+AF173+AJ173+AL173+AN173+AP173+AR173+AH173</f>
        <v/>
      </c>
    </row>
    <row r="174" ht="16.5" customHeight="1" thickBot="1">
      <c r="A174" s="433">
        <f>A173+1</f>
        <v/>
      </c>
      <c r="B174" s="434" t="n">
        <v>1685.13</v>
      </c>
      <c r="C174" s="434" t="n"/>
      <c r="D174" s="520" t="n">
        <v>1977.1</v>
      </c>
      <c r="E174" s="520" t="n"/>
      <c r="F174" s="520" t="n">
        <v>40.4</v>
      </c>
      <c r="G174" s="435" t="n">
        <v>115</v>
      </c>
      <c r="H174" s="435" t="n">
        <v>278.6</v>
      </c>
      <c r="I174" s="519" t="n">
        <v>140</v>
      </c>
      <c r="J174" s="436" t="n">
        <v>5</v>
      </c>
      <c r="K174" s="436" t="n"/>
      <c r="L174" s="436" t="n"/>
      <c r="M174" s="437" t="n"/>
      <c r="N174" s="438">
        <f>B174+C174+D174+F174+G174+H174+I174+K174-L174+M174+E174</f>
        <v/>
      </c>
      <c r="O174" s="434" t="n">
        <v>4.3</v>
      </c>
      <c r="P174" s="434" t="n"/>
      <c r="Q174" s="438">
        <f>N174+O174-P174</f>
        <v/>
      </c>
      <c r="R174" s="520" t="n">
        <v>1690</v>
      </c>
      <c r="S174" s="483" t="n"/>
      <c r="T174" s="441">
        <f>A174</f>
        <v/>
      </c>
      <c r="U174" s="479" t="n"/>
      <c r="V174" s="480" t="n"/>
      <c r="W174" s="479" t="n"/>
      <c r="X174" s="480" t="n"/>
      <c r="Y174" s="479" t="n">
        <v>190517</v>
      </c>
      <c r="Z174" s="466" t="n">
        <v>538.36</v>
      </c>
      <c r="AA174" s="479" t="n"/>
      <c r="AB174" s="480" t="n"/>
      <c r="AC174" s="479" t="n"/>
      <c r="AD174" s="480" t="n"/>
      <c r="AE174" s="479" t="n"/>
      <c r="AF174" s="480" t="n"/>
      <c r="AG174" s="480" t="n"/>
      <c r="AH174" s="480" t="n"/>
      <c r="AI174" s="479" t="n"/>
      <c r="AJ174" s="480" t="n"/>
      <c r="AK174" s="479" t="n"/>
      <c r="AL174" s="480" t="n"/>
      <c r="AM174" s="479" t="n"/>
      <c r="AN174" s="480" t="n"/>
      <c r="AO174" s="479" t="n">
        <v>190552</v>
      </c>
      <c r="AP174" s="466" t="n">
        <v>2818</v>
      </c>
      <c r="AQ174" s="481" t="n"/>
      <c r="AR174" s="480" t="n"/>
      <c r="AS174" s="446">
        <f>V174+X174+Z174+AB174+AD174+AF174+AJ174+AL174+AN174+AP174+AR174+AH174</f>
        <v/>
      </c>
    </row>
    <row r="175" ht="16.5" customHeight="1" thickBot="1">
      <c r="A175" s="433">
        <f>A174+1</f>
        <v/>
      </c>
      <c r="B175" s="434" t="n">
        <v>1431.8</v>
      </c>
      <c r="C175" s="434" t="n"/>
      <c r="D175" s="520" t="n">
        <v>2169.24</v>
      </c>
      <c r="E175" s="520" t="n"/>
      <c r="F175" s="434" t="n"/>
      <c r="G175" s="435" t="n">
        <v>376</v>
      </c>
      <c r="H175" s="435" t="n">
        <v>331.3</v>
      </c>
      <c r="I175" s="519" t="n">
        <v>260</v>
      </c>
      <c r="J175" s="436" t="n">
        <v>5</v>
      </c>
      <c r="K175" s="436" t="n"/>
      <c r="L175" s="436" t="n"/>
      <c r="M175" s="437" t="n"/>
      <c r="N175" s="438">
        <f>B175+C175+D175+F175+G175+H175+I175+K175-L175+M175+E175</f>
        <v/>
      </c>
      <c r="O175" s="434" t="n">
        <v>4.3</v>
      </c>
      <c r="P175" s="434" t="n"/>
      <c r="Q175" s="438">
        <f>N175+O175-P175</f>
        <v/>
      </c>
      <c r="R175" s="520" t="n">
        <v>1430</v>
      </c>
      <c r="S175" s="483" t="n"/>
      <c r="T175" s="441">
        <f>A175</f>
        <v/>
      </c>
      <c r="U175" s="479" t="n">
        <v>190501</v>
      </c>
      <c r="V175" s="466" t="n">
        <v>897.51</v>
      </c>
      <c r="W175" s="479" t="n"/>
      <c r="X175" s="480" t="n"/>
      <c r="Y175" s="479" t="n"/>
      <c r="Z175" s="480" t="n"/>
      <c r="AA175" s="479" t="n">
        <v>190523</v>
      </c>
      <c r="AB175" s="466" t="n">
        <v>1284.6</v>
      </c>
      <c r="AC175" s="479" t="n"/>
      <c r="AD175" s="480" t="n"/>
      <c r="AE175" s="479" t="inlineStr">
        <is>
          <t>monnaie</t>
        </is>
      </c>
      <c r="AF175" s="466" t="n">
        <v>675</v>
      </c>
      <c r="AG175" s="480" t="n"/>
      <c r="AH175" s="480" t="n"/>
      <c r="AI175" s="479" t="n"/>
      <c r="AJ175" s="480" t="n"/>
      <c r="AK175" s="479" t="n">
        <v>190444</v>
      </c>
      <c r="AL175" s="466" t="n">
        <v>488.8</v>
      </c>
      <c r="AM175" s="479" t="n"/>
      <c r="AN175" s="480" t="n"/>
      <c r="AO175" s="479" t="n">
        <v>190458</v>
      </c>
      <c r="AP175" s="466" t="n">
        <v>518</v>
      </c>
      <c r="AQ175" s="481" t="n"/>
      <c r="AR175" s="480" t="n"/>
      <c r="AS175" s="446">
        <f>V175+X175+Z175+AB175+AD175+AF175+AJ175+AL175+AN175+AP175+AR175+AH175</f>
        <v/>
      </c>
    </row>
    <row r="176" ht="16.5" customHeight="1" thickBot="1">
      <c r="A176" s="433">
        <f>A175+1</f>
        <v/>
      </c>
      <c r="B176" s="434" t="n">
        <v>1237.58</v>
      </c>
      <c r="C176" s="434" t="n"/>
      <c r="D176" s="520" t="n">
        <v>2316.46</v>
      </c>
      <c r="E176" s="520" t="n"/>
      <c r="F176" s="520" t="n">
        <v>26</v>
      </c>
      <c r="G176" s="435" t="n">
        <v>195</v>
      </c>
      <c r="H176" s="435" t="n">
        <v>79.45</v>
      </c>
      <c r="I176" s="519" t="n">
        <v>500</v>
      </c>
      <c r="J176" s="436" t="n">
        <v>11</v>
      </c>
      <c r="K176" s="584" t="n">
        <v>30</v>
      </c>
      <c r="L176" s="436" t="n"/>
      <c r="M176" s="437" t="n"/>
      <c r="N176" s="438">
        <f>B176+C176+D176+F176+G176+H176+I176+K176-L176+M176+E176</f>
        <v/>
      </c>
      <c r="O176" s="434" t="n">
        <v>4.3</v>
      </c>
      <c r="P176" s="434" t="n"/>
      <c r="Q176" s="438">
        <f>N176+O176-P176</f>
        <v/>
      </c>
      <c r="R176" s="520" t="n">
        <v>1230</v>
      </c>
      <c r="S176" s="483" t="n"/>
      <c r="T176" s="441">
        <f>A176</f>
        <v/>
      </c>
      <c r="U176" s="479" t="n">
        <v>190502</v>
      </c>
      <c r="V176" s="466" t="n">
        <v>-102.15</v>
      </c>
      <c r="W176" s="479" t="n"/>
      <c r="X176" s="480" t="n"/>
      <c r="Y176" s="479" t="n"/>
      <c r="Z176" s="480" t="n"/>
      <c r="AA176" s="479" t="n">
        <v>190524</v>
      </c>
      <c r="AB176" s="466" t="n">
        <v>111.6</v>
      </c>
      <c r="AC176" s="479" t="n"/>
      <c r="AD176" s="480" t="n"/>
      <c r="AE176" s="479" t="n"/>
      <c r="AF176" s="480" t="n"/>
      <c r="AG176" s="480" t="n"/>
      <c r="AH176" s="480" t="n"/>
      <c r="AI176" s="479" t="n"/>
      <c r="AJ176" s="480" t="n"/>
      <c r="AK176" s="479" t="n">
        <v>190445</v>
      </c>
      <c r="AL176" s="466" t="n">
        <v>619.46</v>
      </c>
      <c r="AM176" s="479" t="n"/>
      <c r="AN176" s="480" t="n"/>
      <c r="AO176" s="479" t="n"/>
      <c r="AP176" s="480" t="n"/>
      <c r="AQ176" s="481" t="n"/>
      <c r="AR176" s="480" t="n"/>
      <c r="AS176" s="446">
        <f>V176+X176+Z176+AB176+AD176+AF176+AJ176+AL176+AN176+AP176+AR176+AH176</f>
        <v/>
      </c>
    </row>
    <row r="177" ht="16.5" customHeight="1" thickBot="1">
      <c r="A177" s="433">
        <f>A176+1</f>
        <v/>
      </c>
      <c r="B177" s="434" t="n">
        <v>1728.32</v>
      </c>
      <c r="C177" s="520" t="n">
        <v>16.2</v>
      </c>
      <c r="D177" s="520" t="n">
        <v>2609.94</v>
      </c>
      <c r="E177" s="520" t="n"/>
      <c r="F177" s="520" t="n">
        <v>8.800000000000001</v>
      </c>
      <c r="G177" s="435" t="n">
        <v>136</v>
      </c>
      <c r="H177" s="435" t="n">
        <v>176.1</v>
      </c>
      <c r="I177" s="519" t="n">
        <v>410</v>
      </c>
      <c r="J177" s="436" t="n">
        <v>9</v>
      </c>
      <c r="K177" s="436" t="n"/>
      <c r="L177" s="436" t="n"/>
      <c r="M177" s="437" t="n"/>
      <c r="N177" s="438">
        <f>B177+C177+D177+F177+G177+H177+I177+K177-L177+M177+E177</f>
        <v/>
      </c>
      <c r="O177" s="434" t="n">
        <v>10.81</v>
      </c>
      <c r="P177" s="434" t="n"/>
      <c r="Q177" s="438">
        <f>N177+O177-P177</f>
        <v/>
      </c>
      <c r="R177" s="520" t="n">
        <v>1720</v>
      </c>
      <c r="S177" s="483" t="n"/>
      <c r="T177" s="441">
        <f>A177</f>
        <v/>
      </c>
      <c r="U177" s="479" t="n"/>
      <c r="V177" s="480" t="n"/>
      <c r="W177" s="479" t="n"/>
      <c r="X177" s="480" t="n"/>
      <c r="Y177" s="479" t="n"/>
      <c r="Z177" s="480" t="n"/>
      <c r="AA177" s="479" t="n"/>
      <c r="AB177" s="480" t="n"/>
      <c r="AC177" s="479" t="n"/>
      <c r="AD177" s="480" t="n"/>
      <c r="AE177" s="479" t="inlineStr">
        <is>
          <t>monnaie</t>
        </is>
      </c>
      <c r="AF177" s="466" t="n">
        <v>980</v>
      </c>
      <c r="AG177" s="480" t="n"/>
      <c r="AH177" s="480" t="n"/>
      <c r="AI177" s="479" t="n"/>
      <c r="AJ177" s="480" t="n"/>
      <c r="AK177" s="479" t="n">
        <v>190446</v>
      </c>
      <c r="AL177" s="466" t="n">
        <v>1209.6</v>
      </c>
      <c r="AM177" s="479" t="n">
        <v>190542</v>
      </c>
      <c r="AN177" s="466" t="n">
        <v>161.29</v>
      </c>
      <c r="AO177" s="479" t="n"/>
      <c r="AP177" s="480" t="n"/>
      <c r="AQ177" s="481" t="n"/>
      <c r="AR177" s="480" t="n"/>
      <c r="AS177" s="446">
        <f>V177+X177+Z177+AB177+AD177+AF177+AJ177+AL177+AN177+AP177+AR177+AH177</f>
        <v/>
      </c>
    </row>
    <row r="178" ht="16.5" customHeight="1" thickBot="1">
      <c r="A178" s="433">
        <f>A177+1</f>
        <v/>
      </c>
      <c r="B178" s="434" t="n">
        <v>1324.99</v>
      </c>
      <c r="C178" s="520" t="n"/>
      <c r="D178" s="520" t="n">
        <v>2154.1</v>
      </c>
      <c r="E178" s="520" t="n"/>
      <c r="F178" s="520" t="n">
        <v>26</v>
      </c>
      <c r="G178" s="435" t="n">
        <v>392</v>
      </c>
      <c r="H178" s="435" t="n">
        <v>698.1</v>
      </c>
      <c r="I178" s="519" t="n">
        <v>290</v>
      </c>
      <c r="J178" s="436" t="n">
        <v>8</v>
      </c>
      <c r="K178" s="584" t="n">
        <v>30</v>
      </c>
      <c r="L178" s="436" t="n"/>
      <c r="M178" s="437" t="n"/>
      <c r="N178" s="438">
        <f>B178+C178+D178+F178+G178+H178+I178+K178-L178+M178+E178</f>
        <v/>
      </c>
      <c r="O178" s="434" t="n">
        <v>24.1</v>
      </c>
      <c r="P178" s="434" t="n"/>
      <c r="Q178" s="438">
        <f>N178+O178-P178</f>
        <v/>
      </c>
      <c r="R178" s="520" t="n">
        <v>1320</v>
      </c>
      <c r="S178" s="483" t="n"/>
      <c r="T178" s="441">
        <f>A178</f>
        <v/>
      </c>
      <c r="U178" s="479" t="n"/>
      <c r="V178" s="480" t="n"/>
      <c r="W178" s="479" t="n"/>
      <c r="X178" s="480" t="n"/>
      <c r="Y178" s="479" t="n"/>
      <c r="Z178" s="480" t="n"/>
      <c r="AA178" s="479" t="n"/>
      <c r="AB178" s="480" t="n"/>
      <c r="AC178" s="479" t="n"/>
      <c r="AD178" s="480" t="n"/>
      <c r="AE178" s="479" t="n"/>
      <c r="AF178" s="480" t="n"/>
      <c r="AG178" s="480" t="n"/>
      <c r="AH178" s="480" t="n"/>
      <c r="AI178" s="479" t="n">
        <v>180535</v>
      </c>
      <c r="AJ178" s="466" t="n">
        <v>52.8</v>
      </c>
      <c r="AK178" s="479" t="n"/>
      <c r="AL178" s="480" t="n"/>
      <c r="AM178" s="479" t="n"/>
      <c r="AN178" s="480" t="n"/>
      <c r="AO178" s="479" t="n"/>
      <c r="AP178" s="480" t="n"/>
      <c r="AQ178" s="481" t="n"/>
      <c r="AR178" s="480" t="n"/>
      <c r="AS178" s="446">
        <f>V178+X178+Z178+AB178+AD178+AF178+AJ178+AL178+AN178+AP178+AR178+AH178</f>
        <v/>
      </c>
    </row>
    <row r="179" ht="16.5" customHeight="1" thickBot="1">
      <c r="A179" s="433">
        <f>A178+1</f>
        <v/>
      </c>
      <c r="B179" s="434" t="n">
        <v>1294.98</v>
      </c>
      <c r="C179" s="520" t="n"/>
      <c r="D179" s="520" t="n">
        <v>1449.14</v>
      </c>
      <c r="E179" s="520" t="n"/>
      <c r="F179" s="520" t="n">
        <v>8.800000000000001</v>
      </c>
      <c r="G179" s="435" t="n">
        <v>150</v>
      </c>
      <c r="H179" s="435" t="n">
        <v>421.3</v>
      </c>
      <c r="I179" s="519" t="n">
        <v>70</v>
      </c>
      <c r="J179" s="436" t="n">
        <v>2</v>
      </c>
      <c r="K179" s="584" t="n">
        <v>40</v>
      </c>
      <c r="L179" s="436" t="n"/>
      <c r="M179" s="437" t="n"/>
      <c r="N179" s="438">
        <f>B179+C179+D179+F179+G179+H179+I179+K179-L179+M179+E179</f>
        <v/>
      </c>
      <c r="O179" s="434" t="n">
        <v>10.7</v>
      </c>
      <c r="P179" s="434" t="n">
        <v>36.6</v>
      </c>
      <c r="Q179" s="438">
        <f>N179+O179-P179</f>
        <v/>
      </c>
      <c r="R179" s="520" t="n">
        <v>1290</v>
      </c>
      <c r="S179" s="483" t="n"/>
      <c r="T179" s="441">
        <f>A179</f>
        <v/>
      </c>
      <c r="U179" s="479" t="n"/>
      <c r="V179" s="480" t="n"/>
      <c r="W179" s="479" t="n">
        <v>190510</v>
      </c>
      <c r="X179" s="466" t="n">
        <v>49.08</v>
      </c>
      <c r="Y179" s="479" t="n"/>
      <c r="Z179" s="480" t="n"/>
      <c r="AA179" s="479" t="n"/>
      <c r="AB179" s="480" t="n"/>
      <c r="AC179" s="479" t="n"/>
      <c r="AD179" s="480" t="n"/>
      <c r="AE179" s="479" t="n"/>
      <c r="AF179" s="480" t="n"/>
      <c r="AG179" s="480" t="n"/>
      <c r="AH179" s="480" t="n"/>
      <c r="AI179" s="479" t="n"/>
      <c r="AJ179" s="480" t="n"/>
      <c r="AK179" s="479" t="n"/>
      <c r="AL179" s="480" t="n"/>
      <c r="AM179" s="479" t="n"/>
      <c r="AN179" s="480" t="n"/>
      <c r="AO179" s="479" t="n"/>
      <c r="AP179" s="480" t="n"/>
      <c r="AQ179" s="481" t="n"/>
      <c r="AR179" s="480" t="n"/>
      <c r="AS179" s="446">
        <f>V179+X179+Z179+AB179+AD179+AF179+AJ179+AL179+AN179+AP179+AR179+AH179</f>
        <v/>
      </c>
    </row>
    <row r="180" ht="16.5" customHeight="1" thickBot="1">
      <c r="A180" s="433">
        <f>A179+1</f>
        <v/>
      </c>
      <c r="B180" s="434" t="n">
        <v>1503.34</v>
      </c>
      <c r="C180" s="520" t="n"/>
      <c r="D180" s="520" t="n">
        <v>1894.2</v>
      </c>
      <c r="E180" s="520" t="n"/>
      <c r="F180" s="520" t="n">
        <v>26.4</v>
      </c>
      <c r="G180" s="435" t="n">
        <v>155</v>
      </c>
      <c r="H180" s="435" t="n">
        <v>460</v>
      </c>
      <c r="I180" s="519" t="n">
        <v>60</v>
      </c>
      <c r="J180" s="436" t="n">
        <v>3</v>
      </c>
      <c r="K180" s="584" t="n">
        <v>20</v>
      </c>
      <c r="L180" s="436" t="n"/>
      <c r="M180" s="437" t="n"/>
      <c r="N180" s="438">
        <f>B180+C180+D180+F180+G180+H180+I180+K180-L180+M180+E180</f>
        <v/>
      </c>
      <c r="O180" s="434" t="n">
        <v>4.4</v>
      </c>
      <c r="P180" s="434" t="n"/>
      <c r="Q180" s="438">
        <f>N180+O180-P180</f>
        <v/>
      </c>
      <c r="R180" s="520" t="n">
        <v>1540</v>
      </c>
      <c r="S180" s="483" t="n"/>
      <c r="T180" s="441">
        <f>A180</f>
        <v/>
      </c>
      <c r="U180" s="479" t="n"/>
      <c r="V180" s="480" t="n"/>
      <c r="W180" s="481" t="n">
        <v>190511</v>
      </c>
      <c r="X180" s="466" t="n">
        <v>339.82</v>
      </c>
      <c r="Y180" s="479" t="n"/>
      <c r="Z180" s="480" t="n"/>
      <c r="AA180" s="481" t="n"/>
      <c r="AB180" s="480" t="n"/>
      <c r="AC180" s="479" t="n"/>
      <c r="AD180" s="480" t="n"/>
      <c r="AE180" s="481" t="n"/>
      <c r="AF180" s="480" t="n"/>
      <c r="AG180" s="480" t="n"/>
      <c r="AH180" s="480" t="n"/>
      <c r="AI180" s="479" t="n"/>
      <c r="AJ180" s="480" t="n"/>
      <c r="AK180" s="481" t="n"/>
      <c r="AL180" s="480" t="n"/>
      <c r="AM180" s="479" t="n"/>
      <c r="AN180" s="480" t="n"/>
      <c r="AO180" s="481" t="n"/>
      <c r="AP180" s="480" t="n"/>
      <c r="AQ180" s="481" t="n"/>
      <c r="AR180" s="480" t="n"/>
      <c r="AS180" s="446">
        <f>V180+X180+Z180+AB180+AD180+AF180+AJ180+AL180+AN180+AP180+AR180+AH180</f>
        <v/>
      </c>
    </row>
    <row r="181" ht="16.5" customHeight="1" thickBot="1">
      <c r="A181" s="433">
        <f>A180+1</f>
        <v/>
      </c>
      <c r="B181" s="434" t="n">
        <v>1858.39</v>
      </c>
      <c r="C181" s="520" t="n"/>
      <c r="D181" s="520" t="n">
        <v>1776.65</v>
      </c>
      <c r="E181" s="520" t="n"/>
      <c r="F181" s="520" t="n">
        <v>8.800000000000001</v>
      </c>
      <c r="G181" s="435" t="n">
        <v>311</v>
      </c>
      <c r="H181" s="435" t="n">
        <v>93.90000000000001</v>
      </c>
      <c r="I181" s="519" t="n">
        <v>130</v>
      </c>
      <c r="J181" s="436" t="n">
        <v>4</v>
      </c>
      <c r="K181" s="436" t="n"/>
      <c r="L181" s="436" t="n"/>
      <c r="M181" s="437" t="n"/>
      <c r="N181" s="438">
        <f>B181+C181+D181+F181+G181+H181+I181+K181-L181+M181+E181</f>
        <v/>
      </c>
      <c r="O181" s="434" t="n">
        <v>4.3</v>
      </c>
      <c r="P181" s="434" t="n"/>
      <c r="Q181" s="438">
        <f>N181+O181-P181</f>
        <v/>
      </c>
      <c r="R181" s="520" t="n">
        <v>1850</v>
      </c>
      <c r="S181" s="520" t="n">
        <v>720</v>
      </c>
      <c r="T181" s="441">
        <f>A181</f>
        <v/>
      </c>
      <c r="U181" s="479" t="n"/>
      <c r="V181" s="480" t="n"/>
      <c r="W181" s="479" t="n"/>
      <c r="X181" s="480" t="n"/>
      <c r="Y181" s="479" t="n">
        <v>190518</v>
      </c>
      <c r="Z181" s="466" t="n">
        <v>572.8</v>
      </c>
      <c r="AA181" s="479" t="n"/>
      <c r="AB181" s="480" t="n"/>
      <c r="AC181" s="479" t="n"/>
      <c r="AD181" s="480" t="n"/>
      <c r="AE181" s="479" t="n"/>
      <c r="AF181" s="480" t="n"/>
      <c r="AG181" s="480" t="n"/>
      <c r="AH181" s="480" t="n"/>
      <c r="AI181" s="479" t="n"/>
      <c r="AJ181" s="480" t="n"/>
      <c r="AK181" s="479" t="n"/>
      <c r="AL181" s="480" t="n"/>
      <c r="AM181" s="479" t="n"/>
      <c r="AN181" s="480" t="n"/>
      <c r="AO181" s="479" t="n"/>
      <c r="AP181" s="480" t="n"/>
      <c r="AQ181" s="481" t="n"/>
      <c r="AR181" s="480" t="n"/>
      <c r="AS181" s="446">
        <f>V181+X181+Z181+AB181+AD181+AF181+AJ181+AL181+AN181+AP181+AR181+AH181</f>
        <v/>
      </c>
    </row>
    <row r="182" ht="16.5" customHeight="1" thickBot="1">
      <c r="A182" s="433">
        <f>A181+1</f>
        <v/>
      </c>
      <c r="B182" s="434" t="n">
        <v>1398.91</v>
      </c>
      <c r="C182" s="520" t="n"/>
      <c r="D182" s="520" t="n">
        <v>2102.5</v>
      </c>
      <c r="E182" s="520" t="n"/>
      <c r="F182" s="434" t="n"/>
      <c r="G182" s="435" t="n">
        <v>276</v>
      </c>
      <c r="H182" s="435" t="n">
        <v>172.9</v>
      </c>
      <c r="I182" s="519" t="n">
        <v>510</v>
      </c>
      <c r="J182" s="436" t="n">
        <v>10</v>
      </c>
      <c r="K182" s="584" t="n">
        <v>30</v>
      </c>
      <c r="L182" s="436" t="n"/>
      <c r="M182" s="437" t="n"/>
      <c r="N182" s="438">
        <f>B182+C182+D182+F182+G182+H182+I182+K182-L182+M182+E182</f>
        <v/>
      </c>
      <c r="O182" s="434" t="n">
        <v>2.6</v>
      </c>
      <c r="P182" s="434" t="n"/>
      <c r="Q182" s="438">
        <f>N182+O182-P182</f>
        <v/>
      </c>
      <c r="R182" s="520" t="n">
        <v>1390</v>
      </c>
      <c r="S182" s="483" t="n"/>
      <c r="T182" s="441">
        <f>A182</f>
        <v/>
      </c>
      <c r="U182" s="479" t="n">
        <v>190503</v>
      </c>
      <c r="V182" s="466" t="n">
        <v>1395.01</v>
      </c>
      <c r="W182" s="479" t="n"/>
      <c r="X182" s="480" t="n"/>
      <c r="Y182" s="479" t="n"/>
      <c r="Z182" s="480" t="n"/>
      <c r="AA182" s="479" t="n">
        <v>190525</v>
      </c>
      <c r="AB182" s="466" t="n">
        <v>2534.31</v>
      </c>
      <c r="AC182" s="479" t="n"/>
      <c r="AD182" s="480" t="n"/>
      <c r="AE182" s="479" t="n"/>
      <c r="AF182" s="480" t="n"/>
      <c r="AG182" s="480" t="n"/>
      <c r="AH182" s="480" t="n"/>
      <c r="AI182" s="479" t="n"/>
      <c r="AJ182" s="480" t="n"/>
      <c r="AK182" s="479" t="n"/>
      <c r="AL182" s="480" t="n"/>
      <c r="AM182" s="479" t="n"/>
      <c r="AN182" s="480" t="n"/>
      <c r="AO182" s="479" t="n"/>
      <c r="AP182" s="480" t="n"/>
      <c r="AQ182" s="481" t="n"/>
      <c r="AR182" s="480" t="n"/>
      <c r="AS182" s="446">
        <f>V182+X182+Z182+AB182+AD182+AF182+AJ182+AL182+AN182+AP182+AR182+AH182</f>
        <v/>
      </c>
    </row>
    <row r="183" ht="16.5" customHeight="1" thickBot="1">
      <c r="A183" s="433">
        <f>A182+1</f>
        <v/>
      </c>
      <c r="B183" s="434" t="n">
        <v>1573.15</v>
      </c>
      <c r="C183" s="520" t="n">
        <v>25.8</v>
      </c>
      <c r="D183" s="520" t="n">
        <v>1880.34</v>
      </c>
      <c r="E183" s="520" t="n"/>
      <c r="F183" s="520" t="n">
        <v>26</v>
      </c>
      <c r="G183" s="435" t="n">
        <v>108</v>
      </c>
      <c r="H183" s="435" t="n">
        <v>202.4</v>
      </c>
      <c r="I183" s="519" t="n">
        <v>260</v>
      </c>
      <c r="J183" s="436" t="n">
        <v>7</v>
      </c>
      <c r="K183" s="584" t="n">
        <v>30</v>
      </c>
      <c r="L183" s="436" t="n"/>
      <c r="M183" s="437" t="n"/>
      <c r="N183" s="438">
        <f>B183+C183+D183+F183+G183+H183+I183+K183-L183+M183+E183</f>
        <v/>
      </c>
      <c r="O183" s="434" t="n">
        <v>11.3</v>
      </c>
      <c r="P183" s="434" t="n"/>
      <c r="Q183" s="438">
        <f>N183+O183-P183</f>
        <v/>
      </c>
      <c r="R183" s="520" t="n">
        <v>1590</v>
      </c>
      <c r="S183" s="483" t="n"/>
      <c r="T183" s="441">
        <f>A183</f>
        <v/>
      </c>
      <c r="U183" s="479" t="n"/>
      <c r="V183" s="466" t="n">
        <v>327.48</v>
      </c>
      <c r="W183" s="479" t="n"/>
      <c r="X183" s="480" t="n"/>
      <c r="Y183" s="479" t="n"/>
      <c r="Z183" s="480" t="n"/>
      <c r="AA183" s="479" t="n">
        <v>190526</v>
      </c>
      <c r="AB183" s="466" t="n">
        <v>1235.4</v>
      </c>
      <c r="AC183" s="479" t="n"/>
      <c r="AD183" s="480" t="n"/>
      <c r="AE183" s="479" t="n"/>
      <c r="AF183" s="480" t="n"/>
      <c r="AG183" s="480" t="n"/>
      <c r="AH183" s="480" t="n"/>
      <c r="AI183" s="479" t="n"/>
      <c r="AJ183" s="480" t="n"/>
      <c r="AK183" s="479" t="n"/>
      <c r="AL183" s="480" t="n"/>
      <c r="AM183" s="479" t="n"/>
      <c r="AN183" s="480" t="n"/>
      <c r="AO183" s="479" t="n"/>
      <c r="AP183" s="480" t="n"/>
      <c r="AQ183" s="481" t="n"/>
      <c r="AR183" s="480" t="n"/>
      <c r="AS183" s="446">
        <f>V183+X183+Z183+AB183+AD183+AF183+AJ183+AL183+AN183+AP183+AR183+AH183</f>
        <v/>
      </c>
    </row>
    <row r="184" ht="16.5" customHeight="1" thickBot="1">
      <c r="A184" s="433">
        <f>A183+1</f>
        <v/>
      </c>
      <c r="B184" s="434" t="n">
        <v>1821.63</v>
      </c>
      <c r="C184" s="434" t="n"/>
      <c r="D184" s="520" t="n">
        <v>2287.7</v>
      </c>
      <c r="E184" s="520" t="n"/>
      <c r="F184" s="520" t="n">
        <v>26</v>
      </c>
      <c r="G184" s="435" t="n">
        <v>203</v>
      </c>
      <c r="H184" s="435" t="n">
        <v>254.1</v>
      </c>
      <c r="I184" s="519" t="n">
        <v>270</v>
      </c>
      <c r="J184" s="436" t="n">
        <v>7</v>
      </c>
      <c r="K184" s="584" t="n">
        <v>30</v>
      </c>
      <c r="L184" s="436" t="n"/>
      <c r="M184" s="437" t="n"/>
      <c r="N184" s="438">
        <f>B184+C184+D184+F184+G184+H184+I184+K184-L184+M184+E184</f>
        <v/>
      </c>
      <c r="O184" s="434" t="n">
        <v>20.9</v>
      </c>
      <c r="P184" s="434" t="n"/>
      <c r="Q184" s="438">
        <f>N184+O184-P184</f>
        <v/>
      </c>
      <c r="R184" s="520" t="n">
        <v>1820</v>
      </c>
      <c r="S184" s="483" t="n"/>
      <c r="T184" s="441">
        <f>A184</f>
        <v/>
      </c>
      <c r="U184" s="479" t="n"/>
      <c r="V184" s="480" t="n"/>
      <c r="W184" s="479" t="n"/>
      <c r="X184" s="480" t="n"/>
      <c r="Y184" s="479" t="n"/>
      <c r="Z184" s="480" t="n"/>
      <c r="AA184" s="479" t="n"/>
      <c r="AB184" s="480" t="n"/>
      <c r="AC184" s="479" t="n"/>
      <c r="AD184" s="480" t="n"/>
      <c r="AE184" s="479" t="n"/>
      <c r="AF184" s="480" t="n"/>
      <c r="AG184" s="480" t="n"/>
      <c r="AH184" s="480" t="n"/>
      <c r="AI184" s="479" t="n"/>
      <c r="AJ184" s="480" t="n"/>
      <c r="AK184" s="479" t="n"/>
      <c r="AL184" s="480" t="n"/>
      <c r="AM184" s="479" t="n"/>
      <c r="AN184" s="480" t="n"/>
      <c r="AO184" s="479" t="n"/>
      <c r="AP184" s="480" t="n"/>
      <c r="AQ184" s="481" t="n"/>
      <c r="AR184" s="480" t="n"/>
      <c r="AS184" s="446">
        <f>V184+X184+Z184+AB184+AD184+AF184+AJ184+AL184+AN184+AP184+AR184+AH184</f>
        <v/>
      </c>
    </row>
    <row r="185" ht="16.5" customHeight="1" thickBot="1">
      <c r="A185" s="433">
        <f>A184+1</f>
        <v/>
      </c>
      <c r="B185" s="434" t="n">
        <v>2049.86</v>
      </c>
      <c r="C185" s="434" t="n"/>
      <c r="D185" s="520" t="n">
        <v>2737.79</v>
      </c>
      <c r="E185" s="520" t="n"/>
      <c r="F185" s="520" t="n">
        <v>8.800000000000001</v>
      </c>
      <c r="G185" s="435" t="n">
        <v>210</v>
      </c>
      <c r="H185" s="435" t="n">
        <v>256.05</v>
      </c>
      <c r="I185" s="519" t="n">
        <v>110</v>
      </c>
      <c r="J185" s="436" t="n">
        <v>4</v>
      </c>
      <c r="K185" s="436" t="n"/>
      <c r="L185" s="436" t="n"/>
      <c r="M185" s="437" t="n"/>
      <c r="N185" s="438">
        <f>B185+C185+D185+F185+G185+H185+I185+K185-L185+M185+E185</f>
        <v/>
      </c>
      <c r="O185" s="434" t="n">
        <v>68</v>
      </c>
      <c r="P185" s="434" t="n">
        <v>42.6</v>
      </c>
      <c r="Q185" s="438">
        <f>N185+O185-P185</f>
        <v/>
      </c>
      <c r="R185" s="520" t="n">
        <v>2040</v>
      </c>
      <c r="S185" s="483" t="n"/>
      <c r="T185" s="441">
        <f>A185</f>
        <v/>
      </c>
      <c r="U185" s="479" t="n"/>
      <c r="V185" s="480" t="n"/>
      <c r="W185" s="479" t="n"/>
      <c r="X185" s="480" t="n"/>
      <c r="Y185" s="479" t="n"/>
      <c r="Z185" s="480" t="n"/>
      <c r="AA185" s="479" t="n"/>
      <c r="AB185" s="480" t="n"/>
      <c r="AC185" s="479" t="n"/>
      <c r="AD185" s="480" t="n"/>
      <c r="AE185" s="479" t="n"/>
      <c r="AF185" s="480" t="n"/>
      <c r="AG185" s="480" t="n"/>
      <c r="AH185" s="480" t="n"/>
      <c r="AI185" s="479" t="n"/>
      <c r="AJ185" s="480" t="n"/>
      <c r="AK185" s="479" t="n"/>
      <c r="AL185" s="480" t="n"/>
      <c r="AM185" s="479" t="n"/>
      <c r="AN185" s="480" t="n"/>
      <c r="AO185" s="479" t="n"/>
      <c r="AP185" s="480" t="n"/>
      <c r="AQ185" s="481" t="n"/>
      <c r="AR185" s="480" t="n"/>
      <c r="AS185" s="446">
        <f>V185+X185+Z185+AB185+AD185+AF185+AJ185+AL185+AN185+AP185+AR185+AH185</f>
        <v/>
      </c>
    </row>
    <row r="186" ht="16.5" customHeight="1" thickBot="1">
      <c r="A186" s="433">
        <f>A185+1</f>
        <v/>
      </c>
      <c r="B186" s="434" t="n">
        <v>1541.08</v>
      </c>
      <c r="C186" s="434" t="n"/>
      <c r="D186" s="520" t="n">
        <v>1473.68</v>
      </c>
      <c r="E186" s="520" t="n"/>
      <c r="F186" s="434" t="n"/>
      <c r="G186" s="435" t="n">
        <v>265</v>
      </c>
      <c r="H186" s="435" t="n">
        <v>357.8</v>
      </c>
      <c r="I186" s="519" t="n">
        <v>370</v>
      </c>
      <c r="J186" s="436" t="n">
        <v>7</v>
      </c>
      <c r="K186" s="436" t="n"/>
      <c r="L186" s="436" t="n"/>
      <c r="M186" s="437" t="n"/>
      <c r="N186" s="438">
        <f>B186+C186+D186+F186+G186+H186+I186+K186-L186+M186+E186</f>
        <v/>
      </c>
      <c r="O186" s="434" t="n">
        <v>9</v>
      </c>
      <c r="P186" s="434" t="n">
        <v>9.800000000000001</v>
      </c>
      <c r="Q186" s="438">
        <f>N186+O186-P186</f>
        <v/>
      </c>
      <c r="R186" s="520" t="n">
        <v>1540</v>
      </c>
      <c r="S186" s="483" t="n"/>
      <c r="T186" s="441">
        <f>A186</f>
        <v/>
      </c>
      <c r="U186" s="479" t="n"/>
      <c r="V186" s="480" t="n"/>
      <c r="W186" s="479" t="n"/>
      <c r="X186" s="480" t="n"/>
      <c r="Y186" s="479" t="n"/>
      <c r="Z186" s="480" t="n"/>
      <c r="AA186" s="479" t="n"/>
      <c r="AB186" s="480" t="n"/>
      <c r="AC186" s="479" t="n"/>
      <c r="AD186" s="480" t="n"/>
      <c r="AE186" s="479" t="n"/>
      <c r="AF186" s="480" t="n"/>
      <c r="AG186" s="480" t="n"/>
      <c r="AH186" s="480" t="n"/>
      <c r="AI186" s="479" t="n"/>
      <c r="AJ186" s="480" t="n"/>
      <c r="AK186" s="479" t="n"/>
      <c r="AL186" s="480" t="n"/>
      <c r="AM186" s="479" t="n"/>
      <c r="AN186" s="480" t="n"/>
      <c r="AO186" s="479" t="n"/>
      <c r="AP186" s="480" t="n"/>
      <c r="AQ186" s="481" t="n"/>
      <c r="AR186" s="480" t="n"/>
      <c r="AS186" s="446">
        <f>V186+X186+Z186+AB186+AD186+AF186+AJ186+AL186+AN186+AP186+AR186+AH186</f>
        <v/>
      </c>
    </row>
    <row r="187" ht="16.5" customHeight="1" thickBot="1">
      <c r="A187" s="433">
        <f>A186+1</f>
        <v/>
      </c>
      <c r="B187" s="434" t="n">
        <v>1972.49</v>
      </c>
      <c r="C187" s="434" t="n"/>
      <c r="D187" s="520" t="n">
        <v>2401.79</v>
      </c>
      <c r="E187" s="520" t="n"/>
      <c r="F187" s="520" t="n">
        <v>8.800000000000001</v>
      </c>
      <c r="G187" s="435" t="n">
        <v>215</v>
      </c>
      <c r="H187" s="435" t="n">
        <v>465.5</v>
      </c>
      <c r="I187" s="519" t="n">
        <v>150</v>
      </c>
      <c r="J187" s="436" t="n">
        <v>3</v>
      </c>
      <c r="K187" s="436" t="n"/>
      <c r="L187" s="436" t="n"/>
      <c r="M187" s="437" t="n"/>
      <c r="N187" s="438">
        <f>B187+C187+D187+F187+G187+H187+I187+K187-L187+M187+E187</f>
        <v/>
      </c>
      <c r="O187" s="434" t="n">
        <v>3</v>
      </c>
      <c r="P187" s="434" t="n"/>
      <c r="Q187" s="438">
        <f>N187+O187-P187</f>
        <v/>
      </c>
      <c r="R187" s="520" t="n">
        <v>1970</v>
      </c>
      <c r="S187" s="483" t="n"/>
      <c r="T187" s="441">
        <f>A187</f>
        <v/>
      </c>
      <c r="U187" s="479" t="n"/>
      <c r="V187" s="480" t="n"/>
      <c r="W187" s="479" t="n"/>
      <c r="X187" s="480" t="n"/>
      <c r="Y187" s="479" t="n"/>
      <c r="Z187" s="480" t="n"/>
      <c r="AA187" s="479" t="n"/>
      <c r="AB187" s="480" t="n"/>
      <c r="AC187" s="479" t="n">
        <v>190530</v>
      </c>
      <c r="AD187" s="466" t="n">
        <v>31680.75</v>
      </c>
      <c r="AE187" s="481" t="n"/>
      <c r="AF187" s="480" t="n"/>
      <c r="AG187" s="480" t="n"/>
      <c r="AH187" s="480" t="n"/>
      <c r="AI187" s="479" t="n"/>
      <c r="AJ187" s="480" t="n"/>
      <c r="AK187" s="479" t="n"/>
      <c r="AL187" s="480" t="n"/>
      <c r="AM187" s="479" t="n"/>
      <c r="AN187" s="480" t="n"/>
      <c r="AO187" s="479" t="n"/>
      <c r="AP187" s="480" t="n"/>
      <c r="AQ187" s="481" t="n"/>
      <c r="AR187" s="480" t="n"/>
      <c r="AS187" s="446">
        <f>V187+X187+Z187+AB187+AD187+AF187+AJ187+AL187+AN187+AP187+AR187+AH187</f>
        <v/>
      </c>
    </row>
    <row r="188" ht="16.5" customHeight="1" thickBot="1">
      <c r="A188" s="433">
        <f>A187+1</f>
        <v/>
      </c>
      <c r="B188" s="434" t="n">
        <v>1462.25</v>
      </c>
      <c r="C188" s="434" t="n"/>
      <c r="D188" s="520" t="n">
        <v>2382.25</v>
      </c>
      <c r="E188" s="520" t="n"/>
      <c r="F188" s="520" t="n">
        <v>8.800000000000001</v>
      </c>
      <c r="G188" s="435" t="n">
        <v>419</v>
      </c>
      <c r="H188" s="435" t="n">
        <v>235.9</v>
      </c>
      <c r="I188" s="519" t="n">
        <v>360</v>
      </c>
      <c r="J188" s="436" t="n">
        <v>7</v>
      </c>
      <c r="K188" s="436" t="n"/>
      <c r="L188" s="436" t="n"/>
      <c r="M188" s="437" t="n"/>
      <c r="N188" s="438">
        <f>B188+C188+D188+F188+G188+H188+I188+K188-L188+M188+E188</f>
        <v/>
      </c>
      <c r="O188" s="434" t="n">
        <v>3.1</v>
      </c>
      <c r="P188" s="434" t="n"/>
      <c r="Q188" s="438">
        <f>N188+O188-P188</f>
        <v/>
      </c>
      <c r="R188" s="520" t="n">
        <v>1470</v>
      </c>
      <c r="S188" s="483" t="n"/>
      <c r="T188" s="441">
        <f>A188</f>
        <v/>
      </c>
      <c r="U188" s="479" t="n"/>
      <c r="V188" s="480" t="n"/>
      <c r="W188" s="479" t="n"/>
      <c r="X188" s="480" t="n"/>
      <c r="Y188" s="479" t="n">
        <v>190519</v>
      </c>
      <c r="Z188" s="466" t="n">
        <v>555.97</v>
      </c>
      <c r="AA188" s="479" t="inlineStr">
        <is>
          <t>vrmt fdj</t>
        </is>
      </c>
      <c r="AB188" s="466" t="n">
        <v>-390.4</v>
      </c>
      <c r="AC188" s="479" t="n"/>
      <c r="AD188" s="480" t="n"/>
      <c r="AE188" s="481" t="inlineStr">
        <is>
          <t>pmu</t>
        </is>
      </c>
      <c r="AF188" s="466" t="n">
        <v>-1150</v>
      </c>
      <c r="AG188" s="480" t="n"/>
      <c r="AH188" s="480" t="n"/>
      <c r="AI188" s="479" t="n"/>
      <c r="AJ188" s="480" t="n"/>
      <c r="AK188" s="479" t="n"/>
      <c r="AL188" s="480" t="n"/>
      <c r="AM188" s="479" t="n"/>
      <c r="AN188" s="480" t="n"/>
      <c r="AO188" s="479" t="n"/>
      <c r="AP188" s="480" t="n"/>
      <c r="AQ188" s="481" t="n"/>
      <c r="AR188" s="480" t="n"/>
      <c r="AS188" s="446">
        <f>V188+X188+Z188+AB188+AD188+AF188+AJ188+AL188+AN188+AP188+AR188+AH188</f>
        <v/>
      </c>
    </row>
    <row r="189" ht="16.5" customHeight="1" thickBot="1">
      <c r="A189" s="433">
        <f>A188+1</f>
        <v/>
      </c>
      <c r="B189" s="434" t="n">
        <v>1517.64</v>
      </c>
      <c r="C189" s="434" t="n"/>
      <c r="D189" s="520" t="n">
        <v>2891.52</v>
      </c>
      <c r="E189" s="520" t="n"/>
      <c r="F189" s="520" t="n">
        <v>47.9</v>
      </c>
      <c r="G189" s="435" t="n">
        <v>229</v>
      </c>
      <c r="H189" s="435" t="n">
        <v>341.15</v>
      </c>
      <c r="I189" s="519" t="n">
        <v>280</v>
      </c>
      <c r="J189" s="436" t="n">
        <v>8</v>
      </c>
      <c r="K189" s="584" t="n">
        <v>50</v>
      </c>
      <c r="L189" s="436" t="n"/>
      <c r="M189" s="437" t="n"/>
      <c r="N189" s="438">
        <f>B189+C189+D189+F189+G189+H189+I189+K189-L189+M189+E189</f>
        <v/>
      </c>
      <c r="O189" s="434" t="n">
        <v>12.6</v>
      </c>
      <c r="P189" s="434" t="n">
        <v>20</v>
      </c>
      <c r="Q189" s="438">
        <f>N189+O189-P189</f>
        <v/>
      </c>
      <c r="R189" s="520" t="n">
        <v>1510</v>
      </c>
      <c r="S189" s="483" t="n"/>
      <c r="T189" s="441">
        <f>A189</f>
        <v/>
      </c>
      <c r="U189" s="479" t="n">
        <v>190505</v>
      </c>
      <c r="V189" s="466" t="n">
        <v>763.4</v>
      </c>
      <c r="W189" s="479" t="n"/>
      <c r="X189" s="480" t="n"/>
      <c r="Y189" s="479" t="n"/>
      <c r="Z189" s="480" t="n"/>
      <c r="AA189" s="479" t="n">
        <v>190527</v>
      </c>
      <c r="AB189" s="466" t="n">
        <v>-390.4</v>
      </c>
      <c r="AC189" s="479" t="n"/>
      <c r="AD189" s="480" t="n"/>
      <c r="AE189" s="481" t="inlineStr">
        <is>
          <t>pmu</t>
        </is>
      </c>
      <c r="AF189" s="466" t="n">
        <v>1150</v>
      </c>
      <c r="AG189" s="480" t="n"/>
      <c r="AH189" s="480" t="n"/>
      <c r="AI189" s="479" t="n"/>
      <c r="AJ189" s="480" t="n"/>
      <c r="AK189" s="479" t="n"/>
      <c r="AL189" s="480" t="n"/>
      <c r="AM189" s="479" t="n"/>
      <c r="AN189" s="480" t="n"/>
      <c r="AO189" s="479" t="n"/>
      <c r="AP189" s="480" t="n"/>
      <c r="AQ189" s="481" t="n"/>
      <c r="AR189" s="480" t="n"/>
      <c r="AS189" s="446">
        <f>V189+X189+Z189+AB189+AD189+AF189+AJ189+AL189+AN189+AP189+AR189+AH189</f>
        <v/>
      </c>
    </row>
    <row r="190" ht="16.5" customHeight="1" thickBot="1">
      <c r="A190" s="433">
        <f>A189+1</f>
        <v/>
      </c>
      <c r="B190" s="434" t="n">
        <v>1226</v>
      </c>
      <c r="C190" s="434" t="n"/>
      <c r="D190" s="520" t="n">
        <v>1246.25</v>
      </c>
      <c r="E190" s="520" t="n"/>
      <c r="F190" s="520" t="n">
        <v>8.800000000000001</v>
      </c>
      <c r="G190" s="435" t="n">
        <v>316</v>
      </c>
      <c r="H190" s="435" t="n">
        <v>412.65</v>
      </c>
      <c r="I190" s="519" t="n">
        <v>60</v>
      </c>
      <c r="J190" s="436" t="n">
        <v>2</v>
      </c>
      <c r="K190" s="436" t="n"/>
      <c r="L190" s="436" t="n"/>
      <c r="M190" s="437" t="n"/>
      <c r="N190" s="438">
        <f>B190+C190+D190+F190+G190+H190+I190+K190-L190+M190+E190</f>
        <v/>
      </c>
      <c r="O190" s="434" t="n">
        <v>16.6</v>
      </c>
      <c r="P190" s="434" t="n"/>
      <c r="Q190" s="438">
        <f>N190+O190-P190</f>
        <v/>
      </c>
      <c r="R190" s="520" t="n">
        <v>1240</v>
      </c>
      <c r="S190" s="483" t="n"/>
      <c r="T190" s="441">
        <f>A190</f>
        <v/>
      </c>
      <c r="U190" s="479" t="n"/>
      <c r="V190" s="466" t="n">
        <v>22.29</v>
      </c>
      <c r="W190" s="481" t="n">
        <v>190512</v>
      </c>
      <c r="X190" s="466" t="n">
        <v>24.54</v>
      </c>
      <c r="Y190" s="479" t="n"/>
      <c r="Z190" s="480" t="n"/>
      <c r="AA190" s="481" t="n">
        <v>190528</v>
      </c>
      <c r="AB190" s="466" t="n">
        <v>2368.96</v>
      </c>
      <c r="AC190" s="479" t="n"/>
      <c r="AD190" s="480" t="n"/>
      <c r="AE190" s="481" t="n"/>
      <c r="AF190" s="480" t="n"/>
      <c r="AG190" s="480" t="n"/>
      <c r="AH190" s="480" t="n"/>
      <c r="AI190" s="479" t="n"/>
      <c r="AJ190" s="480" t="n"/>
      <c r="AK190" s="481" t="n"/>
      <c r="AL190" s="480" t="n"/>
      <c r="AM190" s="481" t="inlineStr">
        <is>
          <t>190452A</t>
        </is>
      </c>
      <c r="AN190" s="466" t="n">
        <v>260.41</v>
      </c>
      <c r="AO190" s="481" t="n">
        <v>190656</v>
      </c>
      <c r="AP190" s="466" t="n">
        <v>34.2</v>
      </c>
      <c r="AQ190" s="481" t="n"/>
      <c r="AR190" s="480" t="n"/>
      <c r="AS190" s="446">
        <f>V190+X190+Z190+AB190+AD190+AF190+AJ190+AL190+AN190+AP190+AR190+AH190</f>
        <v/>
      </c>
    </row>
    <row r="191" ht="16.5" customHeight="1" thickBot="1">
      <c r="A191" s="433">
        <f>A190+1</f>
        <v/>
      </c>
      <c r="B191" s="434" t="n">
        <v>2459.68</v>
      </c>
      <c r="C191" s="434" t="n"/>
      <c r="D191" s="520" t="n">
        <v>3069.43</v>
      </c>
      <c r="E191" s="434" t="n"/>
      <c r="F191" s="520" t="n">
        <v>66</v>
      </c>
      <c r="G191" s="435" t="n">
        <v>552</v>
      </c>
      <c r="H191" s="435" t="n">
        <v>164.9</v>
      </c>
      <c r="I191" s="519" t="n">
        <v>260</v>
      </c>
      <c r="J191" s="436" t="n">
        <v>7</v>
      </c>
      <c r="K191" s="584" t="n">
        <v>20</v>
      </c>
      <c r="L191" s="436" t="n"/>
      <c r="M191" s="437" t="n"/>
      <c r="N191" s="438">
        <f>B191+C191+D191+F191+G191+H191+I191+K191-L191+M191+E191</f>
        <v/>
      </c>
      <c r="O191" s="434" t="n">
        <v>2.6</v>
      </c>
      <c r="P191" s="434" t="n"/>
      <c r="Q191" s="438">
        <f>N191+O191-P191</f>
        <v/>
      </c>
      <c r="R191" s="520" t="n">
        <v>2450</v>
      </c>
      <c r="S191" s="483" t="n"/>
      <c r="T191" s="441">
        <f>A191</f>
        <v/>
      </c>
      <c r="U191" s="479" t="n"/>
      <c r="V191" s="480" t="n"/>
      <c r="W191" s="479" t="n">
        <v>190513</v>
      </c>
      <c r="X191" s="466" t="n">
        <v>477.67</v>
      </c>
      <c r="Y191" s="479" t="n"/>
      <c r="Z191" s="480" t="n"/>
      <c r="AA191" s="479" t="n">
        <v>190529</v>
      </c>
      <c r="AB191" s="466" t="n">
        <v>-55</v>
      </c>
      <c r="AC191" s="479" t="inlineStr">
        <is>
          <t>19530A</t>
        </is>
      </c>
      <c r="AD191" s="480" t="n">
        <v>0</v>
      </c>
      <c r="AE191" s="479" t="inlineStr">
        <is>
          <t>monnaie</t>
        </is>
      </c>
      <c r="AF191" s="466" t="n">
        <v>261.5</v>
      </c>
      <c r="AG191" s="480" t="n"/>
      <c r="AH191" s="480" t="n"/>
      <c r="AI191" s="479" t="n">
        <v>190537</v>
      </c>
      <c r="AJ191" s="466" t="n">
        <v>37.79</v>
      </c>
      <c r="AK191" s="479" t="n">
        <v>190539</v>
      </c>
      <c r="AL191" s="466" t="n">
        <v>2720.55</v>
      </c>
      <c r="AM191" s="479" t="n">
        <v>190452</v>
      </c>
      <c r="AN191" s="466" t="n">
        <v>640.6799999999999</v>
      </c>
      <c r="AO191" s="479" t="n">
        <v>190553</v>
      </c>
      <c r="AP191" s="466" t="n">
        <v>1382.71</v>
      </c>
      <c r="AQ191" s="481" t="n"/>
      <c r="AR191" s="480" t="n"/>
      <c r="AS191" s="446">
        <f>V191+X191+Z191+AB191+AD191+AF191+AJ191+AL191+AN191+AP191+AR191+AH191</f>
        <v/>
      </c>
    </row>
    <row r="192">
      <c r="B192" s="586">
        <f>SUM(B161:B191)</f>
        <v/>
      </c>
      <c r="C192" s="586">
        <f>SUM(C161:C191)</f>
        <v/>
      </c>
      <c r="D192" s="586">
        <f>SUM(D161:D191)</f>
        <v/>
      </c>
      <c r="E192" s="586">
        <f>SUM(E161:E191)</f>
        <v/>
      </c>
      <c r="F192" s="586">
        <f>SUM(F161:F191)</f>
        <v/>
      </c>
      <c r="G192" s="586">
        <f>SUM(G161:G191)</f>
        <v/>
      </c>
      <c r="H192" s="586">
        <f>SUM(H161:H191)</f>
        <v/>
      </c>
      <c r="I192" s="586">
        <f>SUM(I161:I191)</f>
        <v/>
      </c>
      <c r="J192" s="587">
        <f>SUM(J161:J191)</f>
        <v/>
      </c>
      <c r="K192" s="586">
        <f>SUM(K161:K191)</f>
        <v/>
      </c>
      <c r="L192" s="586">
        <f>SUM(L161:L191)</f>
        <v/>
      </c>
      <c r="M192" s="586">
        <f>SUM(M161:M191)</f>
        <v/>
      </c>
      <c r="N192" s="586">
        <f>SUM(N161:N191)</f>
        <v/>
      </c>
      <c r="O192" s="586">
        <f>SUM(O161:O191)</f>
        <v/>
      </c>
      <c r="P192" s="586">
        <f>SUM(P161:P191)</f>
        <v/>
      </c>
      <c r="Q192" s="586">
        <f>SUM(Q161:Q191)</f>
        <v/>
      </c>
      <c r="R192" s="449">
        <f>SUM(R161:R191)</f>
        <v/>
      </c>
      <c r="S192" s="449">
        <f>SUM(S161:S191)</f>
        <v/>
      </c>
      <c r="U192" s="460" t="n"/>
      <c r="V192" s="460">
        <f>SUM(V161:V191)</f>
        <v/>
      </c>
      <c r="W192" s="460" t="n"/>
      <c r="X192" s="460">
        <f>SUM(X161:X191)</f>
        <v/>
      </c>
      <c r="Y192" s="460" t="n"/>
      <c r="Z192" s="460">
        <f>SUM(Z161:Z191)</f>
        <v/>
      </c>
      <c r="AA192" s="460" t="n"/>
      <c r="AB192" s="460">
        <f>SUM(AB161:AB191)</f>
        <v/>
      </c>
      <c r="AC192" s="460" t="n"/>
      <c r="AD192" s="460">
        <f>SUM(AD161:AD191)</f>
        <v/>
      </c>
      <c r="AE192" s="460" t="n"/>
      <c r="AF192" s="460">
        <f>SUM(AF161:AF191)</f>
        <v/>
      </c>
      <c r="AG192" s="460" t="n"/>
      <c r="AH192" s="460" t="n"/>
      <c r="AI192" s="460" t="n"/>
      <c r="AJ192" s="460">
        <f>SUM(AJ161:AJ191)</f>
        <v/>
      </c>
      <c r="AL192" s="460">
        <f>SUM(AL161:AL191)</f>
        <v/>
      </c>
      <c r="AM192" s="460" t="n"/>
      <c r="AN192" s="460">
        <f>SUM(AN161:AN191)</f>
        <v/>
      </c>
      <c r="AO192" s="460" t="n"/>
      <c r="AP192" s="460">
        <f>SUM(AP161:AP191)</f>
        <v/>
      </c>
      <c r="AQ192" s="460" t="n"/>
      <c r="AR192" s="460">
        <f>SUM(AR161:AR191)</f>
        <v/>
      </c>
      <c r="AS192" s="460">
        <f>SUM(AS161:AS191)</f>
        <v/>
      </c>
    </row>
    <row r="193">
      <c r="N193" s="451" t="n"/>
      <c r="Q193" s="451" t="n"/>
    </row>
    <row r="194">
      <c r="C194" s="452" t="n"/>
      <c r="F194" s="452" t="n"/>
      <c r="I194" s="453" t="n"/>
    </row>
    <row r="195">
      <c r="I195" s="453" t="n"/>
    </row>
    <row r="197" ht="16.5" customHeight="1" thickBot="1">
      <c r="A197" s="359" t="inlineStr">
        <is>
          <t>JUIN 2019</t>
        </is>
      </c>
      <c r="M197" s="406" t="n"/>
      <c r="N197" s="359" t="n"/>
      <c r="O197" s="362" t="n"/>
      <c r="P197" s="363" t="n"/>
      <c r="Q197" s="363" t="n"/>
      <c r="R197" s="363" t="n"/>
      <c r="S197" s="363" t="n"/>
      <c r="U197" s="364">
        <f>A197</f>
        <v/>
      </c>
      <c r="V197" s="363" t="n"/>
      <c r="W197" s="363" t="n"/>
      <c r="X197" s="363" t="n"/>
      <c r="Y197" s="363" t="n"/>
      <c r="Z197" s="363" t="n"/>
      <c r="AA197" s="363" t="n"/>
      <c r="AB197" s="364">
        <f>A197</f>
        <v/>
      </c>
      <c r="AC197" s="363" t="n"/>
      <c r="AD197" s="363" t="n"/>
      <c r="AE197" s="363" t="n"/>
      <c r="AF197" s="363" t="n"/>
      <c r="AG197" s="363" t="n"/>
      <c r="AH197" s="363" t="n"/>
      <c r="AI197" s="363" t="n"/>
      <c r="AJ197" s="363" t="n"/>
      <c r="AK197" s="364">
        <f>A197</f>
        <v/>
      </c>
      <c r="AL197" s="363" t="n"/>
      <c r="AM197" s="363" t="n"/>
      <c r="AN197" s="363" t="n"/>
      <c r="AO197" s="363" t="n"/>
      <c r="AP197" s="363" t="n"/>
      <c r="AQ197" s="363" t="n"/>
    </row>
    <row r="198" ht="16.5" customHeight="1" thickBot="1">
      <c r="A198" s="372" t="n"/>
      <c r="B198" s="372" t="n"/>
      <c r="C198" s="372" t="n"/>
      <c r="D198" s="372" t="n"/>
      <c r="E198" s="372" t="n"/>
      <c r="F198" s="372" t="n"/>
      <c r="G198" s="372" t="n"/>
      <c r="H198" s="372" t="n"/>
      <c r="I198" s="357" t="n"/>
      <c r="J198" s="357" t="n"/>
      <c r="K198" s="357" t="n"/>
      <c r="L198" s="357" t="n"/>
      <c r="M198" s="454" t="n"/>
      <c r="N198" s="10" t="n"/>
      <c r="O198" s="11" t="n"/>
      <c r="P198" s="10" t="n"/>
      <c r="Q198" s="10" t="n"/>
      <c r="R198" s="358" t="inlineStr">
        <is>
          <t>Banque</t>
        </is>
      </c>
      <c r="S198" s="357" t="n"/>
      <c r="T198" s="11" t="inlineStr">
        <is>
          <t>Date</t>
        </is>
      </c>
      <c r="U198" s="410">
        <f>U3</f>
        <v/>
      </c>
      <c r="V198" s="354" t="n"/>
      <c r="W198" s="410">
        <f>W3</f>
        <v/>
      </c>
      <c r="X198" s="354" t="n"/>
      <c r="Y198" s="410">
        <f>Y3</f>
        <v/>
      </c>
      <c r="Z198" s="354" t="n"/>
      <c r="AA198" s="410">
        <f>AA3</f>
        <v/>
      </c>
      <c r="AB198" s="354" t="n"/>
      <c r="AC198" s="410">
        <f>AC3</f>
        <v/>
      </c>
      <c r="AD198" s="354" t="n"/>
      <c r="AE198" s="410">
        <f>AE3</f>
        <v/>
      </c>
      <c r="AF198" s="354" t="n"/>
      <c r="AG198" s="410" t="inlineStr">
        <is>
          <t>Compte Nickel</t>
        </is>
      </c>
      <c r="AH198" s="354" t="n"/>
      <c r="AI198" s="410">
        <f>AI3</f>
        <v/>
      </c>
      <c r="AJ198" s="354" t="n"/>
      <c r="AK198" s="410">
        <f>AK3</f>
        <v/>
      </c>
      <c r="AL198" s="354" t="n"/>
      <c r="AM198" s="410">
        <f>AM3</f>
        <v/>
      </c>
      <c r="AN198" s="354" t="n"/>
      <c r="AO198" s="410">
        <f>AO3</f>
        <v/>
      </c>
      <c r="AP198" s="354" t="n"/>
      <c r="AQ198" s="410">
        <f>AQ3</f>
        <v/>
      </c>
      <c r="AR198" s="354" t="n"/>
      <c r="AS198" s="411" t="inlineStr">
        <is>
          <t>Total</t>
        </is>
      </c>
    </row>
    <row r="199" ht="16.5" customHeight="1" thickBot="1">
      <c r="A199" s="2" t="n"/>
      <c r="B199" s="3" t="inlineStr">
        <is>
          <t>Espèce</t>
        </is>
      </c>
      <c r="C199" s="4" t="inlineStr">
        <is>
          <t>Chèque</t>
        </is>
      </c>
      <c r="D199" s="4" t="inlineStr">
        <is>
          <t>Carte Bleue</t>
        </is>
      </c>
      <c r="E199" s="5" t="inlineStr">
        <is>
          <t>Sans Contact</t>
        </is>
      </c>
      <c r="F199" s="5" t="inlineStr">
        <is>
          <t>Carte Nickel</t>
        </is>
      </c>
      <c r="G199" s="4" t="inlineStr">
        <is>
          <t>JEUX</t>
        </is>
      </c>
      <c r="H199" s="4" t="inlineStr">
        <is>
          <t>LOTO</t>
        </is>
      </c>
      <c r="I199" s="355" t="inlineStr">
        <is>
          <t>POINT VERT</t>
        </is>
      </c>
      <c r="J199" s="356" t="n"/>
      <c r="K199" s="6" t="inlineStr">
        <is>
          <t>Ret Nickel</t>
        </is>
      </c>
      <c r="L199" s="6" t="inlineStr">
        <is>
          <t>Dpt Nickel</t>
        </is>
      </c>
      <c r="M199" s="412" t="inlineStr">
        <is>
          <t>Avoir</t>
        </is>
      </c>
      <c r="N199" s="7" t="inlineStr">
        <is>
          <t>S/Total Encais</t>
        </is>
      </c>
      <c r="O199" s="7" t="inlineStr">
        <is>
          <t>Compte client</t>
        </is>
      </c>
      <c r="P199" s="7" t="inlineStr">
        <is>
          <t>Credit Compte</t>
        </is>
      </c>
      <c r="Q199" s="8" t="inlineStr">
        <is>
          <t>Total</t>
        </is>
      </c>
      <c r="R199" s="3" t="inlineStr">
        <is>
          <t>Dépôt Banque</t>
        </is>
      </c>
      <c r="S199" s="8" t="inlineStr">
        <is>
          <t>Monnaie</t>
        </is>
      </c>
      <c r="T199" s="455" t="n"/>
      <c r="U199" s="414" t="inlineStr">
        <is>
          <t>N°</t>
        </is>
      </c>
      <c r="V199" s="415" t="n"/>
      <c r="W199" s="416" t="inlineStr">
        <is>
          <t>N°</t>
        </is>
      </c>
      <c r="X199" s="417" t="n"/>
      <c r="Y199" s="416" t="inlineStr">
        <is>
          <t>N°</t>
        </is>
      </c>
      <c r="Z199" s="417" t="n"/>
      <c r="AA199" s="416" t="inlineStr">
        <is>
          <t>N°</t>
        </is>
      </c>
      <c r="AB199" s="417" t="n"/>
      <c r="AC199" s="416" t="inlineStr">
        <is>
          <t>N°</t>
        </is>
      </c>
      <c r="AD199" s="417" t="n"/>
      <c r="AE199" s="416" t="inlineStr">
        <is>
          <t>N°</t>
        </is>
      </c>
      <c r="AF199" s="417" t="n"/>
      <c r="AG199" s="416" t="inlineStr">
        <is>
          <t>N°</t>
        </is>
      </c>
      <c r="AH199" s="418" t="n"/>
      <c r="AI199" s="416" t="inlineStr">
        <is>
          <t>N°</t>
        </is>
      </c>
      <c r="AJ199" s="417" t="n"/>
      <c r="AK199" s="419" t="inlineStr">
        <is>
          <t>N°</t>
        </is>
      </c>
      <c r="AL199" s="415" t="n"/>
      <c r="AM199" s="416" t="inlineStr">
        <is>
          <t>N°</t>
        </is>
      </c>
      <c r="AN199" s="415" t="n"/>
      <c r="AO199" s="416" t="inlineStr">
        <is>
          <t>N°</t>
        </is>
      </c>
      <c r="AP199" s="415" t="n"/>
      <c r="AQ199" s="416" t="inlineStr">
        <is>
          <t>N°</t>
        </is>
      </c>
      <c r="AR199" s="415" t="n"/>
      <c r="AS199" s="420" t="n"/>
    </row>
    <row r="200" ht="16.5" customHeight="1" thickBot="1">
      <c r="A200" s="433">
        <f>A191+1</f>
        <v/>
      </c>
      <c r="B200" s="434" t="n">
        <v>2237.54</v>
      </c>
      <c r="C200" s="520" t="n">
        <v>45.6</v>
      </c>
      <c r="D200" s="520" t="n">
        <v>2848.25</v>
      </c>
      <c r="E200" s="434" t="n"/>
      <c r="F200" s="520" t="n">
        <v>8.800000000000001</v>
      </c>
      <c r="G200" s="435" t="n">
        <v>147</v>
      </c>
      <c r="H200" s="435" t="n">
        <v>174.8</v>
      </c>
      <c r="I200" s="519" t="n">
        <v>120</v>
      </c>
      <c r="J200" s="436" t="n">
        <v>2</v>
      </c>
      <c r="K200" s="436" t="n"/>
      <c r="L200" s="436" t="n"/>
      <c r="M200" s="437" t="n"/>
      <c r="N200" s="438">
        <f>B200+C200+D200+F200+G200+H200+I200+K200-L200+M200+E200</f>
        <v/>
      </c>
      <c r="O200" s="434" t="n">
        <v>7.6</v>
      </c>
      <c r="P200" s="434" t="n"/>
      <c r="Q200" s="438">
        <f>N200+O200-P200</f>
        <v/>
      </c>
      <c r="R200" s="520" t="n">
        <v>2230</v>
      </c>
      <c r="S200" s="483" t="n"/>
      <c r="T200" s="441">
        <f>A200</f>
        <v/>
      </c>
      <c r="U200" s="479" t="n"/>
      <c r="V200" s="480" t="n"/>
      <c r="W200" s="481" t="n"/>
      <c r="X200" s="480" t="n"/>
      <c r="Y200" s="481" t="n"/>
      <c r="Z200" s="480" t="n"/>
      <c r="AA200" s="481" t="n"/>
      <c r="AB200" s="480" t="n"/>
      <c r="AC200" s="481" t="n"/>
      <c r="AD200" s="480" t="n"/>
      <c r="AE200" s="481" t="n">
        <v>190636</v>
      </c>
      <c r="AF200" s="466" t="n">
        <v>1.4</v>
      </c>
      <c r="AG200" s="482" t="n">
        <v>190637</v>
      </c>
      <c r="AH200" s="466" t="n">
        <v>-9.59</v>
      </c>
      <c r="AI200" s="481" t="n">
        <v>190157</v>
      </c>
      <c r="AJ200" s="466" t="n">
        <v>978.26</v>
      </c>
      <c r="AK200" s="482" t="n"/>
      <c r="AL200" s="480" t="n"/>
      <c r="AM200" s="481" t="n"/>
      <c r="AN200" s="480" t="n"/>
      <c r="AO200" s="481" t="inlineStr">
        <is>
          <t>vale</t>
        </is>
      </c>
      <c r="AP200" s="466" t="n">
        <v>2000</v>
      </c>
      <c r="AQ200" s="481" t="n"/>
      <c r="AR200" s="480" t="n"/>
      <c r="AS200" s="446">
        <f>V200+X200+Z200+AB200+AD200+AF200+AJ200+AL200+AN200+AP200+AR200+AH200</f>
        <v/>
      </c>
    </row>
    <row r="201" ht="16.5" customHeight="1" thickBot="1">
      <c r="A201" s="433">
        <f>A200+1</f>
        <v/>
      </c>
      <c r="B201" s="434" t="n">
        <v>1491.92</v>
      </c>
      <c r="C201" s="434" t="n"/>
      <c r="D201" s="520" t="n">
        <v>1574.63</v>
      </c>
      <c r="E201" s="434" t="n"/>
      <c r="F201" s="434" t="n"/>
      <c r="G201" s="435" t="n">
        <v>196</v>
      </c>
      <c r="H201" s="435" t="n">
        <v>183.7</v>
      </c>
      <c r="I201" s="519" t="n">
        <v>50</v>
      </c>
      <c r="J201" s="436" t="n">
        <v>1</v>
      </c>
      <c r="K201" s="436" t="n"/>
      <c r="L201" s="436" t="n"/>
      <c r="M201" s="437" t="n"/>
      <c r="N201" s="438">
        <f>B201+C201+D201+F201+G201+H201+I201+K201-L201+M201+E201</f>
        <v/>
      </c>
      <c r="O201" s="434" t="n">
        <v>11</v>
      </c>
      <c r="P201" s="434" t="n">
        <v>9.800000000000001</v>
      </c>
      <c r="Q201" s="438">
        <f>N201+O201-P201</f>
        <v/>
      </c>
      <c r="R201" s="520" t="n">
        <v>1510</v>
      </c>
      <c r="S201" s="483" t="n"/>
      <c r="T201" s="441">
        <f>A201</f>
        <v/>
      </c>
      <c r="U201" s="479" t="n"/>
      <c r="V201" s="480" t="n"/>
      <c r="W201" s="481" t="n"/>
      <c r="X201" s="480" t="n"/>
      <c r="Y201" s="479" t="n"/>
      <c r="Z201" s="480" t="n"/>
      <c r="AA201" s="481" t="n"/>
      <c r="AB201" s="480" t="n"/>
      <c r="AC201" s="479" t="n"/>
      <c r="AD201" s="480" t="n"/>
      <c r="AE201" s="481" t="n">
        <v>190636</v>
      </c>
      <c r="AF201" s="466" t="n">
        <v>219.45</v>
      </c>
      <c r="AG201" s="482" t="n">
        <v>190638</v>
      </c>
      <c r="AH201" s="466" t="n">
        <v>19</v>
      </c>
      <c r="AI201" s="479" t="inlineStr">
        <is>
          <t>180654B</t>
        </is>
      </c>
      <c r="AJ201" s="466" t="n">
        <v>128.4</v>
      </c>
      <c r="AK201" s="481" t="n"/>
      <c r="AL201" s="480" t="n"/>
      <c r="AM201" s="479" t="n"/>
      <c r="AN201" s="480" t="n"/>
      <c r="AO201" s="479" t="n"/>
      <c r="AP201" s="480" t="n"/>
      <c r="AQ201" s="481" t="n"/>
      <c r="AR201" s="480" t="n"/>
      <c r="AS201" s="446">
        <f>V201+X201+Z201+AB201+AD201+AF201+AJ201+AL201+AN201+AP201+AR201+AH201</f>
        <v/>
      </c>
    </row>
    <row r="202" ht="16.5" customHeight="1" thickBot="1">
      <c r="A202" s="433">
        <f>A201+1</f>
        <v/>
      </c>
      <c r="B202" s="434" t="n">
        <v>1401.1</v>
      </c>
      <c r="C202" s="434" t="n"/>
      <c r="D202" s="520" t="n">
        <v>2425.7</v>
      </c>
      <c r="E202" s="434" t="n"/>
      <c r="F202" s="520" t="n">
        <v>51.4</v>
      </c>
      <c r="G202" s="435" t="n">
        <v>212</v>
      </c>
      <c r="H202" s="435" t="n">
        <v>963.9</v>
      </c>
      <c r="I202" s="519" t="n">
        <v>170</v>
      </c>
      <c r="J202" s="436" t="n">
        <v>5</v>
      </c>
      <c r="K202" s="584" t="n">
        <v>130</v>
      </c>
      <c r="L202" s="436" t="n"/>
      <c r="M202" s="437" t="n"/>
      <c r="N202" s="438">
        <f>B202+C202+D202+F202+G202+H202+I202+K202-L202+M202+E202</f>
        <v/>
      </c>
      <c r="O202" s="434" t="n">
        <v>1.7</v>
      </c>
      <c r="P202" s="434" t="n"/>
      <c r="Q202" s="438">
        <f>N202+O202-P202</f>
        <v/>
      </c>
      <c r="R202" s="520" t="n">
        <v>1400</v>
      </c>
      <c r="S202" s="483" t="n"/>
      <c r="T202" s="441">
        <f>A202</f>
        <v/>
      </c>
      <c r="U202" s="479" t="n"/>
      <c r="V202" s="480" t="n"/>
      <c r="W202" s="481" t="n"/>
      <c r="X202" s="480" t="n"/>
      <c r="Y202" s="479" t="n"/>
      <c r="Z202" s="480" t="n"/>
      <c r="AA202" s="481" t="n"/>
      <c r="AB202" s="480" t="n"/>
      <c r="AC202" s="479" t="n"/>
      <c r="AD202" s="480" t="n"/>
      <c r="AE202" s="481" t="n">
        <v>190636</v>
      </c>
      <c r="AF202" s="466" t="n">
        <v>69</v>
      </c>
      <c r="AG202" s="480" t="n"/>
      <c r="AH202" s="480" t="n"/>
      <c r="AI202" s="481" t="n"/>
      <c r="AJ202" s="480" t="n"/>
      <c r="AK202" s="481" t="n"/>
      <c r="AL202" s="480" t="n"/>
      <c r="AM202" s="479" t="n">
        <v>190450</v>
      </c>
      <c r="AN202" s="466" t="n">
        <v>311.88</v>
      </c>
      <c r="AO202" s="481" t="n"/>
      <c r="AP202" s="480" t="n"/>
      <c r="AQ202" s="481" t="n"/>
      <c r="AR202" s="480" t="n"/>
      <c r="AS202" s="446">
        <f>V202+X202+Z202+AB202+AD202+AF202+AJ202+AL202+AN202+AP202+AR202+AH202</f>
        <v/>
      </c>
    </row>
    <row r="203" ht="16.5" customHeight="1" thickBot="1">
      <c r="A203" s="433">
        <f>A202+1</f>
        <v/>
      </c>
      <c r="B203" s="434" t="n">
        <v>1590.42</v>
      </c>
      <c r="C203" s="434" t="n"/>
      <c r="D203" s="520" t="n">
        <v>2465.58</v>
      </c>
      <c r="E203" s="434" t="n"/>
      <c r="F203" s="520" t="n">
        <v>17.2</v>
      </c>
      <c r="G203" s="435" t="n">
        <v>101</v>
      </c>
      <c r="H203" s="435" t="n">
        <v>111.05</v>
      </c>
      <c r="I203" s="519" t="n">
        <v>200</v>
      </c>
      <c r="J203" s="436" t="n">
        <v>7</v>
      </c>
      <c r="K203" s="584" t="n">
        <v>70</v>
      </c>
      <c r="L203" s="436" t="n"/>
      <c r="M203" s="437" t="n"/>
      <c r="N203" s="438">
        <f>B203+C203+D203+F203+G203+H203+I203+K203-L203+M203+E203</f>
        <v/>
      </c>
      <c r="O203" s="434" t="n">
        <v>8.800000000000001</v>
      </c>
      <c r="P203" s="434" t="n"/>
      <c r="Q203" s="438">
        <f>N203+O203-P203</f>
        <v/>
      </c>
      <c r="R203" s="520" t="n">
        <v>1590</v>
      </c>
      <c r="S203" s="520" t="n">
        <v>740</v>
      </c>
      <c r="T203" s="441">
        <f>A203</f>
        <v/>
      </c>
      <c r="U203" s="479" t="n"/>
      <c r="V203" s="480" t="n"/>
      <c r="W203" s="481" t="n"/>
      <c r="X203" s="480" t="n"/>
      <c r="Y203" s="479" t="n">
        <v>190520</v>
      </c>
      <c r="Z203" s="466" t="n">
        <v>309.69</v>
      </c>
      <c r="AA203" s="481" t="n"/>
      <c r="AB203" s="480" t="n"/>
      <c r="AC203" s="479" t="n"/>
      <c r="AD203" s="480" t="n"/>
      <c r="AE203" s="481" t="inlineStr">
        <is>
          <t>pt vert</t>
        </is>
      </c>
      <c r="AF203" s="466" t="n">
        <v>-119</v>
      </c>
      <c r="AG203" s="480" t="n"/>
      <c r="AH203" s="480" t="n"/>
      <c r="AI203" s="481" t="n"/>
      <c r="AJ203" s="480" t="n"/>
      <c r="AK203" s="481" t="n"/>
      <c r="AL203" s="480" t="n"/>
      <c r="AM203" s="479" t="n">
        <v>190451</v>
      </c>
      <c r="AN203" s="480" t="n">
        <v>0</v>
      </c>
      <c r="AO203" s="481" t="n"/>
      <c r="AP203" s="480" t="n"/>
      <c r="AQ203" s="481" t="n"/>
      <c r="AR203" s="480" t="n"/>
      <c r="AS203" s="446">
        <f>V203+X203+Z203+AB203+AD203+AF203+AJ203+AL203+AN203+AP203+AR203+AH203</f>
        <v/>
      </c>
    </row>
    <row r="204" ht="16.5" customHeight="1" thickBot="1">
      <c r="A204" s="433">
        <f>A203+1</f>
        <v/>
      </c>
      <c r="B204" s="434" t="n">
        <v>1681.68</v>
      </c>
      <c r="C204" s="434" t="n"/>
      <c r="D204" s="520" t="n">
        <v>2776.37</v>
      </c>
      <c r="E204" s="434" t="n"/>
      <c r="F204" s="520" t="n">
        <v>53.7</v>
      </c>
      <c r="G204" s="435" t="n">
        <v>393</v>
      </c>
      <c r="H204" s="435" t="n">
        <v>209.1</v>
      </c>
      <c r="I204" s="519" t="n">
        <v>450</v>
      </c>
      <c r="J204" s="436" t="n">
        <v>8</v>
      </c>
      <c r="K204" s="584" t="n">
        <v>60</v>
      </c>
      <c r="L204" s="436" t="n"/>
      <c r="M204" s="437" t="n">
        <v>20</v>
      </c>
      <c r="N204" s="438">
        <f>B204+C204+D204+F204+G204+H204+I204+K204-L204+M204+E204</f>
        <v/>
      </c>
      <c r="O204" s="434" t="n">
        <v>9.300000000000001</v>
      </c>
      <c r="P204" s="434" t="n">
        <v>113.6</v>
      </c>
      <c r="Q204" s="438">
        <f>N204+O204-P204</f>
        <v/>
      </c>
      <c r="R204" s="520" t="n">
        <v>1680</v>
      </c>
      <c r="S204" s="483" t="n"/>
      <c r="T204" s="441">
        <f>A204</f>
        <v/>
      </c>
      <c r="U204" s="479" t="n">
        <v>190508</v>
      </c>
      <c r="V204" s="466" t="n">
        <v>1468.62</v>
      </c>
      <c r="W204" s="481" t="n"/>
      <c r="X204" s="480" t="n"/>
      <c r="Y204" s="479" t="n">
        <v>190616</v>
      </c>
      <c r="Z204" s="466" t="n">
        <v>252.07</v>
      </c>
      <c r="AA204" s="479" t="n">
        <v>190622</v>
      </c>
      <c r="AB204" s="466" t="n">
        <v>3196.51</v>
      </c>
      <c r="AC204" s="479" t="n"/>
      <c r="AD204" s="480" t="n"/>
      <c r="AE204" s="481" t="n"/>
      <c r="AF204" s="480" t="n"/>
      <c r="AG204" s="480" t="n"/>
      <c r="AH204" s="480" t="n"/>
      <c r="AI204" s="479" t="n"/>
      <c r="AJ204" s="480" t="n"/>
      <c r="AK204" s="479" t="n"/>
      <c r="AL204" s="480" t="n"/>
      <c r="AM204" s="479" t="n"/>
      <c r="AN204" s="480" t="n"/>
      <c r="AO204" s="479" t="inlineStr">
        <is>
          <t>mutex</t>
        </is>
      </c>
      <c r="AP204" s="466" t="n">
        <v>114.65</v>
      </c>
      <c r="AQ204" s="481" t="n"/>
      <c r="AR204" s="480" t="n"/>
      <c r="AS204" s="446">
        <f>V204+X204+Z204+AB204+AD204+AF204+AJ204+AL204+AN204+AP204+AR204+AH204</f>
        <v/>
      </c>
    </row>
    <row r="205" ht="16.5" customHeight="1" thickBot="1">
      <c r="A205" s="433">
        <f>A204+1</f>
        <v/>
      </c>
      <c r="B205" s="434" t="n">
        <v>1281.81</v>
      </c>
      <c r="C205" s="434" t="n"/>
      <c r="D205" s="520" t="n">
        <v>2480.38</v>
      </c>
      <c r="E205" s="434" t="n"/>
      <c r="F205" s="520" t="n">
        <v>9.800000000000001</v>
      </c>
      <c r="G205" s="435" t="n">
        <v>320</v>
      </c>
      <c r="H205" s="435" t="n">
        <v>522</v>
      </c>
      <c r="I205" s="519" t="n">
        <v>440</v>
      </c>
      <c r="J205" s="436" t="n">
        <v>9</v>
      </c>
      <c r="K205" s="584" t="n">
        <v>40</v>
      </c>
      <c r="L205" s="436" t="n"/>
      <c r="M205" s="437" t="n"/>
      <c r="N205" s="438">
        <f>B205+C205+D205+F205+G205+H205+I205+K205-L205+M205+E205</f>
        <v/>
      </c>
      <c r="O205" s="434" t="n">
        <v>9.300000000000001</v>
      </c>
      <c r="P205" s="434" t="n"/>
      <c r="Q205" s="438">
        <f>N205+O205-P205</f>
        <v/>
      </c>
      <c r="R205" s="520" t="n">
        <v>1280</v>
      </c>
      <c r="S205" s="483" t="n"/>
      <c r="T205" s="441">
        <f>A205</f>
        <v/>
      </c>
      <c r="U205" s="479" t="n">
        <v>190509</v>
      </c>
      <c r="V205" s="466" t="n">
        <v>-106.41</v>
      </c>
      <c r="W205" s="479" t="n"/>
      <c r="X205" s="480" t="n"/>
      <c r="Y205" s="479" t="n"/>
      <c r="Z205" s="480" t="n"/>
      <c r="AA205" s="479" t="n">
        <v>190627</v>
      </c>
      <c r="AB205" s="466" t="n">
        <v>1471.4</v>
      </c>
      <c r="AC205" s="479" t="n"/>
      <c r="AD205" s="480" t="n"/>
      <c r="AE205" s="479" t="inlineStr">
        <is>
          <t>monnaie</t>
        </is>
      </c>
      <c r="AF205" s="466" t="n">
        <v>1050</v>
      </c>
      <c r="AG205" s="480" t="n"/>
      <c r="AH205" s="480" t="n"/>
      <c r="AI205" s="479" t="n"/>
      <c r="AJ205" s="480" t="n"/>
      <c r="AK205" s="479" t="n"/>
      <c r="AL205" s="480" t="n"/>
      <c r="AM205" s="479" t="n">
        <v>190448</v>
      </c>
      <c r="AN205" s="466" t="n">
        <v>-209.07</v>
      </c>
      <c r="AO205" s="479" t="inlineStr">
        <is>
          <t>adrea</t>
        </is>
      </c>
      <c r="AP205" s="466" t="n">
        <v>73.56999999999999</v>
      </c>
      <c r="AQ205" s="481" t="n"/>
      <c r="AR205" s="480" t="n"/>
      <c r="AS205" s="446">
        <f>V205+X205+Z205+AB205+AD205+AF205+AJ205+AL205+AN205+AP205+AR205+AH205</f>
        <v/>
      </c>
    </row>
    <row r="206" ht="16.5" customHeight="1" thickBot="1">
      <c r="A206" s="433">
        <f>A205+1</f>
        <v/>
      </c>
      <c r="B206" s="434" t="n">
        <v>2434.44</v>
      </c>
      <c r="C206" s="434" t="n"/>
      <c r="D206" s="520" t="n">
        <v>3027.21</v>
      </c>
      <c r="E206" s="434" t="n"/>
      <c r="F206" s="520" t="n">
        <v>13</v>
      </c>
      <c r="G206" s="435" t="n">
        <v>294</v>
      </c>
      <c r="H206" s="435" t="n">
        <v>1014.95</v>
      </c>
      <c r="I206" s="519" t="n">
        <v>110</v>
      </c>
      <c r="J206" s="436" t="n">
        <v>4</v>
      </c>
      <c r="K206" s="436" t="n"/>
      <c r="L206" s="436" t="n"/>
      <c r="M206" s="437" t="n"/>
      <c r="N206" s="438">
        <f>B206+C206+D206+F206+G206+H206+I206+K206-L206+M206+E206</f>
        <v/>
      </c>
      <c r="O206" s="434" t="n">
        <v>9.300000000000001</v>
      </c>
      <c r="P206" s="434" t="n"/>
      <c r="Q206" s="438">
        <f>N206+O206-P206</f>
        <v/>
      </c>
      <c r="R206" s="520" t="n">
        <v>2430</v>
      </c>
      <c r="S206" s="483" t="n"/>
      <c r="T206" s="441">
        <f>A206</f>
        <v/>
      </c>
      <c r="U206" s="479" t="n"/>
      <c r="V206" s="480" t="n"/>
      <c r="W206" s="479" t="n"/>
      <c r="X206" s="480" t="n"/>
      <c r="Y206" s="479" t="n"/>
      <c r="Z206" s="480" t="n"/>
      <c r="AA206" s="479" t="n"/>
      <c r="AB206" s="480" t="n"/>
      <c r="AC206" s="479" t="n"/>
      <c r="AD206" s="480" t="n"/>
      <c r="AE206" s="479" t="n"/>
      <c r="AF206" s="480" t="n"/>
      <c r="AG206" s="480" t="n"/>
      <c r="AH206" s="480" t="n"/>
      <c r="AI206" s="479" t="n"/>
      <c r="AJ206" s="480" t="n"/>
      <c r="AK206" s="479" t="n"/>
      <c r="AL206" s="480" t="n"/>
      <c r="AM206" s="479" t="n"/>
      <c r="AN206" s="480" t="n"/>
      <c r="AO206" s="479" t="n">
        <v>190657</v>
      </c>
      <c r="AP206" s="466" t="n">
        <v>1126.8</v>
      </c>
      <c r="AQ206" s="481" t="n"/>
      <c r="AR206" s="480" t="n"/>
      <c r="AS206" s="446">
        <f>V206+X206+Z206+AB206+AD206+AF206+AJ206+AL206+AN206+AP206+AR206+AH206</f>
        <v/>
      </c>
    </row>
    <row r="207" ht="16.5" customHeight="1" thickBot="1">
      <c r="A207" s="433">
        <f>A206+1</f>
        <v/>
      </c>
      <c r="B207" s="434" t="n">
        <v>1708.57</v>
      </c>
      <c r="C207" s="434" t="n"/>
      <c r="D207" s="520" t="n">
        <v>2096.46</v>
      </c>
      <c r="E207" s="434" t="n"/>
      <c r="F207" s="434" t="n"/>
      <c r="G207" s="435" t="n">
        <v>164</v>
      </c>
      <c r="H207" s="435" t="n">
        <v>570.7</v>
      </c>
      <c r="I207" s="519" t="n">
        <v>140</v>
      </c>
      <c r="J207" s="436" t="n">
        <v>4</v>
      </c>
      <c r="K207" s="436" t="n"/>
      <c r="L207" s="436" t="n"/>
      <c r="M207" s="437" t="n"/>
      <c r="N207" s="438">
        <f>B207+C207+D207+F207+G207+H207+I207+K207-L207+M207+E207</f>
        <v/>
      </c>
      <c r="O207" s="434" t="n">
        <v>20</v>
      </c>
      <c r="P207" s="434" t="n"/>
      <c r="Q207" s="438">
        <f>N207+O207-P207</f>
        <v/>
      </c>
      <c r="R207" s="520" t="n">
        <v>1720</v>
      </c>
      <c r="S207" s="483" t="n"/>
      <c r="T207" s="441">
        <f>A207</f>
        <v/>
      </c>
      <c r="U207" s="479" t="n"/>
      <c r="V207" s="480" t="n"/>
      <c r="W207" s="479" t="n"/>
      <c r="X207" s="480" t="n"/>
      <c r="Y207" s="479" t="n"/>
      <c r="Z207" s="480" t="n"/>
      <c r="AA207" s="479" t="n"/>
      <c r="AB207" s="480" t="n"/>
      <c r="AC207" s="479" t="n"/>
      <c r="AD207" s="480" t="n"/>
      <c r="AE207" s="479" t="inlineStr">
        <is>
          <t>assur</t>
        </is>
      </c>
      <c r="AF207" s="466" t="n">
        <v>53.4</v>
      </c>
      <c r="AG207" s="480" t="n"/>
      <c r="AH207" s="480" t="n"/>
      <c r="AI207" s="479" t="n"/>
      <c r="AJ207" s="480" t="n"/>
      <c r="AK207" s="479" t="n"/>
      <c r="AL207" s="480" t="n"/>
      <c r="AM207" s="479" t="n"/>
      <c r="AN207" s="480" t="n"/>
      <c r="AO207" s="479" t="n">
        <v>190658</v>
      </c>
      <c r="AP207" s="466" t="n">
        <v>-1087.5</v>
      </c>
      <c r="AQ207" s="481" t="n"/>
      <c r="AR207" s="480" t="n"/>
      <c r="AS207" s="446">
        <f>V207+X207+Z207+AB207+AD207+AF207+AJ207+AL207+AN207+AP207+AR207+AH207</f>
        <v/>
      </c>
    </row>
    <row r="208" ht="16.5" customHeight="1" thickBot="1">
      <c r="A208" s="433">
        <f>A207+1</f>
        <v/>
      </c>
      <c r="B208" s="434" t="n">
        <v>1001.04</v>
      </c>
      <c r="C208" s="520" t="n">
        <v>25.2</v>
      </c>
      <c r="D208" s="520" t="n">
        <v>1473.39</v>
      </c>
      <c r="E208" s="434" t="n"/>
      <c r="F208" s="520" t="n">
        <v>44</v>
      </c>
      <c r="G208" s="435" t="n">
        <v>93</v>
      </c>
      <c r="H208" s="435" t="n">
        <v>433.6</v>
      </c>
      <c r="I208" s="519" t="n">
        <v>340</v>
      </c>
      <c r="J208" s="436" t="n">
        <v>4</v>
      </c>
      <c r="K208" s="584" t="n">
        <v>10</v>
      </c>
      <c r="L208" s="436" t="n"/>
      <c r="M208" s="437" t="n"/>
      <c r="N208" s="438">
        <f>B208+C208+D208+F208+G208+H208+I208+K208-L208+M208+E208</f>
        <v/>
      </c>
      <c r="O208" s="434" t="n">
        <v>1.7</v>
      </c>
      <c r="P208" s="434" t="n"/>
      <c r="Q208" s="438">
        <f>N208+O208-P208</f>
        <v/>
      </c>
      <c r="R208" s="520" t="n">
        <v>1000</v>
      </c>
      <c r="S208" s="483" t="n"/>
      <c r="T208" s="441">
        <f>A208</f>
        <v/>
      </c>
      <c r="U208" s="479" t="n"/>
      <c r="V208" s="480" t="n"/>
      <c r="W208" s="479" t="n"/>
      <c r="X208" s="480" t="n"/>
      <c r="Y208" s="479" t="n"/>
      <c r="Z208" s="480" t="n"/>
      <c r="AA208" s="479" t="n"/>
      <c r="AB208" s="480" t="n"/>
      <c r="AC208" s="479" t="n"/>
      <c r="AD208" s="480" t="n"/>
      <c r="AE208" s="479" t="inlineStr">
        <is>
          <t>int</t>
        </is>
      </c>
      <c r="AF208" s="466" t="n">
        <v>163.02</v>
      </c>
      <c r="AG208" s="480" t="n"/>
      <c r="AH208" s="480" t="n"/>
      <c r="AI208" s="479" t="n"/>
      <c r="AJ208" s="480" t="n"/>
      <c r="AK208" s="479" t="n"/>
      <c r="AL208" s="480" t="n"/>
      <c r="AM208" s="479" t="n"/>
      <c r="AN208" s="480" t="n"/>
      <c r="AO208" s="479" t="n"/>
      <c r="AP208" s="480" t="n"/>
      <c r="AQ208" s="481" t="n"/>
      <c r="AR208" s="480" t="n"/>
      <c r="AS208" s="446">
        <f>V208+X208+Z208+AB208+AD208+AF208+AJ208+AL208+AN208+AP208+AR208+AH208</f>
        <v/>
      </c>
    </row>
    <row r="209" ht="16.5" customHeight="1" thickBot="1">
      <c r="A209" s="433">
        <f>A208+1</f>
        <v/>
      </c>
      <c r="B209" s="434" t="n">
        <v>1285.67</v>
      </c>
      <c r="C209" s="434" t="n"/>
      <c r="D209" s="520" t="n">
        <v>1509</v>
      </c>
      <c r="E209" s="434" t="n"/>
      <c r="F209" s="520" t="n">
        <v>34.6</v>
      </c>
      <c r="G209" s="435" t="n">
        <v>210</v>
      </c>
      <c r="H209" s="435" t="n">
        <v>123.8</v>
      </c>
      <c r="I209" s="435" t="n"/>
      <c r="J209" s="436" t="n"/>
      <c r="K209" s="436" t="n"/>
      <c r="L209" s="584" t="n">
        <v>30</v>
      </c>
      <c r="M209" s="437" t="n"/>
      <c r="N209" s="438">
        <f>B209+C209+D209+F209+G209+H209+I209+K209-L209+M209+E209</f>
        <v/>
      </c>
      <c r="O209" s="434" t="n">
        <v>11.9</v>
      </c>
      <c r="P209" s="434" t="n"/>
      <c r="Q209" s="438">
        <f>N209+O209-P209</f>
        <v/>
      </c>
      <c r="R209" s="520" t="n">
        <v>1280</v>
      </c>
      <c r="S209" s="483" t="n"/>
      <c r="T209" s="441">
        <f>A209</f>
        <v/>
      </c>
      <c r="U209" s="479" t="n"/>
      <c r="V209" s="480" t="n"/>
      <c r="W209" s="479" t="n">
        <v>190514</v>
      </c>
      <c r="X209" s="466" t="n">
        <v>7.94</v>
      </c>
      <c r="Y209" s="479" t="n"/>
      <c r="Z209" s="480" t="n"/>
      <c r="AA209" s="479" t="n"/>
      <c r="AB209" s="480" t="n"/>
      <c r="AC209" s="479" t="n"/>
      <c r="AD209" s="480" t="n"/>
      <c r="AE209" s="479" t="inlineStr">
        <is>
          <t>prêt</t>
        </is>
      </c>
      <c r="AF209" s="466" t="n">
        <v>2588.94</v>
      </c>
      <c r="AG209" s="480" t="n"/>
      <c r="AH209" s="480" t="n"/>
      <c r="AI209" s="479" t="n"/>
      <c r="AJ209" s="480" t="n"/>
      <c r="AK209" s="479" t="n">
        <v>190538</v>
      </c>
      <c r="AL209" s="466" t="n">
        <v>1209.6</v>
      </c>
      <c r="AM209" s="479" t="n"/>
      <c r="AN209" s="480" t="n"/>
      <c r="AO209" s="479" t="inlineStr">
        <is>
          <t>190655A</t>
        </is>
      </c>
      <c r="AP209" s="466" t="n">
        <v>-425</v>
      </c>
      <c r="AQ209" s="481" t="n"/>
      <c r="AR209" s="480" t="n"/>
      <c r="AS209" s="446">
        <f>V209+X209+Z209+AB209+AD209+AF209+AJ209+AL209+AN209+AP209+AR209+AH209</f>
        <v/>
      </c>
    </row>
    <row r="210" ht="16.5" customHeight="1" thickBot="1">
      <c r="A210" s="433">
        <f>A209+1</f>
        <v/>
      </c>
      <c r="B210" s="434" t="n">
        <v>2392.25</v>
      </c>
      <c r="C210" s="434" t="n"/>
      <c r="D210" s="520" t="n">
        <v>2481.53</v>
      </c>
      <c r="E210" s="434" t="n"/>
      <c r="F210" s="520" t="n">
        <v>36.2</v>
      </c>
      <c r="G210" s="435" t="n">
        <v>254</v>
      </c>
      <c r="H210" s="435" t="n">
        <v>380.05</v>
      </c>
      <c r="I210" s="519" t="n">
        <v>180</v>
      </c>
      <c r="J210" s="436" t="n">
        <v>6</v>
      </c>
      <c r="K210" s="436" t="n"/>
      <c r="L210" s="584" t="n">
        <v>120</v>
      </c>
      <c r="M210" s="437" t="n"/>
      <c r="N210" s="438">
        <f>B210+C210+D210+F210+G210+H210+I210+K210-L210+M210+E210</f>
        <v/>
      </c>
      <c r="O210" s="434" t="n">
        <v>92.09999999999999</v>
      </c>
      <c r="P210" s="434" t="n">
        <v>16</v>
      </c>
      <c r="Q210" s="438">
        <f>N210+O210-P210</f>
        <v/>
      </c>
      <c r="R210" s="520" t="n">
        <v>2390</v>
      </c>
      <c r="S210" s="483" t="n"/>
      <c r="T210" s="441">
        <f>A210</f>
        <v/>
      </c>
      <c r="U210" s="479" t="n"/>
      <c r="V210" s="480" t="n"/>
      <c r="W210" s="479" t="n">
        <v>190515</v>
      </c>
      <c r="X210" s="466" t="n">
        <v>586.04</v>
      </c>
      <c r="Y210" s="479" t="n"/>
      <c r="Z210" s="480" t="n"/>
      <c r="AA210" s="479" t="n"/>
      <c r="AB210" s="480" t="n"/>
      <c r="AC210" s="479" t="n"/>
      <c r="AD210" s="480" t="n"/>
      <c r="AE210" s="479" t="n"/>
      <c r="AF210" s="480" t="n"/>
      <c r="AG210" s="480" t="n"/>
      <c r="AH210" s="480" t="n"/>
      <c r="AI210" s="579" t="n">
        <v>191243</v>
      </c>
      <c r="AJ210" s="466" t="n">
        <v>236.04</v>
      </c>
      <c r="AK210" s="479" t="n"/>
      <c r="AL210" s="480" t="n"/>
      <c r="AM210" s="479" t="n"/>
      <c r="AN210" s="480" t="n"/>
      <c r="AO210" s="479" t="inlineStr">
        <is>
          <t>190456A</t>
        </is>
      </c>
      <c r="AP210" s="466" t="n">
        <v>385</v>
      </c>
      <c r="AQ210" s="481" t="n"/>
      <c r="AR210" s="480" t="n"/>
      <c r="AS210" s="446">
        <f>V210+X210+Z210+AB210+AD210+AF210+AJ210+AL210+AN210+AP210+AR210+AH210</f>
        <v/>
      </c>
    </row>
    <row r="211" ht="16.5" customHeight="1" thickBot="1">
      <c r="A211" s="433">
        <f>A210+1</f>
        <v/>
      </c>
      <c r="B211" s="434" t="n">
        <v>1313.78</v>
      </c>
      <c r="C211" s="434" t="n"/>
      <c r="D211" s="520" t="n">
        <v>2391.43</v>
      </c>
      <c r="E211" s="434" t="n"/>
      <c r="F211" s="520" t="n">
        <v>47.6</v>
      </c>
      <c r="G211" s="435" t="n">
        <v>152</v>
      </c>
      <c r="H211" s="435" t="n">
        <v>598.3</v>
      </c>
      <c r="I211" s="519" t="n">
        <v>450</v>
      </c>
      <c r="J211" s="436" t="n">
        <v>7</v>
      </c>
      <c r="K211" s="584" t="n">
        <v>20</v>
      </c>
      <c r="L211" s="436" t="n"/>
      <c r="M211" s="437" t="n"/>
      <c r="N211" s="438">
        <f>B211+C211+D211+F211+G211+H211+I211+K211-L211+M211+E211</f>
        <v/>
      </c>
      <c r="O211" s="434" t="n">
        <v>9.300000000000001</v>
      </c>
      <c r="P211" s="434" t="n">
        <v>40</v>
      </c>
      <c r="Q211" s="438">
        <f>N211+O211-P211</f>
        <v/>
      </c>
      <c r="R211" s="520" t="n">
        <v>1320</v>
      </c>
      <c r="S211" s="483" t="n"/>
      <c r="T211" s="441">
        <f>A211</f>
        <v/>
      </c>
      <c r="U211" s="479" t="n">
        <v>190601</v>
      </c>
      <c r="V211" s="466" t="n">
        <v>1577.24</v>
      </c>
      <c r="W211" s="479" t="n"/>
      <c r="X211" s="480" t="n"/>
      <c r="Y211" s="479" t="n">
        <v>190617</v>
      </c>
      <c r="Z211" s="466" t="n">
        <v>571.1900000000001</v>
      </c>
      <c r="AA211" s="479" t="n">
        <v>190623</v>
      </c>
      <c r="AB211" s="466" t="n">
        <v>1870.08</v>
      </c>
      <c r="AC211" s="479" t="n">
        <v>190531</v>
      </c>
      <c r="AD211" s="466" t="n">
        <v>37260.69</v>
      </c>
      <c r="AE211" s="479" t="n"/>
      <c r="AF211" s="480" t="n"/>
      <c r="AG211" s="480" t="n"/>
      <c r="AH211" s="480" t="n"/>
      <c r="AI211" s="479" t="n"/>
      <c r="AJ211" s="480" t="n"/>
      <c r="AK211" s="479" t="n"/>
      <c r="AL211" s="480" t="n"/>
      <c r="AM211" s="479" t="n"/>
      <c r="AN211" s="480" t="n"/>
      <c r="AO211" s="479" t="n"/>
      <c r="AP211" s="480" t="n"/>
      <c r="AQ211" s="481" t="n"/>
      <c r="AR211" s="480" t="n"/>
      <c r="AS211" s="446">
        <f>V211+X211+Z211+AB211+AD211+AF211+AJ211+AL211+AN211+AP211+AR211+AH211</f>
        <v/>
      </c>
    </row>
    <row r="212" ht="16.5" customHeight="1" thickBot="1">
      <c r="A212" s="433">
        <f>A211+1</f>
        <v/>
      </c>
      <c r="B212" s="434" t="n">
        <v>1786.59</v>
      </c>
      <c r="C212" s="434" t="n"/>
      <c r="D212" s="520" t="n">
        <v>2212.95</v>
      </c>
      <c r="E212" s="434" t="n"/>
      <c r="F212" s="520" t="n">
        <v>51.2</v>
      </c>
      <c r="G212" s="435" t="n">
        <v>354</v>
      </c>
      <c r="H212" s="435" t="n">
        <v>541.2</v>
      </c>
      <c r="I212" s="519" t="n">
        <v>140</v>
      </c>
      <c r="J212" s="436" t="n">
        <v>4</v>
      </c>
      <c r="K212" s="584" t="n">
        <v>30</v>
      </c>
      <c r="L212" s="584" t="n">
        <v>50</v>
      </c>
      <c r="M212" s="437" t="n"/>
      <c r="N212" s="438">
        <f>B212+C212+D212+F212+G212+H212+I212+K212-L212+M212+E212</f>
        <v/>
      </c>
      <c r="O212" s="434" t="n">
        <v>26.9</v>
      </c>
      <c r="P212" s="434" t="n"/>
      <c r="Q212" s="438">
        <f>N212+O212-P212</f>
        <v/>
      </c>
      <c r="R212" s="520" t="n">
        <v>1780</v>
      </c>
      <c r="S212" s="483" t="n"/>
      <c r="T212" s="441">
        <f>A212</f>
        <v/>
      </c>
      <c r="U212" s="479" t="n"/>
      <c r="V212" s="466" t="n">
        <v>26.83</v>
      </c>
      <c r="W212" s="479" t="n"/>
      <c r="X212" s="480" t="n"/>
      <c r="Y212" s="479" t="n"/>
      <c r="Z212" s="480" t="n"/>
      <c r="AA212" s="479" t="n">
        <v>190628</v>
      </c>
      <c r="AB212" s="466" t="n">
        <v>827.92</v>
      </c>
      <c r="AC212" s="479" t="n"/>
      <c r="AD212" s="480" t="n"/>
      <c r="AE212" s="479" t="n"/>
      <c r="AF212" s="480" t="n"/>
      <c r="AG212" s="480" t="n"/>
      <c r="AH212" s="480" t="n"/>
      <c r="AI212" s="479" t="n"/>
      <c r="AJ212" s="480" t="n"/>
      <c r="AK212" s="479" t="n"/>
      <c r="AL212" s="480" t="n"/>
      <c r="AM212" s="479" t="n"/>
      <c r="AN212" s="480" t="n"/>
      <c r="AO212" s="479" t="n"/>
      <c r="AP212" s="480" t="n"/>
      <c r="AQ212" s="481" t="n"/>
      <c r="AR212" s="480" t="n"/>
      <c r="AS212" s="446">
        <f>V212+X212+Z212+AB212+AD212+AF212+AJ212+AL212+AN212+AP212+AR212+AH212</f>
        <v/>
      </c>
    </row>
    <row r="213" ht="16.5" customHeight="1" thickBot="1">
      <c r="A213" s="433">
        <f>A212+1</f>
        <v/>
      </c>
      <c r="B213" s="434" t="n">
        <v>1979.42</v>
      </c>
      <c r="C213" s="520" t="n">
        <v>42.7</v>
      </c>
      <c r="D213" s="520" t="n">
        <v>2673.42</v>
      </c>
      <c r="E213" s="434" t="n"/>
      <c r="F213" s="520" t="n">
        <v>25.7</v>
      </c>
      <c r="G213" s="435" t="n">
        <v>130</v>
      </c>
      <c r="H213" s="435" t="n">
        <v>201.3</v>
      </c>
      <c r="I213" s="519" t="n">
        <v>240</v>
      </c>
      <c r="J213" s="436" t="n">
        <v>5</v>
      </c>
      <c r="K213" s="584" t="n">
        <v>30</v>
      </c>
      <c r="L213" s="436" t="n"/>
      <c r="M213" s="437" t="n"/>
      <c r="N213" s="438">
        <f>B213+C213+D213+F213+G213+H213+I213+K213-L213+M213+E213</f>
        <v/>
      </c>
      <c r="O213" s="434" t="n">
        <v>30.6</v>
      </c>
      <c r="P213" s="434" t="n"/>
      <c r="Q213" s="438">
        <f>N213+O213-P213</f>
        <v/>
      </c>
      <c r="R213" s="520" t="n">
        <v>1970</v>
      </c>
      <c r="S213" s="483" t="n"/>
      <c r="T213" s="441">
        <f>A213</f>
        <v/>
      </c>
      <c r="U213" s="479" t="n"/>
      <c r="V213" s="480" t="n"/>
      <c r="W213" s="479" t="n"/>
      <c r="X213" s="480" t="n"/>
      <c r="Y213" s="479" t="n"/>
      <c r="Z213" s="480" t="n"/>
      <c r="AA213" s="479" t="n"/>
      <c r="AB213" s="480" t="n"/>
      <c r="AC213" s="479" t="n"/>
      <c r="AD213" s="480" t="n"/>
      <c r="AE213" s="479" t="inlineStr">
        <is>
          <t>monnaie</t>
        </is>
      </c>
      <c r="AF213" s="466" t="n">
        <v>340</v>
      </c>
      <c r="AG213" s="480" t="n"/>
      <c r="AH213" s="480" t="n"/>
      <c r="AI213" s="479" t="n"/>
      <c r="AJ213" s="480" t="n"/>
      <c r="AK213" s="479" t="n"/>
      <c r="AL213" s="480" t="n"/>
      <c r="AM213" s="479" t="n">
        <v>190544</v>
      </c>
      <c r="AN213" s="466" t="n">
        <v>83.12</v>
      </c>
      <c r="AO213" s="479" t="inlineStr">
        <is>
          <t>19052B</t>
        </is>
      </c>
      <c r="AP213" s="466" t="n">
        <v>3104</v>
      </c>
      <c r="AQ213" s="481" t="n"/>
      <c r="AR213" s="480" t="n"/>
      <c r="AS213" s="446">
        <f>V213+X213+Z213+AB213+AD213+AF213+AJ213+AL213+AN213+AP213+AR213+AH213</f>
        <v/>
      </c>
    </row>
    <row r="214" ht="16.5" customHeight="1" thickBot="1">
      <c r="A214" s="433">
        <f>A213+1</f>
        <v/>
      </c>
      <c r="B214" s="434" t="n">
        <v>2278.97</v>
      </c>
      <c r="C214" s="520" t="n">
        <v>63</v>
      </c>
      <c r="D214" s="520" t="n">
        <v>2024.49</v>
      </c>
      <c r="E214" s="434" t="n"/>
      <c r="F214" s="520" t="n">
        <v>17.2</v>
      </c>
      <c r="G214" s="435" t="n">
        <v>181</v>
      </c>
      <c r="H214" s="435" t="n">
        <v>49.9</v>
      </c>
      <c r="I214" s="519" t="n">
        <v>110</v>
      </c>
      <c r="J214" s="436" t="n">
        <v>3</v>
      </c>
      <c r="K214" s="436" t="n"/>
      <c r="L214" s="436" t="n"/>
      <c r="M214" s="437" t="n"/>
      <c r="N214" s="438">
        <f>B214+C214+D214+F214+G214+H214+I214+K214-L214+M214+E214</f>
        <v/>
      </c>
      <c r="O214" s="434" t="n">
        <v>14.7</v>
      </c>
      <c r="P214" s="434" t="n"/>
      <c r="Q214" s="438">
        <f>N214+O214-P214</f>
        <v/>
      </c>
      <c r="R214" s="520" t="n">
        <v>2270</v>
      </c>
      <c r="S214" s="483" t="n"/>
      <c r="T214" s="441">
        <f>A214</f>
        <v/>
      </c>
      <c r="U214" s="479" t="n"/>
      <c r="V214" s="480" t="n"/>
      <c r="W214" s="479" t="n"/>
      <c r="X214" s="480" t="n"/>
      <c r="Y214" s="479" t="n"/>
      <c r="Z214" s="480" t="n"/>
      <c r="AA214" s="479" t="n"/>
      <c r="AB214" s="480" t="n"/>
      <c r="AC214" s="479" t="n"/>
      <c r="AD214" s="480" t="n"/>
      <c r="AE214" s="479" t="n"/>
      <c r="AF214" s="480" t="n"/>
      <c r="AG214" s="480" t="n"/>
      <c r="AH214" s="480" t="n"/>
      <c r="AI214" s="479" t="n"/>
      <c r="AJ214" s="480" t="n"/>
      <c r="AK214" s="479" t="n">
        <v>190540</v>
      </c>
      <c r="AL214" s="466" t="n">
        <v>832.84</v>
      </c>
      <c r="AM214" s="479" t="n">
        <v>190648</v>
      </c>
      <c r="AN214" s="466" t="n">
        <v>138.04</v>
      </c>
      <c r="AO214" s="479" t="inlineStr">
        <is>
          <t>190552A</t>
        </is>
      </c>
      <c r="AP214" s="466" t="n">
        <v>517</v>
      </c>
      <c r="AQ214" s="481" t="n"/>
      <c r="AR214" s="480" t="n"/>
      <c r="AS214" s="446">
        <f>V214+X214+Z214+AB214+AD214+AF214+AJ214+AL214+AN214+AP214+AR214+AH214</f>
        <v/>
      </c>
    </row>
    <row r="215" ht="16.5" customHeight="1" thickBot="1">
      <c r="A215" s="433">
        <f>A214+1</f>
        <v/>
      </c>
      <c r="B215" s="434" t="n">
        <v>1348.77</v>
      </c>
      <c r="C215" s="520" t="n"/>
      <c r="D215" s="520" t="n">
        <v>1301.62</v>
      </c>
      <c r="E215" s="434" t="n"/>
      <c r="F215" s="520" t="n">
        <v>38.5</v>
      </c>
      <c r="G215" s="435" t="n">
        <v>82</v>
      </c>
      <c r="H215" s="435" t="n">
        <v>381.4</v>
      </c>
      <c r="I215" s="435" t="n"/>
      <c r="J215" s="436" t="n"/>
      <c r="K215" s="584" t="n">
        <v>30</v>
      </c>
      <c r="L215" s="436" t="n"/>
      <c r="M215" s="437" t="n"/>
      <c r="N215" s="438">
        <f>B215+C215+D215+F215+G215+H215+I215+K215-L215+M215+E215</f>
        <v/>
      </c>
      <c r="O215" s="434" t="n">
        <v>10.7</v>
      </c>
      <c r="P215" s="434" t="n">
        <v>15</v>
      </c>
      <c r="Q215" s="438">
        <f>N215+O215-P215</f>
        <v/>
      </c>
      <c r="R215" s="520" t="n">
        <v>1340</v>
      </c>
      <c r="S215" s="520" t="n">
        <v>520</v>
      </c>
      <c r="T215" s="441">
        <f>A215</f>
        <v/>
      </c>
      <c r="U215" s="479" t="n"/>
      <c r="V215" s="480" t="n"/>
      <c r="W215" s="479" t="n"/>
      <c r="X215" s="480" t="n"/>
      <c r="Y215" s="479" t="n"/>
      <c r="Z215" s="480" t="n"/>
      <c r="AA215" s="479" t="n"/>
      <c r="AB215" s="480" t="n"/>
      <c r="AC215" s="479" t="n"/>
      <c r="AD215" s="480" t="n"/>
      <c r="AE215" s="479" t="n"/>
      <c r="AF215" s="480" t="n"/>
      <c r="AG215" s="480" t="n"/>
      <c r="AH215" s="480" t="n"/>
      <c r="AI215" s="479" t="n"/>
      <c r="AJ215" s="480" t="n"/>
      <c r="AK215" s="479" t="n">
        <v>190541</v>
      </c>
      <c r="AL215" s="466" t="n">
        <v>159.8</v>
      </c>
      <c r="AM215" s="479" t="n"/>
      <c r="AN215" s="480" t="n"/>
      <c r="AO215" s="479" t="n"/>
      <c r="AP215" s="480" t="n"/>
      <c r="AQ215" s="481" t="n"/>
      <c r="AR215" s="480" t="n"/>
      <c r="AS215" s="446">
        <f>V215+X215+Z215+AB215+AD215+AF215+AJ215+AL215+AN215+AP215+AR215+AH215</f>
        <v/>
      </c>
    </row>
    <row r="216" ht="16.5" customHeight="1" thickBot="1">
      <c r="A216" s="433">
        <f>A215+1</f>
        <v/>
      </c>
      <c r="B216" s="434" t="n">
        <v>2066.73</v>
      </c>
      <c r="C216" s="520" t="n"/>
      <c r="D216" s="520" t="n">
        <v>2306.29</v>
      </c>
      <c r="E216" s="434" t="n"/>
      <c r="F216" s="520" t="n">
        <v>55.85</v>
      </c>
      <c r="G216" s="435" t="n">
        <v>187</v>
      </c>
      <c r="H216" s="435" t="n">
        <v>444.6</v>
      </c>
      <c r="I216" s="519" t="n">
        <v>120</v>
      </c>
      <c r="J216" s="436" t="n">
        <v>3</v>
      </c>
      <c r="K216" s="436" t="n"/>
      <c r="L216" s="436" t="n"/>
      <c r="M216" s="437" t="n"/>
      <c r="N216" s="438">
        <f>B216+C216+D216+F216+G216+H216+I216+K216-L216+M216+E216</f>
        <v/>
      </c>
      <c r="O216" s="434" t="n">
        <v>8</v>
      </c>
      <c r="P216" s="434" t="n"/>
      <c r="Q216" s="438">
        <f>N216+O216-P216</f>
        <v/>
      </c>
      <c r="R216" s="520" t="n">
        <v>2060</v>
      </c>
      <c r="S216" s="483" t="n"/>
      <c r="T216" s="441">
        <f>A216</f>
        <v/>
      </c>
      <c r="U216" s="479" t="n"/>
      <c r="V216" s="480" t="n"/>
      <c r="W216" s="479" t="n"/>
      <c r="X216" s="480" t="n"/>
      <c r="Y216" s="479" t="n"/>
      <c r="Z216" s="480" t="n"/>
      <c r="AA216" s="479" t="n"/>
      <c r="AB216" s="480" t="n"/>
      <c r="AC216" s="479" t="n"/>
      <c r="AD216" s="480" t="n"/>
      <c r="AE216" s="479" t="n"/>
      <c r="AF216" s="480" t="n"/>
      <c r="AG216" s="480" t="n"/>
      <c r="AH216" s="480" t="n"/>
      <c r="AI216" s="479" t="n"/>
      <c r="AJ216" s="480" t="n"/>
      <c r="AK216" s="479" t="n"/>
      <c r="AL216" s="480" t="n"/>
      <c r="AM216" s="479" t="inlineStr">
        <is>
          <t>190544A</t>
        </is>
      </c>
      <c r="AN216" s="466" t="n">
        <v>506.35</v>
      </c>
      <c r="AO216" s="479" t="n">
        <v>190659</v>
      </c>
      <c r="AP216" s="466" t="n">
        <v>1375.25</v>
      </c>
      <c r="AQ216" s="481" t="n"/>
      <c r="AR216" s="480" t="n"/>
      <c r="AS216" s="446">
        <f>V216+X216+Z216+AB216+AD216+AF216+AJ216+AL216+AN216+AP216+AR216+AH216</f>
        <v/>
      </c>
    </row>
    <row r="217" ht="16.5" customHeight="1" thickBot="1">
      <c r="A217" s="433">
        <f>A216+1</f>
        <v/>
      </c>
      <c r="B217" s="434" t="n">
        <v>2106.63</v>
      </c>
      <c r="C217" s="520" t="n"/>
      <c r="D217" s="520" t="n">
        <v>2001.19</v>
      </c>
      <c r="E217" s="434" t="n"/>
      <c r="F217" s="520" t="n">
        <v>26.7</v>
      </c>
      <c r="G217" s="435" t="n">
        <v>207</v>
      </c>
      <c r="H217" s="435" t="n">
        <v>89.8</v>
      </c>
      <c r="I217" s="519" t="n">
        <v>40</v>
      </c>
      <c r="J217" s="436" t="n">
        <v>2</v>
      </c>
      <c r="K217" s="436" t="n"/>
      <c r="L217" s="436" t="n"/>
      <c r="M217" s="437" t="n"/>
      <c r="N217" s="438">
        <f>B217+C217+D217+F217+G217+H217+I217+K217-L217+M217+E217</f>
        <v/>
      </c>
      <c r="O217" s="434" t="n">
        <v>5.7</v>
      </c>
      <c r="P217" s="434" t="n"/>
      <c r="Q217" s="438">
        <f>N217+O217-P217</f>
        <v/>
      </c>
      <c r="R217" s="520" t="n">
        <v>2100</v>
      </c>
      <c r="S217" s="483" t="n"/>
      <c r="T217" s="441">
        <f>A217</f>
        <v/>
      </c>
      <c r="U217" s="479" t="n"/>
      <c r="V217" s="480" t="n"/>
      <c r="W217" s="479" t="n"/>
      <c r="X217" s="480" t="n"/>
      <c r="Y217" s="479" t="n"/>
      <c r="Z217" s="480" t="n"/>
      <c r="AA217" s="479" t="n"/>
      <c r="AB217" s="480" t="n"/>
      <c r="AC217" s="479" t="n"/>
      <c r="AD217" s="480" t="n"/>
      <c r="AE217" s="479" t="n"/>
      <c r="AF217" s="480" t="n"/>
      <c r="AG217" s="480" t="n"/>
      <c r="AH217" s="480" t="n"/>
      <c r="AI217" s="479" t="n">
        <v>190639</v>
      </c>
      <c r="AJ217" s="466" t="n">
        <v>52.8</v>
      </c>
      <c r="AK217" s="479" t="n"/>
      <c r="AL217" s="480" t="n"/>
      <c r="AM217" s="479" t="inlineStr">
        <is>
          <t>190544B</t>
        </is>
      </c>
      <c r="AN217" s="466" t="n">
        <v>56.79</v>
      </c>
      <c r="AO217" s="479" t="n"/>
      <c r="AP217" s="480" t="n"/>
      <c r="AQ217" s="481" t="n"/>
      <c r="AR217" s="480" t="n"/>
      <c r="AS217" s="446">
        <f>V217+X217+Z217+AB217+AD217+AF217+AJ217+AL217+AN217+AP217+AR217+AH217</f>
        <v/>
      </c>
    </row>
    <row r="218" ht="16.5" customHeight="1" thickBot="1">
      <c r="A218" s="433">
        <f>A217+1</f>
        <v/>
      </c>
      <c r="B218" s="434" t="n">
        <v>1759.18</v>
      </c>
      <c r="C218" s="520" t="n"/>
      <c r="D218" s="520" t="n">
        <v>2273.34</v>
      </c>
      <c r="E218" s="434" t="n"/>
      <c r="F218" s="520" t="n">
        <v>5.9</v>
      </c>
      <c r="G218" s="435" t="n">
        <v>272</v>
      </c>
      <c r="H218" s="435" t="n">
        <v>254</v>
      </c>
      <c r="I218" s="519" t="n">
        <v>90</v>
      </c>
      <c r="J218" s="436" t="n">
        <v>3</v>
      </c>
      <c r="K218" s="436" t="n"/>
      <c r="L218" s="436" t="n"/>
      <c r="M218" s="437" t="n"/>
      <c r="N218" s="438">
        <f>B218+C218+D218+F218+G218+H218+I218+K218-L218+M218+E218</f>
        <v/>
      </c>
      <c r="O218" s="434" t="n">
        <v>14</v>
      </c>
      <c r="P218" s="434" t="n"/>
      <c r="Q218" s="438">
        <f>N218+O218-P218</f>
        <v/>
      </c>
      <c r="R218" s="520" t="n">
        <v>1750</v>
      </c>
      <c r="S218" s="483" t="n"/>
      <c r="T218" s="441">
        <f>A218</f>
        <v/>
      </c>
      <c r="U218" s="479" t="n">
        <v>190603</v>
      </c>
      <c r="V218" s="466" t="n">
        <v>872.4400000000001</v>
      </c>
      <c r="W218" s="479" t="n"/>
      <c r="X218" s="480" t="n"/>
      <c r="Y218" s="479" t="n">
        <v>190618</v>
      </c>
      <c r="Z218" s="466" t="n">
        <v>565.88</v>
      </c>
      <c r="AA218" s="479" t="n">
        <v>190624</v>
      </c>
      <c r="AB218" s="466" t="n">
        <v>2426.42</v>
      </c>
      <c r="AC218" s="479" t="n"/>
      <c r="AD218" s="480" t="n"/>
      <c r="AE218" s="479" t="n"/>
      <c r="AF218" s="480" t="n"/>
      <c r="AG218" s="480" t="n"/>
      <c r="AH218" s="480" t="n"/>
      <c r="AI218" s="479" t="n"/>
      <c r="AJ218" s="480" t="n"/>
      <c r="AK218" s="479" t="n"/>
      <c r="AL218" s="480" t="n"/>
      <c r="AM218" s="479" t="n"/>
      <c r="AN218" s="480" t="n"/>
      <c r="AO218" s="479" t="n"/>
      <c r="AP218" s="480" t="n"/>
      <c r="AQ218" s="481" t="n"/>
      <c r="AR218" s="480" t="n"/>
      <c r="AS218" s="446">
        <f>V218+X218+Z218+AB218+AD218+AF218+AJ218+AL218+AN218+AP218+AR218+AH218</f>
        <v/>
      </c>
    </row>
    <row r="219" ht="16.5" customHeight="1" thickBot="1">
      <c r="A219" s="433">
        <f>A218+1</f>
        <v/>
      </c>
      <c r="B219" s="434" t="n">
        <v>1377.69</v>
      </c>
      <c r="C219" s="520" t="n">
        <v>35</v>
      </c>
      <c r="D219" s="520" t="n">
        <v>2105.99</v>
      </c>
      <c r="E219" s="434" t="n"/>
      <c r="F219" s="434" t="n"/>
      <c r="G219" s="435" t="n">
        <v>148</v>
      </c>
      <c r="H219" s="435" t="n">
        <v>622.7</v>
      </c>
      <c r="I219" s="519" t="n">
        <v>230</v>
      </c>
      <c r="J219" s="436" t="n">
        <v>5</v>
      </c>
      <c r="K219" s="436" t="n"/>
      <c r="L219" s="436" t="n"/>
      <c r="M219" s="437" t="n"/>
      <c r="N219" s="438">
        <f>B219+C219+D219+F219+G219+H219+I219+K219-L219+M219+E219</f>
        <v/>
      </c>
      <c r="O219" s="434" t="n">
        <v>4.3</v>
      </c>
      <c r="P219" s="434" t="n"/>
      <c r="Q219" s="438">
        <f>N219+O219-P219</f>
        <v/>
      </c>
      <c r="R219" s="520" t="n">
        <v>1430</v>
      </c>
      <c r="S219" s="483" t="n"/>
      <c r="T219" s="441">
        <f>A219</f>
        <v/>
      </c>
      <c r="U219" s="479" t="n">
        <v>190413</v>
      </c>
      <c r="V219" s="466" t="n">
        <v>23.02</v>
      </c>
      <c r="W219" s="481" t="n">
        <v>190610</v>
      </c>
      <c r="X219" s="466" t="n">
        <v>8</v>
      </c>
      <c r="Y219" s="479" t="n"/>
      <c r="Z219" s="480" t="n"/>
      <c r="AA219" s="481" t="n">
        <v>190629</v>
      </c>
      <c r="AB219" s="466" t="n">
        <v>624.2</v>
      </c>
      <c r="AC219" s="479" t="n"/>
      <c r="AD219" s="480" t="n"/>
      <c r="AE219" s="479" t="n"/>
      <c r="AF219" s="480" t="n"/>
      <c r="AG219" s="480" t="n"/>
      <c r="AH219" s="480" t="n"/>
      <c r="AI219" s="479" t="n"/>
      <c r="AJ219" s="480" t="n"/>
      <c r="AK219" s="481" t="n"/>
      <c r="AL219" s="480" t="n"/>
      <c r="AM219" s="479" t="n"/>
      <c r="AN219" s="480" t="n"/>
      <c r="AO219" s="481" t="n"/>
      <c r="AP219" s="480" t="n"/>
      <c r="AQ219" s="481" t="n"/>
      <c r="AR219" s="480" t="n"/>
      <c r="AS219" s="446">
        <f>V219+X219+Z219+AB219+AD219+AF219+AJ219+AL219+AN219+AP219+AR219+AH219</f>
        <v/>
      </c>
    </row>
    <row r="220" ht="16.5" customHeight="1" thickBot="1">
      <c r="A220" s="433">
        <f>A219+1</f>
        <v/>
      </c>
      <c r="B220" s="434" t="n">
        <v>1850.02</v>
      </c>
      <c r="C220" s="434" t="n"/>
      <c r="D220" s="520" t="n">
        <v>2792.67</v>
      </c>
      <c r="E220" s="434" t="n"/>
      <c r="F220" s="520" t="n">
        <v>44.5</v>
      </c>
      <c r="G220" s="435" t="n">
        <v>151</v>
      </c>
      <c r="H220" s="435" t="n">
        <v>156.2</v>
      </c>
      <c r="I220" s="519" t="n">
        <v>230</v>
      </c>
      <c r="J220" s="436" t="n">
        <v>4</v>
      </c>
      <c r="K220" s="584" t="n">
        <v>20</v>
      </c>
      <c r="L220" s="436" t="n"/>
      <c r="M220" s="437" t="n"/>
      <c r="N220" s="438">
        <f>B220+C220+D220+F220+G220+H220+I220+K220-L220+M220+E220</f>
        <v/>
      </c>
      <c r="O220" s="434" t="n">
        <v>16.5</v>
      </c>
      <c r="P220" s="434" t="n">
        <v>5</v>
      </c>
      <c r="Q220" s="438">
        <f>N220+O220-P220</f>
        <v/>
      </c>
      <c r="R220" s="520" t="n">
        <v>1850</v>
      </c>
      <c r="S220" s="520" t="n">
        <v>380</v>
      </c>
      <c r="T220" s="441">
        <f>A220</f>
        <v/>
      </c>
      <c r="U220" s="479" t="n"/>
      <c r="V220" s="480" t="n"/>
      <c r="W220" s="479" t="n">
        <v>190611</v>
      </c>
      <c r="X220" s="466" t="n">
        <v>152.67</v>
      </c>
      <c r="Y220" s="479" t="n"/>
      <c r="Z220" s="480" t="n"/>
      <c r="AA220" s="479" t="n"/>
      <c r="AB220" s="480" t="n"/>
      <c r="AC220" s="479" t="n"/>
      <c r="AD220" s="480" t="n"/>
      <c r="AE220" s="479" t="inlineStr">
        <is>
          <t>monnaie</t>
        </is>
      </c>
      <c r="AF220" s="466" t="n">
        <v>128</v>
      </c>
      <c r="AG220" s="480" t="n"/>
      <c r="AH220" s="480" t="n"/>
      <c r="AI220" s="479" t="n"/>
      <c r="AJ220" s="480" t="n"/>
      <c r="AK220" s="479" t="n"/>
      <c r="AL220" s="480" t="n"/>
      <c r="AM220" s="479" t="n"/>
      <c r="AN220" s="480" t="n"/>
      <c r="AO220" s="479" t="n"/>
      <c r="AP220" s="480" t="n"/>
      <c r="AQ220" s="481" t="n"/>
      <c r="AR220" s="480" t="n"/>
      <c r="AS220" s="446">
        <f>V220+X220+Z220+AB220+AD220+AF220+AJ220+AL220+AN220+AP220+AR220+AH220</f>
        <v/>
      </c>
    </row>
    <row r="221" ht="16.5" customHeight="1" thickBot="1">
      <c r="A221" s="433">
        <f>A220+1</f>
        <v/>
      </c>
      <c r="B221" s="434" t="n">
        <v>2083.25</v>
      </c>
      <c r="C221" s="434" t="n"/>
      <c r="D221" s="520" t="n">
        <v>2329.35</v>
      </c>
      <c r="E221" s="434" t="n"/>
      <c r="F221" s="520" t="n">
        <v>8.6</v>
      </c>
      <c r="G221" s="435" t="n">
        <v>216</v>
      </c>
      <c r="H221" s="435" t="n">
        <v>73.59999999999999</v>
      </c>
      <c r="I221" s="519" t="n">
        <v>160</v>
      </c>
      <c r="J221" s="436" t="n">
        <v>4</v>
      </c>
      <c r="K221" s="436" t="n"/>
      <c r="L221" s="436" t="n"/>
      <c r="M221" s="437" t="n"/>
      <c r="N221" s="438">
        <f>B221+C221+D221+F221+G221+H221+I221+K221-L221+M221+E221</f>
        <v/>
      </c>
      <c r="O221" s="434" t="n">
        <v>27.5</v>
      </c>
      <c r="P221" s="434" t="n"/>
      <c r="Q221" s="438">
        <f>N221+O221-P221</f>
        <v/>
      </c>
      <c r="R221" s="520" t="n">
        <v>2080</v>
      </c>
      <c r="S221" s="483" t="n"/>
      <c r="T221" s="441">
        <f>A221</f>
        <v/>
      </c>
      <c r="U221" s="479" t="n"/>
      <c r="V221" s="480" t="n"/>
      <c r="W221" s="479" t="n"/>
      <c r="X221" s="480" t="n"/>
      <c r="Y221" s="479" t="n"/>
      <c r="Z221" s="480" t="n"/>
      <c r="AA221" s="479" t="n"/>
      <c r="AB221" s="480" t="n"/>
      <c r="AC221" s="479" t="n"/>
      <c r="AD221" s="480" t="n"/>
      <c r="AE221" s="479" t="n"/>
      <c r="AF221" s="480" t="n"/>
      <c r="AG221" s="480" t="n"/>
      <c r="AH221" s="480" t="n"/>
      <c r="AI221" s="479" t="n"/>
      <c r="AJ221" s="480" t="n"/>
      <c r="AK221" s="479" t="n"/>
      <c r="AL221" s="480" t="n"/>
      <c r="AM221" s="479" t="n"/>
      <c r="AN221" s="480" t="n"/>
      <c r="AO221" s="479" t="n"/>
      <c r="AP221" s="480" t="n"/>
      <c r="AQ221" s="481" t="n"/>
      <c r="AR221" s="480" t="n"/>
      <c r="AS221" s="446">
        <f>V221+X221+Z221+AB221+AD221+AF221+AJ221+AL221+AN221+AP221+AR221+AH221</f>
        <v/>
      </c>
    </row>
    <row r="222" ht="16.5" customHeight="1" thickBot="1">
      <c r="A222" s="433">
        <f>A221+1</f>
        <v/>
      </c>
      <c r="B222" s="434" t="n">
        <v>1235.27</v>
      </c>
      <c r="C222" s="434" t="n"/>
      <c r="D222" s="520" t="n">
        <v>1859.89</v>
      </c>
      <c r="E222" s="434" t="n"/>
      <c r="F222" s="520" t="n">
        <v>34.4</v>
      </c>
      <c r="G222" s="435" t="n">
        <v>129</v>
      </c>
      <c r="H222" s="435" t="n">
        <v>284.1</v>
      </c>
      <c r="I222" s="519" t="n">
        <v>160</v>
      </c>
      <c r="J222" s="436" t="n">
        <v>3</v>
      </c>
      <c r="K222" s="584" t="n">
        <v>30</v>
      </c>
      <c r="L222" s="436" t="n"/>
      <c r="M222" s="437" t="n"/>
      <c r="N222" s="438">
        <f>B222+C222+D222+F222+G222+H222+I222+K222-L222+M222+E222</f>
        <v/>
      </c>
      <c r="O222" s="434" t="n">
        <v>9</v>
      </c>
      <c r="P222" s="434" t="n">
        <v>9.800000000000001</v>
      </c>
      <c r="Q222" s="438">
        <f>N222+O222-P222</f>
        <v/>
      </c>
      <c r="R222" s="520" t="n">
        <v>1230</v>
      </c>
      <c r="S222" s="483" t="n"/>
      <c r="T222" s="441">
        <f>A222</f>
        <v/>
      </c>
      <c r="U222" s="479" t="n"/>
      <c r="V222" s="480" t="n"/>
      <c r="W222" s="479" t="n"/>
      <c r="X222" s="480" t="n"/>
      <c r="Y222" s="479" t="n"/>
      <c r="Z222" s="480" t="n"/>
      <c r="AA222" s="479" t="n"/>
      <c r="AB222" s="480" t="n"/>
      <c r="AC222" s="479" t="n"/>
      <c r="AD222" s="480" t="n"/>
      <c r="AE222" s="479" t="n"/>
      <c r="AF222" s="480" t="n"/>
      <c r="AG222" s="480" t="n"/>
      <c r="AH222" s="480" t="n"/>
      <c r="AI222" s="479" t="n"/>
      <c r="AJ222" s="480" t="n"/>
      <c r="AK222" s="479" t="n"/>
      <c r="AL222" s="480" t="n"/>
      <c r="AM222" s="479" t="n"/>
      <c r="AN222" s="480" t="n"/>
      <c r="AO222" s="479" t="n"/>
      <c r="AP222" s="480" t="n"/>
      <c r="AQ222" s="481" t="n"/>
      <c r="AR222" s="480" t="n"/>
      <c r="AS222" s="446">
        <f>V222+X222+Z222+AB222+AD222+AF222+AJ222+AL222+AN222+AP222+AR222+AH222</f>
        <v/>
      </c>
    </row>
    <row r="223" ht="16.5" customHeight="1" thickBot="1">
      <c r="A223" s="433">
        <f>A222+1</f>
        <v/>
      </c>
      <c r="B223" s="434" t="n">
        <v>1770.98</v>
      </c>
      <c r="C223" s="434" t="n"/>
      <c r="D223" s="520" t="n">
        <v>2124.2</v>
      </c>
      <c r="E223" s="434" t="n"/>
      <c r="F223" s="434" t="n"/>
      <c r="G223" s="435" t="n">
        <v>297</v>
      </c>
      <c r="H223" s="435" t="n">
        <v>479.4</v>
      </c>
      <c r="I223" s="519" t="n">
        <v>350</v>
      </c>
      <c r="J223" s="436" t="n">
        <v>9</v>
      </c>
      <c r="K223" s="436" t="n"/>
      <c r="L223" s="436" t="n"/>
      <c r="M223" s="437" t="n"/>
      <c r="N223" s="438">
        <f>B223+C223+D223+F223+G223+H223+I223+K223-L223+M223+E223</f>
        <v/>
      </c>
      <c r="O223" s="434" t="n">
        <v>9.300000000000001</v>
      </c>
      <c r="P223" s="434" t="n"/>
      <c r="Q223" s="438">
        <f>N223+O223-P223</f>
        <v/>
      </c>
      <c r="R223" s="520" t="n">
        <v>1770</v>
      </c>
      <c r="S223" s="483" t="n"/>
      <c r="T223" s="441">
        <f>A223</f>
        <v/>
      </c>
      <c r="U223" s="479" t="n"/>
      <c r="V223" s="480" t="n"/>
      <c r="W223" s="479" t="n"/>
      <c r="X223" s="480" t="n"/>
      <c r="Y223" s="479" t="n"/>
      <c r="Z223" s="480" t="n"/>
      <c r="AA223" s="479" t="n"/>
      <c r="AB223" s="480" t="n"/>
      <c r="AC223" s="479" t="n"/>
      <c r="AD223" s="480" t="n"/>
      <c r="AE223" s="479" t="n"/>
      <c r="AF223" s="480" t="n"/>
      <c r="AG223" s="480" t="n"/>
      <c r="AH223" s="480" t="n"/>
      <c r="AI223" s="479" t="n"/>
      <c r="AJ223" s="480" t="n"/>
      <c r="AK223" s="479" t="n"/>
      <c r="AL223" s="480" t="n"/>
      <c r="AM223" s="479" t="n"/>
      <c r="AN223" s="480" t="n"/>
      <c r="AO223" s="479" t="n"/>
      <c r="AP223" s="480" t="n"/>
      <c r="AQ223" s="481" t="n"/>
      <c r="AR223" s="480" t="n"/>
      <c r="AS223" s="446">
        <f>V223+X223+Z223+AB223+AD223+AF223+AJ223+AL223+AN223+AP223+AR223+AH223</f>
        <v/>
      </c>
    </row>
    <row r="224" ht="16.5" customHeight="1" thickBot="1">
      <c r="A224" s="433">
        <f>A223+1</f>
        <v/>
      </c>
      <c r="B224" s="434" t="n">
        <v>1434.77</v>
      </c>
      <c r="C224" s="434" t="n"/>
      <c r="D224" s="520" t="n">
        <v>1966.89</v>
      </c>
      <c r="E224" s="434" t="n"/>
      <c r="F224" s="434" t="n"/>
      <c r="G224" s="435" t="n">
        <v>104</v>
      </c>
      <c r="H224" s="435" t="n">
        <v>611.05</v>
      </c>
      <c r="I224" s="519" t="n">
        <v>100</v>
      </c>
      <c r="J224" s="436" t="n">
        <v>1</v>
      </c>
      <c r="K224" s="584" t="n">
        <v>19</v>
      </c>
      <c r="L224" s="436" t="n"/>
      <c r="M224" s="437" t="n"/>
      <c r="N224" s="438">
        <f>B224+C224+D224+F224+G224+H224+I224+K224-L224+M224+E224</f>
        <v/>
      </c>
      <c r="O224" s="434" t="n">
        <v>9.6</v>
      </c>
      <c r="P224" s="434" t="n"/>
      <c r="Q224" s="438">
        <f>N224+O224-P224</f>
        <v/>
      </c>
      <c r="R224" s="520" t="n">
        <v>1430</v>
      </c>
      <c r="S224" s="483" t="n"/>
      <c r="T224" s="441">
        <f>A224</f>
        <v/>
      </c>
      <c r="U224" s="479" t="n"/>
      <c r="V224" s="480" t="n"/>
      <c r="W224" s="479" t="n"/>
      <c r="X224" s="480" t="n"/>
      <c r="Y224" s="479" t="n"/>
      <c r="Z224" s="480" t="n"/>
      <c r="AA224" s="479" t="n"/>
      <c r="AB224" s="480" t="n"/>
      <c r="AC224" s="479" t="n"/>
      <c r="AD224" s="480" t="n"/>
      <c r="AE224" s="479" t="n"/>
      <c r="AF224" s="480" t="n"/>
      <c r="AG224" s="480" t="n"/>
      <c r="AH224" s="480" t="n"/>
      <c r="AI224" s="479" t="n"/>
      <c r="AJ224" s="480" t="n"/>
      <c r="AK224" s="479" t="n"/>
      <c r="AL224" s="480" t="n"/>
      <c r="AM224" s="479" t="n">
        <v>190647</v>
      </c>
      <c r="AN224" s="466" t="n">
        <v>68</v>
      </c>
      <c r="AO224" s="479" t="n"/>
      <c r="AP224" s="480" t="n"/>
      <c r="AQ224" s="481" t="n"/>
      <c r="AR224" s="480" t="n"/>
      <c r="AS224" s="446">
        <f>V224+X224+Z224+AB224+AD224+AF224+AJ224+AL224+AN224+AP224+AR224+AH224</f>
        <v/>
      </c>
    </row>
    <row r="225" ht="16.5" customHeight="1" thickBot="1">
      <c r="A225" s="433">
        <f>A224+1</f>
        <v/>
      </c>
      <c r="B225" s="434" t="n">
        <v>1654.37</v>
      </c>
      <c r="C225" s="434" t="n"/>
      <c r="D225" s="520" t="n">
        <v>2296.47</v>
      </c>
      <c r="E225" s="434" t="n"/>
      <c r="F225" s="434" t="n"/>
      <c r="G225" s="435" t="n">
        <v>378</v>
      </c>
      <c r="H225" s="435" t="n">
        <v>114.4</v>
      </c>
      <c r="I225" s="519" t="n">
        <v>110</v>
      </c>
      <c r="J225" s="436" t="n">
        <v>3</v>
      </c>
      <c r="K225" s="584" t="n">
        <v>50</v>
      </c>
      <c r="L225" s="436" t="n"/>
      <c r="M225" s="437" t="n"/>
      <c r="N225" s="438">
        <f>B225+C225+D225+F225+G225+H225+I225+K225-L225+M225+E225</f>
        <v/>
      </c>
      <c r="O225" s="434" t="n">
        <v>68.2</v>
      </c>
      <c r="P225" s="434" t="n">
        <v>7.2</v>
      </c>
      <c r="Q225" s="438">
        <f>N225+O225-P225</f>
        <v/>
      </c>
      <c r="R225" s="520" t="n">
        <v>1650</v>
      </c>
      <c r="S225" s="483" t="n"/>
      <c r="T225" s="441">
        <f>A225</f>
        <v/>
      </c>
      <c r="U225" s="479" t="n">
        <v>190604</v>
      </c>
      <c r="V225" s="466" t="n">
        <v>1093.2</v>
      </c>
      <c r="W225" s="479" t="n"/>
      <c r="X225" s="480" t="n"/>
      <c r="Y225" s="479" t="n">
        <v>190619</v>
      </c>
      <c r="Z225" s="466" t="n">
        <v>551.8099999999999</v>
      </c>
      <c r="AA225" s="479" t="n">
        <v>190625</v>
      </c>
      <c r="AB225" s="466" t="n">
        <v>1446.88</v>
      </c>
      <c r="AC225" s="479" t="n">
        <v>190632</v>
      </c>
      <c r="AD225" s="466" t="n">
        <v>27595.28</v>
      </c>
      <c r="AE225" s="479" t="inlineStr">
        <is>
          <t>pmu</t>
        </is>
      </c>
      <c r="AF225" s="466" t="n">
        <v>-1060</v>
      </c>
      <c r="AG225" s="480" t="n"/>
      <c r="AH225" s="480" t="n"/>
      <c r="AI225" s="479" t="n"/>
      <c r="AJ225" s="480" t="n"/>
      <c r="AK225" s="479" t="n"/>
      <c r="AL225" s="480" t="n"/>
      <c r="AM225" s="479" t="n"/>
      <c r="AN225" s="480" t="n"/>
      <c r="AO225" s="479" t="n"/>
      <c r="AP225" s="480" t="n"/>
      <c r="AQ225" s="481" t="n"/>
      <c r="AR225" s="480" t="n"/>
      <c r="AS225" s="446">
        <f>V225+X225+Z225+AB225+AD225+AF225+AJ225+AL225+AN225+AP225+AR225+AH225</f>
        <v/>
      </c>
    </row>
    <row r="226" ht="16.5" customHeight="1" thickBot="1">
      <c r="A226" s="433">
        <f>A225+1</f>
        <v/>
      </c>
      <c r="B226" s="434" t="n">
        <v>760.84</v>
      </c>
      <c r="C226" s="434" t="n"/>
      <c r="D226" s="520" t="n">
        <v>3361.52</v>
      </c>
      <c r="E226" s="434" t="n"/>
      <c r="F226" s="520" t="n">
        <v>9.800000000000001</v>
      </c>
      <c r="G226" s="435" t="n">
        <v>199</v>
      </c>
      <c r="H226" s="435" t="n">
        <v>911.1</v>
      </c>
      <c r="I226" s="519" t="n">
        <v>540</v>
      </c>
      <c r="J226" s="436" t="n">
        <v>9</v>
      </c>
      <c r="K226" s="584" t="n">
        <v>340</v>
      </c>
      <c r="L226" s="436" t="n"/>
      <c r="M226" s="437" t="n"/>
      <c r="N226" s="438">
        <f>B226+C226+D226+F226+G226+H226+I226+K226-L226+M226+E226</f>
        <v/>
      </c>
      <c r="O226" s="434" t="n">
        <v>16.9</v>
      </c>
      <c r="P226" s="434" t="n"/>
      <c r="Q226" s="438">
        <f>N226+O226-P226</f>
        <v/>
      </c>
      <c r="R226" s="520" t="n">
        <v>760</v>
      </c>
      <c r="S226" s="483" t="n"/>
      <c r="T226" s="441">
        <f>A226</f>
        <v/>
      </c>
      <c r="U226" s="479" t="n"/>
      <c r="V226" s="466" t="n">
        <v>12.97</v>
      </c>
      <c r="W226" s="479" t="n"/>
      <c r="X226" s="480" t="n"/>
      <c r="Y226" s="479" t="n"/>
      <c r="Z226" s="480" t="n"/>
      <c r="AA226" s="479" t="n">
        <v>190630</v>
      </c>
      <c r="AB226" s="466" t="n">
        <v>1666.6</v>
      </c>
      <c r="AC226" s="479" t="n">
        <v>180644</v>
      </c>
      <c r="AD226" s="466" t="n">
        <v>20569.97</v>
      </c>
      <c r="AE226" s="479" t="inlineStr">
        <is>
          <t>pmu</t>
        </is>
      </c>
      <c r="AF226" s="466" t="n">
        <v>1060</v>
      </c>
      <c r="AG226" s="480" t="n"/>
      <c r="AH226" s="480" t="n"/>
      <c r="AI226" s="479" t="n"/>
      <c r="AJ226" s="480" t="n"/>
      <c r="AK226" s="479" t="n"/>
      <c r="AL226" s="480" t="n"/>
      <c r="AM226" s="479" t="n"/>
      <c r="AN226" s="480" t="n"/>
      <c r="AO226" s="479" t="n"/>
      <c r="AP226" s="480" t="n"/>
      <c r="AQ226" s="481" t="n"/>
      <c r="AR226" s="480" t="n"/>
      <c r="AS226" s="446">
        <f>V226+X226+Z226+AB226+AD226+AF226+AJ226+AL226+AN226+AP226+AR226+AH226</f>
        <v/>
      </c>
    </row>
    <row r="227" ht="16.5" customHeight="1" thickBot="1">
      <c r="A227" s="433">
        <f>A226+1</f>
        <v/>
      </c>
      <c r="B227" s="434" t="n">
        <v>1562.89</v>
      </c>
      <c r="C227" s="434" t="n"/>
      <c r="D227" s="520" t="n">
        <v>3219.49</v>
      </c>
      <c r="E227" s="434" t="n"/>
      <c r="F227" s="520" t="n">
        <v>28.6</v>
      </c>
      <c r="G227" s="435" t="n">
        <v>248</v>
      </c>
      <c r="H227" s="435" t="n">
        <v>489.2</v>
      </c>
      <c r="I227" s="519" t="n">
        <v>530</v>
      </c>
      <c r="J227" s="436" t="n">
        <v>11</v>
      </c>
      <c r="K227" s="584" t="n">
        <v>20</v>
      </c>
      <c r="L227" s="436" t="n"/>
      <c r="M227" s="437" t="n"/>
      <c r="N227" s="438">
        <f>B227+C227+D227+F227+G227+H227+I227+K227-L227+M227+E227</f>
        <v/>
      </c>
      <c r="O227" s="434" t="n">
        <v>16.2</v>
      </c>
      <c r="P227" s="434" t="n"/>
      <c r="Q227" s="438">
        <f>N227+O227-P227</f>
        <v/>
      </c>
      <c r="R227" s="520" t="n">
        <v>1560</v>
      </c>
      <c r="S227" s="483" t="n"/>
      <c r="T227" s="441">
        <f>A227</f>
        <v/>
      </c>
      <c r="U227" s="479" t="n"/>
      <c r="V227" s="480" t="n"/>
      <c r="W227" s="479" t="n"/>
      <c r="X227" s="480" t="n"/>
      <c r="Y227" s="479" t="n"/>
      <c r="Z227" s="480" t="n"/>
      <c r="AA227" s="479" t="n"/>
      <c r="AB227" s="480" t="n"/>
      <c r="AC227" s="479" t="n">
        <v>190635</v>
      </c>
      <c r="AD227" s="466" t="n">
        <v>401.47</v>
      </c>
      <c r="AE227" s="481" t="n"/>
      <c r="AF227" s="480" t="n"/>
      <c r="AG227" s="480" t="n"/>
      <c r="AH227" s="480" t="n"/>
      <c r="AI227" s="479" t="n"/>
      <c r="AJ227" s="480" t="n"/>
      <c r="AK227" s="479" t="n"/>
      <c r="AL227" s="480" t="n"/>
      <c r="AM227" s="479" t="n">
        <v>190548</v>
      </c>
      <c r="AN227" s="466" t="n">
        <v>227.74</v>
      </c>
      <c r="AO227" s="479" t="n"/>
      <c r="AP227" s="480" t="n"/>
      <c r="AQ227" s="481" t="n"/>
      <c r="AR227" s="480" t="n"/>
      <c r="AS227" s="446">
        <f>V227+X227+Z227+AB227+AD227+AF227+AJ227+AL227+AN227+AP227+AR227+AH227</f>
        <v/>
      </c>
    </row>
    <row r="228" ht="16.5" customHeight="1" thickBot="1">
      <c r="A228" s="433">
        <f>A227+1</f>
        <v/>
      </c>
      <c r="B228" s="434" t="n">
        <v>1719.54</v>
      </c>
      <c r="C228" s="520" t="n">
        <v>38.5</v>
      </c>
      <c r="D228" s="520" t="n">
        <v>2889.59</v>
      </c>
      <c r="E228" s="434" t="n"/>
      <c r="F228" s="520" t="n">
        <v>21.5</v>
      </c>
      <c r="G228" s="435" t="n">
        <v>178</v>
      </c>
      <c r="H228" s="435" t="n">
        <v>944.95</v>
      </c>
      <c r="I228" s="519" t="n">
        <v>310</v>
      </c>
      <c r="J228" s="436" t="n">
        <v>6</v>
      </c>
      <c r="K228" s="436" t="n"/>
      <c r="L228" s="436" t="n"/>
      <c r="M228" s="437" t="n"/>
      <c r="N228" s="438">
        <f>B228+C228+D228+F228+G228+H228+I228+K228-L228+M228+E228</f>
        <v/>
      </c>
      <c r="O228" s="434" t="n">
        <v>16.8</v>
      </c>
      <c r="P228" s="434" t="n"/>
      <c r="Q228" s="438">
        <f>N228+O228-P228</f>
        <v/>
      </c>
      <c r="R228" s="520" t="n">
        <v>1710</v>
      </c>
      <c r="S228" s="520" t="n">
        <v>660</v>
      </c>
      <c r="T228" s="441">
        <f>A228</f>
        <v/>
      </c>
      <c r="U228" s="479" t="n"/>
      <c r="V228" s="480" t="n"/>
      <c r="W228" s="479" t="n"/>
      <c r="X228" s="480" t="n"/>
      <c r="Y228" s="479" t="n"/>
      <c r="Z228" s="480" t="n"/>
      <c r="AA228" s="479" t="n"/>
      <c r="AB228" s="480" t="n"/>
      <c r="AC228" s="479" t="n"/>
      <c r="AD228" s="480" t="n"/>
      <c r="AE228" s="481" t="inlineStr">
        <is>
          <t>monnaie</t>
        </is>
      </c>
      <c r="AF228" s="480" t="n">
        <v>220</v>
      </c>
      <c r="AG228" s="480" t="n"/>
      <c r="AH228" s="480" t="n"/>
      <c r="AI228" s="479" t="n"/>
      <c r="AJ228" s="480" t="n"/>
      <c r="AK228" s="479" t="n"/>
      <c r="AL228" s="480" t="n"/>
      <c r="AM228" s="479" t="n">
        <v>190546</v>
      </c>
      <c r="AN228" s="466" t="n">
        <v>338</v>
      </c>
      <c r="AO228" s="479" t="inlineStr">
        <is>
          <t>190656A</t>
        </is>
      </c>
      <c r="AP228" s="466" t="n">
        <v>34.2</v>
      </c>
      <c r="AQ228" s="481" t="n"/>
      <c r="AR228" s="480" t="n"/>
      <c r="AS228" s="446">
        <f>V228+X228+Z228+AB228+AD228+AF228+AJ228+AL228+AN228+AP228+AR228+AH228</f>
        <v/>
      </c>
    </row>
    <row r="229" ht="16.5" customHeight="1" thickBot="1">
      <c r="A229" s="433">
        <f>A228+1</f>
        <v/>
      </c>
      <c r="B229" s="434" t="n">
        <v>1906.98</v>
      </c>
      <c r="C229" s="434" t="n"/>
      <c r="D229" s="520" t="n">
        <v>1544.25</v>
      </c>
      <c r="E229" s="434" t="n"/>
      <c r="F229" s="434" t="n"/>
      <c r="G229" s="435" t="n">
        <v>218</v>
      </c>
      <c r="H229" s="435" t="n">
        <v>106.8</v>
      </c>
      <c r="I229" s="519" t="n">
        <v>100</v>
      </c>
      <c r="J229" s="436" t="n">
        <v>2</v>
      </c>
      <c r="K229" s="584" t="n">
        <v>30</v>
      </c>
      <c r="L229" s="436" t="n"/>
      <c r="M229" s="437" t="n"/>
      <c r="N229" s="438">
        <f>B229+C229+D229+F229+G229+H229+I229+K229-L229+M229+E229</f>
        <v/>
      </c>
      <c r="O229" s="434" t="n">
        <v>8.5</v>
      </c>
      <c r="P229" s="434" t="n">
        <v>70.90000000000001</v>
      </c>
      <c r="Q229" s="438">
        <f>N229+O229-P229</f>
        <v/>
      </c>
      <c r="R229" s="520" t="n">
        <v>1950</v>
      </c>
      <c r="S229" s="483" t="n"/>
      <c r="T229" s="441">
        <f>A229</f>
        <v/>
      </c>
      <c r="U229" s="479" t="n"/>
      <c r="V229" s="480" t="n"/>
      <c r="W229" s="481" t="n">
        <v>190612</v>
      </c>
      <c r="X229" s="466" t="n">
        <v>36.46</v>
      </c>
      <c r="Y229" s="479" t="n"/>
      <c r="Z229" s="480" t="n"/>
      <c r="AA229" s="481" t="n">
        <v>190621</v>
      </c>
      <c r="AB229" s="466" t="n">
        <v>-56.74</v>
      </c>
      <c r="AC229" s="479" t="inlineStr">
        <is>
          <t>190635A</t>
        </is>
      </c>
      <c r="AD229" s="480" t="n">
        <v>0</v>
      </c>
      <c r="AE229" s="481" t="n"/>
      <c r="AF229" s="480" t="n"/>
      <c r="AG229" s="480" t="n"/>
      <c r="AH229" s="480" t="n"/>
      <c r="AI229" s="479" t="n">
        <v>190640</v>
      </c>
      <c r="AJ229" s="466" t="n">
        <v>37.79</v>
      </c>
      <c r="AK229" s="481" t="n">
        <v>190641</v>
      </c>
      <c r="AL229" s="466" t="n">
        <v>1907.22</v>
      </c>
      <c r="AM229" s="481" t="n">
        <v>190449</v>
      </c>
      <c r="AN229" s="466" t="n">
        <v>144</v>
      </c>
      <c r="AO229" s="481" t="n">
        <v>190654</v>
      </c>
      <c r="AP229" s="466" t="n">
        <v>1240.34</v>
      </c>
      <c r="AQ229" s="481" t="n"/>
      <c r="AR229" s="480" t="n"/>
      <c r="AS229" s="446">
        <f>V229+X229+Z229+AB229+AD229+AF229+AJ229+AL229+AN229+AP229+AR229+AH229</f>
        <v/>
      </c>
    </row>
    <row r="230" ht="16.5" customHeight="1" thickBot="1">
      <c r="A230" s="457" t="n"/>
      <c r="B230" s="434" t="n"/>
      <c r="C230" s="434" t="n"/>
      <c r="D230" s="434" t="n"/>
      <c r="E230" s="434" t="n"/>
      <c r="F230" s="434" t="n"/>
      <c r="G230" s="435" t="n"/>
      <c r="H230" s="435" t="n"/>
      <c r="I230" s="435" t="n"/>
      <c r="J230" s="436" t="n"/>
      <c r="K230" s="436" t="n"/>
      <c r="L230" s="436" t="n"/>
      <c r="M230" s="437" t="n"/>
      <c r="N230" s="438" t="n"/>
      <c r="O230" s="434" t="n"/>
      <c r="P230" s="434" t="n"/>
      <c r="Q230" s="438" t="n"/>
      <c r="R230" s="483" t="n"/>
      <c r="S230" s="483" t="n"/>
      <c r="T230" s="441" t="n"/>
      <c r="U230" s="479" t="n"/>
      <c r="V230" s="480" t="n"/>
      <c r="W230" s="479" t="n">
        <v>190613</v>
      </c>
      <c r="X230" s="466" t="n">
        <v>407.63</v>
      </c>
      <c r="Y230" s="479" t="n"/>
      <c r="Z230" s="480" t="n"/>
      <c r="AA230" s="479" t="n"/>
      <c r="AB230" s="480" t="n"/>
      <c r="AC230" s="479" t="n"/>
      <c r="AD230" s="480" t="n"/>
      <c r="AE230" s="479" t="n"/>
      <c r="AF230" s="480" t="n"/>
      <c r="AG230" s="480" t="n"/>
      <c r="AH230" s="480" t="n"/>
      <c r="AI230" s="479" t="n"/>
      <c r="AJ230" s="480" t="n"/>
      <c r="AK230" s="479" t="n"/>
      <c r="AL230" s="480" t="n"/>
      <c r="AM230" s="479" t="n"/>
      <c r="AN230" s="480" t="n"/>
      <c r="AO230" s="479" t="n"/>
      <c r="AP230" s="480" t="n"/>
      <c r="AQ230" s="481" t="n"/>
      <c r="AR230" s="480" t="n"/>
      <c r="AS230" s="446">
        <f>V230+X230+Z230+AB230+AD230+AF230+AJ230+AL230+AN230+AP230+AR230+AH230</f>
        <v/>
      </c>
    </row>
    <row r="231">
      <c r="B231" s="586">
        <f>SUM(B200:B230)</f>
        <v/>
      </c>
      <c r="C231" s="586">
        <f>SUM(C200:C230)</f>
        <v/>
      </c>
      <c r="D231" s="586">
        <f>SUM(D200:D230)</f>
        <v/>
      </c>
      <c r="E231" s="449">
        <f>SUM(E200:E230)</f>
        <v/>
      </c>
      <c r="F231" s="586">
        <f>SUM(F200:F230)</f>
        <v/>
      </c>
      <c r="G231" s="586">
        <f>SUM(G200:G230)</f>
        <v/>
      </c>
      <c r="H231" s="586">
        <f>SUM(H200:H230)</f>
        <v/>
      </c>
      <c r="I231" s="586">
        <f>SUM(I200:I230)</f>
        <v/>
      </c>
      <c r="J231" s="398">
        <f>SUM(J200:J230)</f>
        <v/>
      </c>
      <c r="K231" s="586">
        <f>SUM(K200:K230)</f>
        <v/>
      </c>
      <c r="L231" s="586">
        <f>SUM(L200:L230)</f>
        <v/>
      </c>
      <c r="M231" s="586">
        <f>SUM(M200:M230)</f>
        <v/>
      </c>
      <c r="N231" s="586">
        <f>SUM(N200:N230)</f>
        <v/>
      </c>
      <c r="O231" s="586">
        <f>SUM(O200:O230)</f>
        <v/>
      </c>
      <c r="P231" s="586">
        <f>SUM(P200:P230)</f>
        <v/>
      </c>
      <c r="Q231" s="586">
        <f>SUM(Q200:Q230)</f>
        <v/>
      </c>
      <c r="R231" s="449">
        <f>SUM(R200:R230)</f>
        <v/>
      </c>
      <c r="S231" s="449">
        <f>SUM(S200:S230)</f>
        <v/>
      </c>
      <c r="U231" s="460" t="n"/>
      <c r="V231" s="460">
        <f>SUM(V200:V230)</f>
        <v/>
      </c>
      <c r="W231" s="460" t="n"/>
      <c r="X231" s="460">
        <f>SUM(X200:X230)</f>
        <v/>
      </c>
      <c r="Y231" s="460" t="n"/>
      <c r="Z231" s="460">
        <f>SUM(Z200:Z230)</f>
        <v/>
      </c>
      <c r="AA231" s="460" t="n"/>
      <c r="AB231" s="460">
        <f>SUM(AB200:AB230)</f>
        <v/>
      </c>
      <c r="AC231" s="460" t="n"/>
      <c r="AD231" s="460">
        <f>SUM(AD200:AD230)</f>
        <v/>
      </c>
      <c r="AE231" s="460" t="n"/>
      <c r="AF231" s="460">
        <f>SUM(AF200:AF230)</f>
        <v/>
      </c>
      <c r="AG231" s="460" t="n"/>
      <c r="AH231" s="460" t="n"/>
      <c r="AI231" s="460" t="n"/>
      <c r="AJ231" s="460">
        <f>SUM(AJ200:AJ230)</f>
        <v/>
      </c>
      <c r="AL231" s="460">
        <f>SUM(AL200:AL230)</f>
        <v/>
      </c>
      <c r="AM231" s="460" t="n"/>
      <c r="AN231" s="460">
        <f>SUM(AN200:AN230)</f>
        <v/>
      </c>
      <c r="AO231" s="460" t="n"/>
      <c r="AP231" s="460">
        <f>SUM(AP200:AP230)</f>
        <v/>
      </c>
      <c r="AQ231" s="460" t="n"/>
      <c r="AR231" s="460">
        <f>SUM(AR200:AR230)</f>
        <v/>
      </c>
      <c r="AS231" s="460">
        <f>SUM(AS200:AS230)</f>
        <v/>
      </c>
    </row>
    <row r="232">
      <c r="N232" s="451" t="n"/>
      <c r="Q232" s="451" t="n"/>
    </row>
    <row r="233">
      <c r="C233" s="452" t="n"/>
      <c r="F233" s="452" t="n"/>
      <c r="I233" s="453" t="n"/>
    </row>
    <row r="234">
      <c r="I234" s="453" t="n"/>
    </row>
    <row r="236" ht="16.5" customHeight="1" thickBot="1">
      <c r="A236" s="359" t="inlineStr">
        <is>
          <t>JUILLET 2019</t>
        </is>
      </c>
      <c r="M236" s="406" t="n"/>
      <c r="N236" s="359" t="n"/>
      <c r="O236" s="362" t="n"/>
      <c r="P236" s="363" t="n"/>
      <c r="Q236" s="363" t="n"/>
      <c r="R236" s="363" t="n"/>
      <c r="S236" s="363" t="n"/>
      <c r="U236" s="364">
        <f>A236</f>
        <v/>
      </c>
      <c r="V236" s="363" t="n"/>
      <c r="W236" s="363" t="n"/>
      <c r="X236" s="363" t="n"/>
      <c r="Y236" s="363" t="n"/>
      <c r="Z236" s="363" t="n"/>
      <c r="AA236" s="363" t="n"/>
      <c r="AB236" s="364">
        <f>A236</f>
        <v/>
      </c>
      <c r="AC236" s="363" t="n"/>
      <c r="AD236" s="363" t="n"/>
      <c r="AE236" s="363" t="n"/>
      <c r="AF236" s="363" t="n"/>
      <c r="AG236" s="363" t="n"/>
      <c r="AH236" s="363" t="n"/>
      <c r="AI236" s="363" t="n"/>
      <c r="AJ236" s="363" t="n"/>
      <c r="AK236" s="364">
        <f>A236</f>
        <v/>
      </c>
      <c r="AL236" s="363" t="n"/>
      <c r="AM236" s="363" t="n"/>
      <c r="AN236" s="363" t="n"/>
      <c r="AO236" s="363" t="n"/>
      <c r="AP236" s="363" t="n"/>
      <c r="AQ236" s="363" t="n"/>
    </row>
    <row r="237" ht="16.5" customHeight="1" thickBot="1">
      <c r="A237" s="372" t="n"/>
      <c r="B237" s="372" t="n"/>
      <c r="C237" s="372" t="n"/>
      <c r="D237" s="372" t="n"/>
      <c r="E237" s="372" t="n"/>
      <c r="F237" s="372" t="n"/>
      <c r="G237" s="372" t="n"/>
      <c r="H237" s="372" t="n"/>
      <c r="I237" s="357" t="n"/>
      <c r="J237" s="357" t="n"/>
      <c r="K237" s="357" t="n"/>
      <c r="L237" s="357" t="n"/>
      <c r="M237" s="454" t="n"/>
      <c r="N237" s="10" t="n"/>
      <c r="O237" s="11" t="n"/>
      <c r="P237" s="10" t="n"/>
      <c r="Q237" s="10" t="n"/>
      <c r="R237" s="358" t="inlineStr">
        <is>
          <t>Banque</t>
        </is>
      </c>
      <c r="S237" s="357" t="n"/>
      <c r="T237" s="11" t="n"/>
      <c r="U237" s="589">
        <f>U3</f>
        <v/>
      </c>
      <c r="V237" s="354" t="n"/>
      <c r="W237" s="410">
        <f>W3</f>
        <v/>
      </c>
      <c r="X237" s="354" t="n"/>
      <c r="Y237" s="410">
        <f>Y3</f>
        <v/>
      </c>
      <c r="Z237" s="354" t="n"/>
      <c r="AA237" s="410">
        <f>AA3</f>
        <v/>
      </c>
      <c r="AB237" s="354" t="n"/>
      <c r="AC237" s="410">
        <f>AC3</f>
        <v/>
      </c>
      <c r="AD237" s="354" t="n"/>
      <c r="AE237" s="410">
        <f>AE3</f>
        <v/>
      </c>
      <c r="AF237" s="354" t="n"/>
      <c r="AG237" s="410" t="inlineStr">
        <is>
          <t>Compte Nickel</t>
        </is>
      </c>
      <c r="AH237" s="354" t="n"/>
      <c r="AI237" s="410">
        <f>AI3</f>
        <v/>
      </c>
      <c r="AJ237" s="354" t="n"/>
      <c r="AK237" s="410">
        <f>AK3</f>
        <v/>
      </c>
      <c r="AL237" s="354" t="n"/>
      <c r="AM237" s="410">
        <f>AM3</f>
        <v/>
      </c>
      <c r="AN237" s="354" t="n"/>
      <c r="AO237" s="410">
        <f>AO3</f>
        <v/>
      </c>
      <c r="AP237" s="354" t="n"/>
      <c r="AQ237" s="410">
        <f>AQ3</f>
        <v/>
      </c>
      <c r="AR237" s="354" t="n"/>
      <c r="AS237" s="411" t="inlineStr">
        <is>
          <t>Total</t>
        </is>
      </c>
    </row>
    <row r="238" ht="16.5" customHeight="1" thickBot="1">
      <c r="A238" s="2" t="n"/>
      <c r="B238" s="3" t="inlineStr">
        <is>
          <t>Espèce</t>
        </is>
      </c>
      <c r="C238" s="4" t="inlineStr">
        <is>
          <t>Chèque</t>
        </is>
      </c>
      <c r="D238" s="4" t="inlineStr">
        <is>
          <t>Carte Bleue</t>
        </is>
      </c>
      <c r="E238" s="5" t="inlineStr">
        <is>
          <t>Sans Contact</t>
        </is>
      </c>
      <c r="F238" s="5" t="inlineStr">
        <is>
          <t>Carte Nickel</t>
        </is>
      </c>
      <c r="G238" s="4" t="inlineStr">
        <is>
          <t>JEUX</t>
        </is>
      </c>
      <c r="H238" s="4" t="inlineStr">
        <is>
          <t>LOTO</t>
        </is>
      </c>
      <c r="I238" s="355" t="inlineStr">
        <is>
          <t>POINT VERT</t>
        </is>
      </c>
      <c r="J238" s="356" t="n"/>
      <c r="K238" s="6" t="inlineStr">
        <is>
          <t>Ret Nickel</t>
        </is>
      </c>
      <c r="L238" s="6" t="inlineStr">
        <is>
          <t>Dpt Nickel</t>
        </is>
      </c>
      <c r="M238" s="412" t="inlineStr">
        <is>
          <t>Avoir</t>
        </is>
      </c>
      <c r="N238" s="7" t="inlineStr">
        <is>
          <t>S/Total Encais</t>
        </is>
      </c>
      <c r="O238" s="7" t="inlineStr">
        <is>
          <t>Compte client</t>
        </is>
      </c>
      <c r="P238" s="7" t="inlineStr">
        <is>
          <t>Credit Compte</t>
        </is>
      </c>
      <c r="Q238" s="8" t="inlineStr">
        <is>
          <t>Total</t>
        </is>
      </c>
      <c r="R238" s="3" t="inlineStr">
        <is>
          <t>Dépôt Banque</t>
        </is>
      </c>
      <c r="S238" s="8" t="inlineStr">
        <is>
          <t>Monnaie</t>
        </is>
      </c>
      <c r="T238" s="455" t="n"/>
      <c r="U238" s="414" t="inlineStr">
        <is>
          <t>N°</t>
        </is>
      </c>
      <c r="V238" s="415" t="n"/>
      <c r="W238" s="416" t="inlineStr">
        <is>
          <t>N°</t>
        </is>
      </c>
      <c r="X238" s="417" t="n"/>
      <c r="Y238" s="416" t="inlineStr">
        <is>
          <t>N°</t>
        </is>
      </c>
      <c r="Z238" s="417" t="n"/>
      <c r="AA238" s="416" t="inlineStr">
        <is>
          <t>N°</t>
        </is>
      </c>
      <c r="AB238" s="417" t="n"/>
      <c r="AC238" s="416" t="inlineStr">
        <is>
          <t>N°</t>
        </is>
      </c>
      <c r="AD238" s="417" t="n"/>
      <c r="AE238" s="416" t="inlineStr">
        <is>
          <t>N°</t>
        </is>
      </c>
      <c r="AF238" s="417" t="n"/>
      <c r="AG238" s="416" t="inlineStr">
        <is>
          <t>N°</t>
        </is>
      </c>
      <c r="AH238" s="418" t="n"/>
      <c r="AI238" s="416" t="inlineStr">
        <is>
          <t>N°</t>
        </is>
      </c>
      <c r="AJ238" s="417" t="n"/>
      <c r="AK238" s="419" t="inlineStr">
        <is>
          <t>N°</t>
        </is>
      </c>
      <c r="AL238" s="415" t="n"/>
      <c r="AM238" s="416" t="inlineStr">
        <is>
          <t>N°</t>
        </is>
      </c>
      <c r="AN238" s="415" t="n"/>
      <c r="AO238" s="416" t="inlineStr">
        <is>
          <t>N°</t>
        </is>
      </c>
      <c r="AP238" s="415" t="n"/>
      <c r="AQ238" s="416" t="inlineStr">
        <is>
          <t>N°</t>
        </is>
      </c>
      <c r="AR238" s="415" t="n"/>
      <c r="AS238" s="420" t="n"/>
    </row>
    <row r="239" ht="16.5" customHeight="1" thickBot="1">
      <c r="A239" s="433">
        <f>A229+1</f>
        <v/>
      </c>
      <c r="B239" s="434" t="n">
        <v>1663.6</v>
      </c>
      <c r="C239" s="434" t="n"/>
      <c r="D239" s="520" t="n">
        <v>2190.97</v>
      </c>
      <c r="E239" s="520" t="n">
        <v>499.7</v>
      </c>
      <c r="F239" s="520" t="n">
        <v>34.4</v>
      </c>
      <c r="G239" s="435" t="n">
        <v>171</v>
      </c>
      <c r="H239" s="435" t="n">
        <v>594.75</v>
      </c>
      <c r="I239" s="519" t="n">
        <v>170</v>
      </c>
      <c r="J239" s="436" t="n">
        <v>6</v>
      </c>
      <c r="K239" s="436" t="n"/>
      <c r="L239" s="436" t="n"/>
      <c r="M239" s="437" t="n">
        <v>90.40000000000001</v>
      </c>
      <c r="N239" s="438">
        <f>B239+C239+D239+F239+G239+H239+I239+K239-L239+M239+E239</f>
        <v/>
      </c>
      <c r="O239" s="434" t="n">
        <v>34.8</v>
      </c>
      <c r="P239" s="434" t="n">
        <v>329.21</v>
      </c>
      <c r="Q239" s="438">
        <f>N239+O239-P239</f>
        <v/>
      </c>
      <c r="R239" s="520" t="n">
        <v>1660</v>
      </c>
      <c r="S239" s="483" t="n"/>
      <c r="T239" s="441">
        <f>A239</f>
        <v/>
      </c>
      <c r="U239" s="479" t="n"/>
      <c r="V239" s="480" t="n"/>
      <c r="W239" s="481" t="n"/>
      <c r="X239" s="480" t="n"/>
      <c r="Y239" s="481" t="n"/>
      <c r="Z239" s="480" t="n"/>
      <c r="AA239" s="481" t="n"/>
      <c r="AB239" s="480" t="n"/>
      <c r="AC239" s="481" t="n"/>
      <c r="AD239" s="480" t="n"/>
      <c r="AE239" s="481" t="n">
        <v>190743</v>
      </c>
      <c r="AF239" s="466" t="n">
        <v>1.4</v>
      </c>
      <c r="AG239" s="482" t="n">
        <v>190744</v>
      </c>
      <c r="AH239" s="466" t="n">
        <v>-9.550000000000001</v>
      </c>
      <c r="AI239" s="481" t="n">
        <v>190157</v>
      </c>
      <c r="AJ239" s="466" t="n">
        <v>978.26</v>
      </c>
      <c r="AK239" s="482" t="n"/>
      <c r="AL239" s="480" t="n"/>
      <c r="AM239" s="481" t="n"/>
      <c r="AN239" s="480" t="n"/>
      <c r="AO239" s="481" t="inlineStr">
        <is>
          <t>vale</t>
        </is>
      </c>
      <c r="AP239" s="466" t="n">
        <v>2000</v>
      </c>
      <c r="AQ239" s="481" t="n"/>
      <c r="AR239" s="480" t="n"/>
      <c r="AS239" s="446">
        <f>V239+X239+Z239+AB239+AD239+AF239+AJ239+AL239+AN239+AP239+AR239+AH239</f>
        <v/>
      </c>
    </row>
    <row r="240" ht="16.5" customHeight="1" thickBot="1">
      <c r="A240" s="433">
        <f>A239+1</f>
        <v/>
      </c>
      <c r="B240" s="434" t="n">
        <v>1776.69</v>
      </c>
      <c r="C240" s="434" t="n"/>
      <c r="D240" s="520" t="n">
        <v>1713.25</v>
      </c>
      <c r="E240" s="520" t="n">
        <v>627.01</v>
      </c>
      <c r="F240" s="520" t="n">
        <v>68.2</v>
      </c>
      <c r="G240" s="435" t="n">
        <v>89</v>
      </c>
      <c r="H240" s="435" t="n">
        <v>211.3</v>
      </c>
      <c r="I240" s="519" t="n">
        <v>140</v>
      </c>
      <c r="J240" s="436" t="n">
        <v>4</v>
      </c>
      <c r="K240" s="584" t="n">
        <v>50</v>
      </c>
      <c r="L240" s="436" t="n"/>
      <c r="M240" s="437" t="n">
        <v>45</v>
      </c>
      <c r="N240" s="438">
        <f>B240+C240+D240+F240+G240+H240+I240+K240-L240+M240+E240</f>
        <v/>
      </c>
      <c r="O240" s="434" t="n">
        <v>49.4</v>
      </c>
      <c r="P240" s="434" t="n">
        <v>153</v>
      </c>
      <c r="Q240" s="438">
        <f>N240+O240-P240</f>
        <v/>
      </c>
      <c r="R240" s="520" t="n">
        <v>1770</v>
      </c>
      <c r="S240" s="483" t="n"/>
      <c r="T240" s="441">
        <f>A240</f>
        <v/>
      </c>
      <c r="U240" s="479" t="n"/>
      <c r="V240" s="480" t="n"/>
      <c r="W240" s="481" t="n"/>
      <c r="X240" s="480" t="n"/>
      <c r="Y240" s="479" t="n">
        <v>190620</v>
      </c>
      <c r="Z240" s="466" t="n">
        <v>543.76</v>
      </c>
      <c r="AA240" s="481" t="n"/>
      <c r="AB240" s="480" t="n"/>
      <c r="AC240" s="479" t="n"/>
      <c r="AD240" s="480" t="n"/>
      <c r="AE240" s="481" t="n">
        <v>190743</v>
      </c>
      <c r="AF240" s="466" t="n">
        <v>27</v>
      </c>
      <c r="AG240" s="480" t="n"/>
      <c r="AH240" s="480" t="n"/>
      <c r="AI240" s="479" t="inlineStr">
        <is>
          <t>180654B</t>
        </is>
      </c>
      <c r="AJ240" s="466" t="n">
        <v>128.4</v>
      </c>
      <c r="AK240" s="481" t="n"/>
      <c r="AL240" s="480" t="n"/>
      <c r="AM240" s="479" t="n">
        <v>190544</v>
      </c>
      <c r="AN240" s="466" t="n">
        <v>262.8</v>
      </c>
      <c r="AO240" s="479" t="inlineStr">
        <is>
          <t>aviva</t>
        </is>
      </c>
      <c r="AP240" s="466" t="n">
        <v>345</v>
      </c>
      <c r="AQ240" s="481" t="n"/>
      <c r="AR240" s="480" t="n"/>
      <c r="AS240" s="446">
        <f>V240+X240+Z240+AB240+AD240+AF240+AJ240+AL240+AN240+AP240+AR240+AH240</f>
        <v/>
      </c>
    </row>
    <row r="241" ht="16.5" customHeight="1" thickBot="1">
      <c r="A241" s="433">
        <f>A240+1</f>
        <v/>
      </c>
      <c r="B241" s="434" t="n">
        <v>1174.2</v>
      </c>
      <c r="C241" s="434" t="n"/>
      <c r="D241" s="520" t="n">
        <v>2231.94</v>
      </c>
      <c r="E241" s="520" t="n">
        <v>690.1</v>
      </c>
      <c r="F241" s="520" t="n">
        <v>34.3</v>
      </c>
      <c r="G241" s="435" t="n">
        <v>147</v>
      </c>
      <c r="H241" s="435" t="n">
        <v>668.8</v>
      </c>
      <c r="I241" s="519" t="n">
        <v>420</v>
      </c>
      <c r="J241" s="436" t="n">
        <v>8</v>
      </c>
      <c r="K241" s="584" t="n">
        <v>20</v>
      </c>
      <c r="L241" s="584" t="n">
        <v>250</v>
      </c>
      <c r="M241" s="437" t="n"/>
      <c r="N241" s="438">
        <f>B241+C241+D241+F241+G241+H241+I241+K241-L241+M241+E241</f>
        <v/>
      </c>
      <c r="O241" s="434" t="n">
        <v>29.4</v>
      </c>
      <c r="P241" s="434" t="n"/>
      <c r="Q241" s="438">
        <f>N241+O241-P241</f>
        <v/>
      </c>
      <c r="R241" s="520" t="n">
        <v>1120</v>
      </c>
      <c r="S241" s="483" t="n"/>
      <c r="T241" s="441">
        <f>A241</f>
        <v/>
      </c>
      <c r="U241" s="479" t="n">
        <v>190606</v>
      </c>
      <c r="V241" s="466" t="n">
        <v>1392.32</v>
      </c>
      <c r="W241" s="481" t="n"/>
      <c r="X241" s="480" t="n"/>
      <c r="Y241" s="479" t="n"/>
      <c r="Z241" s="480" t="n"/>
      <c r="AA241" s="481" t="n">
        <v>190626</v>
      </c>
      <c r="AB241" s="466" t="n">
        <v>984.54</v>
      </c>
      <c r="AC241" s="479" t="n"/>
      <c r="AD241" s="480" t="n"/>
      <c r="AE241" s="481" t="n">
        <v>190743</v>
      </c>
      <c r="AF241" s="466" t="n">
        <v>239.37</v>
      </c>
      <c r="AG241" s="480" t="n"/>
      <c r="AH241" s="480" t="n"/>
      <c r="AI241" s="479" t="n"/>
      <c r="AJ241" s="480" t="n"/>
      <c r="AK241" s="481" t="n"/>
      <c r="AL241" s="480" t="n"/>
      <c r="AM241" s="479" t="n"/>
      <c r="AN241" s="480" t="n"/>
      <c r="AO241" s="481" t="n">
        <v>190660</v>
      </c>
      <c r="AP241" s="480" t="n">
        <v>14.5</v>
      </c>
      <c r="AQ241" s="481" t="n"/>
      <c r="AR241" s="480" t="n"/>
      <c r="AS241" s="446">
        <f>V241+X241+Z241+AB241+AD241+AF241+AJ241+AL241+AN241+AP241+AR241+AH241</f>
        <v/>
      </c>
    </row>
    <row r="242" ht="16.5" customHeight="1" thickBot="1">
      <c r="A242" s="433">
        <f>A241+1</f>
        <v/>
      </c>
      <c r="B242" s="434" t="n">
        <v>1764.99</v>
      </c>
      <c r="C242" s="434" t="n"/>
      <c r="D242" s="520" t="n">
        <v>1417.6</v>
      </c>
      <c r="E242" s="520" t="n">
        <v>732.52</v>
      </c>
      <c r="F242" s="520" t="n">
        <v>25.8</v>
      </c>
      <c r="G242" s="435" t="n">
        <v>104</v>
      </c>
      <c r="H242" s="435" t="n">
        <v>119.7</v>
      </c>
      <c r="I242" s="519" t="n">
        <v>230</v>
      </c>
      <c r="J242" s="436" t="n">
        <v>5</v>
      </c>
      <c r="K242" s="584" t="n">
        <v>150</v>
      </c>
      <c r="L242" s="436" t="n"/>
      <c r="M242" s="437" t="n"/>
      <c r="N242" s="438">
        <f>B242+C242+D242+F242+G242+H242+I242+K242-L242+M242+E242</f>
        <v/>
      </c>
      <c r="O242" s="434" t="n">
        <v>31.8</v>
      </c>
      <c r="P242" s="434" t="n"/>
      <c r="Q242" s="438">
        <f>N242+O242-P242</f>
        <v/>
      </c>
      <c r="R242" s="520" t="n">
        <v>1760</v>
      </c>
      <c r="S242" s="483" t="n"/>
      <c r="T242" s="441">
        <f>A242</f>
        <v/>
      </c>
      <c r="U242" s="479" t="n"/>
      <c r="V242" s="466" t="n">
        <v>98.41</v>
      </c>
      <c r="W242" s="481" t="n"/>
      <c r="X242" s="480" t="n"/>
      <c r="Y242" s="479" t="n"/>
      <c r="Z242" s="480" t="n"/>
      <c r="AA242" s="481" t="n">
        <v>190631</v>
      </c>
      <c r="AB242" s="466" t="n">
        <v>-60.2</v>
      </c>
      <c r="AC242" s="479" t="n"/>
      <c r="AD242" s="480" t="n"/>
      <c r="AE242" s="481" t="n">
        <v>190743</v>
      </c>
      <c r="AF242" s="466" t="n">
        <v>69</v>
      </c>
      <c r="AG242" s="480" t="n"/>
      <c r="AH242" s="480" t="n"/>
      <c r="AI242" s="479" t="n"/>
      <c r="AJ242" s="480" t="n"/>
      <c r="AK242" s="481" t="n"/>
      <c r="AL242" s="480" t="n"/>
      <c r="AM242" s="479" t="n">
        <v>190549</v>
      </c>
      <c r="AN242" s="466" t="n">
        <v>-194.13</v>
      </c>
      <c r="AO242" s="481" t="n"/>
      <c r="AP242" s="480" t="n"/>
      <c r="AQ242" s="481" t="n"/>
      <c r="AR242" s="480" t="n"/>
      <c r="AS242" s="446">
        <f>V242+X242+Z242+AB242+AD242+AF242+AJ242+AL242+AN242+AP242+AR242+AH242</f>
        <v/>
      </c>
    </row>
    <row r="243" ht="16.5" customHeight="1" thickBot="1">
      <c r="A243" s="433">
        <f>A242+1</f>
        <v/>
      </c>
      <c r="B243" s="434" t="n">
        <v>1815.64</v>
      </c>
      <c r="C243" s="434" t="n"/>
      <c r="D243" s="520" t="n">
        <v>2526.74</v>
      </c>
      <c r="E243" s="520" t="n">
        <v>895.1</v>
      </c>
      <c r="F243" s="434" t="n"/>
      <c r="G243" s="435" t="n">
        <v>288</v>
      </c>
      <c r="H243" s="435" t="n">
        <v>243.3</v>
      </c>
      <c r="I243" s="519" t="n">
        <v>280</v>
      </c>
      <c r="J243" s="436" t="n">
        <v>6</v>
      </c>
      <c r="K243" s="584" t="n">
        <v>20</v>
      </c>
      <c r="L243" s="436" t="n"/>
      <c r="M243" s="437" t="n"/>
      <c r="N243" s="438">
        <f>B243+C243+D243+F243+G243+H243+I243+K243-L243+M243+E243</f>
        <v/>
      </c>
      <c r="O243" s="434" t="n">
        <v>40.9</v>
      </c>
      <c r="P243" s="434" t="n">
        <v>4.4</v>
      </c>
      <c r="Q243" s="438">
        <f>N243+O243-P243</f>
        <v/>
      </c>
      <c r="R243" s="520" t="n">
        <v>1820</v>
      </c>
      <c r="S243" s="483" t="n"/>
      <c r="T243" s="441">
        <f>A243</f>
        <v/>
      </c>
      <c r="U243" s="479" t="n"/>
      <c r="V243" s="480" t="n"/>
      <c r="W243" s="481" t="n"/>
      <c r="X243" s="480" t="n"/>
      <c r="Y243" s="479" t="n"/>
      <c r="Z243" s="480" t="n"/>
      <c r="AA243" s="479" t="n"/>
      <c r="AB243" s="480" t="n"/>
      <c r="AC243" s="479" t="n"/>
      <c r="AD243" s="480" t="n"/>
      <c r="AE243" s="481" t="n"/>
      <c r="AF243" s="480" t="n"/>
      <c r="AG243" s="480" t="n"/>
      <c r="AH243" s="480" t="n"/>
      <c r="AI243" s="479" t="n"/>
      <c r="AJ243" s="480" t="n"/>
      <c r="AK243" s="479" t="n"/>
      <c r="AL243" s="480" t="n"/>
      <c r="AM243" s="479" t="n">
        <v>190543</v>
      </c>
      <c r="AN243" s="466" t="n">
        <v>256.56</v>
      </c>
      <c r="AO243" s="479" t="inlineStr">
        <is>
          <t>mutex</t>
        </is>
      </c>
      <c r="AP243" s="466" t="n">
        <v>114.65</v>
      </c>
      <c r="AQ243" s="481" t="n"/>
      <c r="AR243" s="480" t="n"/>
      <c r="AS243" s="446">
        <f>V243+X243+Z243+AB243+AD243+AF243+AJ243+AL243+AN243+AP243+AR243+AH243</f>
        <v/>
      </c>
    </row>
    <row r="244" ht="16.5" customHeight="1" thickBot="1">
      <c r="A244" s="433">
        <f>A243+1</f>
        <v/>
      </c>
      <c r="B244" s="434" t="n">
        <v>1651.4</v>
      </c>
      <c r="C244" s="434" t="n"/>
      <c r="D244" s="520" t="n">
        <v>1663.9</v>
      </c>
      <c r="E244" s="520" t="n">
        <v>806.92</v>
      </c>
      <c r="F244" s="520" t="n">
        <v>42.7</v>
      </c>
      <c r="G244" s="435" t="n">
        <v>539</v>
      </c>
      <c r="H244" s="435" t="n">
        <v>362.4</v>
      </c>
      <c r="I244" s="519" t="n">
        <v>270</v>
      </c>
      <c r="J244" s="436" t="n">
        <v>6</v>
      </c>
      <c r="K244" s="436" t="n"/>
      <c r="L244" s="436" t="n"/>
      <c r="M244" s="437" t="n"/>
      <c r="N244" s="438">
        <f>B244+C244+D244+F244+G244+H244+I244+K244-L244+M244+E244</f>
        <v/>
      </c>
      <c r="O244" s="434" t="n">
        <v>27.9</v>
      </c>
      <c r="P244" s="434" t="n">
        <v>5</v>
      </c>
      <c r="Q244" s="438">
        <f>N244+O244-P244</f>
        <v/>
      </c>
      <c r="R244" s="520" t="n">
        <v>1650</v>
      </c>
      <c r="S244" s="483" t="n"/>
      <c r="T244" s="441">
        <f>A244</f>
        <v/>
      </c>
      <c r="U244" s="479" t="n"/>
      <c r="V244" s="480" t="n"/>
      <c r="W244" s="479" t="n"/>
      <c r="X244" s="480" t="n"/>
      <c r="Y244" s="479" t="n"/>
      <c r="Z244" s="480" t="n"/>
      <c r="AA244" s="479" t="n"/>
      <c r="AB244" s="480" t="n"/>
      <c r="AC244" s="479" t="n"/>
      <c r="AD244" s="480" t="n"/>
      <c r="AE244" s="481" t="inlineStr">
        <is>
          <t>com pt vt</t>
        </is>
      </c>
      <c r="AF244" s="466" t="n">
        <v>-99.40000000000001</v>
      </c>
      <c r="AG244" s="480" t="n"/>
      <c r="AH244" s="480" t="n"/>
      <c r="AI244" s="479" t="n"/>
      <c r="AJ244" s="480" t="n"/>
      <c r="AK244" s="479" t="n"/>
      <c r="AL244" s="480" t="n"/>
      <c r="AM244" s="479" t="n"/>
      <c r="AN244" s="480" t="n"/>
      <c r="AO244" s="479" t="inlineStr">
        <is>
          <t>adrea</t>
        </is>
      </c>
      <c r="AP244" s="466" t="n">
        <v>73.56999999999999</v>
      </c>
      <c r="AQ244" s="481" t="n"/>
      <c r="AR244" s="480" t="n"/>
      <c r="AS244" s="446">
        <f>V244+X244+Z244+AB244+AD244+AF244+AJ244+AL244+AN244+AP244+AR244+AH244</f>
        <v/>
      </c>
    </row>
    <row r="245" ht="16.5" customHeight="1" thickBot="1">
      <c r="A245" s="433">
        <f>A244+1</f>
        <v/>
      </c>
      <c r="B245" s="434" t="n">
        <v>1460.58</v>
      </c>
      <c r="C245" s="434" t="n"/>
      <c r="D245" s="520" t="n">
        <v>1323.98</v>
      </c>
      <c r="E245" s="520" t="n">
        <v>304.25</v>
      </c>
      <c r="F245" s="520" t="n">
        <v>17.2</v>
      </c>
      <c r="G245" s="435" t="n">
        <v>81</v>
      </c>
      <c r="H245" s="435" t="n">
        <v>102.9</v>
      </c>
      <c r="I245" s="519" t="n">
        <v>390</v>
      </c>
      <c r="J245" s="436" t="n">
        <v>7</v>
      </c>
      <c r="K245" s="436" t="n"/>
      <c r="L245" s="436" t="n"/>
      <c r="M245" s="437" t="n"/>
      <c r="N245" s="438">
        <f>B245+C245+D245+F245+G245+H245+I245+K245-L245+M245+E245</f>
        <v/>
      </c>
      <c r="O245" s="434" t="n">
        <v>14.9</v>
      </c>
      <c r="P245" s="434" t="n">
        <v>75.59999999999999</v>
      </c>
      <c r="Q245" s="438">
        <f>N245+O245-P245</f>
        <v/>
      </c>
      <c r="R245" s="520" t="n">
        <v>1460</v>
      </c>
      <c r="S245" s="483" t="n"/>
      <c r="T245" s="441">
        <f>A245</f>
        <v/>
      </c>
      <c r="U245" s="479" t="n"/>
      <c r="V245" s="480" t="n"/>
      <c r="W245" s="479" t="n"/>
      <c r="X245" s="480" t="n"/>
      <c r="Y245" s="479" t="n"/>
      <c r="Z245" s="480" t="n"/>
      <c r="AA245" s="479" t="n"/>
      <c r="AB245" s="480" t="n"/>
      <c r="AC245" s="479" t="n"/>
      <c r="AD245" s="480" t="n"/>
      <c r="AE245" s="481" t="n"/>
      <c r="AF245" s="480" t="n"/>
      <c r="AG245" s="480" t="n"/>
      <c r="AH245" s="480" t="n"/>
      <c r="AI245" s="479" t="n"/>
      <c r="AJ245" s="480" t="n"/>
      <c r="AK245" s="479" t="n"/>
      <c r="AL245" s="480" t="n"/>
      <c r="AM245" s="479" t="n"/>
      <c r="AN245" s="480" t="n"/>
      <c r="AO245" s="479" t="n"/>
      <c r="AP245" s="480" t="n"/>
      <c r="AQ245" s="481" t="n"/>
      <c r="AR245" s="480" t="n"/>
      <c r="AS245" s="446">
        <f>V245+X245+Z245+AB245+AD245+AF245+AJ245+AL245+AN245+AP245+AR245+AH245</f>
        <v/>
      </c>
    </row>
    <row r="246" ht="16.5" customHeight="1" thickBot="1">
      <c r="A246" s="433">
        <f>A245+1</f>
        <v/>
      </c>
      <c r="B246" s="434" t="n">
        <v>1906.74</v>
      </c>
      <c r="C246" s="434" t="n"/>
      <c r="D246" s="520" t="n">
        <v>1811.35</v>
      </c>
      <c r="E246" s="520" t="n">
        <v>646.45</v>
      </c>
      <c r="F246" s="520" t="n">
        <v>25.8</v>
      </c>
      <c r="G246" s="435" t="n">
        <v>146</v>
      </c>
      <c r="H246" s="435" t="n">
        <v>436.5</v>
      </c>
      <c r="I246" s="519" t="n">
        <v>170</v>
      </c>
      <c r="J246" s="436" t="n">
        <v>4</v>
      </c>
      <c r="K246" s="436" t="n"/>
      <c r="L246" s="436" t="n"/>
      <c r="M246" s="437" t="n"/>
      <c r="N246" s="438">
        <f>B246+C246+D246+F246+G246+H246+I246+K246-L246+M246+E246</f>
        <v/>
      </c>
      <c r="O246" s="434" t="n">
        <v>27.2</v>
      </c>
      <c r="P246" s="434" t="n"/>
      <c r="Q246" s="438">
        <f>N246+O246-P246</f>
        <v/>
      </c>
      <c r="R246" s="520" t="n">
        <v>1910</v>
      </c>
      <c r="S246" s="483" t="n"/>
      <c r="T246" s="441">
        <f>A246</f>
        <v/>
      </c>
      <c r="U246" s="479" t="n"/>
      <c r="V246" s="480" t="n"/>
      <c r="W246" s="479" t="n"/>
      <c r="X246" s="480" t="n"/>
      <c r="Y246" s="479" t="n"/>
      <c r="Z246" s="480" t="n"/>
      <c r="AA246" s="479" t="n"/>
      <c r="AB246" s="480" t="n"/>
      <c r="AC246" s="479" t="n"/>
      <c r="AD246" s="480" t="n"/>
      <c r="AE246" s="481" t="inlineStr">
        <is>
          <t>assur</t>
        </is>
      </c>
      <c r="AF246" s="466" t="n">
        <v>52.41</v>
      </c>
      <c r="AG246" s="480" t="n"/>
      <c r="AH246" s="480" t="n"/>
      <c r="AI246" s="479" t="n"/>
      <c r="AJ246" s="480" t="n"/>
      <c r="AK246" s="479" t="n"/>
      <c r="AL246" s="480" t="n"/>
      <c r="AM246" s="479" t="n"/>
      <c r="AN246" s="480" t="n"/>
      <c r="AO246" s="479" t="n"/>
      <c r="AP246" s="480" t="n"/>
      <c r="AQ246" s="481" t="n"/>
      <c r="AR246" s="480" t="n"/>
      <c r="AS246" s="446">
        <f>V246+X246+Z246+AB246+AD246+AF246+AJ246+AL246+AN246+AP246+AR246+AH246</f>
        <v/>
      </c>
    </row>
    <row r="247" ht="16.5" customHeight="1" thickBot="1">
      <c r="A247" s="433">
        <f>A246+1</f>
        <v/>
      </c>
      <c r="B247" s="434" t="n">
        <v>1034.24</v>
      </c>
      <c r="C247" s="434" t="n"/>
      <c r="D247" s="520" t="n">
        <v>1878.45</v>
      </c>
      <c r="E247" s="520" t="n">
        <v>811.1</v>
      </c>
      <c r="F247" s="520" t="n">
        <v>54.3</v>
      </c>
      <c r="G247" s="435" t="n">
        <v>518</v>
      </c>
      <c r="H247" s="435" t="n">
        <v>675.5</v>
      </c>
      <c r="I247" s="519" t="n">
        <v>170</v>
      </c>
      <c r="J247" s="436" t="n">
        <v>5</v>
      </c>
      <c r="K247" s="584" t="n">
        <v>20</v>
      </c>
      <c r="L247" s="584" t="n">
        <v>120</v>
      </c>
      <c r="M247" s="437" t="n"/>
      <c r="N247" s="438">
        <f>B247+C247+D247+F247+G247+H247+I247+K247-L247+M247+E247</f>
        <v/>
      </c>
      <c r="O247" s="434" t="n">
        <v>34.4</v>
      </c>
      <c r="P247" s="434" t="n"/>
      <c r="Q247" s="438">
        <f>N247+O247-P247</f>
        <v/>
      </c>
      <c r="R247" s="520" t="n">
        <v>1030</v>
      </c>
      <c r="S247" s="483" t="n"/>
      <c r="T247" s="441">
        <f>A247</f>
        <v/>
      </c>
      <c r="U247" s="479" t="n"/>
      <c r="V247" s="480" t="n"/>
      <c r="W247" s="479" t="n"/>
      <c r="X247" s="480" t="n"/>
      <c r="Y247" s="479" t="n">
        <v>190723</v>
      </c>
      <c r="Z247" s="466" t="n">
        <v>506.2</v>
      </c>
      <c r="AA247" s="479" t="n"/>
      <c r="AB247" s="480" t="n"/>
      <c r="AC247" s="479" t="n"/>
      <c r="AD247" s="480" t="n"/>
      <c r="AE247" s="481" t="inlineStr">
        <is>
          <t>int</t>
        </is>
      </c>
      <c r="AF247" s="466" t="n">
        <v>159.98</v>
      </c>
      <c r="AG247" s="480" t="n"/>
      <c r="AH247" s="480" t="n"/>
      <c r="AI247" s="479" t="n"/>
      <c r="AJ247" s="480" t="n"/>
      <c r="AK247" s="479" t="n"/>
      <c r="AL247" s="480" t="n"/>
      <c r="AM247" s="479" t="n">
        <v>190751</v>
      </c>
      <c r="AN247" s="466" t="n">
        <v>69.05</v>
      </c>
      <c r="AO247" s="479" t="n"/>
      <c r="AP247" s="480" t="n"/>
      <c r="AQ247" s="481" t="n">
        <v>190760</v>
      </c>
      <c r="AR247" s="466" t="n">
        <v>88.31999999999999</v>
      </c>
      <c r="AS247" s="446">
        <f>V247+X247+Z247+AB247+AD247+AF247+AJ247+AL247+AN247+AP247+AR247+AH247</f>
        <v/>
      </c>
    </row>
    <row r="248" ht="16.5" customHeight="1" thickBot="1">
      <c r="A248" s="433">
        <f>A247+1</f>
        <v/>
      </c>
      <c r="B248" s="434" t="n">
        <v>1425.02</v>
      </c>
      <c r="C248" s="434" t="n"/>
      <c r="D248" s="520" t="n">
        <v>1455.39</v>
      </c>
      <c r="E248" s="520" t="n">
        <v>851.1900000000001</v>
      </c>
      <c r="F248" s="520" t="n">
        <v>17.2</v>
      </c>
      <c r="G248" s="435" t="n">
        <v>194</v>
      </c>
      <c r="H248" s="435" t="n">
        <v>347.45</v>
      </c>
      <c r="I248" s="519" t="n">
        <v>440</v>
      </c>
      <c r="J248" s="436" t="n">
        <v>9</v>
      </c>
      <c r="K248" s="584" t="n">
        <v>40</v>
      </c>
      <c r="L248" s="436" t="n"/>
      <c r="M248" s="437" t="n"/>
      <c r="N248" s="438">
        <f>B248+C248+D248+F248+G248+H248+I248+K248-L248+M248+E248</f>
        <v/>
      </c>
      <c r="O248" s="434" t="n">
        <v>104.6</v>
      </c>
      <c r="P248" s="434" t="n">
        <v>9.4</v>
      </c>
      <c r="Q248" s="438">
        <f>N248+O248-P248</f>
        <v/>
      </c>
      <c r="R248" s="520" t="n">
        <v>1440</v>
      </c>
      <c r="S248" s="483" t="n"/>
      <c r="T248" s="441">
        <f>A248</f>
        <v/>
      </c>
      <c r="U248" s="479" t="n">
        <v>190701</v>
      </c>
      <c r="V248" s="466" t="n">
        <v>261.29</v>
      </c>
      <c r="W248" s="479" t="n">
        <v>190614</v>
      </c>
      <c r="X248" s="466" t="n">
        <v>68.42</v>
      </c>
      <c r="Y248" s="479" t="n"/>
      <c r="Z248" s="480" t="n"/>
      <c r="AA248" s="479" t="n">
        <v>190728</v>
      </c>
      <c r="AB248" s="466" t="n">
        <v>1655.66</v>
      </c>
      <c r="AC248" s="479" t="n">
        <v>190634</v>
      </c>
      <c r="AD248" s="466" t="n">
        <v>42883.15</v>
      </c>
      <c r="AE248" s="481" t="inlineStr">
        <is>
          <t>prêt</t>
        </is>
      </c>
      <c r="AF248" s="466" t="n">
        <v>2591.98</v>
      </c>
      <c r="AG248" s="480" t="n"/>
      <c r="AH248" s="480" t="n"/>
      <c r="AI248" s="479" t="n"/>
      <c r="AJ248" s="480" t="n"/>
      <c r="AK248" s="479" t="n">
        <v>190643</v>
      </c>
      <c r="AL248" s="466" t="n">
        <v>296.1</v>
      </c>
      <c r="AM248" s="479" t="n"/>
      <c r="AN248" s="480" t="n"/>
      <c r="AO248" s="479" t="inlineStr">
        <is>
          <t>aviva</t>
        </is>
      </c>
      <c r="AP248" s="466" t="n">
        <v>330</v>
      </c>
      <c r="AQ248" s="481" t="n"/>
      <c r="AR248" s="480" t="n"/>
      <c r="AS248" s="446">
        <f>V248+X248+Z248+AB248+AD248+AF248+AJ248+AL248+AN248+AP248+AR248+AH248</f>
        <v/>
      </c>
    </row>
    <row r="249" ht="16.5" customHeight="1" thickBot="1">
      <c r="A249" s="433">
        <f>A248+1</f>
        <v/>
      </c>
      <c r="B249" s="434" t="n">
        <v>1225.23</v>
      </c>
      <c r="C249" s="434" t="n"/>
      <c r="D249" s="520" t="n">
        <v>1476.16</v>
      </c>
      <c r="E249" s="520" t="n">
        <v>649.3</v>
      </c>
      <c r="F249" s="520" t="n">
        <v>36.79</v>
      </c>
      <c r="G249" s="435" t="n">
        <v>160</v>
      </c>
      <c r="H249" s="435" t="n">
        <v>58.4</v>
      </c>
      <c r="I249" s="519" t="n">
        <v>360</v>
      </c>
      <c r="J249" s="436" t="n">
        <v>8</v>
      </c>
      <c r="K249" s="584" t="n">
        <v>80</v>
      </c>
      <c r="L249" s="436" t="n"/>
      <c r="M249" s="437" t="n"/>
      <c r="N249" s="438">
        <f>B249+C249+D249+F249+G249+H249+I249+K249-L249+M249+E249</f>
        <v/>
      </c>
      <c r="O249" s="434" t="n">
        <v>33.25</v>
      </c>
      <c r="P249" s="434" t="n"/>
      <c r="Q249" s="438">
        <f>N249+O249-P249</f>
        <v/>
      </c>
      <c r="R249" s="520" t="n">
        <v>1220</v>
      </c>
      <c r="S249" s="483" t="n"/>
      <c r="T249" s="441">
        <f>A249</f>
        <v/>
      </c>
      <c r="U249" s="479" t="n"/>
      <c r="V249" s="466" t="n">
        <v>85.34999999999999</v>
      </c>
      <c r="W249" s="479" t="n">
        <v>190615</v>
      </c>
      <c r="X249" s="466" t="n">
        <v>467.86</v>
      </c>
      <c r="Y249" s="479" t="n"/>
      <c r="Z249" s="480" t="n"/>
      <c r="AA249" s="479" t="n">
        <v>190729</v>
      </c>
      <c r="AB249" s="466" t="n">
        <v>849</v>
      </c>
      <c r="AC249" s="479" t="n"/>
      <c r="AD249" s="480" t="n"/>
      <c r="AE249" s="481" t="n"/>
      <c r="AF249" s="480" t="n"/>
      <c r="AG249" s="480" t="n"/>
      <c r="AH249" s="480" t="n"/>
      <c r="AI249" s="479" t="n"/>
      <c r="AJ249" s="480" t="n"/>
      <c r="AK249" s="479" t="n">
        <v>190644</v>
      </c>
      <c r="AL249" s="466" t="n">
        <v>1147.74</v>
      </c>
      <c r="AM249" s="479" t="n"/>
      <c r="AN249" s="480" t="n"/>
      <c r="AO249" s="479" t="inlineStr">
        <is>
          <t>190456A</t>
        </is>
      </c>
      <c r="AP249" s="466" t="n">
        <v>385</v>
      </c>
      <c r="AQ249" s="481" t="n"/>
      <c r="AR249" s="480" t="n"/>
      <c r="AS249" s="446">
        <f>V249+X249+Z249+AB249+AD249+AF249+AJ249+AL249+AN249+AP249+AR249+AH249</f>
        <v/>
      </c>
    </row>
    <row r="250" ht="16.5" customHeight="1" thickBot="1">
      <c r="A250" s="433">
        <f>A249+1</f>
        <v/>
      </c>
      <c r="B250" s="434" t="n">
        <v>2135.82</v>
      </c>
      <c r="C250" s="520" t="n">
        <v>28</v>
      </c>
      <c r="D250" s="520" t="n">
        <v>2775.79</v>
      </c>
      <c r="E250" s="520" t="n">
        <v>675.2</v>
      </c>
      <c r="F250" s="520" t="n">
        <v>49.8</v>
      </c>
      <c r="G250" s="435" t="n">
        <v>228</v>
      </c>
      <c r="H250" s="435" t="n">
        <v>351.7</v>
      </c>
      <c r="I250" s="519" t="n">
        <v>240</v>
      </c>
      <c r="J250" s="436" t="n">
        <v>9</v>
      </c>
      <c r="K250" s="584" t="n">
        <v>20</v>
      </c>
      <c r="L250" s="436" t="n"/>
      <c r="M250" s="437" t="n"/>
      <c r="N250" s="438">
        <f>B250+C250+D250+F250+G250+H250+I250+K250-L250+M250+E250</f>
        <v/>
      </c>
      <c r="O250" s="434" t="n">
        <v>12.6</v>
      </c>
      <c r="P250" s="434" t="n"/>
      <c r="Q250" s="438">
        <f>N250+O250-P250</f>
        <v/>
      </c>
      <c r="R250" s="520" t="n">
        <v>2130</v>
      </c>
      <c r="S250" s="483" t="n"/>
      <c r="T250" s="441">
        <f>A250</f>
        <v/>
      </c>
      <c r="U250" s="479" t="n"/>
      <c r="V250" s="480" t="n"/>
      <c r="W250" s="479" t="n"/>
      <c r="X250" s="480" t="n"/>
      <c r="Y250" s="479" t="n"/>
      <c r="Z250" s="480" t="n"/>
      <c r="AA250" s="479" t="n"/>
      <c r="AB250" s="480" t="n"/>
      <c r="AC250" s="479" t="n"/>
      <c r="AD250" s="480" t="n"/>
      <c r="AE250" s="481" t="inlineStr">
        <is>
          <t>monnaie</t>
        </is>
      </c>
      <c r="AF250" s="466" t="n">
        <v>120</v>
      </c>
      <c r="AG250" s="480" t="n"/>
      <c r="AH250" s="480" t="n"/>
      <c r="AI250" s="479" t="n"/>
      <c r="AJ250" s="480" t="n"/>
      <c r="AK250" s="479" t="n">
        <v>190642</v>
      </c>
      <c r="AL250" s="466" t="n">
        <v>1209.6</v>
      </c>
      <c r="AM250" s="479" t="n"/>
      <c r="AN250" s="480" t="n"/>
      <c r="AO250" s="479" t="n"/>
      <c r="AP250" s="480" t="n"/>
      <c r="AQ250" s="481" t="n"/>
      <c r="AR250" s="480" t="n"/>
      <c r="AS250" s="446">
        <f>V250+X250+Z250+AB250+AD250+AF250+AJ250+AL250+AN250+AP250+AR250+AH250</f>
        <v/>
      </c>
    </row>
    <row r="251" ht="16.5" customHeight="1" thickBot="1">
      <c r="A251" s="433">
        <f>A250+1</f>
        <v/>
      </c>
      <c r="B251" s="434" t="n">
        <v>1790.55</v>
      </c>
      <c r="C251" s="434" t="n"/>
      <c r="D251" s="520" t="n">
        <v>1668.04</v>
      </c>
      <c r="E251" s="520" t="n">
        <v>660.9</v>
      </c>
      <c r="F251" s="520" t="n">
        <v>17.2</v>
      </c>
      <c r="G251" s="435" t="n">
        <v>148</v>
      </c>
      <c r="H251" s="435" t="n">
        <v>457.7</v>
      </c>
      <c r="I251" s="519" t="n">
        <v>240</v>
      </c>
      <c r="J251" s="436" t="n">
        <v>6</v>
      </c>
      <c r="K251" s="436" t="n"/>
      <c r="L251" s="584" t="n">
        <v>10</v>
      </c>
      <c r="M251" s="437" t="n"/>
      <c r="N251" s="438">
        <f>B251+C251+D251+F251+G251+H251+I251+K251-L251+M251+E251</f>
        <v/>
      </c>
      <c r="O251" s="434" t="n">
        <v>43.7</v>
      </c>
      <c r="P251" s="434" t="n"/>
      <c r="Q251" s="438">
        <f>N251+O251-P251</f>
        <v/>
      </c>
      <c r="R251" s="520" t="n">
        <v>1790</v>
      </c>
      <c r="S251" s="483" t="n"/>
      <c r="T251" s="441">
        <f>A251</f>
        <v/>
      </c>
      <c r="U251" s="479" t="n"/>
      <c r="V251" s="480" t="n"/>
      <c r="W251" s="479" t="n"/>
      <c r="X251" s="480" t="n"/>
      <c r="Y251" s="479" t="n"/>
      <c r="Z251" s="480" t="n"/>
      <c r="AA251" s="479" t="n"/>
      <c r="AB251" s="480" t="n"/>
      <c r="AC251" s="479" t="n"/>
      <c r="AD251" s="480" t="n"/>
      <c r="AE251" s="481" t="n"/>
      <c r="AF251" s="480" t="n"/>
      <c r="AG251" s="480" t="n"/>
      <c r="AH251" s="480" t="n"/>
      <c r="AI251" s="579" t="n">
        <v>191243</v>
      </c>
      <c r="AJ251" s="466" t="n">
        <v>236.04</v>
      </c>
      <c r="AK251" s="479" t="n"/>
      <c r="AL251" s="480" t="n"/>
      <c r="AM251" s="479" t="n"/>
      <c r="AN251" s="480" t="n"/>
      <c r="AO251" s="479" t="n"/>
      <c r="AP251" s="480" t="n"/>
      <c r="AQ251" s="481" t="n"/>
      <c r="AR251" s="480" t="n"/>
      <c r="AS251" s="446">
        <f>V251+X251+Z251+AB251+AD251+AF251+AJ251+AL251+AN251+AP251+AR251+AH251</f>
        <v/>
      </c>
    </row>
    <row r="252" ht="16.5" customHeight="1" thickBot="1">
      <c r="A252" s="433">
        <f>A251+1</f>
        <v/>
      </c>
      <c r="B252" s="434" t="n">
        <v>902.13</v>
      </c>
      <c r="C252" s="434" t="n"/>
      <c r="D252" s="520" t="n">
        <v>963.75</v>
      </c>
      <c r="E252" s="520" t="n">
        <v>435.1</v>
      </c>
      <c r="F252" s="520" t="n">
        <v>32.2</v>
      </c>
      <c r="G252" s="435" t="n">
        <v>127</v>
      </c>
      <c r="H252" s="435" t="n">
        <v>750.2</v>
      </c>
      <c r="I252" s="519" t="n">
        <v>130</v>
      </c>
      <c r="J252" s="436" t="n">
        <v>3</v>
      </c>
      <c r="K252" s="436" t="n"/>
      <c r="L252" s="436" t="n"/>
      <c r="M252" s="437" t="n"/>
      <c r="N252" s="438">
        <f>B252+C252+D252+F252+G252+H252+I252+K252-L252+M252+E252</f>
        <v/>
      </c>
      <c r="O252" s="434" t="n">
        <v>4.8</v>
      </c>
      <c r="P252" s="434" t="n"/>
      <c r="Q252" s="438">
        <f>N252+O252-P252</f>
        <v/>
      </c>
      <c r="R252" s="520" t="n">
        <v>900</v>
      </c>
      <c r="S252" s="483" t="n"/>
      <c r="T252" s="441">
        <f>A252</f>
        <v/>
      </c>
      <c r="U252" s="479" t="n"/>
      <c r="V252" s="480" t="n"/>
      <c r="W252" s="479" t="n"/>
      <c r="X252" s="480" t="n"/>
      <c r="Y252" s="479" t="n"/>
      <c r="Z252" s="480" t="n"/>
      <c r="AA252" s="479" t="n"/>
      <c r="AB252" s="480" t="n"/>
      <c r="AC252" s="479" t="n"/>
      <c r="AD252" s="480" t="n"/>
      <c r="AE252" s="479" t="inlineStr">
        <is>
          <t>vale</t>
        </is>
      </c>
      <c r="AF252" s="466" t="n">
        <v>5000</v>
      </c>
      <c r="AG252" s="480" t="n"/>
      <c r="AH252" s="480" t="n"/>
      <c r="AI252" s="479" t="n"/>
      <c r="AJ252" s="480" t="n"/>
      <c r="AK252" s="479" t="n"/>
      <c r="AL252" s="480" t="n"/>
      <c r="AM252" s="479" t="n"/>
      <c r="AN252" s="480" t="n"/>
      <c r="AO252" s="479" t="n"/>
      <c r="AP252" s="480" t="n"/>
      <c r="AQ252" s="481" t="n"/>
      <c r="AR252" s="480" t="n"/>
      <c r="AS252" s="446">
        <f>V252+X252+Z252+AB252+AD252+AF252+AJ252+AL252+AN252+AP252+AR252+AH252</f>
        <v/>
      </c>
    </row>
    <row r="253" ht="16.5" customHeight="1" thickBot="1">
      <c r="A253" s="433">
        <f>A252+1</f>
        <v/>
      </c>
      <c r="B253" s="434" t="n">
        <v>2522.9</v>
      </c>
      <c r="C253" s="434" t="n"/>
      <c r="D253" s="520" t="n">
        <v>2150.87</v>
      </c>
      <c r="E253" s="520" t="n">
        <v>643.75</v>
      </c>
      <c r="F253" s="520" t="n">
        <v>17.2</v>
      </c>
      <c r="G253" s="435" t="n">
        <v>234</v>
      </c>
      <c r="H253" s="435" t="n">
        <v>145.6</v>
      </c>
      <c r="I253" s="519" t="n">
        <v>220</v>
      </c>
      <c r="J253" s="436" t="n">
        <v>7</v>
      </c>
      <c r="K253" s="436" t="n"/>
      <c r="L253" s="436" t="n"/>
      <c r="M253" s="437" t="n"/>
      <c r="N253" s="438">
        <f>B253+C253+D253+F253+G253+H253+I253+K253-L253+M253+E253</f>
        <v/>
      </c>
      <c r="O253" s="434" t="n">
        <v>19.7</v>
      </c>
      <c r="P253" s="434" t="n">
        <v>72.90000000000001</v>
      </c>
      <c r="Q253" s="438">
        <f>N253+O253-P253</f>
        <v/>
      </c>
      <c r="R253" s="520" t="n">
        <v>2520</v>
      </c>
      <c r="S253" s="483" t="n"/>
      <c r="T253" s="441">
        <f>A253</f>
        <v/>
      </c>
      <c r="U253" s="479" t="n"/>
      <c r="V253" s="480" t="n"/>
      <c r="W253" s="479" t="n"/>
      <c r="X253" s="480" t="n"/>
      <c r="Y253" s="479" t="n"/>
      <c r="Z253" s="480" t="n"/>
      <c r="AA253" s="479" t="n"/>
      <c r="AB253" s="480" t="n"/>
      <c r="AC253" s="479" t="n"/>
      <c r="AD253" s="480" t="n"/>
      <c r="AE253" s="479" t="inlineStr">
        <is>
          <t>vale</t>
        </is>
      </c>
      <c r="AF253" s="466" t="n">
        <v>5000</v>
      </c>
      <c r="AG253" s="480" t="n"/>
      <c r="AH253" s="480" t="n"/>
      <c r="AI253" s="479" t="n"/>
      <c r="AJ253" s="480" t="n"/>
      <c r="AK253" s="479" t="n"/>
      <c r="AL253" s="480" t="n"/>
      <c r="AM253" s="479" t="n"/>
      <c r="AN253" s="480" t="n"/>
      <c r="AO253" s="479" t="n">
        <v>190655</v>
      </c>
      <c r="AP253" s="466" t="n">
        <v>370</v>
      </c>
      <c r="AQ253" s="481" t="n"/>
      <c r="AR253" s="480" t="n"/>
      <c r="AS253" s="446">
        <f>V253+X253+Z253+AB253+AD253+AF253+AJ253+AL253+AN253+AP253+AR253+AH253</f>
        <v/>
      </c>
    </row>
    <row r="254" ht="16.5" customHeight="1" thickBot="1">
      <c r="A254" s="433">
        <f>A253+1</f>
        <v/>
      </c>
      <c r="B254" s="434" t="n">
        <v>1834.65</v>
      </c>
      <c r="C254" s="434" t="n"/>
      <c r="D254" s="520" t="n">
        <v>1892.2</v>
      </c>
      <c r="E254" s="520" t="n">
        <v>497.15</v>
      </c>
      <c r="F254" s="520" t="n">
        <v>42.6</v>
      </c>
      <c r="G254" s="435" t="n">
        <v>107</v>
      </c>
      <c r="H254" s="435" t="n">
        <v>185.7</v>
      </c>
      <c r="I254" s="519" t="n">
        <v>180</v>
      </c>
      <c r="J254" s="436" t="n">
        <v>4</v>
      </c>
      <c r="K254" s="436" t="n"/>
      <c r="L254" s="436" t="n"/>
      <c r="M254" s="437" t="n"/>
      <c r="N254" s="438">
        <f>B254+C254+D254+F254+G254+H254+I254+K254-L254+M254+E254</f>
        <v/>
      </c>
      <c r="O254" s="434" t="n">
        <v>16.7</v>
      </c>
      <c r="P254" s="434" t="n"/>
      <c r="Q254" s="438">
        <f>N254+O254-P254</f>
        <v/>
      </c>
      <c r="R254" s="520" t="n">
        <v>1830</v>
      </c>
      <c r="S254" s="483" t="n"/>
      <c r="T254" s="441">
        <f>A254</f>
        <v/>
      </c>
      <c r="U254" s="479" t="n"/>
      <c r="V254" s="480" t="n"/>
      <c r="W254" s="479" t="n"/>
      <c r="X254" s="480" t="n"/>
      <c r="Y254" s="479" t="n">
        <v>190724</v>
      </c>
      <c r="Z254" s="466" t="n">
        <v>528.99</v>
      </c>
      <c r="AA254" s="479" t="n"/>
      <c r="AB254" s="480" t="n"/>
      <c r="AC254" s="479" t="n"/>
      <c r="AD254" s="480" t="n"/>
      <c r="AE254" s="479" t="n"/>
      <c r="AF254" s="480" t="n"/>
      <c r="AG254" s="480" t="n"/>
      <c r="AH254" s="480" t="n"/>
      <c r="AI254" s="479" t="n"/>
      <c r="AJ254" s="480" t="n"/>
      <c r="AK254" s="479" t="n"/>
      <c r="AL254" s="480" t="n"/>
      <c r="AM254" s="479" t="n"/>
      <c r="AN254" s="480" t="n"/>
      <c r="AO254" s="479" t="n">
        <v>190655</v>
      </c>
      <c r="AP254" s="466" t="n">
        <v>282.57</v>
      </c>
      <c r="AQ254" s="481" t="n"/>
      <c r="AR254" s="480" t="n"/>
      <c r="AS254" s="446">
        <f>V254+X254+Z254+AB254+AD254+AF254+AJ254+AL254+AN254+AP254+AR254+AH254</f>
        <v/>
      </c>
    </row>
    <row r="255" ht="16.5" customHeight="1" thickBot="1">
      <c r="A255" s="433">
        <f>A254+1</f>
        <v/>
      </c>
      <c r="B255" s="434" t="n">
        <v>2004.62</v>
      </c>
      <c r="C255" s="434" t="n"/>
      <c r="D255" s="520" t="n">
        <v>1748.49</v>
      </c>
      <c r="E255" s="520" t="n">
        <v>462.2</v>
      </c>
      <c r="F255" s="520" t="n">
        <v>28.3</v>
      </c>
      <c r="G255" s="435" t="n">
        <v>202</v>
      </c>
      <c r="H255" s="435" t="n">
        <v>155.4</v>
      </c>
      <c r="I255" s="519" t="n">
        <v>410</v>
      </c>
      <c r="J255" s="436" t="n">
        <v>6</v>
      </c>
      <c r="K255" s="436" t="n"/>
      <c r="L255" s="436" t="n"/>
      <c r="M255" s="437" t="n"/>
      <c r="N255" s="438">
        <f>B255+C255+D255+F255+G255+H255+I255+K255-L255+M255+E255</f>
        <v/>
      </c>
      <c r="O255" s="434" t="n">
        <v>21.6</v>
      </c>
      <c r="P255" s="434" t="n"/>
      <c r="Q255" s="438">
        <f>N255+O255-P255</f>
        <v/>
      </c>
      <c r="R255" s="520" t="n">
        <v>2000</v>
      </c>
      <c r="S255" s="483" t="n"/>
      <c r="T255" s="441">
        <f>A255</f>
        <v/>
      </c>
      <c r="U255" s="479" t="n">
        <v>190704</v>
      </c>
      <c r="V255" s="466" t="n">
        <v>795.3099999999999</v>
      </c>
      <c r="W255" s="479" t="n"/>
      <c r="X255" s="480" t="n"/>
      <c r="Y255" s="479" t="n"/>
      <c r="Z255" s="480" t="n"/>
      <c r="AA255" s="479" t="n">
        <v>190730</v>
      </c>
      <c r="AB255" s="466" t="n">
        <v>1682.45</v>
      </c>
      <c r="AC255" s="479" t="n"/>
      <c r="AD255" s="480" t="n"/>
      <c r="AE255" s="479" t="n"/>
      <c r="AF255" s="480" t="n"/>
      <c r="AG255" s="480" t="n"/>
      <c r="AH255" s="480" t="n"/>
      <c r="AI255" s="479" t="n"/>
      <c r="AJ255" s="480" t="n"/>
      <c r="AK255" s="479" t="n"/>
      <c r="AL255" s="480" t="n"/>
      <c r="AM255" s="479" t="n"/>
      <c r="AN255" s="480" t="n"/>
      <c r="AO255" s="479" t="n"/>
      <c r="AP255" s="480" t="n"/>
      <c r="AQ255" s="481" t="n"/>
      <c r="AR255" s="480" t="n"/>
      <c r="AS255" s="446">
        <f>V255+X255+Z255+AB255+AD255+AF255+AJ255+AL255+AN255+AP255+AR255+AH255</f>
        <v/>
      </c>
    </row>
    <row r="256" ht="16.5" customHeight="1" thickBot="1">
      <c r="A256" s="433">
        <f>A255+1</f>
        <v/>
      </c>
      <c r="B256" s="434" t="n">
        <v>1559.48</v>
      </c>
      <c r="C256" s="434" t="n"/>
      <c r="D256" s="520" t="n">
        <v>1336.05</v>
      </c>
      <c r="E256" s="520" t="n">
        <v>653.45</v>
      </c>
      <c r="F256" s="520" t="n">
        <v>17.2</v>
      </c>
      <c r="G256" s="435" t="n">
        <v>348</v>
      </c>
      <c r="H256" s="435" t="n">
        <v>420.75</v>
      </c>
      <c r="I256" s="519" t="n">
        <v>220</v>
      </c>
      <c r="J256" s="436" t="n">
        <v>6</v>
      </c>
      <c r="K256" s="436" t="n"/>
      <c r="L256" s="436" t="n"/>
      <c r="M256" s="437" t="n"/>
      <c r="N256" s="438">
        <f>B256+C256+D256+F256+G256+H256+I256+K256-L256+M256+E256</f>
        <v/>
      </c>
      <c r="O256" s="434" t="n">
        <v>18.5</v>
      </c>
      <c r="P256" s="434" t="n"/>
      <c r="Q256" s="438">
        <f>N256+O256-P256</f>
        <v/>
      </c>
      <c r="R256" s="520" t="n">
        <v>1580</v>
      </c>
      <c r="S256" s="483" t="n"/>
      <c r="T256" s="441">
        <f>A256</f>
        <v/>
      </c>
      <c r="U256" s="479" t="n"/>
      <c r="V256" s="466" t="n">
        <v>98.26000000000001</v>
      </c>
      <c r="W256" s="481" t="n"/>
      <c r="X256" s="480" t="n"/>
      <c r="Y256" s="479" t="n"/>
      <c r="Z256" s="480" t="n"/>
      <c r="AA256" s="479" t="n">
        <v>190731</v>
      </c>
      <c r="AB256" s="466" t="n">
        <v>1075.12</v>
      </c>
      <c r="AC256" s="479" t="n"/>
      <c r="AD256" s="480" t="n"/>
      <c r="AE256" s="479" t="inlineStr">
        <is>
          <t>monnaie</t>
        </is>
      </c>
      <c r="AF256" s="466" t="n">
        <v>100</v>
      </c>
      <c r="AG256" s="480" t="n"/>
      <c r="AH256" s="480" t="n"/>
      <c r="AI256" s="479" t="n">
        <v>190745</v>
      </c>
      <c r="AJ256" s="466" t="n">
        <v>52.8</v>
      </c>
      <c r="AK256" s="479" t="n"/>
      <c r="AL256" s="480" t="n"/>
      <c r="AM256" s="479" t="n"/>
      <c r="AN256" s="480" t="n"/>
      <c r="AO256" s="479" t="n"/>
      <c r="AP256" s="480" t="n"/>
      <c r="AQ256" s="481" t="n"/>
      <c r="AR256" s="480" t="n"/>
      <c r="AS256" s="446">
        <f>V256+X256+Z256+AB256+AD256+AF256+AJ256+AL256+AN256+AP256+AR256+AH256</f>
        <v/>
      </c>
    </row>
    <row r="257" ht="16.5" customHeight="1" thickBot="1">
      <c r="A257" s="433">
        <f>A256+1</f>
        <v/>
      </c>
      <c r="B257" s="434" t="n">
        <v>1637.12</v>
      </c>
      <c r="C257" s="434" t="n"/>
      <c r="D257" s="520" t="n">
        <v>1569.84</v>
      </c>
      <c r="E257" s="520" t="n">
        <v>544</v>
      </c>
      <c r="F257" s="520" t="n">
        <v>17.2</v>
      </c>
      <c r="G257" s="435" t="n">
        <v>295</v>
      </c>
      <c r="H257" s="435" t="n">
        <v>446.95</v>
      </c>
      <c r="I257" s="519" t="n">
        <v>430</v>
      </c>
      <c r="J257" s="436" t="n">
        <v>9</v>
      </c>
      <c r="K257" s="436" t="n"/>
      <c r="L257" s="436" t="n"/>
      <c r="M257" s="437" t="n"/>
      <c r="N257" s="438">
        <f>B257+C257+D257+F257+G257+H257+I257+K257-L257+M257+E257</f>
        <v/>
      </c>
      <c r="O257" s="434" t="n">
        <v>33</v>
      </c>
      <c r="P257" s="434" t="n"/>
      <c r="Q257" s="438">
        <f>N257+O257-P257</f>
        <v/>
      </c>
      <c r="R257" s="520" t="n">
        <v>1630</v>
      </c>
      <c r="S257" s="483" t="n"/>
      <c r="T257" s="441">
        <f>A257</f>
        <v/>
      </c>
      <c r="U257" s="479" t="n"/>
      <c r="V257" s="480" t="n"/>
      <c r="W257" s="479" t="n"/>
      <c r="X257" s="480" t="n"/>
      <c r="Y257" s="479" t="n"/>
      <c r="Z257" s="480" t="n"/>
      <c r="AA257" s="479" t="n"/>
      <c r="AB257" s="480" t="n"/>
      <c r="AC257" s="479" t="n"/>
      <c r="AD257" s="480" t="n"/>
      <c r="AE257" s="479" t="n"/>
      <c r="AF257" s="480" t="n"/>
      <c r="AG257" s="480" t="n"/>
      <c r="AH257" s="480" t="n"/>
      <c r="AI257" s="479" t="n"/>
      <c r="AJ257" s="480" t="n"/>
      <c r="AK257" s="479" t="n"/>
      <c r="AL257" s="480" t="n"/>
      <c r="AM257" s="479" t="n">
        <v>190649</v>
      </c>
      <c r="AN257" s="466" t="n">
        <v>661.92</v>
      </c>
      <c r="AO257" s="479" t="n"/>
      <c r="AP257" s="480" t="n"/>
      <c r="AQ257" s="481" t="n"/>
      <c r="AR257" s="480" t="n"/>
      <c r="AS257" s="446">
        <f>V257+X257+Z257+AB257+AD257+AF257+AJ257+AL257+AN257+AP257+AR257+AH257</f>
        <v/>
      </c>
    </row>
    <row r="258" ht="16.5" customHeight="1" thickBot="1">
      <c r="A258" s="433">
        <f>A257+1</f>
        <v/>
      </c>
      <c r="B258" s="434" t="n">
        <v>1733.52</v>
      </c>
      <c r="C258" s="434" t="n"/>
      <c r="D258" s="520" t="n">
        <v>2029</v>
      </c>
      <c r="E258" s="520" t="n">
        <v>470.6</v>
      </c>
      <c r="F258" s="520" t="n">
        <v>30.8</v>
      </c>
      <c r="G258" s="435" t="n">
        <v>151</v>
      </c>
      <c r="H258" s="435" t="n">
        <v>272.9</v>
      </c>
      <c r="I258" s="519" t="n">
        <v>130</v>
      </c>
      <c r="J258" s="436" t="n">
        <v>5</v>
      </c>
      <c r="K258" s="584" t="n">
        <v>30</v>
      </c>
      <c r="L258" s="436" t="n"/>
      <c r="M258" s="437" t="n"/>
      <c r="N258" s="438">
        <f>B258+C258+D258+F258+G258+H258+I258+K258-L258+M258+E258</f>
        <v/>
      </c>
      <c r="O258" s="434" t="n">
        <v>24</v>
      </c>
      <c r="P258" s="434" t="n">
        <v>2.2</v>
      </c>
      <c r="Q258" s="438">
        <f>N258+O258-P258</f>
        <v/>
      </c>
      <c r="R258" s="520" t="n">
        <v>1730</v>
      </c>
      <c r="S258" s="483" t="n"/>
      <c r="T258" s="441">
        <f>A258</f>
        <v/>
      </c>
      <c r="U258" s="479" t="n"/>
      <c r="V258" s="480" t="n"/>
      <c r="W258" s="481" t="n">
        <v>190719</v>
      </c>
      <c r="X258" s="466" t="n">
        <v>245.73</v>
      </c>
      <c r="Y258" s="479" t="n"/>
      <c r="Z258" s="480" t="n"/>
      <c r="AA258" s="481" t="n"/>
      <c r="AB258" s="480" t="n"/>
      <c r="AC258" s="479" t="n"/>
      <c r="AD258" s="480" t="n"/>
      <c r="AE258" s="481" t="inlineStr">
        <is>
          <t>dat</t>
        </is>
      </c>
      <c r="AF258" s="466" t="n">
        <v>-12062.23</v>
      </c>
      <c r="AG258" s="480" t="n"/>
      <c r="AH258" s="480" t="n"/>
      <c r="AI258" s="479" t="n"/>
      <c r="AJ258" s="480" t="n"/>
      <c r="AK258" s="481" t="n"/>
      <c r="AL258" s="480" t="n"/>
      <c r="AM258" s="479" t="n"/>
      <c r="AN258" s="480" t="n"/>
      <c r="AO258" s="481" t="n"/>
      <c r="AP258" s="480" t="n"/>
      <c r="AQ258" s="481" t="n"/>
      <c r="AR258" s="480" t="n"/>
      <c r="AS258" s="446">
        <f>V258+X258+Z258+AB258+AD258+AF258+AJ258+AL258+AN258+AP258+AR258+AH258</f>
        <v/>
      </c>
    </row>
    <row r="259" ht="16.5" customHeight="1" thickBot="1">
      <c r="A259" s="433">
        <f>A258+1</f>
        <v/>
      </c>
      <c r="B259" s="434" t="n">
        <v>1288.99</v>
      </c>
      <c r="C259" s="434" t="n"/>
      <c r="D259" s="520" t="n">
        <v>1252.14</v>
      </c>
      <c r="E259" s="520" t="n">
        <v>329.3</v>
      </c>
      <c r="F259" s="434" t="n"/>
      <c r="G259" s="435" t="n">
        <v>212</v>
      </c>
      <c r="H259" s="435" t="n">
        <v>215.35</v>
      </c>
      <c r="I259" s="519" t="n">
        <v>120</v>
      </c>
      <c r="J259" s="436" t="n">
        <v>2</v>
      </c>
      <c r="K259" s="584" t="n">
        <v>20</v>
      </c>
      <c r="L259" s="436" t="n"/>
      <c r="M259" s="437" t="n"/>
      <c r="N259" s="438">
        <f>B259+C259+D259+F259+G259+H259+I259+K259-L259+M259+E259</f>
        <v/>
      </c>
      <c r="O259" s="434" t="n">
        <v>8.5</v>
      </c>
      <c r="P259" s="434" t="n">
        <v>77.59999999999999</v>
      </c>
      <c r="Q259" s="438">
        <f>N259+O259-P259</f>
        <v/>
      </c>
      <c r="R259" s="520" t="n">
        <v>1280</v>
      </c>
      <c r="S259" s="483" t="n"/>
      <c r="T259" s="441">
        <f>A259</f>
        <v/>
      </c>
      <c r="U259" s="479" t="n"/>
      <c r="V259" s="480" t="n"/>
      <c r="W259" s="479" t="n">
        <v>190720</v>
      </c>
      <c r="X259" s="466" t="n">
        <v>40.41</v>
      </c>
      <c r="Y259" s="479" t="n"/>
      <c r="Z259" s="480" t="n"/>
      <c r="AA259" s="479" t="n"/>
      <c r="AB259" s="480" t="n"/>
      <c r="AC259" s="479" t="n"/>
      <c r="AD259" s="480" t="n"/>
      <c r="AE259" s="479" t="inlineStr">
        <is>
          <t>int</t>
        </is>
      </c>
      <c r="AF259" s="466" t="n">
        <v>-2.06</v>
      </c>
      <c r="AG259" s="480" t="n"/>
      <c r="AH259" s="480" t="n"/>
      <c r="AI259" s="479" t="n"/>
      <c r="AJ259" s="480" t="n"/>
      <c r="AK259" s="479" t="n"/>
      <c r="AL259" s="480" t="n"/>
      <c r="AM259" s="479" t="n"/>
      <c r="AN259" s="480" t="n"/>
      <c r="AO259" s="479" t="n"/>
      <c r="AP259" s="480" t="n"/>
      <c r="AQ259" s="481" t="n"/>
      <c r="AR259" s="480" t="n"/>
      <c r="AS259" s="446">
        <f>V259+X259+Z259+AB259+AD259+AF259+AJ259+AL259+AN259+AP259+AR259+AH259</f>
        <v/>
      </c>
    </row>
    <row r="260" ht="16.5" customHeight="1" thickBot="1">
      <c r="A260" s="433">
        <f>A259+1</f>
        <v/>
      </c>
      <c r="B260" s="434" t="n">
        <v>1424.4</v>
      </c>
      <c r="C260" s="434" t="n"/>
      <c r="D260" s="520" t="n">
        <v>1686.06</v>
      </c>
      <c r="E260" s="520" t="n">
        <v>508</v>
      </c>
      <c r="F260" s="434" t="n"/>
      <c r="G260" s="435" t="n">
        <v>224</v>
      </c>
      <c r="H260" s="435" t="n">
        <v>595.8</v>
      </c>
      <c r="I260" s="519" t="n">
        <v>410</v>
      </c>
      <c r="J260" s="436" t="n">
        <v>9</v>
      </c>
      <c r="K260" s="584" t="n">
        <v>40</v>
      </c>
      <c r="L260" s="436" t="n"/>
      <c r="M260" s="437" t="n"/>
      <c r="N260" s="438">
        <f>B260+C260+D260+F260+G260+H260+I260+K260-L260+M260+E260</f>
        <v/>
      </c>
      <c r="O260" s="434" t="n">
        <v>11.3</v>
      </c>
      <c r="P260" s="434" t="n"/>
      <c r="Q260" s="438">
        <f>N260+O260-P260</f>
        <v/>
      </c>
      <c r="R260" s="520" t="n">
        <v>1420</v>
      </c>
      <c r="S260" s="483" t="n"/>
      <c r="T260" s="441">
        <f>A260</f>
        <v/>
      </c>
      <c r="U260" s="479" t="n"/>
      <c r="V260" s="480" t="n"/>
      <c r="W260" s="479" t="n"/>
      <c r="X260" s="480" t="n"/>
      <c r="Y260" s="479" t="n"/>
      <c r="Z260" s="480" t="n"/>
      <c r="AA260" s="479" t="n"/>
      <c r="AB260" s="480" t="n"/>
      <c r="AC260" s="479" t="n"/>
      <c r="AD260" s="480" t="n"/>
      <c r="AE260" s="479" t="inlineStr">
        <is>
          <t>dat</t>
        </is>
      </c>
      <c r="AF260" s="466" t="n">
        <v>12064.29</v>
      </c>
      <c r="AG260" s="480" t="n"/>
      <c r="AH260" s="480" t="n"/>
      <c r="AI260" s="479" t="n"/>
      <c r="AJ260" s="480" t="n"/>
      <c r="AK260" s="479" t="n"/>
      <c r="AL260" s="480" t="n"/>
      <c r="AM260" s="479" t="n"/>
      <c r="AN260" s="480" t="n"/>
      <c r="AO260" s="479" t="n"/>
      <c r="AP260" s="480" t="n"/>
      <c r="AQ260" s="481" t="n"/>
      <c r="AR260" s="480" t="n"/>
      <c r="AS260" s="446">
        <f>V260+X260+Z260+AB260+AD260+AF260+AJ260+AL260+AN260+AP260+AR260+AH260</f>
        <v/>
      </c>
    </row>
    <row r="261" ht="16.5" customHeight="1" thickBot="1">
      <c r="A261" s="433">
        <f>A260+1</f>
        <v/>
      </c>
      <c r="B261" s="434" t="n">
        <v>1481.05</v>
      </c>
      <c r="C261" s="434" t="n"/>
      <c r="D261" s="520" t="n">
        <v>1866.38</v>
      </c>
      <c r="E261" s="520" t="n">
        <v>465.55</v>
      </c>
      <c r="F261" s="520" t="n">
        <v>27.4</v>
      </c>
      <c r="G261" s="435" t="n">
        <v>372</v>
      </c>
      <c r="H261" s="435" t="n">
        <v>169.6</v>
      </c>
      <c r="I261" s="519" t="n">
        <v>40</v>
      </c>
      <c r="J261" s="436" t="n">
        <v>2</v>
      </c>
      <c r="K261" s="584" t="n">
        <v>100</v>
      </c>
      <c r="L261" s="436" t="n"/>
      <c r="M261" s="437" t="n"/>
      <c r="N261" s="438">
        <f>B261+C261+D261+F261+G261+H261+I261+K261-L261+M261+E261</f>
        <v/>
      </c>
      <c r="O261" s="434" t="n">
        <v>15.4</v>
      </c>
      <c r="P261" s="434" t="n"/>
      <c r="Q261" s="438">
        <f>N261+O261-P261</f>
        <v/>
      </c>
      <c r="R261" s="520" t="n">
        <v>1480</v>
      </c>
      <c r="S261" s="483" t="n"/>
      <c r="T261" s="441">
        <f>A261</f>
        <v/>
      </c>
      <c r="U261" s="479" t="n"/>
      <c r="V261" s="480" t="n"/>
      <c r="W261" s="479" t="n"/>
      <c r="X261" s="480" t="n"/>
      <c r="Y261" s="479" t="n"/>
      <c r="Z261" s="480" t="n"/>
      <c r="AA261" s="479" t="n"/>
      <c r="AB261" s="480" t="n"/>
      <c r="AC261" s="479" t="n"/>
      <c r="AD261" s="480" t="n"/>
      <c r="AE261" s="479" t="n"/>
      <c r="AF261" s="480" t="n"/>
      <c r="AG261" s="480" t="n"/>
      <c r="AH261" s="480" t="n"/>
      <c r="AI261" s="479" t="n"/>
      <c r="AJ261" s="480" t="n"/>
      <c r="AK261" s="479" t="n"/>
      <c r="AL261" s="480" t="n"/>
      <c r="AM261" s="479" t="n"/>
      <c r="AN261" s="480" t="n"/>
      <c r="AO261" s="479" t="n"/>
      <c r="AP261" s="480" t="n"/>
      <c r="AQ261" s="481" t="n"/>
      <c r="AR261" s="480" t="n"/>
      <c r="AS261" s="446">
        <f>V261+X261+Z261+AB261+AD261+AF261+AJ261+AL261+AN261+AP261+AR261+AH261</f>
        <v/>
      </c>
    </row>
    <row r="262" ht="16.5" customHeight="1" thickBot="1">
      <c r="A262" s="433">
        <f>A261+1</f>
        <v/>
      </c>
      <c r="B262" s="434" t="n">
        <v>1570.28</v>
      </c>
      <c r="C262" s="434" t="n"/>
      <c r="D262" s="520" t="n">
        <v>1417.1</v>
      </c>
      <c r="E262" s="520" t="n">
        <v>862.4</v>
      </c>
      <c r="F262" s="434" t="n"/>
      <c r="G262" s="435" t="n">
        <v>199</v>
      </c>
      <c r="H262" s="435" t="n">
        <v>199.3</v>
      </c>
      <c r="I262" s="519" t="n">
        <v>180</v>
      </c>
      <c r="J262" s="436" t="n">
        <v>4</v>
      </c>
      <c r="K262" s="436" t="n"/>
      <c r="L262" s="436" t="n"/>
      <c r="M262" s="437" t="n"/>
      <c r="N262" s="438">
        <f>B262+C262+D262+F262+G262+H262+I262+K262-L262+M262+E262</f>
        <v/>
      </c>
      <c r="O262" s="434" t="n">
        <v>95</v>
      </c>
      <c r="P262" s="434" t="n">
        <v>20.7</v>
      </c>
      <c r="Q262" s="438">
        <f>N262+O262-P262</f>
        <v/>
      </c>
      <c r="R262" s="520" t="n">
        <v>1570</v>
      </c>
      <c r="S262" s="483" t="n"/>
      <c r="T262" s="441">
        <f>A262</f>
        <v/>
      </c>
      <c r="U262" s="479" t="n">
        <v>190706</v>
      </c>
      <c r="V262" s="466" t="n">
        <v>1478.59</v>
      </c>
      <c r="W262" s="479" t="n"/>
      <c r="X262" s="480" t="n"/>
      <c r="Y262" s="479" t="n">
        <v>190725</v>
      </c>
      <c r="Z262" s="466" t="n">
        <v>538.53</v>
      </c>
      <c r="AA262" s="479" t="n">
        <v>190732</v>
      </c>
      <c r="AB262" s="466" t="n">
        <v>2854.74</v>
      </c>
      <c r="AC262" s="479" t="n">
        <v>190737</v>
      </c>
      <c r="AD262" s="466" t="n">
        <v>49410.81</v>
      </c>
      <c r="AE262" s="479" t="inlineStr">
        <is>
          <t>dat</t>
        </is>
      </c>
      <c r="AF262" s="466" t="n">
        <v>-12064.29</v>
      </c>
      <c r="AG262" s="480" t="n"/>
      <c r="AH262" s="480" t="n"/>
      <c r="AI262" s="479" t="n"/>
      <c r="AJ262" s="480" t="n"/>
      <c r="AK262" s="479" t="n"/>
      <c r="AL262" s="480" t="n"/>
      <c r="AM262" s="479" t="n"/>
      <c r="AN262" s="480" t="n"/>
      <c r="AO262" s="479" t="n"/>
      <c r="AP262" s="480" t="n"/>
      <c r="AQ262" s="481" t="n"/>
      <c r="AR262" s="480" t="n"/>
      <c r="AS262" s="446">
        <f>V262+X262+Z262+AB262+AD262+AF262+AJ262+AL262+AN262+AP262+AR262+AH262</f>
        <v/>
      </c>
    </row>
    <row r="263" ht="16.5" customHeight="1" thickBot="1">
      <c r="A263" s="433">
        <f>A262+1</f>
        <v/>
      </c>
      <c r="B263" s="434" t="n">
        <v>1837.43</v>
      </c>
      <c r="C263" s="520" t="n">
        <v>40.1</v>
      </c>
      <c r="D263" s="520" t="n">
        <v>1679.68</v>
      </c>
      <c r="E263" s="520" t="n">
        <v>505.1</v>
      </c>
      <c r="F263" s="520" t="n">
        <v>30</v>
      </c>
      <c r="G263" s="435" t="n">
        <v>291</v>
      </c>
      <c r="H263" s="435" t="n">
        <v>89</v>
      </c>
      <c r="I263" s="519" t="n">
        <v>50</v>
      </c>
      <c r="J263" s="436" t="n">
        <v>2</v>
      </c>
      <c r="K263" s="436" t="n"/>
      <c r="L263" s="436" t="n"/>
      <c r="M263" s="437" t="n"/>
      <c r="N263" s="438">
        <f>B263+C263+D263+F263+G263+H263+I263+K263-L263+M263+E263</f>
        <v/>
      </c>
      <c r="O263" s="434" t="n">
        <v>25.4</v>
      </c>
      <c r="P263" s="434" t="n">
        <v>39.4</v>
      </c>
      <c r="Q263" s="438">
        <f>N263+O263-P263</f>
        <v/>
      </c>
      <c r="R263" s="520" t="n">
        <v>1860</v>
      </c>
      <c r="S263" s="483" t="n"/>
      <c r="T263" s="441">
        <f>A263</f>
        <v/>
      </c>
      <c r="U263" s="479" t="n"/>
      <c r="V263" s="466" t="n">
        <v>17.18</v>
      </c>
      <c r="W263" s="479" t="n"/>
      <c r="X263" s="480" t="n"/>
      <c r="Y263" s="479" t="n"/>
      <c r="Z263" s="480" t="n"/>
      <c r="AA263" s="479" t="n">
        <v>190733</v>
      </c>
      <c r="AB263" s="466" t="n">
        <v>1141.52</v>
      </c>
      <c r="AC263" s="479" t="n">
        <v>190738</v>
      </c>
      <c r="AD263" s="466" t="n">
        <v>129.08</v>
      </c>
      <c r="AE263" s="479" t="n"/>
      <c r="AF263" s="480" t="n"/>
      <c r="AG263" s="480" t="n"/>
      <c r="AH263" s="480" t="n"/>
      <c r="AI263" s="479" t="n"/>
      <c r="AJ263" s="480" t="n"/>
      <c r="AK263" s="479" t="n"/>
      <c r="AL263" s="480" t="n"/>
      <c r="AM263" s="479" t="n">
        <v>190752</v>
      </c>
      <c r="AN263" s="466" t="n">
        <v>142.94</v>
      </c>
      <c r="AO263" s="479" t="n"/>
      <c r="AP263" s="480" t="n"/>
      <c r="AQ263" s="481" t="n"/>
      <c r="AR263" s="480" t="n"/>
      <c r="AS263" s="446">
        <f>V263+X263+Z263+AB263+AD263+AF263+AJ263+AL263+AN263+AP263+AR263+AH263</f>
        <v/>
      </c>
    </row>
    <row r="264" ht="16.5" customHeight="1" thickBot="1">
      <c r="A264" s="433">
        <f>A263+1</f>
        <v/>
      </c>
      <c r="B264" s="434" t="n">
        <v>2038.29</v>
      </c>
      <c r="C264" s="434" t="n"/>
      <c r="D264" s="520" t="n">
        <v>1829.9</v>
      </c>
      <c r="E264" s="520" t="n">
        <v>771.84</v>
      </c>
      <c r="F264" s="434" t="n"/>
      <c r="G264" s="435" t="n">
        <v>473</v>
      </c>
      <c r="H264" s="435" t="n">
        <v>316.5</v>
      </c>
      <c r="I264" s="519" t="n">
        <v>30</v>
      </c>
      <c r="J264" s="436" t="n">
        <v>1</v>
      </c>
      <c r="K264" s="584" t="n">
        <v>100</v>
      </c>
      <c r="L264" s="436" t="n"/>
      <c r="M264" s="437" t="n"/>
      <c r="N264" s="438">
        <f>B264+C264+D264+F264+G264+H264+I264+K264-L264+M264+E264</f>
        <v/>
      </c>
      <c r="O264" s="434" t="n">
        <v>33.5</v>
      </c>
      <c r="P264" s="434" t="n"/>
      <c r="Q264" s="438">
        <f>N264+O264-P264</f>
        <v/>
      </c>
      <c r="R264" s="520" t="n">
        <v>2030</v>
      </c>
      <c r="S264" s="483" t="n"/>
      <c r="T264" s="441">
        <f>A264</f>
        <v/>
      </c>
      <c r="U264" s="479" t="n"/>
      <c r="V264" s="480" t="n"/>
      <c r="W264" s="479" t="n"/>
      <c r="X264" s="480" t="n"/>
      <c r="Y264" s="479" t="n"/>
      <c r="Z264" s="480" t="n"/>
      <c r="AA264" s="479" t="n"/>
      <c r="AB264" s="480" t="n"/>
      <c r="AC264" s="479" t="n"/>
      <c r="AD264" s="480" t="n"/>
      <c r="AE264" s="479" t="inlineStr">
        <is>
          <t>pmu</t>
        </is>
      </c>
      <c r="AF264" s="466" t="n">
        <v>-1160</v>
      </c>
      <c r="AG264" s="480" t="n"/>
      <c r="AH264" s="480" t="n"/>
      <c r="AI264" s="479" t="n"/>
      <c r="AJ264" s="480" t="n"/>
      <c r="AK264" s="479" t="n"/>
      <c r="AL264" s="480" t="n"/>
      <c r="AM264" s="479" t="n">
        <v>190651</v>
      </c>
      <c r="AN264" s="466" t="n">
        <v>121.18</v>
      </c>
      <c r="AO264" s="479" t="n"/>
      <c r="AP264" s="480" t="n"/>
      <c r="AQ264" s="481" t="n"/>
      <c r="AR264" s="480" t="n"/>
      <c r="AS264" s="446">
        <f>V264+X264+Z264+AB264+AD264+AF264+AJ264+AL264+AN264+AP264+AR264+AH264</f>
        <v/>
      </c>
    </row>
    <row r="265" ht="16.5" customHeight="1" thickBot="1">
      <c r="A265" s="433">
        <f>A264+1</f>
        <v/>
      </c>
      <c r="B265" s="434" t="n">
        <v>1655.61</v>
      </c>
      <c r="C265" s="434" t="n"/>
      <c r="D265" s="520" t="n">
        <v>1836.59</v>
      </c>
      <c r="E265" s="520" t="n">
        <v>494.65</v>
      </c>
      <c r="F265" s="434" t="n"/>
      <c r="G265" s="435" t="n">
        <v>125</v>
      </c>
      <c r="H265" s="435" t="n">
        <v>604</v>
      </c>
      <c r="I265" s="519" t="n">
        <v>350</v>
      </c>
      <c r="J265" s="436" t="n">
        <v>6</v>
      </c>
      <c r="K265" s="584" t="n">
        <v>180</v>
      </c>
      <c r="L265" s="584" t="n">
        <v>20</v>
      </c>
      <c r="M265" s="437" t="n"/>
      <c r="N265" s="438">
        <f>B265+C265+D265+F265+G265+H265+I265+K265-L265+M265+E265</f>
        <v/>
      </c>
      <c r="O265" s="434" t="n">
        <v>39.45</v>
      </c>
      <c r="P265" s="434" t="n"/>
      <c r="Q265" s="438">
        <f>N265+O265-P265</f>
        <v/>
      </c>
      <c r="R265" s="520" t="n">
        <v>1650</v>
      </c>
      <c r="S265" s="483" t="n"/>
      <c r="T265" s="441">
        <f>A265</f>
        <v/>
      </c>
      <c r="U265" s="479" t="n"/>
      <c r="V265" s="480" t="n"/>
      <c r="W265" s="479" t="n"/>
      <c r="X265" s="480" t="n"/>
      <c r="Y265" s="479" t="n"/>
      <c r="Z265" s="480" t="n"/>
      <c r="AA265" s="479" t="n"/>
      <c r="AB265" s="480" t="n"/>
      <c r="AC265" s="479" t="n"/>
      <c r="AD265" s="480" t="n"/>
      <c r="AE265" s="481" t="inlineStr">
        <is>
          <t>pmu</t>
        </is>
      </c>
      <c r="AF265" s="466" t="n">
        <v>1160</v>
      </c>
      <c r="AG265" s="480" t="n"/>
      <c r="AH265" s="480" t="n"/>
      <c r="AI265" s="479" t="n"/>
      <c r="AJ265" s="480" t="n"/>
      <c r="AK265" s="479" t="n"/>
      <c r="AL265" s="480" t="n"/>
      <c r="AM265" s="479" t="n"/>
      <c r="AN265" s="480" t="n"/>
      <c r="AO265" s="479" t="n"/>
      <c r="AP265" s="480" t="n"/>
      <c r="AQ265" s="481" t="n"/>
      <c r="AR265" s="480" t="n"/>
      <c r="AS265" s="446">
        <f>V265+X265+Z265+AB265+AD265+AF265+AJ265+AL265+AN265+AP265+AR265+AH265</f>
        <v/>
      </c>
    </row>
    <row r="266" ht="16.5" customHeight="1" thickBot="1">
      <c r="A266" s="433">
        <f>A265+1</f>
        <v/>
      </c>
      <c r="B266" s="434" t="n">
        <v>1518.4</v>
      </c>
      <c r="C266" s="434" t="n"/>
      <c r="D266" s="520" t="n">
        <v>1028.99</v>
      </c>
      <c r="E266" s="520" t="n">
        <v>494</v>
      </c>
      <c r="F266" s="434" t="n"/>
      <c r="G266" s="435" t="n">
        <v>140</v>
      </c>
      <c r="H266" s="435" t="n">
        <v>60.2</v>
      </c>
      <c r="I266" s="519" t="n">
        <v>110</v>
      </c>
      <c r="J266" s="436" t="n">
        <v>3</v>
      </c>
      <c r="K266" s="436" t="n"/>
      <c r="L266" s="436" t="n"/>
      <c r="M266" s="437" t="n"/>
      <c r="N266" s="438">
        <f>B266+C266+D266+F266+G266+H266+I266+K266-L266+M266+E266</f>
        <v/>
      </c>
      <c r="O266" s="434" t="n">
        <v>23.3</v>
      </c>
      <c r="P266" s="434" t="n">
        <v>9.800000000000001</v>
      </c>
      <c r="Q266" s="438">
        <f>N266+O266-P266</f>
        <v/>
      </c>
      <c r="R266" s="520" t="n">
        <v>1550</v>
      </c>
      <c r="S266" s="483" t="n"/>
      <c r="T266" s="441">
        <f>A266</f>
        <v/>
      </c>
      <c r="U266" s="479" t="n"/>
      <c r="V266" s="480" t="n"/>
      <c r="W266" s="479" t="n"/>
      <c r="X266" s="480" t="n"/>
      <c r="Y266" s="479" t="n"/>
      <c r="Z266" s="480" t="n"/>
      <c r="AA266" s="479" t="n"/>
      <c r="AB266" s="480" t="n"/>
      <c r="AC266" s="479" t="n"/>
      <c r="AD266" s="480" t="n"/>
      <c r="AE266" s="481" t="n"/>
      <c r="AF266" s="480" t="n"/>
      <c r="AG266" s="480" t="n"/>
      <c r="AH266" s="480" t="n"/>
      <c r="AI266" s="479" t="n"/>
      <c r="AJ266" s="480" t="n"/>
      <c r="AK266" s="479" t="n"/>
      <c r="AL266" s="480" t="n"/>
      <c r="AM266" s="479" t="n"/>
      <c r="AN266" s="480" t="n"/>
      <c r="AO266" s="479" t="n"/>
      <c r="AP266" s="480" t="n"/>
      <c r="AQ266" s="481" t="n"/>
      <c r="AR266" s="480" t="n"/>
      <c r="AS266" s="446">
        <f>V266+X266+Z266+AB266+AD266+AF266+AJ266+AL266+AN266+AP266+AR266+AH266</f>
        <v/>
      </c>
    </row>
    <row r="267" ht="16.5" customHeight="1" thickBot="1">
      <c r="A267" s="433">
        <f>A266+1</f>
        <v/>
      </c>
      <c r="B267" s="434" t="n">
        <v>1768.54</v>
      </c>
      <c r="C267" s="434" t="n"/>
      <c r="D267" s="520" t="n">
        <v>1668.48</v>
      </c>
      <c r="E267" s="520" t="n">
        <v>588.35</v>
      </c>
      <c r="F267" s="434" t="n"/>
      <c r="G267" s="435" t="n">
        <v>358</v>
      </c>
      <c r="H267" s="435" t="n">
        <v>987.4</v>
      </c>
      <c r="I267" s="519" t="n">
        <v>80</v>
      </c>
      <c r="J267" s="436" t="n">
        <v>3</v>
      </c>
      <c r="K267" s="436" t="n"/>
      <c r="L267" s="436" t="n"/>
      <c r="M267" s="437" t="n"/>
      <c r="N267" s="438">
        <f>B267+C267+D267+F267+G267+H267+I267+K267-L267+M267+E267</f>
        <v/>
      </c>
      <c r="O267" s="434" t="n">
        <v>20.1</v>
      </c>
      <c r="P267" s="434" t="n"/>
      <c r="Q267" s="438">
        <f>N267+O267-P267</f>
        <v/>
      </c>
      <c r="R267" s="520" t="n">
        <v>1760</v>
      </c>
      <c r="S267" s="483" t="n"/>
      <c r="T267" s="441">
        <f>A267</f>
        <v/>
      </c>
      <c r="U267" s="479" t="n"/>
      <c r="V267" s="480" t="n"/>
      <c r="W267" s="479" t="n"/>
      <c r="X267" s="480" t="n"/>
      <c r="Y267" s="479" t="n"/>
      <c r="Z267" s="480" t="n"/>
      <c r="AA267" s="479" t="n">
        <v>190736</v>
      </c>
      <c r="AB267" s="466" t="n">
        <v>-52.51</v>
      </c>
      <c r="AC267" s="479" t="n"/>
      <c r="AD267" s="480" t="n"/>
      <c r="AE267" s="481" t="n"/>
      <c r="AF267" s="480" t="n"/>
      <c r="AG267" s="480" t="n"/>
      <c r="AH267" s="480" t="n"/>
      <c r="AI267" s="479" t="n"/>
      <c r="AJ267" s="480" t="n"/>
      <c r="AK267" s="479" t="n"/>
      <c r="AL267" s="480" t="n"/>
      <c r="AM267" s="479" t="n">
        <v>190547</v>
      </c>
      <c r="AN267" s="466" t="n">
        <v>361.2</v>
      </c>
      <c r="AO267" s="479" t="n"/>
      <c r="AP267" s="480" t="n"/>
      <c r="AQ267" s="481" t="n"/>
      <c r="AR267" s="480" t="n"/>
      <c r="AS267" s="446">
        <f>V267+X267+Z267+AB267+AD267+AF267+AJ267+AL267+AN267+AP267+AR267+AH267</f>
        <v/>
      </c>
    </row>
    <row r="268" ht="16.5" customHeight="1" thickBot="1">
      <c r="A268" s="433">
        <f>A267+1</f>
        <v/>
      </c>
      <c r="B268" s="434" t="n">
        <v>1092.63</v>
      </c>
      <c r="C268" s="434" t="n"/>
      <c r="D268" s="520" t="n">
        <v>2569.85</v>
      </c>
      <c r="E268" s="520" t="n">
        <v>545.75</v>
      </c>
      <c r="F268" s="434" t="n"/>
      <c r="G268" s="435" t="n">
        <v>265</v>
      </c>
      <c r="H268" s="435" t="n">
        <v>974.2</v>
      </c>
      <c r="I268" s="519" t="n">
        <v>40</v>
      </c>
      <c r="J268" s="436" t="n">
        <v>1</v>
      </c>
      <c r="K268" s="584" t="n">
        <v>40</v>
      </c>
      <c r="L268" s="436" t="n"/>
      <c r="M268" s="437" t="n"/>
      <c r="N268" s="438">
        <f>B268+C268+D268+F268+G268+H268+I268+K268-L268+M268+E268</f>
        <v/>
      </c>
      <c r="O268" s="434" t="n">
        <v>15</v>
      </c>
      <c r="P268" s="434" t="n"/>
      <c r="Q268" s="438">
        <f>N268+O268-P268</f>
        <v/>
      </c>
      <c r="R268" s="520" t="n">
        <v>1090</v>
      </c>
      <c r="S268" s="483" t="n"/>
      <c r="T268" s="441">
        <f>A268</f>
        <v/>
      </c>
      <c r="U268" s="479" t="n">
        <v>190709</v>
      </c>
      <c r="V268" s="466" t="n">
        <v>1505.96</v>
      </c>
      <c r="W268" s="481" t="n">
        <v>190721</v>
      </c>
      <c r="X268" s="466" t="n">
        <v>453.09</v>
      </c>
      <c r="Y268" s="479" t="n">
        <v>190726</v>
      </c>
      <c r="Z268" s="466" t="n">
        <v>580.59</v>
      </c>
      <c r="AA268" s="481" t="n">
        <v>190734</v>
      </c>
      <c r="AB268" s="466" t="n">
        <v>1886.37</v>
      </c>
      <c r="AC268" s="479" t="n"/>
      <c r="AD268" s="480" t="n"/>
      <c r="AE268" s="481" t="n"/>
      <c r="AF268" s="480" t="n"/>
      <c r="AG268" s="480" t="n"/>
      <c r="AH268" s="480" t="n"/>
      <c r="AI268" s="479" t="n"/>
      <c r="AJ268" s="480" t="n"/>
      <c r="AK268" s="481" t="n"/>
      <c r="AL268" s="480" t="n"/>
      <c r="AM268" s="481" t="n"/>
      <c r="AN268" s="466" t="n"/>
      <c r="AO268" s="481" t="inlineStr">
        <is>
          <t>190758A</t>
        </is>
      </c>
      <c r="AP268" s="466" t="n">
        <v>34.2</v>
      </c>
      <c r="AQ268" s="481" t="n"/>
      <c r="AR268" s="480" t="n"/>
      <c r="AS268" s="446">
        <f>V268+X268+Z268+AB268+AD268+AF268+AJ268+AL268+AN268+AP268+AR268+AH268</f>
        <v/>
      </c>
    </row>
    <row r="269" ht="16.5" customHeight="1" thickBot="1">
      <c r="A269" s="433">
        <f>A268+1</f>
        <v/>
      </c>
      <c r="B269" s="434" t="n">
        <v>1668.42</v>
      </c>
      <c r="C269" s="434" t="n"/>
      <c r="D269" s="520" t="n">
        <v>1634.25</v>
      </c>
      <c r="E269" s="520" t="n">
        <v>488.95</v>
      </c>
      <c r="F269" s="520" t="n">
        <v>16.1</v>
      </c>
      <c r="G269" s="435" t="n">
        <v>274</v>
      </c>
      <c r="H269" s="435" t="n">
        <v>79.2</v>
      </c>
      <c r="I269" s="519" t="n">
        <v>310</v>
      </c>
      <c r="J269" s="436" t="n">
        <v>6</v>
      </c>
      <c r="K269" s="584" t="n">
        <v>180</v>
      </c>
      <c r="L269" s="584" t="n">
        <v>200</v>
      </c>
      <c r="M269" s="437" t="n"/>
      <c r="N269" s="438">
        <f>B269+C269+D269+F269+G269+H269+I269+K269-L269+M269+E269</f>
        <v/>
      </c>
      <c r="O269" s="434" t="n">
        <v>16.2</v>
      </c>
      <c r="P269" s="434" t="n"/>
      <c r="Q269" s="438">
        <f>N269+O269-P269</f>
        <v/>
      </c>
      <c r="R269" s="520" t="n">
        <v>1680</v>
      </c>
      <c r="S269" s="483" t="n"/>
      <c r="T269" s="441">
        <f>A269</f>
        <v/>
      </c>
      <c r="U269" s="479" t="n"/>
      <c r="V269" s="466" t="n">
        <v>-13.73</v>
      </c>
      <c r="W269" s="479" t="n">
        <v>190722</v>
      </c>
      <c r="X269" s="466" t="n">
        <v>73.13</v>
      </c>
      <c r="Y269" s="479" t="n"/>
      <c r="Z269" s="480" t="n"/>
      <c r="AA269" s="479" t="n">
        <v>190735</v>
      </c>
      <c r="AB269" s="466" t="n">
        <v>144.54</v>
      </c>
      <c r="AC269" s="479" t="n">
        <v>190740</v>
      </c>
      <c r="AD269" s="480" t="n">
        <v>0</v>
      </c>
      <c r="AE269" s="479" t="n"/>
      <c r="AF269" s="480" t="n"/>
      <c r="AG269" s="480" t="n"/>
      <c r="AH269" s="480" t="n"/>
      <c r="AI269" s="479" t="n">
        <v>190746</v>
      </c>
      <c r="AJ269" s="466" t="n">
        <v>37.79</v>
      </c>
      <c r="AK269" s="479" t="n">
        <v>190750</v>
      </c>
      <c r="AL269" s="466" t="n">
        <v>569.17</v>
      </c>
      <c r="AM269" s="479" t="n">
        <v>190650</v>
      </c>
      <c r="AN269" s="466" t="n">
        <v>555.23</v>
      </c>
      <c r="AO269" s="479" t="n">
        <v>190757</v>
      </c>
      <c r="AP269" s="466" t="n">
        <v>1240.34</v>
      </c>
      <c r="AQ269" s="481" t="n">
        <v>190759</v>
      </c>
      <c r="AR269" s="466" t="n">
        <v>83.86</v>
      </c>
      <c r="AS269" s="446">
        <f>V269+X269+Z269+AB269+AD269+AF269+AJ269+AL269+AN269+AP269+AR269+AH269</f>
        <v/>
      </c>
    </row>
    <row r="270">
      <c r="B270" s="590">
        <f>SUM(B239:B269)</f>
        <v/>
      </c>
      <c r="C270" s="590">
        <f>SUM(C239:C269)</f>
        <v/>
      </c>
      <c r="D270" s="590">
        <f>SUM(D239:D269)</f>
        <v/>
      </c>
      <c r="E270" s="590">
        <f>SUM(E239:E269)</f>
        <v/>
      </c>
      <c r="F270" s="590">
        <f>SUM(F239:F269)</f>
        <v/>
      </c>
      <c r="G270" s="590">
        <f>SUM(G239:G269)</f>
        <v/>
      </c>
      <c r="H270" s="590">
        <f>SUM(H239:H269)</f>
        <v/>
      </c>
      <c r="I270" s="590">
        <f>SUM(I239:I269)</f>
        <v/>
      </c>
      <c r="J270" s="591">
        <f>SUM(J239:J269)</f>
        <v/>
      </c>
      <c r="K270" s="590">
        <f>SUM(K239:K269)</f>
        <v/>
      </c>
      <c r="L270" s="590">
        <f>SUM(L239:L269)</f>
        <v/>
      </c>
      <c r="M270" s="590">
        <f>SUM(M239:M269)</f>
        <v/>
      </c>
      <c r="N270" s="590">
        <f>SUM(N239:N269)</f>
        <v/>
      </c>
      <c r="O270" s="590">
        <f>SUM(O239:O269)</f>
        <v/>
      </c>
      <c r="P270" s="590">
        <f>SUM(P239:P269)</f>
        <v/>
      </c>
      <c r="Q270" s="590">
        <f>SUM(Q239:Q269)</f>
        <v/>
      </c>
      <c r="R270" s="449">
        <f>SUM(R239:R269)</f>
        <v/>
      </c>
      <c r="S270" s="449">
        <f>SUM(S239:S269)</f>
        <v/>
      </c>
      <c r="U270" s="460" t="n"/>
      <c r="V270" s="460">
        <f>SUM(V239:V269)</f>
        <v/>
      </c>
      <c r="W270" s="460" t="n"/>
      <c r="X270" s="460">
        <f>SUM(X239:X269)</f>
        <v/>
      </c>
      <c r="Y270" s="460" t="n"/>
      <c r="Z270" s="460">
        <f>SUM(Z239:Z269)</f>
        <v/>
      </c>
      <c r="AA270" s="460" t="n"/>
      <c r="AB270" s="460">
        <f>SUM(AB239:AB269)</f>
        <v/>
      </c>
      <c r="AC270" s="460" t="n"/>
      <c r="AD270" s="460">
        <f>SUM(AD239:AD269)</f>
        <v/>
      </c>
      <c r="AE270" s="460" t="n"/>
      <c r="AF270" s="460">
        <f>SUM(AF239:AF269)</f>
        <v/>
      </c>
      <c r="AG270" s="460" t="n"/>
      <c r="AH270" s="460" t="n"/>
      <c r="AI270" s="460" t="n"/>
      <c r="AJ270" s="460">
        <f>SUM(AJ239:AJ269)</f>
        <v/>
      </c>
      <c r="AL270" s="460">
        <f>SUM(AL239:AL269)</f>
        <v/>
      </c>
      <c r="AM270" s="460" t="n"/>
      <c r="AN270" s="460">
        <f>SUM(AN239:AN269)</f>
        <v/>
      </c>
      <c r="AO270" s="460" t="n"/>
      <c r="AP270" s="470">
        <f>SUM(AP239:AP269)</f>
        <v/>
      </c>
      <c r="AQ270" s="460" t="n"/>
      <c r="AR270" s="460">
        <f>SUM(AR239:AR269)</f>
        <v/>
      </c>
      <c r="AS270" s="460">
        <f>SUM(AS239:AS269)</f>
        <v/>
      </c>
    </row>
    <row r="271">
      <c r="N271" s="451" t="n"/>
      <c r="Q271" s="451" t="n"/>
    </row>
    <row r="272">
      <c r="C272" s="452" t="n"/>
      <c r="F272" s="452" t="n"/>
      <c r="I272" s="453" t="n"/>
    </row>
    <row r="273">
      <c r="I273" s="453" t="n"/>
    </row>
    <row r="275" ht="16.5" customHeight="1" thickBot="1">
      <c r="A275" s="359" t="inlineStr">
        <is>
          <t>AOUT 2019</t>
        </is>
      </c>
      <c r="M275" s="406" t="n"/>
      <c r="N275" s="359" t="n"/>
      <c r="O275" s="362" t="n"/>
      <c r="P275" s="363" t="n"/>
      <c r="Q275" s="363" t="n"/>
      <c r="R275" s="363" t="n"/>
      <c r="S275" s="363" t="n"/>
      <c r="U275" s="364">
        <f>A275</f>
        <v/>
      </c>
      <c r="V275" s="363" t="n"/>
      <c r="W275" s="363" t="n"/>
      <c r="X275" s="363" t="n"/>
      <c r="Y275" s="363" t="n"/>
      <c r="Z275" s="363" t="n"/>
      <c r="AA275" s="363" t="n"/>
      <c r="AB275" s="364">
        <f>A275</f>
        <v/>
      </c>
      <c r="AC275" s="363" t="n"/>
      <c r="AD275" s="363" t="n"/>
      <c r="AE275" s="363" t="n"/>
      <c r="AF275" s="363" t="n"/>
      <c r="AG275" s="363" t="n"/>
      <c r="AH275" s="363" t="n"/>
      <c r="AI275" s="363" t="n"/>
      <c r="AJ275" s="363" t="n"/>
      <c r="AK275" s="364">
        <f>A275</f>
        <v/>
      </c>
      <c r="AL275" s="363" t="n"/>
      <c r="AM275" s="363" t="n"/>
      <c r="AN275" s="363" t="n"/>
      <c r="AO275" s="363" t="n"/>
      <c r="AP275" s="363" t="n"/>
      <c r="AQ275" s="363" t="n"/>
    </row>
    <row r="276" ht="16.5" customHeight="1" thickBot="1">
      <c r="A276" s="372" t="n"/>
      <c r="B276" s="372" t="n"/>
      <c r="C276" s="372" t="n"/>
      <c r="D276" s="372" t="n"/>
      <c r="E276" s="372" t="n"/>
      <c r="F276" s="372" t="n"/>
      <c r="G276" s="372" t="n"/>
      <c r="H276" s="372" t="n"/>
      <c r="I276" s="357" t="n"/>
      <c r="J276" s="357" t="n"/>
      <c r="K276" s="357" t="n"/>
      <c r="L276" s="357" t="n"/>
      <c r="M276" s="454" t="n"/>
      <c r="N276" s="10" t="n"/>
      <c r="O276" s="11" t="n"/>
      <c r="P276" s="10" t="n"/>
      <c r="Q276" s="10" t="n"/>
      <c r="R276" s="358" t="inlineStr">
        <is>
          <t>Banque</t>
        </is>
      </c>
      <c r="S276" s="357" t="n"/>
      <c r="T276" s="11" t="n"/>
      <c r="U276" s="410">
        <f>U3</f>
        <v/>
      </c>
      <c r="V276" s="354" t="n"/>
      <c r="W276" s="410">
        <f>W3</f>
        <v/>
      </c>
      <c r="X276" s="354" t="n"/>
      <c r="Y276" s="410">
        <f>Y3</f>
        <v/>
      </c>
      <c r="Z276" s="354" t="n"/>
      <c r="AA276" s="410">
        <f>AA3</f>
        <v/>
      </c>
      <c r="AB276" s="354" t="n"/>
      <c r="AC276" s="410">
        <f>AC3</f>
        <v/>
      </c>
      <c r="AD276" s="354" t="n"/>
      <c r="AE276" s="410">
        <f>AE3</f>
        <v/>
      </c>
      <c r="AF276" s="354" t="n"/>
      <c r="AG276" s="410" t="inlineStr">
        <is>
          <t>Compte Nickel</t>
        </is>
      </c>
      <c r="AH276" s="354" t="n"/>
      <c r="AI276" s="410">
        <f>AI3</f>
        <v/>
      </c>
      <c r="AJ276" s="354" t="n"/>
      <c r="AK276" s="410">
        <f>AK3</f>
        <v/>
      </c>
      <c r="AL276" s="354" t="n"/>
      <c r="AM276" s="410">
        <f>AM3</f>
        <v/>
      </c>
      <c r="AN276" s="354" t="n"/>
      <c r="AO276" s="410">
        <f>AO3</f>
        <v/>
      </c>
      <c r="AP276" s="354" t="n"/>
      <c r="AQ276" s="410">
        <f>AQ3</f>
        <v/>
      </c>
      <c r="AR276" s="354" t="n"/>
      <c r="AS276" s="411" t="inlineStr">
        <is>
          <t>Total</t>
        </is>
      </c>
    </row>
    <row r="277" ht="16.5" customHeight="1" thickBot="1">
      <c r="A277" s="2" t="n"/>
      <c r="B277" s="3" t="inlineStr">
        <is>
          <t>Espèce</t>
        </is>
      </c>
      <c r="C277" s="4" t="inlineStr">
        <is>
          <t>Chèque</t>
        </is>
      </c>
      <c r="D277" s="4" t="inlineStr">
        <is>
          <t>Carte Bleue</t>
        </is>
      </c>
      <c r="E277" s="5" t="inlineStr">
        <is>
          <t>Sans Contact</t>
        </is>
      </c>
      <c r="F277" s="5" t="inlineStr">
        <is>
          <t>Carte Nickel</t>
        </is>
      </c>
      <c r="G277" s="4" t="inlineStr">
        <is>
          <t>JEUX</t>
        </is>
      </c>
      <c r="H277" s="4" t="inlineStr">
        <is>
          <t>LOTO</t>
        </is>
      </c>
      <c r="I277" s="355" t="inlineStr">
        <is>
          <t>POINT VERT</t>
        </is>
      </c>
      <c r="J277" s="356" t="n"/>
      <c r="K277" s="6" t="inlineStr">
        <is>
          <t>Ret Nickel</t>
        </is>
      </c>
      <c r="L277" s="6" t="inlineStr">
        <is>
          <t>Dpt Nickel</t>
        </is>
      </c>
      <c r="M277" s="412" t="inlineStr">
        <is>
          <t>Avoir</t>
        </is>
      </c>
      <c r="N277" s="7" t="inlineStr">
        <is>
          <t>S/Total Encais</t>
        </is>
      </c>
      <c r="O277" s="7" t="inlineStr">
        <is>
          <t>Compte client</t>
        </is>
      </c>
      <c r="P277" s="7" t="inlineStr">
        <is>
          <t>Credit Compte</t>
        </is>
      </c>
      <c r="Q277" s="8" t="inlineStr">
        <is>
          <t>Total</t>
        </is>
      </c>
      <c r="R277" s="3" t="inlineStr">
        <is>
          <t>Dépôt Banque</t>
        </is>
      </c>
      <c r="S277" s="8" t="inlineStr">
        <is>
          <t>Monnaie</t>
        </is>
      </c>
      <c r="T277" s="455" t="n"/>
      <c r="U277" s="414" t="inlineStr">
        <is>
          <t>N°</t>
        </is>
      </c>
      <c r="V277" s="415" t="n"/>
      <c r="W277" s="416" t="inlineStr">
        <is>
          <t>N°</t>
        </is>
      </c>
      <c r="X277" s="417" t="n"/>
      <c r="Y277" s="416" t="inlineStr">
        <is>
          <t>N°</t>
        </is>
      </c>
      <c r="Z277" s="417" t="n"/>
      <c r="AA277" s="416" t="inlineStr">
        <is>
          <t>N°</t>
        </is>
      </c>
      <c r="AB277" s="417" t="n"/>
      <c r="AC277" s="416" t="inlineStr">
        <is>
          <t>N°</t>
        </is>
      </c>
      <c r="AD277" s="417" t="n"/>
      <c r="AE277" s="416" t="inlineStr">
        <is>
          <t>N°</t>
        </is>
      </c>
      <c r="AF277" s="417" t="n"/>
      <c r="AG277" s="416" t="inlineStr">
        <is>
          <t>N°</t>
        </is>
      </c>
      <c r="AH277" s="418" t="n"/>
      <c r="AI277" s="416" t="inlineStr">
        <is>
          <t>N°</t>
        </is>
      </c>
      <c r="AJ277" s="417" t="n"/>
      <c r="AK277" s="419" t="inlineStr">
        <is>
          <t>N°</t>
        </is>
      </c>
      <c r="AL277" s="415" t="n"/>
      <c r="AM277" s="416" t="inlineStr">
        <is>
          <t>N°</t>
        </is>
      </c>
      <c r="AN277" s="415" t="n"/>
      <c r="AO277" s="416" t="inlineStr">
        <is>
          <t>N°</t>
        </is>
      </c>
      <c r="AP277" s="415" t="n"/>
      <c r="AQ277" s="416" t="inlineStr">
        <is>
          <t>N°</t>
        </is>
      </c>
      <c r="AR277" s="415" t="n"/>
      <c r="AS277" s="420" t="n"/>
    </row>
    <row r="278" ht="16.5" customHeight="1" thickBot="1">
      <c r="A278" s="433">
        <f>A269+1</f>
        <v/>
      </c>
      <c r="B278" s="434" t="n">
        <v>1688.51</v>
      </c>
      <c r="C278" s="434" t="n"/>
      <c r="D278" s="520" t="n">
        <v>2134</v>
      </c>
      <c r="E278" s="520" t="n">
        <v>501.04</v>
      </c>
      <c r="F278" s="520" t="n">
        <v>48</v>
      </c>
      <c r="G278" s="435" t="n">
        <v>410</v>
      </c>
      <c r="H278" s="435" t="n">
        <v>165.65</v>
      </c>
      <c r="I278" s="519" t="n">
        <v>140</v>
      </c>
      <c r="J278" s="436" t="n">
        <v>5</v>
      </c>
      <c r="K278" s="584" t="n">
        <v>50</v>
      </c>
      <c r="L278" s="436" t="n"/>
      <c r="M278" s="437" t="n"/>
      <c r="N278" s="438">
        <f>B278+C278+D278+F278+G278+H278+I278+K278-L278+M278+E278</f>
        <v/>
      </c>
      <c r="O278" s="434" t="n">
        <v>15</v>
      </c>
      <c r="P278" s="434" t="n"/>
      <c r="Q278" s="438">
        <f>N278+O278-P278</f>
        <v/>
      </c>
      <c r="R278" s="520" t="n">
        <v>1680</v>
      </c>
      <c r="S278" s="483" t="n"/>
      <c r="T278" s="441">
        <f>A278</f>
        <v/>
      </c>
      <c r="U278" s="479" t="n"/>
      <c r="V278" s="480" t="n"/>
      <c r="W278" s="481" t="n"/>
      <c r="X278" s="480" t="n"/>
      <c r="Y278" s="481" t="n"/>
      <c r="Z278" s="480" t="n"/>
      <c r="AA278" s="481" t="n"/>
      <c r="AB278" s="480" t="n"/>
      <c r="AC278" s="481" t="n"/>
      <c r="AD278" s="480" t="n"/>
      <c r="AE278" s="481" t="n">
        <v>190831</v>
      </c>
      <c r="AF278" s="466" t="n">
        <v>1.4</v>
      </c>
      <c r="AG278" s="482" t="n">
        <v>190832</v>
      </c>
      <c r="AH278" s="466" t="n">
        <v>14.08</v>
      </c>
      <c r="AI278" s="481" t="n">
        <v>190157</v>
      </c>
      <c r="AJ278" s="466" t="n">
        <v>978.26</v>
      </c>
      <c r="AK278" s="482" t="n"/>
      <c r="AL278" s="480" t="n"/>
      <c r="AM278" s="481" t="n"/>
      <c r="AN278" s="480" t="n"/>
      <c r="AO278" s="481" t="inlineStr">
        <is>
          <t>vale</t>
        </is>
      </c>
      <c r="AP278" s="466" t="n">
        <v>2000</v>
      </c>
      <c r="AQ278" s="481" t="n"/>
      <c r="AR278" s="480" t="n"/>
      <c r="AS278" s="446">
        <f>V278+X278+Z278+AB278+AD278+AF278+AJ278+AL278+AN278+AP278+AR278+AH278</f>
        <v/>
      </c>
    </row>
    <row r="279" ht="16.5" customHeight="1" thickBot="1">
      <c r="A279" s="433">
        <f>A278+1</f>
        <v/>
      </c>
      <c r="B279" s="434" t="n">
        <v>1668.22</v>
      </c>
      <c r="C279" s="434" t="n"/>
      <c r="D279" s="520" t="n">
        <v>2509.55</v>
      </c>
      <c r="E279" s="520" t="n">
        <v>585.1</v>
      </c>
      <c r="F279" s="434" t="n"/>
      <c r="G279" s="435" t="n">
        <v>233</v>
      </c>
      <c r="H279" s="435" t="n">
        <v>615.1</v>
      </c>
      <c r="I279" s="519" t="n">
        <v>240</v>
      </c>
      <c r="J279" s="436" t="n">
        <v>6</v>
      </c>
      <c r="K279" s="584" t="n">
        <v>110</v>
      </c>
      <c r="L279" s="584" t="n">
        <v>100</v>
      </c>
      <c r="M279" s="437" t="n">
        <v>51</v>
      </c>
      <c r="N279" s="438">
        <f>B279+C279+D279+F279+G279+H279+I279+K279-L279+M279+E279</f>
        <v/>
      </c>
      <c r="O279" s="434" t="n">
        <v>19.3</v>
      </c>
      <c r="P279" s="434" t="n">
        <v>223.4</v>
      </c>
      <c r="Q279" s="438">
        <f>N279+O279-P279</f>
        <v/>
      </c>
      <c r="R279" s="520" t="n">
        <v>1690</v>
      </c>
      <c r="S279" s="483" t="n"/>
      <c r="T279" s="441">
        <f>A279</f>
        <v/>
      </c>
      <c r="U279" s="479" t="n"/>
      <c r="V279" s="480" t="n"/>
      <c r="W279" s="481" t="n"/>
      <c r="X279" s="480" t="n"/>
      <c r="Y279" s="479" t="n"/>
      <c r="Z279" s="480" t="n"/>
      <c r="AA279" s="481" t="n"/>
      <c r="AB279" s="480" t="n"/>
      <c r="AC279" s="479" t="n"/>
      <c r="AD279" s="480" t="n"/>
      <c r="AE279" s="481" t="n">
        <v>190831</v>
      </c>
      <c r="AF279" s="466" t="n">
        <v>27</v>
      </c>
      <c r="AG279" s="482" t="n"/>
      <c r="AH279" s="480" t="n"/>
      <c r="AI279" s="479" t="inlineStr">
        <is>
          <t>180654B</t>
        </is>
      </c>
      <c r="AJ279" s="466" t="n">
        <v>128.4</v>
      </c>
      <c r="AK279" s="481" t="n">
        <v>190747</v>
      </c>
      <c r="AL279" s="466" t="n">
        <v>1209.6</v>
      </c>
      <c r="AM279" s="479" t="n"/>
      <c r="AN279" s="479" t="n"/>
      <c r="AO279" s="479" t="n"/>
      <c r="AP279" s="480" t="n"/>
      <c r="AQ279" s="481" t="n"/>
      <c r="AR279" s="480" t="n"/>
      <c r="AS279" s="446">
        <f>V279+X279+Z279+AB279+AD279+AF279+AJ279+AL279+AN279+AP279+AR279+AH279</f>
        <v/>
      </c>
    </row>
    <row r="280" ht="16.5" customHeight="1" thickBot="1">
      <c r="A280" s="433">
        <f>A279+1</f>
        <v/>
      </c>
      <c r="B280" s="434" t="n">
        <v>1996.64</v>
      </c>
      <c r="C280" s="434" t="n"/>
      <c r="D280" s="520" t="n">
        <v>1927.85</v>
      </c>
      <c r="E280" s="520" t="n">
        <v>741.59</v>
      </c>
      <c r="F280" s="434" t="n"/>
      <c r="G280" s="435" t="n">
        <v>222</v>
      </c>
      <c r="H280" s="435" t="n">
        <v>112.7</v>
      </c>
      <c r="I280" s="519" t="n">
        <v>210</v>
      </c>
      <c r="J280" s="436" t="n">
        <v>5</v>
      </c>
      <c r="K280" s="584" t="n">
        <v>40</v>
      </c>
      <c r="L280" s="436" t="n"/>
      <c r="M280" s="437" t="n"/>
      <c r="N280" s="438">
        <f>B280+C280+D280+F280+G280+H280+I280+K280-L280+M280+E280</f>
        <v/>
      </c>
      <c r="O280" s="434" t="n">
        <v>15.4</v>
      </c>
      <c r="P280" s="434" t="n"/>
      <c r="Q280" s="438">
        <f>N280+O280-P280</f>
        <v/>
      </c>
      <c r="R280" s="520" t="n">
        <v>1990</v>
      </c>
      <c r="S280" s="520" t="n">
        <v>480</v>
      </c>
      <c r="T280" s="441">
        <f>A280</f>
        <v/>
      </c>
      <c r="U280" s="479" t="n"/>
      <c r="V280" s="480" t="n"/>
      <c r="W280" s="481" t="n"/>
      <c r="X280" s="480" t="n"/>
      <c r="Y280" s="479" t="n"/>
      <c r="Z280" s="480" t="n"/>
      <c r="AA280" s="481" t="n"/>
      <c r="AB280" s="480" t="n"/>
      <c r="AC280" s="479" t="n"/>
      <c r="AD280" s="480" t="n"/>
      <c r="AE280" s="481" t="n">
        <v>190831</v>
      </c>
      <c r="AF280" s="466" t="n">
        <v>250.35</v>
      </c>
      <c r="AG280" s="482" t="n"/>
      <c r="AH280" s="480" t="n"/>
      <c r="AI280" s="481" t="n"/>
      <c r="AJ280" s="480" t="n"/>
      <c r="AK280" s="481" t="n"/>
      <c r="AL280" s="480" t="n"/>
      <c r="AM280" s="479" t="n"/>
      <c r="AN280" s="480" t="n"/>
      <c r="AO280" s="481" t="n"/>
      <c r="AP280" s="480" t="n"/>
      <c r="AQ280" s="481" t="n"/>
      <c r="AR280" s="480" t="n"/>
      <c r="AS280" s="446">
        <f>V280+X280+Z280+AB280+AD280+AF280+AJ280+AL280+AN280+AP280+AR280+AH280</f>
        <v/>
      </c>
    </row>
    <row r="281" ht="16.5" customHeight="1" thickBot="1">
      <c r="A281" s="433">
        <f>A280+1</f>
        <v/>
      </c>
      <c r="B281" s="434" t="n">
        <v>1273.75</v>
      </c>
      <c r="C281" s="434" t="n"/>
      <c r="D281" s="520" t="n">
        <v>1576.57</v>
      </c>
      <c r="E281" s="520" t="n">
        <v>464.54</v>
      </c>
      <c r="F281" s="434" t="n"/>
      <c r="G281" s="435" t="n">
        <v>125</v>
      </c>
      <c r="H281" s="435" t="n">
        <v>75.59999999999999</v>
      </c>
      <c r="I281" s="519" t="n">
        <v>240</v>
      </c>
      <c r="J281" s="436" t="n">
        <v>5</v>
      </c>
      <c r="K281" s="584" t="n">
        <v>30</v>
      </c>
      <c r="L281" s="436" t="n"/>
      <c r="M281" s="437" t="n"/>
      <c r="N281" s="438">
        <f>B281+C281+D281+F281+G281+H281+I281+K281-L281+M281+E281</f>
        <v/>
      </c>
      <c r="O281" s="434" t="n">
        <v>29</v>
      </c>
      <c r="P281" s="434" t="n">
        <v>193.2</v>
      </c>
      <c r="Q281" s="438">
        <f>N281+O281-P281</f>
        <v/>
      </c>
      <c r="R281" s="520" t="n">
        <v>1270</v>
      </c>
      <c r="S281" s="483" t="n"/>
      <c r="T281" s="441">
        <f>A281</f>
        <v/>
      </c>
      <c r="U281" s="479" t="n"/>
      <c r="V281" s="480" t="n"/>
      <c r="W281" s="481" t="n"/>
      <c r="X281" s="480" t="n"/>
      <c r="Y281" s="479" t="n"/>
      <c r="Z281" s="480" t="n"/>
      <c r="AA281" s="481" t="n"/>
      <c r="AB281" s="480" t="n"/>
      <c r="AC281" s="479" t="n"/>
      <c r="AD281" s="592" t="n"/>
      <c r="AE281" s="481" t="n">
        <v>190831</v>
      </c>
      <c r="AF281" s="466" t="n">
        <v>69</v>
      </c>
      <c r="AG281" s="480" t="n"/>
      <c r="AH281" s="480" t="n"/>
      <c r="AI281" s="479" t="n"/>
      <c r="AJ281" s="480" t="n"/>
      <c r="AK281" s="481" t="n"/>
      <c r="AL281" s="480" t="n"/>
      <c r="AM281" s="479" t="n"/>
      <c r="AN281" s="480" t="n"/>
      <c r="AO281" s="481" t="n"/>
      <c r="AP281" s="480" t="n"/>
      <c r="AQ281" s="481" t="n"/>
      <c r="AR281" s="480" t="n"/>
      <c r="AS281" s="446">
        <f>V281+X281+Z281+AB281+AD281+AF281+AJ281+AL281+AN281+AP281+AR281+AH281</f>
        <v/>
      </c>
    </row>
    <row r="282" ht="16.5" customHeight="1" thickBot="1">
      <c r="A282" s="433">
        <f>A281+1</f>
        <v/>
      </c>
      <c r="B282" s="434" t="n">
        <v>2348.04</v>
      </c>
      <c r="C282" s="520" t="n">
        <v>179.6</v>
      </c>
      <c r="D282" s="520" t="n">
        <v>1963</v>
      </c>
      <c r="E282" s="520" t="n">
        <v>612</v>
      </c>
      <c r="F282" s="520" t="n">
        <v>82.8</v>
      </c>
      <c r="G282" s="435" t="n">
        <v>246</v>
      </c>
      <c r="H282" s="435" t="n">
        <v>210.8</v>
      </c>
      <c r="I282" s="519" t="n">
        <v>160</v>
      </c>
      <c r="J282" s="436" t="n">
        <v>2</v>
      </c>
      <c r="K282" s="584" t="n">
        <v>90</v>
      </c>
      <c r="L282" s="436" t="n"/>
      <c r="M282" s="437" t="n"/>
      <c r="N282" s="438">
        <f>B282+C282+D282+F282+G282+H282+I282+K282-L282+M282+E282</f>
        <v/>
      </c>
      <c r="O282" s="434" t="n">
        <v>11.3</v>
      </c>
      <c r="P282" s="434" t="n">
        <v>179.6</v>
      </c>
      <c r="Q282" s="438">
        <f>N282+O282-P282</f>
        <v/>
      </c>
      <c r="R282" s="520" t="n">
        <v>2340</v>
      </c>
      <c r="S282" s="483" t="n"/>
      <c r="T282" s="441">
        <f>A282</f>
        <v/>
      </c>
      <c r="U282" s="479" t="n"/>
      <c r="V282" s="480" t="n"/>
      <c r="W282" s="481" t="n"/>
      <c r="X282" s="480" t="n"/>
      <c r="Y282" s="479" t="n">
        <v>190727</v>
      </c>
      <c r="Z282" s="466" t="n">
        <v>176.04</v>
      </c>
      <c r="AA282" s="479" t="n"/>
      <c r="AB282" s="480" t="n"/>
      <c r="AC282" s="479" t="n"/>
      <c r="AD282" s="480" t="n"/>
      <c r="AE282" s="479" t="n"/>
      <c r="AF282" s="480" t="n"/>
      <c r="AG282" s="480" t="n"/>
      <c r="AH282" s="480" t="n"/>
      <c r="AI282" s="479" t="n"/>
      <c r="AJ282" s="481" t="n"/>
      <c r="AK282" s="481" t="n"/>
      <c r="AL282" s="480" t="n"/>
      <c r="AM282" s="479" t="n">
        <v>190645</v>
      </c>
      <c r="AN282" s="466" t="n">
        <v>-193.12</v>
      </c>
      <c r="AO282" s="479" t="inlineStr">
        <is>
          <t>mutex</t>
        </is>
      </c>
      <c r="AP282" s="466" t="n">
        <v>114.65</v>
      </c>
      <c r="AQ282" s="481" t="n"/>
      <c r="AR282" s="480" t="n"/>
      <c r="AS282" s="446">
        <f>V282+X282+Z282+AB282+AD282+AF282+AJ282+AL282+AN282+AP282+AR282+AH282</f>
        <v/>
      </c>
    </row>
    <row r="283" ht="16.5" customHeight="1" thickBot="1">
      <c r="A283" s="433">
        <f>A282+1</f>
        <v/>
      </c>
      <c r="B283" s="434" t="n">
        <v>1628.18</v>
      </c>
      <c r="C283" s="520" t="n"/>
      <c r="D283" s="520" t="n">
        <v>1301.73</v>
      </c>
      <c r="E283" s="520" t="n">
        <v>797.09</v>
      </c>
      <c r="F283" s="520" t="n">
        <v>66</v>
      </c>
      <c r="G283" s="435" t="n">
        <v>193</v>
      </c>
      <c r="H283" s="435" t="n">
        <v>432.8</v>
      </c>
      <c r="I283" s="519" t="n">
        <v>70</v>
      </c>
      <c r="J283" s="436" t="n">
        <v>3</v>
      </c>
      <c r="K283" s="436" t="n"/>
      <c r="L283" s="436" t="n"/>
      <c r="M283" s="437" t="n"/>
      <c r="N283" s="438">
        <f>B283+C283+D283+F283+G283+H283+I283+K283-L283+M283+E283</f>
        <v/>
      </c>
      <c r="O283" s="434" t="n">
        <v>15.5</v>
      </c>
      <c r="P283" s="434" t="n"/>
      <c r="Q283" s="438">
        <f>N283+O283-P283</f>
        <v/>
      </c>
      <c r="R283" s="520" t="n">
        <v>1620</v>
      </c>
      <c r="S283" s="483" t="n"/>
      <c r="T283" s="441">
        <f>A283</f>
        <v/>
      </c>
      <c r="U283" s="479" t="n"/>
      <c r="V283" s="480" t="n"/>
      <c r="W283" s="479" t="n"/>
      <c r="X283" s="480" t="n"/>
      <c r="Y283" s="479" t="n">
        <v>190816</v>
      </c>
      <c r="Z283" s="466" t="n">
        <v>384.16</v>
      </c>
      <c r="AA283" s="479" t="n"/>
      <c r="AB283" s="480" t="n"/>
      <c r="AC283" s="479" t="n"/>
      <c r="AD283" s="480" t="n"/>
      <c r="AE283" s="479" t="inlineStr">
        <is>
          <t>com pt vt</t>
        </is>
      </c>
      <c r="AF283" s="466" t="n">
        <v>-110.6</v>
      </c>
      <c r="AG283" s="480" t="n"/>
      <c r="AH283" s="480" t="n"/>
      <c r="AI283" s="479" t="n"/>
      <c r="AJ283" s="480" t="n"/>
      <c r="AK283" s="479" t="n"/>
      <c r="AL283" s="480" t="n"/>
      <c r="AM283" s="479" t="n"/>
      <c r="AN283" s="480" t="n"/>
      <c r="AO283" s="479" t="inlineStr">
        <is>
          <t>adrea</t>
        </is>
      </c>
      <c r="AP283" s="466" t="n">
        <v>73.56999999999999</v>
      </c>
      <c r="AQ283" s="481" t="n"/>
      <c r="AR283" s="480" t="n"/>
      <c r="AS283" s="446">
        <f>V283+X283+Z283+AB283+AD283+AF283+AJ283+AL283+AN283+AP283+AR283+AH283</f>
        <v/>
      </c>
    </row>
    <row r="284" ht="16.5" customHeight="1" thickBot="1">
      <c r="A284" s="433">
        <f>A283+1</f>
        <v/>
      </c>
      <c r="B284" s="434" t="n">
        <v>1971.4</v>
      </c>
      <c r="C284" s="520" t="n"/>
      <c r="D284" s="520" t="n">
        <v>2135.63</v>
      </c>
      <c r="E284" s="520" t="n">
        <v>689.5</v>
      </c>
      <c r="F284" s="520" t="n">
        <v>92.5</v>
      </c>
      <c r="G284" s="435" t="n">
        <v>161</v>
      </c>
      <c r="H284" s="435" t="n">
        <v>61.6</v>
      </c>
      <c r="I284" s="519" t="n">
        <v>240</v>
      </c>
      <c r="J284" s="436" t="n">
        <v>7</v>
      </c>
      <c r="K284" s="584" t="n">
        <v>30</v>
      </c>
      <c r="L284" s="436" t="n"/>
      <c r="M284" s="437" t="n"/>
      <c r="N284" s="438">
        <f>B284+C284+D284+F284+G284+H284+I284+K284-L284+M284+E284</f>
        <v/>
      </c>
      <c r="O284" s="434" t="n">
        <v>15.2</v>
      </c>
      <c r="P284" s="434" t="n"/>
      <c r="Q284" s="438">
        <f>N284+O284-P284</f>
        <v/>
      </c>
      <c r="R284" s="520" t="n">
        <v>1970</v>
      </c>
      <c r="S284" s="483" t="n"/>
      <c r="T284" s="441">
        <f>A284</f>
        <v/>
      </c>
      <c r="U284" s="479" t="n">
        <v>190712</v>
      </c>
      <c r="V284" s="466" t="n">
        <v>859.4</v>
      </c>
      <c r="W284" s="479" t="n"/>
      <c r="X284" s="480" t="n"/>
      <c r="Y284" s="479" t="n"/>
      <c r="Z284" s="480" t="n"/>
      <c r="AA284" s="479" t="n">
        <v>190822</v>
      </c>
      <c r="AB284" s="466" t="n">
        <v>2125.05</v>
      </c>
      <c r="AC284" s="479" t="n"/>
      <c r="AD284" s="480" t="n"/>
      <c r="AE284" s="479" t="n"/>
      <c r="AF284" s="480" t="n"/>
      <c r="AG284" s="482" t="n">
        <v>190834</v>
      </c>
      <c r="AH284" s="466" t="n">
        <v>19</v>
      </c>
      <c r="AI284" s="479" t="n"/>
      <c r="AJ284" s="480" t="n"/>
      <c r="AK284" s="479" t="n"/>
      <c r="AL284" s="480" t="n"/>
      <c r="AM284" s="479" t="n"/>
      <c r="AN284" s="480" t="n"/>
      <c r="AO284" s="479" t="n"/>
      <c r="AP284" s="480" t="n"/>
      <c r="AQ284" s="481" t="n"/>
      <c r="AR284" s="480" t="n"/>
      <c r="AS284" s="446">
        <f>V284+X284+Z284+AB284+AD284+AF284+AJ284+AL284+AN284+AP284+AR284+AH284</f>
        <v/>
      </c>
    </row>
    <row r="285" ht="16.5" customHeight="1" thickBot="1">
      <c r="A285" s="433">
        <f>A284+1</f>
        <v/>
      </c>
      <c r="B285" s="434" t="n">
        <v>1742.43</v>
      </c>
      <c r="C285" s="520" t="n">
        <v>240</v>
      </c>
      <c r="D285" s="520" t="n">
        <v>1787.61</v>
      </c>
      <c r="E285" s="520" t="n">
        <v>648.86</v>
      </c>
      <c r="F285" s="520" t="n">
        <v>35.2</v>
      </c>
      <c r="G285" s="435" t="n">
        <v>509</v>
      </c>
      <c r="H285" s="435" t="n">
        <v>101.6</v>
      </c>
      <c r="I285" s="519" t="n">
        <v>60</v>
      </c>
      <c r="J285" s="436" t="n">
        <v>3</v>
      </c>
      <c r="K285" s="436" t="n"/>
      <c r="L285" s="436" t="n"/>
      <c r="M285" s="437" t="n"/>
      <c r="N285" s="438">
        <f>B285+C285+D285+F285+G285+H285+I285+K285-L285+M285+E285</f>
        <v/>
      </c>
      <c r="O285" s="434" t="n">
        <v>10.6</v>
      </c>
      <c r="P285" s="434" t="n"/>
      <c r="Q285" s="438">
        <f>N285+O285-P285</f>
        <v/>
      </c>
      <c r="R285" s="520" t="n">
        <v>1740</v>
      </c>
      <c r="S285" s="483" t="n"/>
      <c r="T285" s="441">
        <f>A285</f>
        <v/>
      </c>
      <c r="U285" s="479" t="n"/>
      <c r="V285" s="466" t="n">
        <v>141.65</v>
      </c>
      <c r="W285" s="479" t="n"/>
      <c r="X285" s="480" t="n"/>
      <c r="Y285" s="479" t="n"/>
      <c r="Z285" s="480" t="n"/>
      <c r="AA285" s="479" t="n">
        <v>190823</v>
      </c>
      <c r="AB285" s="466" t="n">
        <v>1514.26</v>
      </c>
      <c r="AC285" s="479" t="n">
        <v>190739</v>
      </c>
      <c r="AD285" s="466" t="n">
        <v>39474.7</v>
      </c>
      <c r="AE285" s="479" t="inlineStr">
        <is>
          <t>ass prêt</t>
        </is>
      </c>
      <c r="AF285" s="466" t="n">
        <v>51.41</v>
      </c>
      <c r="AG285" s="480" t="n"/>
      <c r="AH285" s="480" t="n"/>
      <c r="AI285" s="479" t="n"/>
      <c r="AJ285" s="480" t="n"/>
      <c r="AK285" s="479" t="n"/>
      <c r="AL285" s="480" t="n"/>
      <c r="AM285" s="479" t="n"/>
      <c r="AN285" s="480" t="n"/>
      <c r="AO285" s="479" t="n">
        <v>190851</v>
      </c>
      <c r="AP285" s="466" t="n">
        <v>279</v>
      </c>
      <c r="AQ285" s="481" t="n"/>
      <c r="AR285" s="480" t="n"/>
      <c r="AS285" s="446">
        <f>V285+X285+Z285+AB285+AD285+AF285+AJ285+AL285+AN285+AP285+AR285+AH285</f>
        <v/>
      </c>
    </row>
    <row r="286" ht="16.5" customHeight="1" thickBot="1">
      <c r="A286" s="433">
        <f>A285+1</f>
        <v/>
      </c>
      <c r="B286" s="434" t="n">
        <v>1731.13</v>
      </c>
      <c r="C286" s="434" t="n"/>
      <c r="D286" s="520" t="n">
        <v>2518.44</v>
      </c>
      <c r="E286" s="520" t="n">
        <v>889.25</v>
      </c>
      <c r="F286" s="520" t="n">
        <v>17.2</v>
      </c>
      <c r="G286" s="435" t="n">
        <v>280</v>
      </c>
      <c r="H286" s="435" t="n">
        <v>150.05</v>
      </c>
      <c r="I286" s="519" t="n">
        <v>290</v>
      </c>
      <c r="J286" s="436" t="n">
        <v>5</v>
      </c>
      <c r="K286" s="584" t="n">
        <v>100</v>
      </c>
      <c r="L286" s="436" t="n"/>
      <c r="M286" s="437" t="n"/>
      <c r="N286" s="438">
        <f>B286+C286+D286+F286+G286+H286+I286+K286-L286+M286+E286</f>
        <v/>
      </c>
      <c r="O286" s="434" t="n">
        <v>106.6</v>
      </c>
      <c r="P286" s="434" t="n">
        <v>9.300000000000001</v>
      </c>
      <c r="Q286" s="438">
        <f>N286+O286-P286</f>
        <v/>
      </c>
      <c r="R286" s="520" t="n">
        <v>1730</v>
      </c>
      <c r="S286" s="483" t="n"/>
      <c r="T286" s="441">
        <f>A286</f>
        <v/>
      </c>
      <c r="U286" s="479" t="n"/>
      <c r="V286" s="480" t="n"/>
      <c r="W286" s="479" t="n"/>
      <c r="X286" s="480" t="n"/>
      <c r="Y286" s="479" t="n"/>
      <c r="Z286" s="480" t="n"/>
      <c r="AA286" s="479" t="n"/>
      <c r="AB286" s="480" t="n"/>
      <c r="AC286" s="479" t="n"/>
      <c r="AD286" s="480" t="n"/>
      <c r="AE286" s="479" t="inlineStr">
        <is>
          <t>prêt</t>
        </is>
      </c>
      <c r="AF286" s="466" t="n">
        <v>2595.03</v>
      </c>
      <c r="AG286" s="480" t="n"/>
      <c r="AH286" s="480" t="n"/>
      <c r="AI286" s="479" t="n"/>
      <c r="AJ286" s="480" t="n"/>
      <c r="AK286" s="479" t="n"/>
      <c r="AL286" s="480" t="n"/>
      <c r="AM286" s="479" t="n"/>
      <c r="AN286" s="480" t="n"/>
      <c r="AO286" s="479" t="n">
        <v>190852</v>
      </c>
      <c r="AP286" s="466" t="n">
        <v>2848</v>
      </c>
      <c r="AQ286" s="481" t="n"/>
      <c r="AR286" s="480" t="n"/>
      <c r="AS286" s="446">
        <f>V286+X286+Z286+AB286+AD286+AF286+AJ286+AL286+AN286+AP286+AR286+AH286</f>
        <v/>
      </c>
    </row>
    <row r="287" ht="16.5" customHeight="1" thickBot="1">
      <c r="A287" s="433">
        <f>A286+1</f>
        <v/>
      </c>
      <c r="B287" s="434" t="n">
        <v>1718.76</v>
      </c>
      <c r="C287" s="520" t="n">
        <v>35.5</v>
      </c>
      <c r="D287" s="520" t="n">
        <v>1630.95</v>
      </c>
      <c r="E287" s="520" t="n">
        <v>602.71</v>
      </c>
      <c r="F287" s="520" t="n">
        <v>43.5</v>
      </c>
      <c r="G287" s="435" t="n">
        <v>237</v>
      </c>
      <c r="H287" s="435" t="n">
        <v>171.75</v>
      </c>
      <c r="I287" s="519" t="n">
        <v>330</v>
      </c>
      <c r="J287" s="436" t="n">
        <v>7</v>
      </c>
      <c r="K287" s="584" t="n">
        <v>80</v>
      </c>
      <c r="L287" s="436" t="n"/>
      <c r="M287" s="437" t="n"/>
      <c r="N287" s="438">
        <f>B287+C287+D287+F287+G287+H287+I287+K287-L287+M287+E287</f>
        <v/>
      </c>
      <c r="O287" s="434" t="n">
        <v>73.09999999999999</v>
      </c>
      <c r="P287" s="434" t="n">
        <v>10</v>
      </c>
      <c r="Q287" s="438">
        <f>N287+O287-P287</f>
        <v/>
      </c>
      <c r="R287" s="520" t="n">
        <v>1710</v>
      </c>
      <c r="S287" s="483" t="n"/>
      <c r="T287" s="441">
        <f>A287</f>
        <v/>
      </c>
      <c r="U287" s="479" t="n"/>
      <c r="V287" s="480" t="n"/>
      <c r="W287" s="479" t="n"/>
      <c r="X287" s="480" t="n"/>
      <c r="Y287" s="479" t="n"/>
      <c r="Z287" s="480" t="n"/>
      <c r="AA287" s="479" t="n"/>
      <c r="AB287" s="480" t="n"/>
      <c r="AC287" s="479" t="n"/>
      <c r="AD287" s="480" t="n"/>
      <c r="AE287" s="479" t="inlineStr">
        <is>
          <t>int</t>
        </is>
      </c>
      <c r="AF287" s="466" t="n">
        <v>156.93</v>
      </c>
      <c r="AG287" s="480" t="n"/>
      <c r="AH287" s="480" t="n"/>
      <c r="AI287" s="479" t="n"/>
      <c r="AJ287" s="480" t="n"/>
      <c r="AK287" s="479" t="n"/>
      <c r="AL287" s="480" t="n"/>
      <c r="AM287" s="479" t="n"/>
      <c r="AN287" s="480" t="n"/>
      <c r="AO287" s="479" t="n"/>
      <c r="AP287" s="480" t="n"/>
      <c r="AQ287" s="481" t="n"/>
      <c r="AR287" s="480" t="n"/>
      <c r="AS287" s="446">
        <f>V287+X287+Z287+AB287+AD287+AF287+AJ287+AL287+AN287+AP287+AR287+AH287</f>
        <v/>
      </c>
    </row>
    <row r="288" ht="16.5" customHeight="1" thickBot="1">
      <c r="A288" s="433">
        <f>A287+1</f>
        <v/>
      </c>
      <c r="B288" s="434" t="n">
        <v>1588.44</v>
      </c>
      <c r="C288" s="520" t="n"/>
      <c r="D288" s="520" t="n">
        <v>1101.4</v>
      </c>
      <c r="E288" s="520" t="n">
        <v>433.15</v>
      </c>
      <c r="F288" s="520" t="n">
        <v>25.8</v>
      </c>
      <c r="G288" s="435" t="n">
        <v>262</v>
      </c>
      <c r="H288" s="435" t="n">
        <v>547.5</v>
      </c>
      <c r="I288" s="519" t="n">
        <v>90</v>
      </c>
      <c r="J288" s="436" t="n">
        <v>3</v>
      </c>
      <c r="K288" s="436" t="n"/>
      <c r="L288" s="436" t="n"/>
      <c r="M288" s="437" t="n"/>
      <c r="N288" s="438">
        <f>B288+C288+D288+F288+G288+H288+I288+K288-L288+M288+E288</f>
        <v/>
      </c>
      <c r="O288" s="434" t="n">
        <v>4.8</v>
      </c>
      <c r="P288" s="434" t="n">
        <v>64</v>
      </c>
      <c r="Q288" s="438">
        <f>N288+O288-P288</f>
        <v/>
      </c>
      <c r="R288" s="520" t="n">
        <v>1580</v>
      </c>
      <c r="S288" s="483" t="n"/>
      <c r="T288" s="441">
        <f>A288</f>
        <v/>
      </c>
      <c r="U288" s="479" t="n"/>
      <c r="V288" s="480" t="n"/>
      <c r="W288" s="479" t="inlineStr">
        <is>
          <t>190722A</t>
        </is>
      </c>
      <c r="X288" s="466" t="n">
        <v>32.48</v>
      </c>
      <c r="Y288" s="479" t="n"/>
      <c r="Z288" s="480" t="n"/>
      <c r="AA288" s="479" t="n"/>
      <c r="AB288" s="480" t="n"/>
      <c r="AC288" s="479" t="n"/>
      <c r="AD288" s="480" t="n"/>
      <c r="AE288" s="479" t="n"/>
      <c r="AF288" s="480" t="n"/>
      <c r="AG288" s="480" t="n"/>
      <c r="AH288" s="480" t="n"/>
      <c r="AI288" s="479" t="n"/>
      <c r="AJ288" s="480" t="n"/>
      <c r="AK288" s="479" t="n"/>
      <c r="AL288" s="480" t="n"/>
      <c r="AM288" s="479" t="n">
        <v>190652</v>
      </c>
      <c r="AN288" s="466" t="n">
        <v>290.52</v>
      </c>
      <c r="AO288" s="479" t="n"/>
      <c r="AP288" s="480" t="n"/>
      <c r="AQ288" s="481" t="n"/>
      <c r="AR288" s="480" t="n"/>
      <c r="AS288" s="446">
        <f>V288+X288+Z288+AB288+AD288+AF288+AJ288+AL288+AN288+AP288+AR288+AH288</f>
        <v/>
      </c>
    </row>
    <row r="289" ht="16.5" customHeight="1" thickBot="1">
      <c r="A289" s="433">
        <f>A288+1</f>
        <v/>
      </c>
      <c r="B289" s="434" t="n">
        <v>1644.58</v>
      </c>
      <c r="C289" s="520" t="n"/>
      <c r="D289" s="520" t="n">
        <v>1865.95</v>
      </c>
      <c r="E289" s="520" t="n">
        <v>613.89</v>
      </c>
      <c r="F289" s="520" t="n">
        <v>59.7</v>
      </c>
      <c r="G289" s="435" t="n">
        <v>283</v>
      </c>
      <c r="H289" s="435" t="n">
        <v>115.9</v>
      </c>
      <c r="I289" s="519" t="n">
        <v>130</v>
      </c>
      <c r="J289" s="436" t="n">
        <v>2</v>
      </c>
      <c r="K289" s="584" t="n">
        <v>50</v>
      </c>
      <c r="L289" s="436" t="n"/>
      <c r="M289" s="437" t="n"/>
      <c r="N289" s="438">
        <f>B289+C289+D289+F289+G289+H289+I289+K289-L289+M289+E289</f>
        <v/>
      </c>
      <c r="O289" s="434" t="n">
        <v>3.1</v>
      </c>
      <c r="P289" s="434" t="n"/>
      <c r="Q289" s="438">
        <f>N289+O289-P289</f>
        <v/>
      </c>
      <c r="R289" s="520" t="n">
        <v>1640</v>
      </c>
      <c r="S289" s="483" t="n"/>
      <c r="T289" s="441">
        <f>A289</f>
        <v/>
      </c>
      <c r="U289" s="479" t="n"/>
      <c r="V289" s="480" t="n"/>
      <c r="W289" s="479" t="inlineStr">
        <is>
          <t>190722B</t>
        </is>
      </c>
      <c r="X289" s="466" t="n">
        <v>453.08</v>
      </c>
      <c r="Y289" s="479" t="n"/>
      <c r="Z289" s="480" t="n"/>
      <c r="AA289" s="479" t="n"/>
      <c r="AB289" s="480" t="n"/>
      <c r="AC289" s="479" t="n"/>
      <c r="AD289" s="480" t="n"/>
      <c r="AE289" s="479" t="n"/>
      <c r="AF289" s="480" t="n"/>
      <c r="AG289" s="480" t="n"/>
      <c r="AH289" s="480" t="n"/>
      <c r="AI289" s="579" t="n">
        <v>191243</v>
      </c>
      <c r="AJ289" s="466" t="n">
        <v>236.04</v>
      </c>
      <c r="AK289" s="479" t="n">
        <v>190748</v>
      </c>
      <c r="AL289" s="466" t="n">
        <v>507.6</v>
      </c>
      <c r="AM289" s="479" t="n"/>
      <c r="AN289" s="466" t="n"/>
      <c r="AO289" s="479" t="inlineStr">
        <is>
          <t>aviva</t>
        </is>
      </c>
      <c r="AP289" s="466" t="n">
        <v>330</v>
      </c>
      <c r="AQ289" s="481" t="n"/>
      <c r="AR289" s="480" t="n"/>
      <c r="AS289" s="446">
        <f>V289+X289+Z289+AB289+AD289+AF289+AJ289+AL289+AN289+AP289+AR289+AH289</f>
        <v/>
      </c>
    </row>
    <row r="290" ht="16.5" customHeight="1" thickBot="1">
      <c r="A290" s="433">
        <f>A289+1</f>
        <v/>
      </c>
      <c r="B290" s="434" t="n">
        <v>1604.17</v>
      </c>
      <c r="C290" s="520" t="n"/>
      <c r="D290" s="520" t="n">
        <v>1385.8</v>
      </c>
      <c r="E290" s="520" t="n">
        <v>573.28</v>
      </c>
      <c r="F290" s="520" t="n">
        <v>47.5</v>
      </c>
      <c r="G290" s="435" t="n">
        <v>277</v>
      </c>
      <c r="H290" s="435" t="n">
        <v>621</v>
      </c>
      <c r="I290" s="519" t="n">
        <v>110</v>
      </c>
      <c r="J290" s="436" t="n">
        <v>4</v>
      </c>
      <c r="K290" s="584" t="n">
        <v>30</v>
      </c>
      <c r="L290" s="436" t="n"/>
      <c r="M290" s="437" t="n"/>
      <c r="N290" s="438">
        <f>B290+C290+D290+F290+G290+H290+I290+K290-L290+M290+E290</f>
        <v/>
      </c>
      <c r="O290" s="434" t="n">
        <v>1.7</v>
      </c>
      <c r="P290" s="434" t="n"/>
      <c r="Q290" s="438">
        <f>N290+O290-P290</f>
        <v/>
      </c>
      <c r="R290" s="520" t="n">
        <v>1600</v>
      </c>
      <c r="S290" s="483" t="n"/>
      <c r="T290" s="441">
        <f>A290</f>
        <v/>
      </c>
      <c r="U290" s="479" t="n"/>
      <c r="V290" s="480" t="n"/>
      <c r="W290" s="479" t="n"/>
      <c r="X290" s="480" t="n"/>
      <c r="Y290" s="479" t="n">
        <v>190817</v>
      </c>
      <c r="Z290" s="466" t="n">
        <v>517.46</v>
      </c>
      <c r="AA290" s="479" t="n"/>
      <c r="AB290" s="480" t="n"/>
      <c r="AC290" s="479" t="n"/>
      <c r="AD290" s="480" t="n"/>
      <c r="AE290" s="479" t="inlineStr">
        <is>
          <t>pmu</t>
        </is>
      </c>
      <c r="AF290" s="466" t="n">
        <v>-1270</v>
      </c>
      <c r="AG290" s="480" t="n"/>
      <c r="AH290" s="480" t="n"/>
      <c r="AI290" s="479" t="n"/>
      <c r="AJ290" s="480" t="n"/>
      <c r="AK290" s="479" t="n">
        <v>190749</v>
      </c>
      <c r="AL290" s="466" t="n">
        <v>467.18</v>
      </c>
      <c r="AM290" s="479" t="n"/>
      <c r="AN290" s="466" t="n"/>
      <c r="AO290" s="479" t="n"/>
      <c r="AP290" s="480" t="n"/>
      <c r="AQ290" s="481" t="n"/>
      <c r="AR290" s="480" t="n"/>
      <c r="AS290" s="446">
        <f>V290+X290+Z290+AB290+AD290+AF290+AJ290+AL290+AN290+AP290+AR290+AH290</f>
        <v/>
      </c>
    </row>
    <row r="291" ht="16.5" customHeight="1" thickBot="1">
      <c r="A291" s="433">
        <f>A290+1</f>
        <v/>
      </c>
      <c r="B291" s="434" t="n">
        <v>1838.27</v>
      </c>
      <c r="C291" s="520" t="n"/>
      <c r="D291" s="520" t="n">
        <v>2059.46</v>
      </c>
      <c r="E291" s="520" t="n">
        <v>721.5</v>
      </c>
      <c r="F291" s="520" t="n">
        <v>34.4</v>
      </c>
      <c r="G291" s="435" t="n">
        <v>214</v>
      </c>
      <c r="H291" s="435" t="n">
        <v>176.5</v>
      </c>
      <c r="I291" s="519" t="n">
        <v>310</v>
      </c>
      <c r="J291" s="436" t="n">
        <v>5</v>
      </c>
      <c r="K291" s="584" t="n">
        <v>30</v>
      </c>
      <c r="L291" s="436" t="n"/>
      <c r="M291" s="437" t="n"/>
      <c r="N291" s="438">
        <f>B291+C291+D291+F291+G291+H291+I291+K291-L291+M291+E291</f>
        <v/>
      </c>
      <c r="O291" s="434" t="n">
        <v>1.7</v>
      </c>
      <c r="P291" s="434" t="n"/>
      <c r="Q291" s="438">
        <f>N291+O291-P291</f>
        <v/>
      </c>
      <c r="R291" s="520" t="n">
        <v>1870</v>
      </c>
      <c r="S291" s="483" t="n"/>
      <c r="T291" s="441">
        <f>A291</f>
        <v/>
      </c>
      <c r="U291" s="479" t="n">
        <v>190801</v>
      </c>
      <c r="V291" s="466" t="n">
        <v>1473.92</v>
      </c>
      <c r="W291" s="479" t="n"/>
      <c r="X291" s="480" t="n"/>
      <c r="Y291" s="479" t="n"/>
      <c r="Z291" s="480" t="n"/>
      <c r="AA291" s="479" t="n">
        <v>190823</v>
      </c>
      <c r="AB291" s="466" t="n">
        <v>3146.84</v>
      </c>
      <c r="AC291" s="479" t="n"/>
      <c r="AD291" s="480" t="n"/>
      <c r="AE291" s="479" t="n"/>
      <c r="AF291" s="480" t="n"/>
      <c r="AG291" s="482" t="n">
        <v>190833</v>
      </c>
      <c r="AH291" s="466" t="n">
        <v>19</v>
      </c>
      <c r="AI291" s="479" t="n"/>
      <c r="AJ291" s="480" t="n"/>
      <c r="AK291" s="479" t="n"/>
      <c r="AL291" s="480" t="n"/>
      <c r="AM291" s="479" t="n"/>
      <c r="AN291" s="466" t="n"/>
      <c r="AO291" s="479" t="n"/>
      <c r="AP291" s="480" t="n"/>
      <c r="AQ291" s="481" t="n"/>
      <c r="AR291" s="480" t="n"/>
      <c r="AS291" s="446">
        <f>V291+X291+Z291+AB291+AD291+AF291+AJ291+AL291+AN291+AP291+AR291+AH291</f>
        <v/>
      </c>
    </row>
    <row r="292" ht="16.5" customHeight="1" thickBot="1">
      <c r="A292" s="433">
        <f>A291+1</f>
        <v/>
      </c>
      <c r="B292" s="434" t="n">
        <v>1270.54</v>
      </c>
      <c r="C292" s="520" t="n">
        <v>38.85</v>
      </c>
      <c r="D292" s="520" t="n">
        <v>1298.95</v>
      </c>
      <c r="E292" s="520" t="n">
        <v>185.95</v>
      </c>
      <c r="F292" s="520" t="n">
        <v>60.4</v>
      </c>
      <c r="G292" s="435" t="n">
        <v>199</v>
      </c>
      <c r="H292" s="435" t="n">
        <v>118.3</v>
      </c>
      <c r="I292" s="519" t="n">
        <v>210</v>
      </c>
      <c r="J292" s="436" t="n">
        <v>4</v>
      </c>
      <c r="K292" s="436" t="n"/>
      <c r="L292" s="436" t="n"/>
      <c r="M292" s="437" t="n"/>
      <c r="N292" s="438">
        <f>B292+C292+D292+F292+G292+H292+I292+K292-L292+M292+E292</f>
        <v/>
      </c>
      <c r="O292" s="434" t="n">
        <v>3.7</v>
      </c>
      <c r="P292" s="434" t="n"/>
      <c r="Q292" s="438">
        <f>N292+O292-P292</f>
        <v/>
      </c>
      <c r="R292" s="520" t="n">
        <v>1270</v>
      </c>
      <c r="S292" s="483" t="n"/>
      <c r="T292" s="441">
        <f>A292</f>
        <v/>
      </c>
      <c r="U292" s="479" t="n"/>
      <c r="V292" s="466" t="n">
        <v>83.14</v>
      </c>
      <c r="W292" s="479" t="n"/>
      <c r="X292" s="480" t="n"/>
      <c r="Y292" s="479" t="n"/>
      <c r="Z292" s="480" t="n"/>
      <c r="AA292" s="479" t="n">
        <v>190824</v>
      </c>
      <c r="AB292" s="466" t="n">
        <v>806.6</v>
      </c>
      <c r="AC292" s="479" t="n"/>
      <c r="AD292" s="480" t="n"/>
      <c r="AE292" s="479" t="inlineStr">
        <is>
          <t>monnaie</t>
        </is>
      </c>
      <c r="AF292" s="466" t="n">
        <v>320</v>
      </c>
      <c r="AG292" s="480" t="n"/>
      <c r="AH292" s="480" t="n"/>
      <c r="AI292" s="479" t="n"/>
      <c r="AJ292" s="480" t="n"/>
      <c r="AK292" s="479" t="n"/>
      <c r="AL292" s="480" t="n"/>
      <c r="AM292" s="479" t="n"/>
      <c r="AN292" s="466" t="n"/>
      <c r="AO292" s="479" t="n">
        <v>190758</v>
      </c>
      <c r="AP292" s="466" t="n">
        <v>370</v>
      </c>
      <c r="AQ292" s="481" t="n"/>
      <c r="AR292" s="480" t="n"/>
      <c r="AS292" s="446">
        <f>V292+X292+Z292+AB292+AD292+AF292+AJ292+AL292+AN292+AP292+AR292+AH292</f>
        <v/>
      </c>
    </row>
    <row r="293" ht="16.5" customHeight="1" thickBot="1">
      <c r="A293" s="433">
        <f>A292+1</f>
        <v/>
      </c>
      <c r="B293" s="434" t="n">
        <v>1620.27</v>
      </c>
      <c r="C293" s="520" t="n">
        <v>160</v>
      </c>
      <c r="D293" s="520" t="n">
        <v>2692.56</v>
      </c>
      <c r="E293" s="520" t="n">
        <v>791.84</v>
      </c>
      <c r="F293" s="520" t="n">
        <v>25.8</v>
      </c>
      <c r="G293" s="435" t="n">
        <v>391</v>
      </c>
      <c r="H293" s="435" t="n">
        <v>945.2</v>
      </c>
      <c r="I293" s="519" t="n">
        <v>230</v>
      </c>
      <c r="J293" s="436" t="n">
        <v>4</v>
      </c>
      <c r="K293" s="584" t="n">
        <v>50</v>
      </c>
      <c r="L293" s="436" t="n"/>
      <c r="M293" s="437" t="n"/>
      <c r="N293" s="438">
        <f>B293+C293+D293+F293+G293+H293+I293+K293-L293+M293+E293</f>
        <v/>
      </c>
      <c r="O293" s="434" t="n">
        <v>20.1</v>
      </c>
      <c r="P293" s="434" t="n"/>
      <c r="Q293" s="438">
        <f>N293+O293-P293</f>
        <v/>
      </c>
      <c r="R293" s="520" t="n">
        <v>1620</v>
      </c>
      <c r="S293" s="483" t="n"/>
      <c r="T293" s="441">
        <f>A293</f>
        <v/>
      </c>
      <c r="U293" s="479" t="n"/>
      <c r="V293" s="480" t="n"/>
      <c r="W293" s="481" t="n"/>
      <c r="X293" s="480" t="n"/>
      <c r="Y293" s="479" t="n"/>
      <c r="Z293" s="480" t="n"/>
      <c r="AA293" s="479" t="n"/>
      <c r="AB293" s="480" t="n"/>
      <c r="AC293" s="479" t="n"/>
      <c r="AD293" s="480" t="n"/>
      <c r="AE293" s="479" t="n"/>
      <c r="AF293" s="480" t="n"/>
      <c r="AG293" s="480" t="n"/>
      <c r="AH293" s="480" t="n"/>
      <c r="AI293" s="479" t="n"/>
      <c r="AJ293" s="480" t="n"/>
      <c r="AK293" s="479" t="n"/>
      <c r="AL293" s="480" t="n"/>
      <c r="AM293" s="479" t="n">
        <v>190653</v>
      </c>
      <c r="AN293" s="466" t="n">
        <v>13.92</v>
      </c>
      <c r="AO293" s="479" t="n"/>
      <c r="AP293" s="480" t="n"/>
      <c r="AQ293" s="481" t="n"/>
      <c r="AR293" s="480" t="n"/>
      <c r="AS293" s="446">
        <f>V293+X293+Z293+AB293+AD293+AF293+AJ293+AL293+AN293+AP293+AR293+AH293</f>
        <v/>
      </c>
    </row>
    <row r="294" ht="16.5" customHeight="1" thickBot="1">
      <c r="A294" s="433">
        <f>A293+1</f>
        <v/>
      </c>
      <c r="B294" s="434" t="n">
        <v>1566.87</v>
      </c>
      <c r="C294" s="520" t="n">
        <v>148</v>
      </c>
      <c r="D294" s="520" t="n">
        <v>2130.02</v>
      </c>
      <c r="E294" s="520" t="n">
        <v>598.1</v>
      </c>
      <c r="F294" s="520" t="n">
        <v>86.7</v>
      </c>
      <c r="G294" s="435" t="n">
        <v>454</v>
      </c>
      <c r="H294" s="435" t="n">
        <v>558.1</v>
      </c>
      <c r="I294" s="519" t="n">
        <v>100</v>
      </c>
      <c r="J294" s="436" t="n">
        <v>3</v>
      </c>
      <c r="K294" s="584" t="n">
        <v>40</v>
      </c>
      <c r="L294" s="436" t="n"/>
      <c r="M294" s="437" t="n"/>
      <c r="N294" s="438">
        <f>B294+C294+D294+F294+G294+H294+I294+K294-L294+M294+E294</f>
        <v/>
      </c>
      <c r="O294" s="434" t="n">
        <v>46.8</v>
      </c>
      <c r="P294" s="434" t="n"/>
      <c r="Q294" s="438">
        <f>N294+O294-P294</f>
        <v/>
      </c>
      <c r="R294" s="520" t="n">
        <v>1560</v>
      </c>
      <c r="S294" s="483" t="n"/>
      <c r="T294" s="441">
        <f>A294</f>
        <v/>
      </c>
      <c r="U294" s="479" t="n"/>
      <c r="V294" s="480" t="n"/>
      <c r="W294" s="479" t="n"/>
      <c r="X294" s="480" t="n"/>
      <c r="Y294" s="479" t="n"/>
      <c r="Z294" s="480" t="n"/>
      <c r="AA294" s="479" t="n"/>
      <c r="AB294" s="480" t="n"/>
      <c r="AC294" s="479" t="n"/>
      <c r="AD294" s="480" t="n"/>
      <c r="AE294" s="479" t="inlineStr">
        <is>
          <t>pmu</t>
        </is>
      </c>
      <c r="AF294" s="466" t="n">
        <v>1270</v>
      </c>
      <c r="AG294" s="480" t="n"/>
      <c r="AH294" s="480" t="n"/>
      <c r="AI294" s="479" t="n"/>
      <c r="AJ294" s="480" t="n"/>
      <c r="AK294" s="479" t="n"/>
      <c r="AL294" s="480" t="n"/>
      <c r="AM294" s="479" t="n"/>
      <c r="AN294" s="480" t="n"/>
      <c r="AO294" s="479" t="n"/>
      <c r="AP294" s="480" t="n"/>
      <c r="AQ294" s="481" t="n"/>
      <c r="AR294" s="480" t="n"/>
      <c r="AS294" s="446">
        <f>V294+X294+Z294+AB294+AD294+AF294+AJ294+AL294+AN294+AP294+AR294+AH294</f>
        <v/>
      </c>
    </row>
    <row r="295" ht="16.5" customHeight="1" thickBot="1">
      <c r="A295" s="433">
        <f>A294+1</f>
        <v/>
      </c>
      <c r="B295" s="434" t="n">
        <v>1660.68</v>
      </c>
      <c r="C295" s="520" t="n"/>
      <c r="D295" s="520" t="n">
        <v>1171.95</v>
      </c>
      <c r="E295" s="520" t="n">
        <v>590.2</v>
      </c>
      <c r="F295" s="434" t="n"/>
      <c r="G295" s="435" t="n">
        <v>167</v>
      </c>
      <c r="H295" s="435" t="n">
        <v>310.1</v>
      </c>
      <c r="I295" s="519" t="n">
        <v>120</v>
      </c>
      <c r="J295" s="436" t="n">
        <v>3</v>
      </c>
      <c r="K295" s="584" t="n">
        <v>20</v>
      </c>
      <c r="L295" s="436" t="n"/>
      <c r="M295" s="437" t="n"/>
      <c r="N295" s="438">
        <f>B295+C295+D295+F295+G295+H295+I295+K295-L295+M295+E295</f>
        <v/>
      </c>
      <c r="O295" s="434" t="n">
        <v>23.95</v>
      </c>
      <c r="P295" s="434" t="n"/>
      <c r="Q295" s="438">
        <f>N295+O295-P295</f>
        <v/>
      </c>
      <c r="R295" s="520" t="n">
        <v>1660</v>
      </c>
      <c r="S295" s="483" t="n"/>
      <c r="T295" s="441">
        <f>A295</f>
        <v/>
      </c>
      <c r="U295" s="479" t="n"/>
      <c r="V295" s="480" t="n"/>
      <c r="W295" s="479" t="n"/>
      <c r="X295" s="480" t="n"/>
      <c r="Y295" s="479" t="n"/>
      <c r="Z295" s="480" t="n"/>
      <c r="AA295" s="479" t="n"/>
      <c r="AB295" s="480" t="n"/>
      <c r="AC295" s="479" t="n"/>
      <c r="AD295" s="480" t="n"/>
      <c r="AE295" s="479" t="n"/>
      <c r="AF295" s="480" t="n"/>
      <c r="AG295" s="480" t="n"/>
      <c r="AH295" s="480" t="n"/>
      <c r="AI295" s="479" t="n">
        <v>190836</v>
      </c>
      <c r="AJ295" s="466" t="n">
        <v>52.8</v>
      </c>
      <c r="AK295" s="479" t="n"/>
      <c r="AL295" s="480" t="n"/>
      <c r="AM295" s="479" t="n"/>
      <c r="AN295" s="480" t="n"/>
      <c r="AO295" s="479" t="n"/>
      <c r="AP295" s="480" t="n"/>
      <c r="AQ295" s="481" t="n"/>
      <c r="AR295" s="480" t="n"/>
      <c r="AS295" s="446">
        <f>V295+X295+Z295+AB295+AD295+AF295+AJ295+AL295+AN295+AP295+AR295+AH295</f>
        <v/>
      </c>
    </row>
    <row r="296" ht="16.5" customHeight="1" thickBot="1">
      <c r="A296" s="433">
        <f>A295+1</f>
        <v/>
      </c>
      <c r="B296" s="434" t="n">
        <v>2068.38</v>
      </c>
      <c r="C296" s="520" t="n">
        <v>25.2</v>
      </c>
      <c r="D296" s="520" t="n">
        <v>2075.4</v>
      </c>
      <c r="E296" s="520" t="n">
        <v>606.6</v>
      </c>
      <c r="F296" s="520" t="n">
        <v>231.4</v>
      </c>
      <c r="G296" s="435" t="n">
        <v>313</v>
      </c>
      <c r="H296" s="435" t="n">
        <v>261.2</v>
      </c>
      <c r="I296" s="519" t="n">
        <v>170</v>
      </c>
      <c r="J296" s="436" t="n">
        <v>3</v>
      </c>
      <c r="K296" s="436" t="n"/>
      <c r="L296" s="436" t="n"/>
      <c r="M296" s="437" t="n"/>
      <c r="N296" s="438">
        <f>B296+C296+D296+F296+G296+H296+I296+K296-L296+M296+E296</f>
        <v/>
      </c>
      <c r="O296" s="434" t="n">
        <v>27.55</v>
      </c>
      <c r="P296" s="434" t="n"/>
      <c r="Q296" s="438">
        <f>N296+O296-P296</f>
        <v/>
      </c>
      <c r="R296" s="520" t="n">
        <v>2060</v>
      </c>
      <c r="S296" s="483" t="n"/>
      <c r="T296" s="441">
        <f>A296</f>
        <v/>
      </c>
      <c r="U296" s="479" t="n"/>
      <c r="V296" s="480" t="n"/>
      <c r="W296" s="479" t="n"/>
      <c r="X296" s="480" t="n"/>
      <c r="Y296" s="479" t="n"/>
      <c r="Z296" s="480" t="n"/>
      <c r="AA296" s="479" t="n"/>
      <c r="AB296" s="480" t="n"/>
      <c r="AC296" s="479" t="n"/>
      <c r="AD296" s="480" t="n"/>
      <c r="AE296" s="479" t="n"/>
      <c r="AF296" s="480" t="n"/>
      <c r="AG296" s="480" t="n"/>
      <c r="AH296" s="480" t="n"/>
      <c r="AI296" s="479" t="n"/>
      <c r="AJ296" s="480" t="n"/>
      <c r="AK296" s="479" t="n"/>
      <c r="AL296" s="480" t="n"/>
      <c r="AM296" s="479" t="n"/>
      <c r="AN296" s="480" t="n"/>
      <c r="AO296" s="479" t="n"/>
      <c r="AP296" s="480" t="n"/>
      <c r="AQ296" s="481" t="n"/>
      <c r="AR296" s="480" t="n"/>
      <c r="AS296" s="446">
        <f>V296+X296+Z296+AB296+AD296+AF296+AJ296+AL296+AN296+AP296+AR296+AH296</f>
        <v/>
      </c>
    </row>
    <row r="297" ht="16.5" customHeight="1" thickBot="1">
      <c r="A297" s="433">
        <f>A296+1</f>
        <v/>
      </c>
      <c r="B297" s="434" t="n">
        <v>1702.3</v>
      </c>
      <c r="C297" s="520" t="n"/>
      <c r="D297" s="520" t="n">
        <v>1405.34</v>
      </c>
      <c r="E297" s="520" t="n">
        <v>830</v>
      </c>
      <c r="F297" s="520" t="n">
        <v>9.4</v>
      </c>
      <c r="G297" s="435" t="n">
        <v>393</v>
      </c>
      <c r="H297" s="435" t="n">
        <v>288.2</v>
      </c>
      <c r="I297" s="519" t="n">
        <v>300</v>
      </c>
      <c r="J297" s="436" t="n">
        <v>7</v>
      </c>
      <c r="K297" s="584" t="n">
        <v>50</v>
      </c>
      <c r="L297" s="436" t="n"/>
      <c r="M297" s="437" t="n"/>
      <c r="N297" s="438">
        <f>B297+C297+D297+F297+G297+H297+I297+K297-L297+M297+E297</f>
        <v/>
      </c>
      <c r="O297" s="434" t="n">
        <v>16.8</v>
      </c>
      <c r="P297" s="434" t="n"/>
      <c r="Q297" s="438">
        <f>N297+O297-P297</f>
        <v/>
      </c>
      <c r="R297" s="570" t="n">
        <v>1700</v>
      </c>
      <c r="S297" s="483" t="n"/>
      <c r="T297" s="441">
        <f>A297</f>
        <v/>
      </c>
      <c r="U297" s="479" t="n"/>
      <c r="V297" s="480" t="n"/>
      <c r="W297" s="479" t="n"/>
      <c r="X297" s="480" t="n"/>
      <c r="Y297" s="479" t="n">
        <v>190818</v>
      </c>
      <c r="Z297" s="466" t="n">
        <v>606.64</v>
      </c>
      <c r="AA297" s="481" t="n"/>
      <c r="AB297" s="480" t="n"/>
      <c r="AC297" s="479" t="n"/>
      <c r="AD297" s="480" t="n"/>
      <c r="AE297" s="481" t="inlineStr">
        <is>
          <t>monnaie</t>
        </is>
      </c>
      <c r="AF297" s="466" t="n">
        <v>120</v>
      </c>
      <c r="AG297" s="480" t="n"/>
      <c r="AH297" s="480" t="n"/>
      <c r="AI297" s="479" t="n"/>
      <c r="AJ297" s="480" t="n"/>
      <c r="AK297" s="481" t="n"/>
      <c r="AL297" s="480" t="n"/>
      <c r="AM297" s="479" t="n"/>
      <c r="AN297" s="480" t="n"/>
      <c r="AO297" s="481" t="n"/>
      <c r="AP297" s="480" t="n"/>
      <c r="AQ297" s="481" t="n"/>
      <c r="AR297" s="480" t="n"/>
      <c r="AS297" s="446">
        <f>V297+X297+Z297+AB297+AD297+AF297+AJ297+AL297+AN297+AP297+AR297+AH297</f>
        <v/>
      </c>
    </row>
    <row r="298" ht="16.5" customHeight="1" thickBot="1">
      <c r="A298" s="433">
        <f>A297+1</f>
        <v/>
      </c>
      <c r="B298" s="434" t="n">
        <v>1800.05</v>
      </c>
      <c r="C298" s="520" t="n"/>
      <c r="D298" s="520" t="n">
        <v>1467.54</v>
      </c>
      <c r="E298" s="520" t="n">
        <v>714.1</v>
      </c>
      <c r="F298" s="520" t="n">
        <v>34.4</v>
      </c>
      <c r="G298" s="435" t="n">
        <v>288</v>
      </c>
      <c r="H298" s="435" t="n">
        <v>242.5</v>
      </c>
      <c r="I298" s="519" t="n">
        <v>340</v>
      </c>
      <c r="J298" s="436" t="n">
        <v>6</v>
      </c>
      <c r="K298" s="436" t="n"/>
      <c r="L298" s="436" t="n"/>
      <c r="M298" s="437" t="n"/>
      <c r="N298" s="438">
        <f>B298+C298+D298+F298+G298+H298+I298+K298-L298+M298+E298</f>
        <v/>
      </c>
      <c r="O298" s="434" t="n">
        <v>31.4</v>
      </c>
      <c r="P298" s="434" t="n"/>
      <c r="Q298" s="438">
        <f>N298+O298-P298</f>
        <v/>
      </c>
      <c r="R298" s="520" t="n">
        <v>1800</v>
      </c>
      <c r="S298" s="483" t="n"/>
      <c r="T298" s="441">
        <f>A298</f>
        <v/>
      </c>
      <c r="U298" s="479" t="n">
        <v>190803</v>
      </c>
      <c r="V298" s="466" t="n">
        <v>1344.2</v>
      </c>
      <c r="W298" s="479" t="n">
        <v>190810</v>
      </c>
      <c r="X298" s="466" t="n">
        <v>60.26</v>
      </c>
      <c r="Y298" s="479" t="n"/>
      <c r="Z298" s="480" t="n"/>
      <c r="AA298" s="479" t="n">
        <v>190825</v>
      </c>
      <c r="AB298" s="466" t="n">
        <v>2593.7</v>
      </c>
      <c r="AC298" s="479" t="n"/>
      <c r="AD298" s="480" t="n"/>
      <c r="AE298" s="481" t="inlineStr">
        <is>
          <t>monnaie</t>
        </is>
      </c>
      <c r="AF298" s="466" t="n">
        <v>690</v>
      </c>
      <c r="AG298" s="480" t="n"/>
      <c r="AH298" s="480" t="n"/>
      <c r="AI298" s="479" t="n"/>
      <c r="AJ298" s="480" t="n"/>
      <c r="AK298" s="479" t="n"/>
      <c r="AL298" s="480" t="n"/>
      <c r="AM298" s="479" t="n"/>
      <c r="AN298" s="480" t="n"/>
      <c r="AO298" s="479" t="n">
        <v>190853</v>
      </c>
      <c r="AP298" s="466" t="n">
        <v>54.51</v>
      </c>
      <c r="AQ298" s="481" t="n"/>
      <c r="AR298" s="480" t="n"/>
      <c r="AS298" s="446">
        <f>V298+X298+Z298+AB298+AD298+AF298+AJ298+AL298+AN298+AP298+AR298+AH298</f>
        <v/>
      </c>
    </row>
    <row r="299" ht="16.5" customHeight="1" thickBot="1">
      <c r="A299" s="433">
        <f>A298+1</f>
        <v/>
      </c>
      <c r="B299" s="434" t="n">
        <v>1737.13</v>
      </c>
      <c r="C299" s="520" t="n">
        <v>39.1</v>
      </c>
      <c r="D299" s="520" t="n">
        <v>1168.98</v>
      </c>
      <c r="E299" s="520" t="n">
        <v>512.4</v>
      </c>
      <c r="F299" s="520" t="n">
        <v>64.09999999999999</v>
      </c>
      <c r="G299" s="435" t="n">
        <v>209</v>
      </c>
      <c r="H299" s="435" t="n">
        <v>289.35</v>
      </c>
      <c r="I299" s="519" t="n">
        <v>160</v>
      </c>
      <c r="J299" s="436" t="n">
        <v>2</v>
      </c>
      <c r="K299" s="584" t="n">
        <v>30</v>
      </c>
      <c r="L299" s="584" t="n">
        <v>200</v>
      </c>
      <c r="M299" s="437" t="n"/>
      <c r="N299" s="438">
        <f>B299+C299+D299+F299+G299+H299+I299+K299-L299+M299+E299</f>
        <v/>
      </c>
      <c r="O299" s="434" t="n">
        <v>104.2</v>
      </c>
      <c r="P299" s="434" t="n">
        <v>5</v>
      </c>
      <c r="Q299" s="438">
        <f>N299+O299-P299</f>
        <v/>
      </c>
      <c r="R299" s="520" t="n">
        <v>1760</v>
      </c>
      <c r="S299" s="483" t="n"/>
      <c r="T299" s="441">
        <f>A299</f>
        <v/>
      </c>
      <c r="U299" s="479" t="n"/>
      <c r="V299" s="466" t="n">
        <v>29.05</v>
      </c>
      <c r="W299" s="479" t="n">
        <v>190811</v>
      </c>
      <c r="X299" s="466" t="n">
        <v>570.53</v>
      </c>
      <c r="Y299" s="479" t="n"/>
      <c r="Z299" s="480" t="n"/>
      <c r="AA299" s="479" t="n">
        <v>190826</v>
      </c>
      <c r="AB299" s="466" t="n">
        <v>987.72</v>
      </c>
      <c r="AC299" s="479" t="n"/>
      <c r="AD299" s="480" t="n"/>
      <c r="AE299" s="479" t="n"/>
      <c r="AF299" s="480" t="n"/>
      <c r="AG299" s="480" t="n"/>
      <c r="AH299" s="480" t="n"/>
      <c r="AI299" s="479" t="n">
        <v>190835</v>
      </c>
      <c r="AJ299" s="466" t="n">
        <v>132</v>
      </c>
      <c r="AK299" s="479" t="n"/>
      <c r="AL299" s="480" t="n"/>
      <c r="AM299" s="479" t="n"/>
      <c r="AN299" s="480" t="n"/>
      <c r="AO299" s="479" t="n"/>
      <c r="AP299" s="480" t="n"/>
      <c r="AQ299" s="481" t="n"/>
      <c r="AR299" s="480" t="n"/>
      <c r="AS299" s="446">
        <f>V299+X299+Z299+AB299+AD299+AF299+AJ299+AL299+AN299+AP299+AR299+AH299</f>
        <v/>
      </c>
    </row>
    <row r="300" ht="16.5" customHeight="1" thickBot="1">
      <c r="A300" s="433">
        <f>A299+1</f>
        <v/>
      </c>
      <c r="B300" s="434" t="n">
        <v>2004.53</v>
      </c>
      <c r="C300" s="434" t="n"/>
      <c r="D300" s="520" t="n">
        <v>2331.45</v>
      </c>
      <c r="E300" s="520" t="n">
        <v>635</v>
      </c>
      <c r="F300" s="520" t="n">
        <v>10.9</v>
      </c>
      <c r="G300" s="435" t="n">
        <v>173</v>
      </c>
      <c r="H300" s="435" t="n">
        <v>274.3</v>
      </c>
      <c r="I300" s="519" t="n">
        <v>160</v>
      </c>
      <c r="J300" s="436" t="n">
        <v>5</v>
      </c>
      <c r="K300" s="584" t="n">
        <v>12</v>
      </c>
      <c r="L300" s="436" t="n"/>
      <c r="M300" s="437" t="n"/>
      <c r="N300" s="438">
        <f>B300+C300+D300+F300+G300+H300+I300+K300-L300+M300+E300</f>
        <v/>
      </c>
      <c r="O300" s="434" t="n">
        <v>42.1</v>
      </c>
      <c r="P300" s="434" t="n">
        <v>11.7</v>
      </c>
      <c r="Q300" s="438">
        <f>N300+O300-P300</f>
        <v/>
      </c>
      <c r="R300" s="520" t="n">
        <v>2000</v>
      </c>
      <c r="S300" s="483" t="n"/>
      <c r="T300" s="441">
        <f>A300</f>
        <v/>
      </c>
      <c r="U300" s="479" t="n"/>
      <c r="V300" s="480" t="n"/>
      <c r="W300" s="479" t="n"/>
      <c r="X300" s="480" t="n"/>
      <c r="Y300" s="479" t="n"/>
      <c r="Z300" s="480" t="n"/>
      <c r="AA300" s="479" t="n"/>
      <c r="AB300" s="466" t="n"/>
      <c r="AC300" s="479" t="n">
        <v>190829</v>
      </c>
      <c r="AD300" s="466" t="n">
        <v>39247.52</v>
      </c>
      <c r="AE300" s="479" t="n"/>
      <c r="AF300" s="480" t="n"/>
      <c r="AG300" s="480" t="n"/>
      <c r="AH300" s="480" t="n"/>
      <c r="AI300" s="479" t="n">
        <v>190536</v>
      </c>
      <c r="AJ300" s="466" t="n">
        <v>34.75</v>
      </c>
      <c r="AK300" s="479" t="n"/>
      <c r="AL300" s="480" t="n"/>
      <c r="AM300" s="479" t="n"/>
      <c r="AN300" s="480" t="n"/>
      <c r="AO300" s="479" t="n"/>
      <c r="AP300" s="480" t="n"/>
      <c r="AQ300" s="481" t="n"/>
      <c r="AR300" s="480" t="n"/>
      <c r="AS300" s="446">
        <f>V300+X300+Z300+AB300+AD300+AF300+AJ300+AL300+AN300+AP300+AR300+AH300</f>
        <v/>
      </c>
    </row>
    <row r="301" ht="16.5" customHeight="1" thickBot="1">
      <c r="A301" s="433">
        <f>A300+1</f>
        <v/>
      </c>
      <c r="B301" s="434" t="n">
        <v>1451.22</v>
      </c>
      <c r="C301" s="434" t="n"/>
      <c r="D301" s="520" t="n">
        <v>1654.9</v>
      </c>
      <c r="E301" s="520" t="n">
        <v>544.79</v>
      </c>
      <c r="F301" s="520" t="n">
        <v>38.1</v>
      </c>
      <c r="G301" s="435" t="n">
        <v>167</v>
      </c>
      <c r="H301" s="435" t="n">
        <v>1492.4</v>
      </c>
      <c r="I301" s="519" t="n">
        <v>160</v>
      </c>
      <c r="J301" s="436" t="n">
        <v>5</v>
      </c>
      <c r="K301" s="436" t="n"/>
      <c r="L301" s="436" t="n"/>
      <c r="M301" s="437" t="n"/>
      <c r="N301" s="438">
        <f>B301+C301+D301+F301+G301+H301+I301+K301-L301+M301+E301</f>
        <v/>
      </c>
      <c r="O301" s="434" t="n">
        <v>66.3</v>
      </c>
      <c r="P301" s="434" t="n"/>
      <c r="Q301" s="438">
        <f>N301+O301-P301</f>
        <v/>
      </c>
      <c r="R301" s="520" t="n">
        <v>1450</v>
      </c>
      <c r="S301" s="483" t="n"/>
      <c r="T301" s="441">
        <f>A301</f>
        <v/>
      </c>
      <c r="U301" s="479" t="n"/>
      <c r="V301" s="480" t="n"/>
      <c r="W301" s="479" t="n"/>
      <c r="X301" s="480" t="n"/>
      <c r="Y301" s="479" t="n"/>
      <c r="Z301" s="480" t="n"/>
      <c r="AA301" s="479" t="n"/>
      <c r="AB301" s="480" t="n"/>
      <c r="AC301" s="479" t="n"/>
      <c r="AD301" s="480" t="n"/>
      <c r="AE301" s="479" t="n"/>
      <c r="AF301" s="480" t="n"/>
      <c r="AG301" s="480" t="n"/>
      <c r="AH301" s="480" t="n"/>
      <c r="AI301" s="479" t="n"/>
      <c r="AJ301" s="480" t="n"/>
      <c r="AK301" s="479" t="n"/>
      <c r="AL301" s="480" t="n"/>
      <c r="AM301" s="479" t="n"/>
      <c r="AN301" s="480" t="n"/>
      <c r="AO301" s="479" t="n"/>
      <c r="AP301" s="480" t="n"/>
      <c r="AQ301" s="481" t="n"/>
      <c r="AR301" s="480" t="n"/>
      <c r="AS301" s="446">
        <f>V301+X301+Z301+AB301+AD301+AF301+AJ301+AL301+AN301+AP301+AR301+AH301</f>
        <v/>
      </c>
    </row>
    <row r="302" ht="16.5" customHeight="1" thickBot="1">
      <c r="A302" s="433">
        <f>A301+1</f>
        <v/>
      </c>
      <c r="B302" s="434" t="n">
        <v>1563.5</v>
      </c>
      <c r="C302" s="434" t="n"/>
      <c r="D302" s="520" t="n">
        <v>1245.45</v>
      </c>
      <c r="E302" s="520" t="n">
        <v>479.2</v>
      </c>
      <c r="F302" s="434" t="n"/>
      <c r="G302" s="435" t="n">
        <v>194</v>
      </c>
      <c r="H302" s="435" t="n">
        <v>447.85</v>
      </c>
      <c r="I302" s="519" t="n">
        <v>110</v>
      </c>
      <c r="J302" s="436" t="n">
        <v>3</v>
      </c>
      <c r="K302" s="436" t="n"/>
      <c r="L302" s="436" t="n"/>
      <c r="M302" s="437" t="n"/>
      <c r="N302" s="438">
        <f>B302+C302+D302+F302+G302+H302+I302+K302-L302+M302+E302</f>
        <v/>
      </c>
      <c r="O302" s="434" t="n">
        <v>4.8</v>
      </c>
      <c r="P302" s="434" t="n">
        <v>108.1</v>
      </c>
      <c r="Q302" s="438">
        <f>N302+O302-P302</f>
        <v/>
      </c>
      <c r="R302" s="520" t="n">
        <v>1560</v>
      </c>
      <c r="S302" s="483" t="n"/>
      <c r="T302" s="441">
        <f>A302</f>
        <v/>
      </c>
      <c r="U302" s="479" t="n"/>
      <c r="V302" s="480" t="n"/>
      <c r="W302" s="479" t="n"/>
      <c r="X302" s="480" t="n"/>
      <c r="Y302" s="479" t="n"/>
      <c r="Z302" s="480" t="n"/>
      <c r="AA302" s="479" t="n"/>
      <c r="AB302" s="480" t="n"/>
      <c r="AC302" s="479" t="n"/>
      <c r="AD302" s="480" t="n"/>
      <c r="AE302" s="479" t="n"/>
      <c r="AF302" s="480" t="n"/>
      <c r="AG302" s="480" t="n"/>
      <c r="AH302" s="480" t="n"/>
      <c r="AI302" s="479" t="n"/>
      <c r="AJ302" s="480" t="n"/>
      <c r="AK302" s="479" t="n"/>
      <c r="AL302" s="480" t="n"/>
      <c r="AM302" s="479" t="n"/>
      <c r="AN302" s="480" t="n"/>
      <c r="AO302" s="479" t="n"/>
      <c r="AP302" s="480" t="n"/>
      <c r="AQ302" s="481" t="n"/>
      <c r="AR302" s="480" t="n"/>
      <c r="AS302" s="446">
        <f>V302+X302+Z302+AB302+AD302+AF302+AJ302+AL302+AN302+AP302+AR302+AH302</f>
        <v/>
      </c>
    </row>
    <row r="303" ht="16.5" customHeight="1" thickBot="1">
      <c r="A303" s="433">
        <f>A302+1</f>
        <v/>
      </c>
      <c r="B303" s="434" t="n">
        <v>1889.78</v>
      </c>
      <c r="C303" s="434" t="n"/>
      <c r="D303" s="520" t="n">
        <v>1242.88</v>
      </c>
      <c r="E303" s="520" t="n">
        <v>625.35</v>
      </c>
      <c r="F303" s="434" t="n"/>
      <c r="G303" s="435" t="n">
        <v>144</v>
      </c>
      <c r="H303" s="435" t="n">
        <v>266.1</v>
      </c>
      <c r="I303" s="519" t="n">
        <v>140</v>
      </c>
      <c r="J303" s="436" t="n">
        <v>4</v>
      </c>
      <c r="K303" s="436" t="n"/>
      <c r="L303" s="436" t="n"/>
      <c r="M303" s="437" t="n"/>
      <c r="N303" s="438">
        <f>B303+C303+D303+F303+G303+H303+I303+K303-L303+M303+E303</f>
        <v/>
      </c>
      <c r="O303" s="434" t="n">
        <v>30.9</v>
      </c>
      <c r="P303" s="434" t="n"/>
      <c r="Q303" s="438">
        <f>N303+O303-P303</f>
        <v/>
      </c>
      <c r="R303" s="520" t="n">
        <v>1890</v>
      </c>
      <c r="S303" s="483" t="n"/>
      <c r="T303" s="441">
        <f>A303</f>
        <v/>
      </c>
      <c r="U303" s="479" t="n"/>
      <c r="V303" s="480" t="n"/>
      <c r="W303" s="479" t="n"/>
      <c r="X303" s="480" t="n"/>
      <c r="Y303" s="479" t="n"/>
      <c r="Z303" s="480" t="n"/>
      <c r="AA303" s="479" t="n"/>
      <c r="AB303" s="480" t="n"/>
      <c r="AC303" s="479" t="n"/>
      <c r="AD303" s="480" t="n"/>
      <c r="AE303" s="479" t="n"/>
      <c r="AF303" s="480" t="n"/>
      <c r="AG303" s="480" t="n"/>
      <c r="AH303" s="480" t="n"/>
      <c r="AI303" s="479" t="n"/>
      <c r="AJ303" s="480" t="n"/>
      <c r="AK303" s="479" t="n"/>
      <c r="AL303" s="480" t="n"/>
      <c r="AM303" s="479" t="n">
        <v>190646</v>
      </c>
      <c r="AN303" s="466" t="n">
        <v>145.44</v>
      </c>
      <c r="AO303" s="479" t="n"/>
      <c r="AP303" s="480" t="n"/>
      <c r="AQ303" s="481" t="n"/>
      <c r="AR303" s="480" t="n"/>
      <c r="AS303" s="446">
        <f>V303+X303+Z303+AB303+AD303+AF303+AJ303+AL303+AN303+AP303+AR303+AH303</f>
        <v/>
      </c>
    </row>
    <row r="304" ht="16.5" customHeight="1" thickBot="1">
      <c r="A304" s="433">
        <f>A303+1</f>
        <v/>
      </c>
      <c r="B304" s="434" t="n">
        <v>1545.13</v>
      </c>
      <c r="C304" s="434" t="n"/>
      <c r="D304" s="520" t="n">
        <v>2700.31</v>
      </c>
      <c r="E304" s="520" t="n">
        <v>610.5</v>
      </c>
      <c r="F304" s="434" t="n"/>
      <c r="G304" s="435" t="n">
        <v>72</v>
      </c>
      <c r="H304" s="435" t="n">
        <v>287.9</v>
      </c>
      <c r="I304" s="519" t="n">
        <v>160</v>
      </c>
      <c r="J304" s="436" t="n">
        <v>2</v>
      </c>
      <c r="K304" s="436" t="n"/>
      <c r="L304" s="584" t="n">
        <v>130</v>
      </c>
      <c r="M304" s="437" t="n"/>
      <c r="N304" s="438">
        <f>B304+C304+D304+F304+G304+H304+I304+K304-L304+M304+E304</f>
        <v/>
      </c>
      <c r="O304" s="434" t="n">
        <v>8.9</v>
      </c>
      <c r="P304" s="434" t="n"/>
      <c r="Q304" s="438">
        <f>N304+O304-P304</f>
        <v/>
      </c>
      <c r="R304" s="520" t="n">
        <v>1540</v>
      </c>
      <c r="S304" s="483" t="n"/>
      <c r="T304" s="441">
        <f>A304</f>
        <v/>
      </c>
      <c r="U304" s="479" t="n"/>
      <c r="V304" s="480" t="n"/>
      <c r="W304" s="479" t="n"/>
      <c r="X304" s="480" t="n"/>
      <c r="Y304" s="479" t="n"/>
      <c r="Z304" s="480" t="n"/>
      <c r="AA304" s="479" t="n"/>
      <c r="AB304" s="480" t="n"/>
      <c r="AC304" s="479" t="n"/>
      <c r="AD304" s="480" t="n"/>
      <c r="AE304" s="481" t="n"/>
      <c r="AF304" s="480" t="n"/>
      <c r="AG304" s="480" t="n"/>
      <c r="AH304" s="480" t="n"/>
      <c r="AI304" s="479" t="n"/>
      <c r="AJ304" s="480" t="n"/>
      <c r="AK304" s="479" t="n"/>
      <c r="AL304" s="480" t="n"/>
      <c r="AM304" s="479" t="n"/>
      <c r="AN304" s="480" t="n"/>
      <c r="AO304" s="479" t="n"/>
      <c r="AP304" s="480" t="n"/>
      <c r="AQ304" s="481" t="n"/>
      <c r="AR304" s="480" t="n"/>
      <c r="AS304" s="446">
        <f>V304+X304+Z304+AB304+AD304+AF304+AJ304+AL304+AN304+AP304+AR304+AH304</f>
        <v/>
      </c>
    </row>
    <row r="305" ht="16.5" customHeight="1" thickBot="1">
      <c r="A305" s="433">
        <f>A304+1</f>
        <v/>
      </c>
      <c r="B305" s="434" t="n">
        <v>1165.94</v>
      </c>
      <c r="C305" s="434" t="n"/>
      <c r="D305" s="520" t="n">
        <v>2222.55</v>
      </c>
      <c r="E305" s="520" t="n">
        <v>676.58</v>
      </c>
      <c r="F305" s="434" t="n"/>
      <c r="G305" s="435" t="n">
        <v>293</v>
      </c>
      <c r="H305" s="435" t="n">
        <v>965.5</v>
      </c>
      <c r="I305" s="519" t="n">
        <v>280</v>
      </c>
      <c r="J305" s="436" t="n">
        <v>6</v>
      </c>
      <c r="K305" s="436" t="n"/>
      <c r="L305" s="436" t="n"/>
      <c r="M305" s="437" t="n"/>
      <c r="N305" s="438">
        <f>B305+C305+D305+F305+G305+H305+I305+K305-L305+M305+E305</f>
        <v/>
      </c>
      <c r="O305" s="434" t="n">
        <v>53.1</v>
      </c>
      <c r="P305" s="434" t="n"/>
      <c r="Q305" s="438">
        <f>N305+O305-P305</f>
        <v/>
      </c>
      <c r="R305" s="520" t="n">
        <v>1160</v>
      </c>
      <c r="S305" s="483" t="n"/>
      <c r="T305" s="441">
        <f>A305</f>
        <v/>
      </c>
      <c r="U305" s="479" t="n">
        <v>190805</v>
      </c>
      <c r="V305" s="466" t="n">
        <v>1929.75</v>
      </c>
      <c r="W305" s="479" t="n"/>
      <c r="X305" s="480" t="n"/>
      <c r="Y305" s="479" t="n">
        <v>190819</v>
      </c>
      <c r="Z305" s="466" t="n">
        <v>552.03</v>
      </c>
      <c r="AA305" s="479" t="n">
        <v>190827</v>
      </c>
      <c r="AB305" s="466" t="n">
        <v>811.52</v>
      </c>
      <c r="AC305" s="479" t="n"/>
      <c r="AD305" s="480" t="n"/>
      <c r="AE305" s="481" t="n"/>
      <c r="AF305" s="480" t="n"/>
      <c r="AG305" s="480" t="n"/>
      <c r="AH305" s="480" t="n"/>
      <c r="AI305" s="479" t="n"/>
      <c r="AJ305" s="480" t="n"/>
      <c r="AK305" s="479" t="n"/>
      <c r="AL305" s="480" t="n"/>
      <c r="AM305" s="479" t="n">
        <v>190849</v>
      </c>
      <c r="AN305" s="466" t="n">
        <v>47.7</v>
      </c>
      <c r="AO305" s="479" t="n"/>
      <c r="AP305" s="480" t="n"/>
      <c r="AQ305" s="481" t="n"/>
      <c r="AR305" s="480" t="n"/>
      <c r="AS305" s="446">
        <f>V305+X305+Z305+AB305+AD305+AF305+AJ305+AL305+AN305+AP305+AR305+AH305</f>
        <v/>
      </c>
    </row>
    <row r="306" ht="16.5" customHeight="1" thickBot="1">
      <c r="A306" s="433">
        <f>A305+1</f>
        <v/>
      </c>
      <c r="B306" s="434" t="n">
        <v>1807.89</v>
      </c>
      <c r="C306" s="434" t="n"/>
      <c r="D306" s="520" t="n">
        <v>1861.65</v>
      </c>
      <c r="E306" s="520" t="n">
        <v>679.75</v>
      </c>
      <c r="F306" s="434" t="n"/>
      <c r="G306" s="435" t="n">
        <v>225</v>
      </c>
      <c r="H306" s="435" t="n">
        <v>275.1</v>
      </c>
      <c r="I306" s="519" t="n">
        <v>140</v>
      </c>
      <c r="J306" s="436" t="n">
        <v>2</v>
      </c>
      <c r="K306" s="436" t="n"/>
      <c r="L306" s="436" t="n"/>
      <c r="M306" s="437" t="n"/>
      <c r="N306" s="438">
        <f>B306+C306+D306+F306+G306+H306+I306+K306-L306+M306+E306</f>
        <v/>
      </c>
      <c r="O306" s="434" t="n">
        <v>39.7</v>
      </c>
      <c r="P306" s="434" t="n"/>
      <c r="Q306" s="438">
        <f>N306+O306-P306</f>
        <v/>
      </c>
      <c r="R306" s="520" t="n">
        <v>1810</v>
      </c>
      <c r="S306" s="483" t="n"/>
      <c r="T306" s="441">
        <f>A306</f>
        <v/>
      </c>
      <c r="U306" s="479" t="n">
        <v>190806</v>
      </c>
      <c r="V306" s="466" t="n">
        <v>-33.54</v>
      </c>
      <c r="W306" s="479" t="n"/>
      <c r="X306" s="480" t="n"/>
      <c r="Y306" s="479" t="n"/>
      <c r="Z306" s="480" t="n"/>
      <c r="AA306" s="479" t="n">
        <v>190828</v>
      </c>
      <c r="AB306" s="466" t="n">
        <v>3264.26</v>
      </c>
      <c r="AC306" s="479" t="n"/>
      <c r="AD306" s="480" t="n"/>
      <c r="AE306" s="481" t="n"/>
      <c r="AF306" s="480" t="n"/>
      <c r="AG306" s="480" t="n"/>
      <c r="AH306" s="480" t="n"/>
      <c r="AI306" s="479" t="n"/>
      <c r="AJ306" s="480" t="n"/>
      <c r="AK306" s="479" t="n"/>
      <c r="AL306" s="480" t="n"/>
      <c r="AM306" s="479" t="n">
        <v>190848</v>
      </c>
      <c r="AN306" s="466" t="n">
        <v>40</v>
      </c>
      <c r="AO306" s="479" t="n"/>
      <c r="AP306" s="480" t="n"/>
      <c r="AQ306" s="481" t="n"/>
      <c r="AR306" s="480" t="n"/>
      <c r="AS306" s="446">
        <f>V306+X306+Z306+AB306+AD306+AF306+AJ306+AL306+AN306+AP306+AR306+AH306</f>
        <v/>
      </c>
    </row>
    <row r="307" ht="16.5" customHeight="1" thickBot="1">
      <c r="A307" s="433">
        <f>A306+1</f>
        <v/>
      </c>
      <c r="B307" s="434" t="n">
        <v>1804.7</v>
      </c>
      <c r="C307" s="434" t="n"/>
      <c r="D307" s="520" t="n">
        <v>2095.89</v>
      </c>
      <c r="E307" s="520" t="n">
        <v>889.6900000000001</v>
      </c>
      <c r="F307" s="520" t="n">
        <v>38.2</v>
      </c>
      <c r="G307" s="435" t="n">
        <v>212</v>
      </c>
      <c r="H307" s="435" t="n">
        <v>1144.9</v>
      </c>
      <c r="I307" s="519" t="n">
        <v>240</v>
      </c>
      <c r="J307" s="436" t="n">
        <v>7</v>
      </c>
      <c r="K307" s="436" t="n"/>
      <c r="L307" s="584" t="n">
        <v>300</v>
      </c>
      <c r="M307" s="437" t="n"/>
      <c r="N307" s="438">
        <f>B307+C307+D307+F307+G307+H307+I307+K307-L307+M307+E307</f>
        <v/>
      </c>
      <c r="O307" s="434" t="n">
        <v>43.6</v>
      </c>
      <c r="P307" s="434" t="n"/>
      <c r="Q307" s="438">
        <f>N307+O307-P307</f>
        <v/>
      </c>
      <c r="R307" s="520" t="n">
        <v>1800</v>
      </c>
      <c r="S307" s="483" t="n"/>
      <c r="T307" s="441">
        <f>A307</f>
        <v/>
      </c>
      <c r="U307" s="479" t="n"/>
      <c r="V307" s="480" t="n"/>
      <c r="W307" s="481" t="n">
        <v>190812</v>
      </c>
      <c r="X307" s="466" t="n">
        <v>11.88</v>
      </c>
      <c r="Y307" s="479" t="n"/>
      <c r="Z307" s="480" t="n"/>
      <c r="AA307" s="481" t="n"/>
      <c r="AB307" s="480" t="n"/>
      <c r="AC307" s="479" t="n"/>
      <c r="AD307" s="480" t="n"/>
      <c r="AE307" s="481" t="n"/>
      <c r="AF307" s="480" t="n"/>
      <c r="AG307" s="480" t="n"/>
      <c r="AH307" s="480" t="n"/>
      <c r="AI307" s="479" t="n"/>
      <c r="AJ307" s="480" t="n"/>
      <c r="AK307" s="479" t="n"/>
      <c r="AL307" s="480" t="n"/>
      <c r="AM307" s="479" t="n">
        <v>190755</v>
      </c>
      <c r="AN307" s="466" t="n">
        <v>341.9</v>
      </c>
      <c r="AO307" s="481" t="n">
        <v>190954</v>
      </c>
      <c r="AP307" s="466" t="n">
        <v>34.2</v>
      </c>
      <c r="AQ307" s="481" t="n"/>
      <c r="AR307" s="480" t="n"/>
      <c r="AS307" s="446">
        <f>V307+X307+Z307+AB307+AD307+AF307+AJ307+AL307+AN307+AP307+AR307+AH307</f>
        <v/>
      </c>
    </row>
    <row r="308" ht="16.5" customHeight="1" thickBot="1">
      <c r="A308" s="433">
        <f>A307+1</f>
        <v/>
      </c>
      <c r="B308" s="434" t="n">
        <v>2019.06</v>
      </c>
      <c r="C308" s="434" t="n"/>
      <c r="D308" s="520" t="n">
        <v>1865.14</v>
      </c>
      <c r="E308" s="520" t="n">
        <v>1058.5</v>
      </c>
      <c r="F308" s="434" t="n"/>
      <c r="G308" s="435" t="n">
        <v>219</v>
      </c>
      <c r="H308" s="435" t="n">
        <v>434.5</v>
      </c>
      <c r="I308" s="519" t="n">
        <v>390</v>
      </c>
      <c r="J308" s="436" t="n">
        <v>7</v>
      </c>
      <c r="K308" s="436" t="n"/>
      <c r="L308" s="436" t="n"/>
      <c r="M308" s="437" t="n"/>
      <c r="N308" s="438">
        <f>B308+C308+D308+F308+G308+H308+I308+K308-L308+M308+E308</f>
        <v/>
      </c>
      <c r="O308" s="434" t="n">
        <v>19.2</v>
      </c>
      <c r="P308" s="434" t="n"/>
      <c r="Q308" s="438">
        <f>N308+O308-P308</f>
        <v/>
      </c>
      <c r="R308" s="520" t="n">
        <v>2010</v>
      </c>
      <c r="S308" s="483" t="n"/>
      <c r="T308" s="441">
        <f>A308</f>
        <v/>
      </c>
      <c r="U308" s="479" t="n">
        <v>190718</v>
      </c>
      <c r="V308" s="466" t="n">
        <v>-47.93</v>
      </c>
      <c r="W308" s="479" t="n">
        <v>190813</v>
      </c>
      <c r="X308" s="466" t="n">
        <v>467.88</v>
      </c>
      <c r="Y308" s="479" t="n"/>
      <c r="Z308" s="480" t="n"/>
      <c r="AA308" s="479" t="n">
        <v>190821</v>
      </c>
      <c r="AB308" s="466" t="n">
        <v>-53.2</v>
      </c>
      <c r="AC308" s="479" t="inlineStr">
        <is>
          <t>190830A</t>
        </is>
      </c>
      <c r="AD308" s="480" t="n">
        <v>0</v>
      </c>
      <c r="AE308" s="481" t="n"/>
      <c r="AF308" s="480" t="n"/>
      <c r="AG308" s="480" t="n"/>
      <c r="AH308" s="480" t="n"/>
      <c r="AI308" s="479" t="n">
        <v>190837</v>
      </c>
      <c r="AJ308" s="466" t="n">
        <v>37.79</v>
      </c>
      <c r="AK308" s="479" t="n">
        <v>190838</v>
      </c>
      <c r="AL308" s="466" t="n">
        <v>4717.52</v>
      </c>
      <c r="AM308" s="479" t="n">
        <v>190754</v>
      </c>
      <c r="AN308" s="466" t="n">
        <v>547.67</v>
      </c>
      <c r="AO308" s="479" t="n">
        <v>190850</v>
      </c>
      <c r="AP308" s="466" t="n">
        <v>1240.34</v>
      </c>
      <c r="AQ308" s="481" t="n"/>
      <c r="AR308" s="480" t="n"/>
      <c r="AS308" s="446">
        <f>V308+X308+Z308+AB308+AD308+AF308+AJ308+AL308+AN308+AP308+AR308+AH308</f>
        <v/>
      </c>
    </row>
    <row r="309">
      <c r="B309" s="586">
        <f>SUM(B278:B308)</f>
        <v/>
      </c>
      <c r="C309" s="586">
        <f>SUM(C278:C308)</f>
        <v/>
      </c>
      <c r="D309" s="449">
        <f>SUM(D278:D308)</f>
        <v/>
      </c>
      <c r="E309" s="449">
        <f>SUM(E278:E308)</f>
        <v/>
      </c>
      <c r="F309" s="586">
        <f>SUM(F278:F308)</f>
        <v/>
      </c>
      <c r="G309" s="586">
        <f>SUM(G278:G308)</f>
        <v/>
      </c>
      <c r="H309" s="586">
        <f>SUM(H278:H308)</f>
        <v/>
      </c>
      <c r="I309" s="586">
        <f>SUM(I278:I308)</f>
        <v/>
      </c>
      <c r="J309" s="587">
        <f>SUM(J278:J308)</f>
        <v/>
      </c>
      <c r="K309" s="586">
        <f>SUM(K278:K308)</f>
        <v/>
      </c>
      <c r="L309" s="586">
        <f>SUM(L278:L308)</f>
        <v/>
      </c>
      <c r="M309" s="586">
        <f>SUM(M278:M308)</f>
        <v/>
      </c>
      <c r="N309" s="586">
        <f>SUM(N278:N308)</f>
        <v/>
      </c>
      <c r="O309" s="586">
        <f>SUM(O278:O308)</f>
        <v/>
      </c>
      <c r="P309" s="449">
        <f>SUM(P278:P308)</f>
        <v/>
      </c>
      <c r="Q309" s="586">
        <f>SUM(Q278:Q308)</f>
        <v/>
      </c>
      <c r="R309" s="449">
        <f>SUM(R278:R308)</f>
        <v/>
      </c>
      <c r="S309" s="449">
        <f>SUM(S278:S308)</f>
        <v/>
      </c>
      <c r="U309" s="460" t="n"/>
      <c r="V309" s="460">
        <f>SUM(V278:V308)</f>
        <v/>
      </c>
      <c r="W309" s="460" t="n"/>
      <c r="X309" s="460">
        <f>SUM(X278:X308)</f>
        <v/>
      </c>
      <c r="Y309" s="460" t="n"/>
      <c r="Z309" s="460">
        <f>SUM(Z278:Z308)</f>
        <v/>
      </c>
      <c r="AA309" s="460" t="n"/>
      <c r="AB309" s="460">
        <f>SUM(AB278:AB308)</f>
        <v/>
      </c>
      <c r="AC309" s="460" t="n"/>
      <c r="AD309" s="460">
        <f>SUM(AD278:AD308)</f>
        <v/>
      </c>
      <c r="AE309" s="460" t="n"/>
      <c r="AF309" s="460">
        <f>SUM(AF278:AF308)</f>
        <v/>
      </c>
      <c r="AG309" s="460" t="n"/>
      <c r="AH309" s="460" t="n"/>
      <c r="AI309" s="460" t="n"/>
      <c r="AJ309" s="460">
        <f>SUM(AJ278:AJ308)</f>
        <v/>
      </c>
      <c r="AL309" s="460">
        <f>SUM(AL278:AL308)</f>
        <v/>
      </c>
      <c r="AM309" s="460" t="n"/>
      <c r="AN309" s="460">
        <f>SUM(AN278:AN308)</f>
        <v/>
      </c>
      <c r="AO309" s="460" t="n"/>
      <c r="AP309" s="460">
        <f>SUM(AP278:AP308)</f>
        <v/>
      </c>
      <c r="AQ309" s="460" t="n"/>
      <c r="AR309" s="460">
        <f>SUM(AR278:AR308)</f>
        <v/>
      </c>
      <c r="AS309" s="460">
        <f>SUM(AS278:AS308)</f>
        <v/>
      </c>
    </row>
    <row r="310">
      <c r="N310" s="451" t="n"/>
      <c r="Q310" s="451" t="n"/>
    </row>
    <row r="311">
      <c r="C311" s="452" t="n"/>
      <c r="F311" s="452" t="n"/>
      <c r="I311" s="453" t="n"/>
    </row>
    <row r="312">
      <c r="I312" s="453" t="n"/>
    </row>
    <row r="314" ht="16.5" customHeight="1" thickBot="1">
      <c r="A314" s="359" t="inlineStr">
        <is>
          <t>SEPTEMBRE 2019</t>
        </is>
      </c>
      <c r="M314" s="406" t="n"/>
      <c r="N314" s="359" t="n"/>
      <c r="O314" s="362" t="n"/>
      <c r="P314" s="363" t="n"/>
      <c r="Q314" s="363" t="n"/>
      <c r="R314" s="363" t="n"/>
      <c r="S314" s="363" t="n"/>
      <c r="U314" s="364">
        <f>A314</f>
        <v/>
      </c>
      <c r="V314" s="363" t="n"/>
      <c r="W314" s="363" t="n"/>
      <c r="X314" s="363" t="n"/>
      <c r="Y314" s="363" t="n"/>
      <c r="Z314" s="363" t="n"/>
      <c r="AA314" s="363" t="n"/>
      <c r="AB314" s="364">
        <f>A314</f>
        <v/>
      </c>
      <c r="AC314" s="363" t="n"/>
      <c r="AD314" s="363" t="n"/>
      <c r="AE314" s="363" t="n"/>
      <c r="AF314" s="363" t="n"/>
      <c r="AG314" s="363" t="n"/>
      <c r="AH314" s="363" t="n"/>
      <c r="AI314" s="363" t="n"/>
      <c r="AJ314" s="363" t="n"/>
      <c r="AK314" s="364">
        <f>A314</f>
        <v/>
      </c>
      <c r="AL314" s="363" t="n"/>
      <c r="AM314" s="363" t="n"/>
      <c r="AN314" s="363" t="n"/>
      <c r="AO314" s="363" t="n"/>
      <c r="AP314" s="363" t="n"/>
      <c r="AQ314" s="363" t="n"/>
    </row>
    <row r="315" ht="16.5" customHeight="1" thickBot="1">
      <c r="A315" s="372" t="n"/>
      <c r="B315" s="372" t="n"/>
      <c r="C315" s="372" t="n"/>
      <c r="D315" s="372" t="n"/>
      <c r="E315" s="372" t="n"/>
      <c r="F315" s="372" t="n"/>
      <c r="G315" s="372" t="n"/>
      <c r="H315" s="372" t="n"/>
      <c r="I315" s="357" t="n"/>
      <c r="J315" s="357" t="n"/>
      <c r="K315" s="357" t="n"/>
      <c r="L315" s="357" t="n"/>
      <c r="M315" s="454" t="n"/>
      <c r="N315" s="10" t="n"/>
      <c r="O315" s="11" t="n"/>
      <c r="P315" s="10" t="n"/>
      <c r="Q315" s="10" t="n"/>
      <c r="R315" s="358" t="inlineStr">
        <is>
          <t>Banque</t>
        </is>
      </c>
      <c r="S315" s="357" t="n"/>
      <c r="T315" s="11" t="n"/>
      <c r="U315" s="410">
        <f>U3</f>
        <v/>
      </c>
      <c r="V315" s="354" t="n"/>
      <c r="W315" s="410">
        <f>W3</f>
        <v/>
      </c>
      <c r="X315" s="354" t="n"/>
      <c r="Y315" s="410">
        <f>Y3</f>
        <v/>
      </c>
      <c r="Z315" s="354" t="n"/>
      <c r="AA315" s="410">
        <f>AA3</f>
        <v/>
      </c>
      <c r="AB315" s="354" t="n"/>
      <c r="AC315" s="410">
        <f>AC3</f>
        <v/>
      </c>
      <c r="AD315" s="354" t="n"/>
      <c r="AE315" s="410">
        <f>AE3</f>
        <v/>
      </c>
      <c r="AF315" s="354" t="n"/>
      <c r="AG315" s="410" t="inlineStr">
        <is>
          <t>Compte Nickel</t>
        </is>
      </c>
      <c r="AH315" s="354" t="n"/>
      <c r="AI315" s="410">
        <f>AI3</f>
        <v/>
      </c>
      <c r="AJ315" s="354" t="n"/>
      <c r="AK315" s="410">
        <f>AK3</f>
        <v/>
      </c>
      <c r="AL315" s="354" t="n"/>
      <c r="AM315" s="410">
        <f>AM3</f>
        <v/>
      </c>
      <c r="AN315" s="354" t="n"/>
      <c r="AO315" s="410">
        <f>AO3</f>
        <v/>
      </c>
      <c r="AP315" s="354" t="n"/>
      <c r="AQ315" s="410">
        <f>AQ3</f>
        <v/>
      </c>
      <c r="AR315" s="354" t="n"/>
      <c r="AS315" s="411" t="inlineStr">
        <is>
          <t>Total</t>
        </is>
      </c>
    </row>
    <row r="316" ht="16.5" customHeight="1" thickBot="1">
      <c r="A316" s="2" t="n"/>
      <c r="B316" s="3" t="inlineStr">
        <is>
          <t>Espèce</t>
        </is>
      </c>
      <c r="C316" s="4" t="inlineStr">
        <is>
          <t>Chèque</t>
        </is>
      </c>
      <c r="D316" s="4" t="inlineStr">
        <is>
          <t>Carte Bleue</t>
        </is>
      </c>
      <c r="E316" s="5" t="inlineStr">
        <is>
          <t>Sans Contact</t>
        </is>
      </c>
      <c r="F316" s="5" t="inlineStr">
        <is>
          <t>Carte Nickel</t>
        </is>
      </c>
      <c r="G316" s="4" t="inlineStr">
        <is>
          <t>JEUX</t>
        </is>
      </c>
      <c r="H316" s="4" t="inlineStr">
        <is>
          <t>LOTO</t>
        </is>
      </c>
      <c r="I316" s="355" t="inlineStr">
        <is>
          <t>POINT VERT</t>
        </is>
      </c>
      <c r="J316" s="356" t="n"/>
      <c r="K316" s="6" t="inlineStr">
        <is>
          <t>Ret Nickel</t>
        </is>
      </c>
      <c r="L316" s="6" t="inlineStr">
        <is>
          <t>Dpt Nickel</t>
        </is>
      </c>
      <c r="M316" s="412" t="inlineStr">
        <is>
          <t>Avoir</t>
        </is>
      </c>
      <c r="N316" s="7" t="inlineStr">
        <is>
          <t>S/Total Encais</t>
        </is>
      </c>
      <c r="O316" s="7" t="inlineStr">
        <is>
          <t>Compte client</t>
        </is>
      </c>
      <c r="P316" s="7" t="inlineStr">
        <is>
          <t>Credit Compte</t>
        </is>
      </c>
      <c r="Q316" s="8" t="inlineStr">
        <is>
          <t>Total</t>
        </is>
      </c>
      <c r="R316" s="3" t="inlineStr">
        <is>
          <t>Dépôt Banque</t>
        </is>
      </c>
      <c r="S316" s="8" t="inlineStr">
        <is>
          <t>Monnaie</t>
        </is>
      </c>
      <c r="T316" s="455" t="n"/>
      <c r="U316" s="414" t="inlineStr">
        <is>
          <t>N°</t>
        </is>
      </c>
      <c r="V316" s="415" t="n"/>
      <c r="W316" s="416" t="inlineStr">
        <is>
          <t>N°</t>
        </is>
      </c>
      <c r="X316" s="417" t="n"/>
      <c r="Y316" s="416" t="inlineStr">
        <is>
          <t>N°</t>
        </is>
      </c>
      <c r="Z316" s="417" t="n"/>
      <c r="AA316" s="416" t="inlineStr">
        <is>
          <t>N°</t>
        </is>
      </c>
      <c r="AB316" s="417" t="n"/>
      <c r="AC316" s="416" t="inlineStr">
        <is>
          <t>N°</t>
        </is>
      </c>
      <c r="AD316" s="417" t="n"/>
      <c r="AE316" s="416" t="inlineStr">
        <is>
          <t>N°</t>
        </is>
      </c>
      <c r="AF316" s="417" t="n"/>
      <c r="AG316" s="416" t="inlineStr">
        <is>
          <t>N°</t>
        </is>
      </c>
      <c r="AH316" s="418" t="n"/>
      <c r="AI316" s="416" t="inlineStr">
        <is>
          <t>N°</t>
        </is>
      </c>
      <c r="AJ316" s="417" t="n"/>
      <c r="AK316" s="419" t="inlineStr">
        <is>
          <t>N°</t>
        </is>
      </c>
      <c r="AL316" s="415" t="n"/>
      <c r="AM316" s="416" t="inlineStr">
        <is>
          <t>N°</t>
        </is>
      </c>
      <c r="AN316" s="415" t="n"/>
      <c r="AO316" s="416" t="inlineStr">
        <is>
          <t>N°</t>
        </is>
      </c>
      <c r="AP316" s="415" t="n"/>
      <c r="AQ316" s="416" t="inlineStr">
        <is>
          <t>N°</t>
        </is>
      </c>
      <c r="AR316" s="415" t="n"/>
      <c r="AS316" s="420" t="n"/>
    </row>
    <row r="317" ht="16.5" customHeight="1" thickBot="1">
      <c r="A317" s="433">
        <f>A308+1</f>
        <v/>
      </c>
      <c r="B317" s="434" t="n">
        <v>1294.42</v>
      </c>
      <c r="C317" s="434" t="n"/>
      <c r="D317" s="520" t="n">
        <v>1971.46</v>
      </c>
      <c r="E317" s="520" t="n">
        <v>430.49</v>
      </c>
      <c r="F317" s="434" t="n"/>
      <c r="G317" s="435" t="n">
        <v>291</v>
      </c>
      <c r="H317" s="435" t="n">
        <v>724.65</v>
      </c>
      <c r="I317" s="519" t="n">
        <v>90</v>
      </c>
      <c r="J317" s="436" t="n">
        <v>3</v>
      </c>
      <c r="K317" s="436" t="n"/>
      <c r="L317" s="436" t="n"/>
      <c r="M317" s="437" t="n"/>
      <c r="N317" s="438">
        <f>B317+C317+D317+F317+G317+H317+I317+K317-L317+M317+E317</f>
        <v/>
      </c>
      <c r="O317" s="434" t="n">
        <v>6.8</v>
      </c>
      <c r="P317" s="434" t="n">
        <v>56.1</v>
      </c>
      <c r="Q317" s="438">
        <f>N317+O317-P317</f>
        <v/>
      </c>
      <c r="R317" s="520" t="n">
        <v>1290</v>
      </c>
      <c r="S317" s="483" t="n"/>
      <c r="T317" s="441">
        <f>A317</f>
        <v/>
      </c>
      <c r="U317" s="479" t="n"/>
      <c r="V317" s="480" t="n"/>
      <c r="W317" s="479" t="n"/>
      <c r="X317" s="480" t="n"/>
      <c r="Y317" s="481" t="n"/>
      <c r="Z317" s="480" t="n"/>
      <c r="AA317" s="481" t="n"/>
      <c r="AB317" s="480" t="n"/>
      <c r="AC317" s="481" t="n"/>
      <c r="AD317" s="480" t="n"/>
      <c r="AE317" s="481" t="n">
        <v>190938</v>
      </c>
      <c r="AF317" s="466" t="n">
        <v>1.4</v>
      </c>
      <c r="AG317" s="482" t="n">
        <v>190939</v>
      </c>
      <c r="AH317" s="466" t="n">
        <v>-13.98</v>
      </c>
      <c r="AI317" s="481" t="n">
        <v>190157</v>
      </c>
      <c r="AJ317" s="466" t="n">
        <v>978.26</v>
      </c>
      <c r="AK317" s="482" t="n"/>
      <c r="AL317" s="480" t="n"/>
      <c r="AM317" s="481" t="n"/>
      <c r="AN317" s="480" t="n"/>
      <c r="AO317" s="481" t="inlineStr">
        <is>
          <t>vale</t>
        </is>
      </c>
      <c r="AP317" s="466" t="n">
        <v>2000</v>
      </c>
      <c r="AQ317" s="481" t="n"/>
      <c r="AR317" s="480" t="n"/>
      <c r="AS317" s="446">
        <f>V317+X317+Z317+AB317+AD317+AF317+AJ317+AL317+AN317+AP317+AR317+AH317</f>
        <v/>
      </c>
    </row>
    <row r="318" ht="16.5" customHeight="1" thickBot="1">
      <c r="A318" s="433">
        <f>A317+1</f>
        <v/>
      </c>
      <c r="B318" s="434" t="n">
        <v>1217.19</v>
      </c>
      <c r="C318" s="434" t="n"/>
      <c r="D318" s="520" t="n">
        <v>2223.95</v>
      </c>
      <c r="E318" s="520" t="n">
        <v>794.16</v>
      </c>
      <c r="F318" s="520" t="n">
        <v>61.5</v>
      </c>
      <c r="G318" s="435" t="n">
        <v>252</v>
      </c>
      <c r="H318" s="435" t="n">
        <v>1117.2</v>
      </c>
      <c r="I318" s="519" t="n">
        <v>150</v>
      </c>
      <c r="J318" s="436" t="n">
        <v>3</v>
      </c>
      <c r="K318" s="584" t="n">
        <v>30</v>
      </c>
      <c r="L318" s="436" t="n"/>
      <c r="M318" s="437" t="n"/>
      <c r="N318" s="438">
        <f>B318+C318+D318+F318+G318+H318+I318+K318-L318+M318+E318</f>
        <v/>
      </c>
      <c r="O318" s="434" t="n">
        <v>17.6</v>
      </c>
      <c r="P318" s="434" t="n"/>
      <c r="Q318" s="438">
        <f>N318+O318-P318</f>
        <v/>
      </c>
      <c r="R318" s="520" t="n">
        <v>1240</v>
      </c>
      <c r="S318" s="483" t="n"/>
      <c r="T318" s="441">
        <f>A318</f>
        <v/>
      </c>
      <c r="U318" s="479" t="n"/>
      <c r="V318" s="480" t="n"/>
      <c r="W318" s="481" t="n"/>
      <c r="X318" s="480" t="n"/>
      <c r="Y318" s="479" t="n"/>
      <c r="Z318" s="480" t="n"/>
      <c r="AA318" s="481" t="n"/>
      <c r="AB318" s="480" t="n"/>
      <c r="AC318" s="479" t="n"/>
      <c r="AD318" s="480" t="n"/>
      <c r="AE318" s="481" t="n">
        <v>190938</v>
      </c>
      <c r="AF318" s="466" t="n">
        <v>27</v>
      </c>
      <c r="AG318" s="482" t="n"/>
      <c r="AH318" s="480" t="n"/>
      <c r="AI318" s="479" t="n"/>
      <c r="AJ318" s="480" t="n"/>
      <c r="AK318" s="481" t="n"/>
      <c r="AL318" s="480" t="n"/>
      <c r="AM318" s="479" t="n">
        <v>190753</v>
      </c>
      <c r="AN318" s="466" t="n">
        <v>247.8</v>
      </c>
      <c r="AO318" s="479" t="n"/>
      <c r="AP318" s="480" t="n"/>
      <c r="AQ318" s="481" t="n"/>
      <c r="AR318" s="480" t="n"/>
      <c r="AS318" s="446">
        <f>V318+X318+Z318+AB318+AD318+AF318+AJ318+AL318+AN318+AP318+AR318+AH318</f>
        <v/>
      </c>
    </row>
    <row r="319" ht="16.5" customHeight="1" thickBot="1">
      <c r="A319" s="433">
        <f>A318+1</f>
        <v/>
      </c>
      <c r="B319" s="434" t="n">
        <v>1711.06</v>
      </c>
      <c r="C319" s="434" t="n"/>
      <c r="D319" s="520" t="n">
        <v>2470.66</v>
      </c>
      <c r="E319" s="520" t="n">
        <v>797.88</v>
      </c>
      <c r="F319" s="520" t="n">
        <v>37.3</v>
      </c>
      <c r="G319" s="435" t="n">
        <v>335</v>
      </c>
      <c r="H319" s="435" t="n">
        <v>399.7</v>
      </c>
      <c r="I319" s="519" t="n">
        <v>220</v>
      </c>
      <c r="J319" s="436" t="n">
        <v>4</v>
      </c>
      <c r="K319" s="584" t="n">
        <v>10</v>
      </c>
      <c r="L319" s="584" t="n">
        <v>200</v>
      </c>
      <c r="M319" s="437" t="n"/>
      <c r="N319" s="438">
        <f>B319+C319+D319+F319+G319+H319+I319+K319-L319+M319+E319</f>
        <v/>
      </c>
      <c r="O319" s="434" t="n">
        <v>14.1</v>
      </c>
      <c r="P319" s="434" t="n"/>
      <c r="Q319" s="438">
        <f>N319+O319-P319</f>
        <v/>
      </c>
      <c r="R319" s="520" t="n">
        <v>1710</v>
      </c>
      <c r="S319" s="483" t="n"/>
      <c r="T319" s="441">
        <f>A319</f>
        <v/>
      </c>
      <c r="U319" s="479" t="n"/>
      <c r="V319" s="480" t="n"/>
      <c r="W319" s="481" t="n"/>
      <c r="X319" s="480" t="n"/>
      <c r="Y319" s="479" t="n"/>
      <c r="Z319" s="480" t="n"/>
      <c r="AA319" s="481" t="n"/>
      <c r="AB319" s="480" t="n"/>
      <c r="AC319" s="479" t="n"/>
      <c r="AD319" s="480" t="n"/>
      <c r="AE319" s="481" t="n">
        <v>190938</v>
      </c>
      <c r="AF319" s="466" t="n">
        <v>261.79</v>
      </c>
      <c r="AG319" s="480" t="n"/>
      <c r="AH319" s="480" t="n"/>
      <c r="AI319" s="479" t="n"/>
      <c r="AJ319" s="480" t="n"/>
      <c r="AK319" s="481" t="n"/>
      <c r="AL319" s="480" t="n"/>
      <c r="AM319" s="479" t="n"/>
      <c r="AN319" s="480" t="n"/>
      <c r="AO319" s="481" t="n"/>
      <c r="AP319" s="480" t="n"/>
      <c r="AQ319" s="481" t="n"/>
      <c r="AR319" s="480" t="n"/>
      <c r="AS319" s="446">
        <f>V319+X319+Z319+AB319+AD319+AF319+AJ319+AL319+AN319+AP319+AR319+AH319</f>
        <v/>
      </c>
    </row>
    <row r="320" ht="16.5" customHeight="1" thickBot="1">
      <c r="A320" s="433">
        <f>A319+1</f>
        <v/>
      </c>
      <c r="B320" s="434" t="n">
        <v>1307.62</v>
      </c>
      <c r="C320" s="434" t="n"/>
      <c r="D320" s="520" t="n">
        <v>1949.15</v>
      </c>
      <c r="E320" s="520" t="n">
        <v>528.7</v>
      </c>
      <c r="F320" s="520" t="n">
        <v>49</v>
      </c>
      <c r="G320" s="435" t="n">
        <v>446</v>
      </c>
      <c r="H320" s="435" t="n">
        <v>251.4</v>
      </c>
      <c r="I320" s="519" t="n">
        <v>300</v>
      </c>
      <c r="J320" s="436" t="n">
        <v>7</v>
      </c>
      <c r="K320" s="584" t="n">
        <v>40</v>
      </c>
      <c r="L320" s="436" t="n"/>
      <c r="M320" s="437" t="n"/>
      <c r="N320" s="438">
        <f>B320+C320+D320+F320+G320+H320+I320+K320-L320+M320+E320</f>
        <v/>
      </c>
      <c r="O320" s="434" t="n">
        <v>14.5</v>
      </c>
      <c r="P320" s="434" t="n"/>
      <c r="Q320" s="438">
        <f>N320+O320-P320</f>
        <v/>
      </c>
      <c r="R320" s="520" t="n">
        <v>1300</v>
      </c>
      <c r="S320" s="483" t="n"/>
      <c r="T320" s="441">
        <f>A320</f>
        <v/>
      </c>
      <c r="U320" s="479" t="n">
        <v>190807</v>
      </c>
      <c r="V320" s="466" t="n">
        <v>1471.61</v>
      </c>
      <c r="W320" s="481" t="n"/>
      <c r="X320" s="480" t="n"/>
      <c r="Y320" s="479" t="n">
        <v>190820</v>
      </c>
      <c r="Z320" s="466" t="n">
        <v>384.33</v>
      </c>
      <c r="AA320" s="481" t="inlineStr">
        <is>
          <t>190828A</t>
        </is>
      </c>
      <c r="AB320" s="466" t="n">
        <v>2461.97</v>
      </c>
      <c r="AC320" s="479" t="n"/>
      <c r="AD320" s="480" t="n"/>
      <c r="AE320" s="481" t="n">
        <v>190938</v>
      </c>
      <c r="AF320" s="466" t="n">
        <v>-27</v>
      </c>
      <c r="AG320" s="482" t="n">
        <v>190940</v>
      </c>
      <c r="AH320" s="466" t="n">
        <v>19</v>
      </c>
      <c r="AI320" s="479" t="inlineStr">
        <is>
          <t>180654B</t>
        </is>
      </c>
      <c r="AJ320" s="466" t="n">
        <v>128.4</v>
      </c>
      <c r="AK320" s="481" t="n"/>
      <c r="AL320" s="480" t="n"/>
      <c r="AM320" s="479" t="n"/>
      <c r="AN320" s="480" t="n"/>
      <c r="AO320" s="481" t="n">
        <v>190959</v>
      </c>
      <c r="AP320" s="593" t="n">
        <v>-7.13</v>
      </c>
      <c r="AQ320" s="481" t="n">
        <v>190957</v>
      </c>
      <c r="AR320" s="466" t="n">
        <v>1380</v>
      </c>
      <c r="AS320" s="446">
        <f>V320+X320+Z320+AB320+AD320+AF320+AJ320+AL320+AN320+AP320+AR320+AH320</f>
        <v/>
      </c>
    </row>
    <row r="321" ht="16.5" customHeight="1" thickBot="1">
      <c r="A321" s="433">
        <f>A320+1</f>
        <v/>
      </c>
      <c r="B321" s="434" t="n">
        <v>1110.81</v>
      </c>
      <c r="C321" s="434" t="n"/>
      <c r="D321" s="520" t="n">
        <v>2083.19</v>
      </c>
      <c r="E321" s="520" t="n">
        <v>515.34</v>
      </c>
      <c r="F321" s="520" t="n">
        <v>20.1</v>
      </c>
      <c r="G321" s="435" t="n">
        <v>204</v>
      </c>
      <c r="H321" s="435" t="n">
        <v>640</v>
      </c>
      <c r="I321" s="519" t="n">
        <v>220</v>
      </c>
      <c r="J321" s="436" t="n">
        <v>3</v>
      </c>
      <c r="K321" s="584" t="n">
        <v>60</v>
      </c>
      <c r="L321" s="436" t="n"/>
      <c r="M321" s="437" t="n">
        <v>51.1</v>
      </c>
      <c r="N321" s="438">
        <f>B321+C321+D321+F321+G321+H321+I321+K321-L321+M321+E321</f>
        <v/>
      </c>
      <c r="O321" s="434" t="n">
        <v>16.9</v>
      </c>
      <c r="P321" s="434" t="n">
        <v>218.3</v>
      </c>
      <c r="Q321" s="438">
        <f>N321+O321-P321</f>
        <v/>
      </c>
      <c r="R321" s="520" t="n">
        <v>1130</v>
      </c>
      <c r="S321" s="483" t="n"/>
      <c r="T321" s="441">
        <f>A321</f>
        <v/>
      </c>
      <c r="U321" s="479" t="n"/>
      <c r="V321" s="466" t="n">
        <v>199.85</v>
      </c>
      <c r="W321" s="481" t="n"/>
      <c r="X321" s="480" t="n"/>
      <c r="Y321" s="479" t="n"/>
      <c r="Z321" s="480" t="n"/>
      <c r="AA321" s="479" t="inlineStr">
        <is>
          <t>190828B</t>
        </is>
      </c>
      <c r="AB321" s="466" t="n">
        <v>663.24</v>
      </c>
      <c r="AC321" s="479" t="n"/>
      <c r="AD321" s="480" t="n"/>
      <c r="AE321" s="481" t="n">
        <v>190938</v>
      </c>
      <c r="AF321" s="466" t="n">
        <v>-27</v>
      </c>
      <c r="AG321" s="480" t="n"/>
      <c r="AH321" s="480" t="n"/>
      <c r="AI321" s="479" t="n"/>
      <c r="AJ321" s="480" t="n"/>
      <c r="AK321" s="479" t="n">
        <v>190841</v>
      </c>
      <c r="AL321" s="466" t="n">
        <v>1209.6</v>
      </c>
      <c r="AM321" s="481" t="n">
        <v>190756</v>
      </c>
      <c r="AN321" s="466" t="n">
        <v>-170.39</v>
      </c>
      <c r="AO321" s="479" t="n">
        <v>190960</v>
      </c>
      <c r="AP321" s="593" t="n">
        <v>15.1</v>
      </c>
      <c r="AQ321" s="481" t="n"/>
      <c r="AR321" s="480" t="n"/>
      <c r="AS321" s="446">
        <f>V321+X321+Z321+AB321+AD321+AF321+AJ321+AL321+AN321+AP321+AR321+AH321</f>
        <v/>
      </c>
    </row>
    <row r="322" ht="16.5" customHeight="1" thickBot="1">
      <c r="A322" s="433">
        <f>A321+1</f>
        <v/>
      </c>
      <c r="B322" s="434" t="n">
        <v>444.87</v>
      </c>
      <c r="C322" s="520" t="n">
        <v>57.8</v>
      </c>
      <c r="D322" s="520" t="n">
        <v>1501.85</v>
      </c>
      <c r="E322" s="520" t="n">
        <v>682.58</v>
      </c>
      <c r="F322" s="434" t="n"/>
      <c r="G322" s="435" t="n">
        <v>261</v>
      </c>
      <c r="H322" s="435" t="n">
        <v>1732.4</v>
      </c>
      <c r="I322" s="519" t="n">
        <v>230</v>
      </c>
      <c r="J322" s="436" t="n">
        <v>6</v>
      </c>
      <c r="K322" s="584" t="n">
        <v>60</v>
      </c>
      <c r="L322" s="584" t="n">
        <v>20</v>
      </c>
      <c r="M322" s="437" t="n"/>
      <c r="N322" s="438">
        <f>B322+C322+D322+F322+G322+H322+I322+K322-L322+M322+E322</f>
        <v/>
      </c>
      <c r="O322" s="434" t="n">
        <v>109.55</v>
      </c>
      <c r="P322" s="434" t="n">
        <v>57.5</v>
      </c>
      <c r="Q322" s="438">
        <f>N322+O322-P322</f>
        <v/>
      </c>
      <c r="R322" s="520" t="n">
        <v>440</v>
      </c>
      <c r="S322" s="520" t="n">
        <v>650</v>
      </c>
      <c r="T322" s="441">
        <f>A322</f>
        <v/>
      </c>
      <c r="U322" s="479" t="n"/>
      <c r="V322" s="480" t="n"/>
      <c r="W322" s="479" t="n"/>
      <c r="X322" s="480" t="n"/>
      <c r="Y322" s="479" t="n"/>
      <c r="Z322" s="480" t="n"/>
      <c r="AA322" s="479" t="n"/>
      <c r="AB322" s="480" t="n"/>
      <c r="AC322" s="479" t="n"/>
      <c r="AD322" s="480" t="n"/>
      <c r="AE322" s="481" t="n">
        <v>190938</v>
      </c>
      <c r="AF322" s="466" t="n">
        <v>-90</v>
      </c>
      <c r="AG322" s="480" t="n"/>
      <c r="AH322" s="480" t="n"/>
      <c r="AI322" s="479" t="n"/>
      <c r="AJ322" s="480" t="n"/>
      <c r="AK322" s="479" t="n"/>
      <c r="AL322" s="480" t="n"/>
      <c r="AM322" s="479" t="n"/>
      <c r="AN322" s="480" t="n"/>
      <c r="AO322" s="479" t="inlineStr">
        <is>
          <t>mutex</t>
        </is>
      </c>
      <c r="AP322" s="466" t="n">
        <v>114.65</v>
      </c>
      <c r="AQ322" s="481" t="n">
        <v>190958</v>
      </c>
      <c r="AR322" s="466" t="n">
        <v>49.9</v>
      </c>
      <c r="AS322" s="446">
        <f>V322+X322+Z322+AB322+AD322+AF322+AJ322+AL322+AN322+AP322+AR322+AH322</f>
        <v/>
      </c>
    </row>
    <row r="323" ht="16.5" customHeight="1" thickBot="1">
      <c r="A323" s="433">
        <f>A322+1</f>
        <v/>
      </c>
      <c r="B323" s="434" t="n">
        <v>1556.79</v>
      </c>
      <c r="C323" s="520" t="n">
        <v>160.4</v>
      </c>
      <c r="D323" s="520" t="n">
        <v>1428.95</v>
      </c>
      <c r="E323" s="520" t="n">
        <v>702.15</v>
      </c>
      <c r="F323" s="520" t="n">
        <v>25.4</v>
      </c>
      <c r="G323" s="435" t="n">
        <v>265</v>
      </c>
      <c r="H323" s="435" t="n">
        <v>815.4</v>
      </c>
      <c r="I323" s="519" t="n">
        <v>90</v>
      </c>
      <c r="J323" s="436" t="n">
        <v>3</v>
      </c>
      <c r="K323" s="584" t="n">
        <v>50</v>
      </c>
      <c r="L323" s="436" t="n"/>
      <c r="M323" s="437" t="n"/>
      <c r="N323" s="438">
        <f>B323+C323+D323+F323+G323+H323+I323+K323-L323+M323+E323</f>
        <v/>
      </c>
      <c r="O323" s="434" t="n">
        <v>10.3</v>
      </c>
      <c r="P323" s="434" t="n"/>
      <c r="Q323" s="438">
        <f>N323+O323-P323</f>
        <v/>
      </c>
      <c r="R323" s="520" t="n">
        <v>1560</v>
      </c>
      <c r="S323" s="483" t="n"/>
      <c r="T323" s="441">
        <f>A323</f>
        <v/>
      </c>
      <c r="U323" s="479" t="n"/>
      <c r="V323" s="480" t="n"/>
      <c r="W323" s="479" t="n"/>
      <c r="X323" s="480" t="n"/>
      <c r="Y323" s="479" t="n"/>
      <c r="Z323" s="480" t="n"/>
      <c r="AA323" s="479" t="n"/>
      <c r="AB323" s="480" t="n"/>
      <c r="AC323" s="479" t="n"/>
      <c r="AD323" s="480" t="n"/>
      <c r="AE323" s="481" t="n">
        <v>190938</v>
      </c>
      <c r="AF323" s="466" t="n">
        <v>69</v>
      </c>
      <c r="AG323" s="480" t="n"/>
      <c r="AH323" s="480" t="n"/>
      <c r="AI323" s="479" t="n"/>
      <c r="AJ323" s="480" t="n"/>
      <c r="AK323" s="479" t="n"/>
      <c r="AL323" s="480" t="n"/>
      <c r="AM323" s="479" t="n">
        <v>190949</v>
      </c>
      <c r="AN323" s="466" t="n">
        <v>112.23</v>
      </c>
      <c r="AO323" s="479" t="inlineStr">
        <is>
          <t>adrea</t>
        </is>
      </c>
      <c r="AP323" s="466" t="n">
        <v>73.56999999999999</v>
      </c>
      <c r="AQ323" s="481" t="n"/>
      <c r="AR323" s="480" t="n"/>
      <c r="AS323" s="446">
        <f>V323+X323+Z323+AB323+AD323+AF323+AJ323+AL323+AN323+AP323+AR323+AH323</f>
        <v/>
      </c>
    </row>
    <row r="324" ht="16.5" customHeight="1" thickBot="1">
      <c r="A324" s="433">
        <f>A323+1</f>
        <v/>
      </c>
      <c r="B324" s="434" t="n">
        <v>1046.5</v>
      </c>
      <c r="C324" s="434" t="n"/>
      <c r="D324" s="520" t="n">
        <v>1020.1</v>
      </c>
      <c r="E324" s="520" t="n">
        <v>598.5</v>
      </c>
      <c r="F324" s="520" t="n">
        <v>25.59</v>
      </c>
      <c r="G324" s="435" t="n">
        <v>105</v>
      </c>
      <c r="H324" s="435" t="n">
        <v>980.45</v>
      </c>
      <c r="I324" s="519" t="n">
        <v>130</v>
      </c>
      <c r="J324" s="436" t="n">
        <v>2</v>
      </c>
      <c r="K324" s="584" t="n">
        <v>40</v>
      </c>
      <c r="L324" s="436" t="n"/>
      <c r="M324" s="437" t="n"/>
      <c r="N324" s="438">
        <f>B324+C324+D324+F324+G324+H324+I324+K324-L324+M324+E324</f>
        <v/>
      </c>
      <c r="O324" s="434" t="n">
        <v>56.6</v>
      </c>
      <c r="P324" s="434" t="n">
        <v>9.800000000000001</v>
      </c>
      <c r="Q324" s="438">
        <f>N324+O324-P324</f>
        <v/>
      </c>
      <c r="R324" s="520" t="n">
        <v>1050</v>
      </c>
      <c r="S324" s="483" t="n"/>
      <c r="T324" s="441">
        <f>A324</f>
        <v/>
      </c>
      <c r="U324" s="479" t="n"/>
      <c r="V324" s="466" t="n">
        <v>1064.53</v>
      </c>
      <c r="W324" s="479" t="n"/>
      <c r="X324" s="480" t="n"/>
      <c r="Y324" s="479" t="n"/>
      <c r="Z324" s="480" t="n"/>
      <c r="AA324" s="479" t="n"/>
      <c r="AB324" s="480" t="n"/>
      <c r="AC324" s="479" t="n"/>
      <c r="AD324" s="480" t="n"/>
      <c r="AE324" s="479" t="n"/>
      <c r="AF324" s="480" t="n"/>
      <c r="AG324" s="480" t="n"/>
      <c r="AH324" s="480" t="n"/>
      <c r="AI324" s="479" t="n"/>
      <c r="AJ324" s="480" t="n"/>
      <c r="AK324" s="479" t="n"/>
      <c r="AL324" s="480" t="n"/>
      <c r="AM324" s="479" t="n"/>
      <c r="AN324" s="480" t="n"/>
      <c r="AO324" s="479" t="n"/>
      <c r="AP324" s="480" t="n"/>
      <c r="AQ324" s="481" t="n"/>
      <c r="AR324" s="480" t="n"/>
      <c r="AS324" s="446">
        <f>V324+X324+Z324+AB324+AD324+AF324+AJ324+AL324+AN324+AP324+AR324+AH324</f>
        <v/>
      </c>
    </row>
    <row r="325" ht="16.5" customHeight="1" thickBot="1">
      <c r="A325" s="433">
        <f>A324+1</f>
        <v/>
      </c>
      <c r="B325" s="434" t="n">
        <v>1139.39</v>
      </c>
      <c r="C325" s="434" t="n"/>
      <c r="D325" s="520" t="n">
        <v>1609.05</v>
      </c>
      <c r="E325" s="520" t="n">
        <v>773.35</v>
      </c>
      <c r="F325" s="434" t="n"/>
      <c r="G325" s="435" t="n">
        <v>208</v>
      </c>
      <c r="H325" s="435" t="n">
        <v>786.65</v>
      </c>
      <c r="I325" s="519" t="n">
        <v>280</v>
      </c>
      <c r="J325" s="436" t="n">
        <v>6</v>
      </c>
      <c r="K325" s="584" t="n">
        <v>40</v>
      </c>
      <c r="L325" s="436" t="n"/>
      <c r="M325" s="437" t="n"/>
      <c r="N325" s="438">
        <f>B325+C325+D325+F325+G325+H325+I325+K325-L325+M325+E325</f>
        <v/>
      </c>
      <c r="O325" s="434" t="n">
        <v>3</v>
      </c>
      <c r="P325" s="434" t="n"/>
      <c r="Q325" s="438">
        <f>N325+O325-P325</f>
        <v/>
      </c>
      <c r="R325" s="520" t="n">
        <v>1140</v>
      </c>
      <c r="S325" s="483" t="n"/>
      <c r="T325" s="441">
        <f>A325</f>
        <v/>
      </c>
      <c r="U325" s="479" t="n"/>
      <c r="V325" s="466" t="n">
        <v>-1064.53</v>
      </c>
      <c r="W325" s="479" t="n"/>
      <c r="X325" s="480" t="n"/>
      <c r="Y325" s="479" t="n"/>
      <c r="Z325" s="480" t="n"/>
      <c r="AA325" s="479" t="n"/>
      <c r="AB325" s="480" t="n"/>
      <c r="AC325" s="479" t="n"/>
      <c r="AD325" s="480" t="n"/>
      <c r="AE325" s="479" t="inlineStr">
        <is>
          <t>com pt vt</t>
        </is>
      </c>
      <c r="AF325" s="466" t="n">
        <v>-93.8</v>
      </c>
      <c r="AG325" s="480" t="n"/>
      <c r="AH325" s="480" t="n"/>
      <c r="AI325" s="479" t="n"/>
      <c r="AJ325" s="480" t="n"/>
      <c r="AK325" s="479" t="n"/>
      <c r="AL325" s="480" t="n"/>
      <c r="AM325" s="479" t="n"/>
      <c r="AN325" s="480" t="n"/>
      <c r="AO325" s="479" t="n"/>
      <c r="AP325" s="480" t="n"/>
      <c r="AQ325" s="481" t="n"/>
      <c r="AR325" s="480" t="n"/>
      <c r="AS325" s="446">
        <f>V325+X325+Z325+AB325+AD325+AF325+AJ325+AL325+AN325+AP325+AR325+AH325</f>
        <v/>
      </c>
    </row>
    <row r="326" ht="16.5" customHeight="1" thickBot="1">
      <c r="A326" s="433">
        <f>A325+1</f>
        <v/>
      </c>
      <c r="B326" s="434" t="n">
        <v>1549.38</v>
      </c>
      <c r="C326" s="434" t="n"/>
      <c r="D326" s="520" t="n">
        <v>2260.1</v>
      </c>
      <c r="E326" s="520" t="n">
        <v>659.08</v>
      </c>
      <c r="F326" s="520" t="n">
        <v>23.5</v>
      </c>
      <c r="G326" s="435" t="n">
        <v>263</v>
      </c>
      <c r="H326" s="435" t="n">
        <v>673.1</v>
      </c>
      <c r="I326" s="519" t="n">
        <v>140</v>
      </c>
      <c r="J326" s="436" t="n">
        <v>4</v>
      </c>
      <c r="K326" s="584" t="n">
        <v>40</v>
      </c>
      <c r="L326" s="436" t="n"/>
      <c r="M326" s="437" t="n"/>
      <c r="N326" s="438">
        <f>B326+C326+D326+F326+G326+H326+I326+K326-L326+M326+E326</f>
        <v/>
      </c>
      <c r="O326" s="434" t="n">
        <v>1.7</v>
      </c>
      <c r="P326" s="434" t="n"/>
      <c r="Q326" s="438">
        <f>N326+O326-P326</f>
        <v/>
      </c>
      <c r="R326" s="520" t="n">
        <v>1540</v>
      </c>
      <c r="S326" s="520" t="n">
        <v>450</v>
      </c>
      <c r="T326" s="441">
        <f>A326</f>
        <v/>
      </c>
      <c r="U326" s="479" t="n"/>
      <c r="V326" s="480" t="n"/>
      <c r="W326" s="479" t="n">
        <v>190814</v>
      </c>
      <c r="X326" s="466" t="n">
        <v>67.73</v>
      </c>
      <c r="Y326" s="479" t="n">
        <v>190923</v>
      </c>
      <c r="Z326" s="466" t="n">
        <v>774.17</v>
      </c>
      <c r="AA326" s="479" t="n"/>
      <c r="AB326" s="480" t="n"/>
      <c r="AC326" s="479" t="n">
        <v>190830</v>
      </c>
      <c r="AD326" s="466" t="n">
        <v>48893.39</v>
      </c>
      <c r="AE326" s="479" t="n"/>
      <c r="AF326" s="480" t="n"/>
      <c r="AG326" s="480" t="n"/>
      <c r="AH326" s="480" t="n"/>
      <c r="AI326" s="479" t="n"/>
      <c r="AJ326" s="480" t="n"/>
      <c r="AK326" s="479" t="n">
        <v>190839</v>
      </c>
      <c r="AL326" s="466" t="n">
        <v>286.7</v>
      </c>
      <c r="AM326" s="479" t="n"/>
      <c r="AN326" s="480" t="n"/>
      <c r="AO326" s="479" t="inlineStr">
        <is>
          <t>aviva</t>
        </is>
      </c>
      <c r="AP326" s="466" t="n">
        <v>330</v>
      </c>
      <c r="AQ326" s="481" t="n"/>
      <c r="AR326" s="480" t="n"/>
      <c r="AS326" s="446">
        <f>V326+X326+Z326+AB326+AD326+AF326+AJ326+AL326+AN326+AP326+AR326+AH326</f>
        <v/>
      </c>
    </row>
    <row r="327" ht="16.5" customHeight="1" thickBot="1">
      <c r="A327" s="433">
        <f>A326+1</f>
        <v/>
      </c>
      <c r="B327" s="434" t="n">
        <v>922.05</v>
      </c>
      <c r="C327" s="434" t="n"/>
      <c r="D327" s="520" t="n">
        <v>1169.08</v>
      </c>
      <c r="E327" s="520" t="n">
        <v>540.8</v>
      </c>
      <c r="F327" s="520" t="n">
        <v>24.19</v>
      </c>
      <c r="G327" s="435" t="n">
        <v>252</v>
      </c>
      <c r="H327" s="435" t="n">
        <v>316.5</v>
      </c>
      <c r="I327" s="519" t="n">
        <v>400</v>
      </c>
      <c r="J327" s="436" t="n">
        <v>7</v>
      </c>
      <c r="K327" s="584" t="n">
        <v>20</v>
      </c>
      <c r="L327" s="436" t="n"/>
      <c r="M327" s="437" t="n"/>
      <c r="N327" s="438">
        <f>B327+C327+D327+F327+G327+H327+I327+K327-L327+M327+E327</f>
        <v/>
      </c>
      <c r="O327" s="434" t="n">
        <v>8.300000000000001</v>
      </c>
      <c r="P327" s="434" t="n"/>
      <c r="Q327" s="438">
        <f>N327+O327-P327</f>
        <v/>
      </c>
      <c r="R327" s="520" t="n">
        <v>920</v>
      </c>
      <c r="S327" s="483" t="n"/>
      <c r="T327" s="441">
        <f>A327</f>
        <v/>
      </c>
      <c r="U327" s="479" t="n">
        <v>190901</v>
      </c>
      <c r="V327" s="466" t="n">
        <v>1805.52</v>
      </c>
      <c r="W327" s="479" t="n">
        <v>190815</v>
      </c>
      <c r="X327" s="466" t="n">
        <v>606.08</v>
      </c>
      <c r="Y327" s="479" t="n"/>
      <c r="Z327" s="480" t="n"/>
      <c r="AA327" s="479" t="n">
        <v>190928</v>
      </c>
      <c r="AB327" s="466" t="n">
        <v>485.21</v>
      </c>
      <c r="AC327" s="479" t="n"/>
      <c r="AD327" s="480" t="n"/>
      <c r="AE327" s="479" t="inlineStr">
        <is>
          <t>pmu</t>
        </is>
      </c>
      <c r="AF327" s="466" t="n">
        <v>-470</v>
      </c>
      <c r="AG327" s="482" t="n">
        <v>190941</v>
      </c>
      <c r="AH327" s="466" t="n">
        <v>19</v>
      </c>
      <c r="AI327" s="479" t="n"/>
      <c r="AJ327" s="480" t="n"/>
      <c r="AK327" s="479" t="n">
        <v>190840</v>
      </c>
      <c r="AL327" s="466" t="n">
        <v>420.18</v>
      </c>
      <c r="AM327" s="479" t="n"/>
      <c r="AN327" s="480" t="n"/>
      <c r="AO327" s="479" t="n"/>
      <c r="AP327" s="480" t="n"/>
      <c r="AQ327" s="481" t="n"/>
      <c r="AR327" s="480" t="n"/>
      <c r="AS327" s="446">
        <f>V327+X327+Z327+AB327+AD327+AF327+AJ327+AL327+AN327+AP327+AR327+AH327</f>
        <v/>
      </c>
    </row>
    <row r="328" ht="16.5" customHeight="1" thickBot="1">
      <c r="A328" s="433">
        <f>A327+1</f>
        <v/>
      </c>
      <c r="B328" s="434" t="n">
        <v>1299.49</v>
      </c>
      <c r="C328" s="434" t="n"/>
      <c r="D328" s="520" t="n">
        <v>1781.8</v>
      </c>
      <c r="E328" s="520" t="n">
        <v>740.54</v>
      </c>
      <c r="F328" s="520" t="n">
        <v>17.2</v>
      </c>
      <c r="G328" s="435" t="n">
        <v>141</v>
      </c>
      <c r="H328" s="435" t="n">
        <v>938.15</v>
      </c>
      <c r="I328" s="519" t="n">
        <v>230</v>
      </c>
      <c r="J328" s="436" t="n">
        <v>7</v>
      </c>
      <c r="K328" s="584" t="n">
        <v>50</v>
      </c>
      <c r="L328" s="436" t="n"/>
      <c r="M328" s="437" t="n"/>
      <c r="N328" s="438">
        <f>B328+C328+D328+F328+G328+H328+I328+K328-L328+M328+E328</f>
        <v/>
      </c>
      <c r="O328" s="434" t="n">
        <v>5.6</v>
      </c>
      <c r="P328" s="434" t="n"/>
      <c r="Q328" s="438">
        <f>N328+O328-P328</f>
        <v/>
      </c>
      <c r="R328" s="520" t="n">
        <v>1310</v>
      </c>
      <c r="S328" s="483" t="n"/>
      <c r="T328" s="441">
        <f>A328</f>
        <v/>
      </c>
      <c r="U328" s="479" t="n"/>
      <c r="V328" s="466" t="n">
        <v>-117.31</v>
      </c>
      <c r="W328" s="479" t="n"/>
      <c r="X328" s="480" t="n"/>
      <c r="Y328" s="479" t="n"/>
      <c r="Z328" s="480" t="n"/>
      <c r="AA328" s="479" t="n">
        <v>190929</v>
      </c>
      <c r="AB328" s="466" t="n">
        <v>684.4</v>
      </c>
      <c r="AC328" s="479" t="n"/>
      <c r="AD328" s="480" t="n"/>
      <c r="AE328" s="479" t="inlineStr">
        <is>
          <t>pmu</t>
        </is>
      </c>
      <c r="AF328" s="466" t="n">
        <v>470</v>
      </c>
      <c r="AG328" s="480" t="n"/>
      <c r="AH328" s="480" t="n"/>
      <c r="AI328" s="579" t="n">
        <v>191243</v>
      </c>
      <c r="AJ328" s="466" t="n">
        <v>236.04</v>
      </c>
      <c r="AK328" s="479" t="n"/>
      <c r="AL328" s="480" t="n"/>
      <c r="AM328" s="479" t="n"/>
      <c r="AN328" s="480" t="n"/>
      <c r="AO328" s="479" t="n"/>
      <c r="AP328" s="480" t="n"/>
      <c r="AQ328" s="481" t="n"/>
      <c r="AR328" s="480" t="n"/>
      <c r="AS328" s="446">
        <f>V328+X328+Z328+AB328+AD328+AF328+AJ328+AL328+AN328+AP328+AR328+AH328</f>
        <v/>
      </c>
    </row>
    <row r="329" ht="16.5" customHeight="1" thickBot="1">
      <c r="A329" s="433">
        <f>A328+1</f>
        <v/>
      </c>
      <c r="B329" s="434" t="n">
        <v>3250.07</v>
      </c>
      <c r="C329" s="434" t="n"/>
      <c r="D329" s="520" t="n">
        <v>2126.14</v>
      </c>
      <c r="E329" s="520" t="n">
        <v>1062</v>
      </c>
      <c r="F329" s="520" t="n">
        <v>25.8</v>
      </c>
      <c r="G329" s="435" t="n">
        <v>310</v>
      </c>
      <c r="H329" s="435" t="n">
        <v>502.85</v>
      </c>
      <c r="I329" s="519" t="n">
        <v>210</v>
      </c>
      <c r="J329" s="436" t="n">
        <v>5</v>
      </c>
      <c r="K329" s="436" t="n"/>
      <c r="L329" s="436" t="n"/>
      <c r="M329" s="437" t="n"/>
      <c r="N329" s="438">
        <f>B329+C329+D329+F329+G329+H329+I329+K329-L329+M329+E329</f>
        <v/>
      </c>
      <c r="O329" s="434" t="n">
        <v>63.5</v>
      </c>
      <c r="P329" s="434" t="n"/>
      <c r="Q329" s="438">
        <f>N329+O329-P329</f>
        <v/>
      </c>
      <c r="R329" s="520" t="n">
        <v>3260</v>
      </c>
      <c r="S329" s="483" t="n"/>
      <c r="T329" s="441">
        <f>A329</f>
        <v/>
      </c>
      <c r="U329" s="479" t="n"/>
      <c r="V329" s="480" t="n"/>
      <c r="W329" s="479" t="n"/>
      <c r="X329" s="480" t="n"/>
      <c r="Y329" s="479" t="n"/>
      <c r="Z329" s="480" t="n"/>
      <c r="AA329" s="479" t="n"/>
      <c r="AB329" s="480" t="n"/>
      <c r="AC329" s="479" t="n"/>
      <c r="AD329" s="480" t="n"/>
      <c r="AE329" s="479" t="n"/>
      <c r="AF329" s="480" t="n"/>
      <c r="AG329" s="480" t="n"/>
      <c r="AH329" s="480" t="n"/>
      <c r="AI329" s="479" t="n"/>
      <c r="AJ329" s="480" t="n"/>
      <c r="AK329" s="479" t="n"/>
      <c r="AL329" s="480" t="n"/>
      <c r="AM329" s="479" t="n"/>
      <c r="AN329" s="480" t="n"/>
      <c r="AO329" s="479" t="n"/>
      <c r="AP329" s="480" t="n"/>
      <c r="AQ329" s="481" t="n"/>
      <c r="AR329" s="480" t="n"/>
      <c r="AS329" s="446">
        <f>V329+X329+Z329+AB329+AD329+AF329+AJ329+AL329+AN329+AP329+AR329+AH329</f>
        <v/>
      </c>
    </row>
    <row r="330" ht="16.5" customHeight="1" thickBot="1">
      <c r="A330" s="433">
        <f>A329+1</f>
        <v/>
      </c>
      <c r="B330" s="434" t="n">
        <v>1647.88</v>
      </c>
      <c r="C330" s="434" t="n"/>
      <c r="D330" s="520" t="n">
        <v>1537.45</v>
      </c>
      <c r="E330" s="520" t="n">
        <v>596.47</v>
      </c>
      <c r="F330" s="520" t="n">
        <v>22.6</v>
      </c>
      <c r="G330" s="435" t="n">
        <v>163</v>
      </c>
      <c r="H330" s="435" t="n">
        <v>595.9</v>
      </c>
      <c r="I330" s="519" t="n">
        <v>150</v>
      </c>
      <c r="J330" s="436" t="n">
        <v>3</v>
      </c>
      <c r="K330" s="584" t="n">
        <v>50</v>
      </c>
      <c r="L330" s="436" t="n"/>
      <c r="M330" s="437" t="n"/>
      <c r="N330" s="438">
        <f>B330+C330+D330+F330+G330+H330+I330+K330-L330+M330+E330</f>
        <v/>
      </c>
      <c r="O330" s="434" t="n">
        <v>24.1</v>
      </c>
      <c r="P330" s="434" t="n">
        <v>13.8</v>
      </c>
      <c r="Q330" s="438">
        <f>N330+O330-P330</f>
        <v/>
      </c>
      <c r="R330" s="520" t="n">
        <v>1640</v>
      </c>
      <c r="S330" s="483" t="n"/>
      <c r="T330" s="441">
        <f>A330</f>
        <v/>
      </c>
      <c r="U330" s="479" t="n"/>
      <c r="V330" s="480" t="n"/>
      <c r="W330" s="479" t="n"/>
      <c r="X330" s="480" t="n"/>
      <c r="Y330" s="479" t="n"/>
      <c r="Z330" s="480" t="n"/>
      <c r="AA330" s="479" t="n"/>
      <c r="AB330" s="480" t="n"/>
      <c r="AC330" s="479" t="n"/>
      <c r="AD330" s="480" t="n"/>
      <c r="AE330" s="479" t="inlineStr">
        <is>
          <t>ass prêt</t>
        </is>
      </c>
      <c r="AF330" s="466" t="n">
        <v>50.41</v>
      </c>
      <c r="AG330" s="480" t="n"/>
      <c r="AH330" s="480" t="n"/>
      <c r="AI330" s="479" t="n"/>
      <c r="AJ330" s="480" t="n"/>
      <c r="AK330" s="479" t="n"/>
      <c r="AL330" s="480" t="n"/>
      <c r="AM330" s="479" t="n"/>
      <c r="AN330" s="480" t="n"/>
      <c r="AO330" s="479" t="n"/>
      <c r="AP330" s="480" t="n"/>
      <c r="AQ330" s="481" t="n"/>
      <c r="AR330" s="480" t="n"/>
      <c r="AS330" s="446">
        <f>V330+X330+Z330+AB330+AD330+AF330+AJ330+AL330+AN330+AP330+AR330+AH330</f>
        <v/>
      </c>
    </row>
    <row r="331" ht="16.5" customHeight="1" thickBot="1">
      <c r="A331" s="433">
        <f>A330+1</f>
        <v/>
      </c>
      <c r="B331" s="434" t="n">
        <v>2392.88</v>
      </c>
      <c r="C331" s="434" t="n"/>
      <c r="D331" s="520" t="n">
        <v>946.08</v>
      </c>
      <c r="E331" s="520" t="n">
        <v>457.65</v>
      </c>
      <c r="F331" s="520" t="n">
        <v>34.4</v>
      </c>
      <c r="G331" s="435" t="n">
        <v>157</v>
      </c>
      <c r="H331" s="435" t="n">
        <v>232.8</v>
      </c>
      <c r="I331" s="519" t="n">
        <v>160</v>
      </c>
      <c r="J331" s="436" t="n">
        <v>5</v>
      </c>
      <c r="K331" s="584" t="n">
        <v>20</v>
      </c>
      <c r="L331" s="436" t="n"/>
      <c r="M331" s="437" t="n"/>
      <c r="N331" s="438">
        <f>B331+C331+D331+F331+G331+H331+I331+K331-L331+M331+E331</f>
        <v/>
      </c>
      <c r="O331" s="434" t="n">
        <v>7</v>
      </c>
      <c r="P331" s="434" t="n"/>
      <c r="Q331" s="438">
        <f>N331+O331-P331</f>
        <v/>
      </c>
      <c r="R331" s="520" t="n">
        <v>2390</v>
      </c>
      <c r="S331" s="483" t="n"/>
      <c r="T331" s="441">
        <f>A331</f>
        <v/>
      </c>
      <c r="U331" s="479" t="n"/>
      <c r="V331" s="480" t="n"/>
      <c r="W331" s="479" t="n"/>
      <c r="X331" s="480" t="n"/>
      <c r="Y331" s="479" t="n"/>
      <c r="Z331" s="480" t="n"/>
      <c r="AA331" s="479" t="n"/>
      <c r="AB331" s="480" t="n"/>
      <c r="AC331" s="479" t="n"/>
      <c r="AD331" s="480" t="n"/>
      <c r="AE331" s="479" t="inlineStr">
        <is>
          <t>prêt</t>
        </is>
      </c>
      <c r="AF331" s="466" t="n">
        <v>2598.08</v>
      </c>
      <c r="AG331" s="480" t="n"/>
      <c r="AH331" s="480" t="n"/>
      <c r="AI331" s="479" t="n"/>
      <c r="AJ331" s="480" t="n"/>
      <c r="AK331" s="479" t="n"/>
      <c r="AL331" s="480" t="n"/>
      <c r="AM331" s="479" t="n"/>
      <c r="AN331" s="480" t="n"/>
      <c r="AO331" s="479" t="n"/>
      <c r="AP331" s="480" t="n"/>
      <c r="AQ331" s="481" t="n"/>
      <c r="AR331" s="480" t="n"/>
      <c r="AS331" s="446">
        <f>V331+X331+Z331+AB331+AD331+AF331+AJ331+AL331+AN331+AP331+AR331+AH331</f>
        <v/>
      </c>
    </row>
    <row r="332" ht="16.5" customHeight="1" thickBot="1">
      <c r="A332" s="433">
        <f>A331+1</f>
        <v/>
      </c>
      <c r="B332" s="434" t="n">
        <v>1693.51</v>
      </c>
      <c r="C332" s="520" t="n">
        <v>98.90000000000001</v>
      </c>
      <c r="D332" s="520" t="n">
        <v>2327.44</v>
      </c>
      <c r="E332" s="520" t="n">
        <v>886.55</v>
      </c>
      <c r="F332" s="520" t="n">
        <v>34</v>
      </c>
      <c r="G332" s="435" t="n">
        <v>229</v>
      </c>
      <c r="H332" s="435" t="n">
        <v>490.7</v>
      </c>
      <c r="I332" s="519" t="n">
        <v>70</v>
      </c>
      <c r="J332" s="436" t="n">
        <v>3</v>
      </c>
      <c r="K332" s="584" t="n">
        <v>10</v>
      </c>
      <c r="L332" s="436" t="n"/>
      <c r="M332" s="437" t="n"/>
      <c r="N332" s="438">
        <f>B332+C332+D332+F332+G332+H332+I332+K332-L332+M332+E332</f>
        <v/>
      </c>
      <c r="O332" s="434" t="n">
        <v>1.7</v>
      </c>
      <c r="P332" s="434" t="n"/>
      <c r="Q332" s="438">
        <f>N332+O332-P332</f>
        <v/>
      </c>
      <c r="R332" s="520" t="n">
        <v>1690</v>
      </c>
      <c r="S332" s="483" t="n"/>
      <c r="T332" s="441">
        <f>A332</f>
        <v/>
      </c>
      <c r="U332" s="479" t="n"/>
      <c r="V332" s="480" t="n"/>
      <c r="W332" s="479" t="n"/>
      <c r="X332" s="480" t="n"/>
      <c r="Y332" s="479" t="n"/>
      <c r="Z332" s="480" t="n"/>
      <c r="AA332" s="479" t="n"/>
      <c r="AB332" s="480" t="n"/>
      <c r="AC332" s="479" t="n"/>
      <c r="AD332" s="480" t="n"/>
      <c r="AE332" s="479" t="inlineStr">
        <is>
          <t>int</t>
        </is>
      </c>
      <c r="AF332" s="466" t="n">
        <v>153.88</v>
      </c>
      <c r="AG332" s="480" t="n"/>
      <c r="AH332" s="480" t="n"/>
      <c r="AI332" s="479" t="n"/>
      <c r="AJ332" s="480" t="n"/>
      <c r="AK332" s="479" t="n"/>
      <c r="AL332" s="480" t="n"/>
      <c r="AM332" s="479" t="n"/>
      <c r="AN332" s="480" t="n"/>
      <c r="AO332" s="479" t="n"/>
      <c r="AP332" s="480" t="n"/>
      <c r="AQ332" s="481" t="n"/>
      <c r="AR332" s="480" t="n"/>
      <c r="AS332" s="446">
        <f>V332+X332+Z332+AB332+AD332+AF332+AJ332+AL332+AN332+AP332+AR332+AH332</f>
        <v/>
      </c>
    </row>
    <row r="333" ht="16.5" customHeight="1" thickBot="1">
      <c r="A333" s="433">
        <f>A332+1</f>
        <v/>
      </c>
      <c r="B333" s="434" t="n">
        <v>1997.89</v>
      </c>
      <c r="C333" s="520" t="n"/>
      <c r="D333" s="520" t="n">
        <v>1366.69</v>
      </c>
      <c r="E333" s="520" t="n">
        <v>680.75</v>
      </c>
      <c r="F333" s="520" t="n">
        <v>8.6</v>
      </c>
      <c r="G333" s="435" t="n">
        <v>204</v>
      </c>
      <c r="H333" s="435" t="n">
        <v>341</v>
      </c>
      <c r="I333" s="519" t="n">
        <v>20</v>
      </c>
      <c r="J333" s="436" t="n">
        <v>1</v>
      </c>
      <c r="K333" s="584" t="n">
        <v>20</v>
      </c>
      <c r="L333" s="436" t="n"/>
      <c r="M333" s="437" t="n"/>
      <c r="N333" s="438">
        <f>B333+C333+D333+F333+G333+H333+I333+K333-L333+M333+E333</f>
        <v/>
      </c>
      <c r="O333" s="434" t="n">
        <v>3.1</v>
      </c>
      <c r="P333" s="434" t="n"/>
      <c r="Q333" s="438">
        <f>N333+O333-P333</f>
        <v/>
      </c>
      <c r="R333" s="520" t="n">
        <v>1990</v>
      </c>
      <c r="S333" s="483" t="n"/>
      <c r="T333" s="441">
        <f>A333</f>
        <v/>
      </c>
      <c r="U333" s="479" t="n"/>
      <c r="V333" s="480" t="n"/>
      <c r="W333" s="479" t="n"/>
      <c r="X333" s="480" t="n"/>
      <c r="Y333" s="479" t="n">
        <v>190924</v>
      </c>
      <c r="Z333" s="466" t="n">
        <v>538.1900000000001</v>
      </c>
      <c r="AA333" s="479" t="n"/>
      <c r="AB333" s="480" t="n"/>
      <c r="AC333" s="479" t="n"/>
      <c r="AD333" s="480" t="n"/>
      <c r="AE333" s="479" t="n"/>
      <c r="AF333" s="480" t="n"/>
      <c r="AG333" s="480" t="n"/>
      <c r="AH333" s="480" t="n"/>
      <c r="AI333" s="479" t="n"/>
      <c r="AJ333" s="480" t="n"/>
      <c r="AK333" s="479" t="n"/>
      <c r="AL333" s="480" t="n"/>
      <c r="AM333" s="479" t="n"/>
      <c r="AN333" s="480" t="n"/>
      <c r="AO333" s="479" t="n">
        <v>190955</v>
      </c>
      <c r="AP333" s="466" t="n">
        <v>370</v>
      </c>
      <c r="AQ333" s="481" t="n"/>
      <c r="AR333" s="480" t="n"/>
      <c r="AS333" s="446">
        <f>V333+X333+Z333+AB333+AD333+AF333+AJ333+AL333+AN333+AP333+AR333+AH333</f>
        <v/>
      </c>
    </row>
    <row r="334" ht="16.5" customHeight="1" thickBot="1">
      <c r="A334" s="433">
        <f>A333+1</f>
        <v/>
      </c>
      <c r="B334" s="434" t="n">
        <v>1339.84</v>
      </c>
      <c r="C334" s="520" t="n"/>
      <c r="D334" s="520" t="n">
        <v>1441.93</v>
      </c>
      <c r="E334" s="520" t="n">
        <v>555.15</v>
      </c>
      <c r="F334" s="520" t="n">
        <v>8.6</v>
      </c>
      <c r="G334" s="435" t="n">
        <v>201</v>
      </c>
      <c r="H334" s="435" t="n">
        <v>909.3</v>
      </c>
      <c r="I334" s="519" t="n">
        <v>340</v>
      </c>
      <c r="J334" s="436" t="n">
        <v>8</v>
      </c>
      <c r="K334" s="584" t="n">
        <v>20</v>
      </c>
      <c r="L334" s="436" t="n"/>
      <c r="M334" s="437" t="n"/>
      <c r="N334" s="438">
        <f>B334+C334+D334+F334+G334+H334+I334+K334-L334+M334+E334</f>
        <v/>
      </c>
      <c r="O334" s="434" t="n">
        <v>4.3</v>
      </c>
      <c r="P334" s="434" t="n">
        <v>6.5</v>
      </c>
      <c r="Q334" s="438">
        <f>N334+O334-P334</f>
        <v/>
      </c>
      <c r="R334" s="520" t="n">
        <v>1330</v>
      </c>
      <c r="S334" s="483" t="n"/>
      <c r="T334" s="441">
        <f>A334</f>
        <v/>
      </c>
      <c r="U334" s="479" t="n">
        <v>190904</v>
      </c>
      <c r="V334" s="466" t="n">
        <v>920.92</v>
      </c>
      <c r="W334" s="479" t="n"/>
      <c r="X334" s="480" t="n"/>
      <c r="Y334" s="479" t="n"/>
      <c r="Z334" s="480" t="n"/>
      <c r="AA334" s="479" t="n">
        <v>190930</v>
      </c>
      <c r="AB334" s="466" t="n">
        <v>5540.79</v>
      </c>
      <c r="AC334" s="479" t="n"/>
      <c r="AD334" s="480" t="n"/>
      <c r="AE334" s="479" t="n"/>
      <c r="AF334" s="480" t="n"/>
      <c r="AG334" s="480" t="n"/>
      <c r="AH334" s="480" t="n"/>
      <c r="AI334" s="479" t="n">
        <v>190943</v>
      </c>
      <c r="AJ334" s="466" t="n">
        <v>52.8</v>
      </c>
      <c r="AK334" s="479" t="n"/>
      <c r="AL334" s="480" t="n"/>
      <c r="AM334" s="479" t="n"/>
      <c r="AN334" s="480" t="n"/>
      <c r="AO334" s="479" t="n"/>
      <c r="AP334" s="480" t="n"/>
      <c r="AQ334" s="481" t="n"/>
      <c r="AR334" s="480" t="n"/>
      <c r="AS334" s="446">
        <f>V334+X334+Z334+AB334+AD334+AF334+AJ334+AL334+AN334+AP334+AR334+AH334</f>
        <v/>
      </c>
    </row>
    <row r="335" ht="16.5" customHeight="1" thickBot="1">
      <c r="A335" s="433">
        <f>A334+1</f>
        <v/>
      </c>
      <c r="B335" s="434" t="n">
        <v>1532.15</v>
      </c>
      <c r="C335" s="520" t="n">
        <v>500</v>
      </c>
      <c r="D335" s="520" t="n">
        <v>2007.79</v>
      </c>
      <c r="E335" s="520" t="n">
        <v>611.83</v>
      </c>
      <c r="F335" s="520" t="n">
        <v>37.3</v>
      </c>
      <c r="G335" s="435" t="n">
        <v>294</v>
      </c>
      <c r="H335" s="435" t="n">
        <v>859</v>
      </c>
      <c r="I335" s="519" t="n">
        <v>40</v>
      </c>
      <c r="J335" s="436" t="n">
        <v>2</v>
      </c>
      <c r="K335" s="584" t="n">
        <v>20</v>
      </c>
      <c r="L335" s="436" t="n"/>
      <c r="M335" s="437" t="n">
        <v>49.4</v>
      </c>
      <c r="N335" s="438">
        <f>B335+C335+D335+F335+G335+H335+I335+K335-L335+M335+E335</f>
        <v/>
      </c>
      <c r="O335" s="434" t="n">
        <v>18.5</v>
      </c>
      <c r="P335" s="434" t="n">
        <v>750.75</v>
      </c>
      <c r="Q335" s="438">
        <f>N335+O335-P335</f>
        <v/>
      </c>
      <c r="R335" s="520" t="n">
        <v>1550</v>
      </c>
      <c r="S335" s="483" t="n"/>
      <c r="T335" s="441">
        <f>A335</f>
        <v/>
      </c>
      <c r="U335" s="479" t="n"/>
      <c r="V335" s="466" t="n">
        <v>143.61</v>
      </c>
      <c r="W335" s="479" t="n"/>
      <c r="X335" s="480" t="n"/>
      <c r="Y335" s="479" t="n"/>
      <c r="Z335" s="480" t="n"/>
      <c r="AA335" s="479" t="n">
        <v>190931</v>
      </c>
      <c r="AB335" s="466" t="n">
        <v>82.31999999999999</v>
      </c>
      <c r="AC335" s="479" t="n"/>
      <c r="AD335" s="480" t="n"/>
      <c r="AE335" s="479" t="inlineStr">
        <is>
          <t>monnaie</t>
        </is>
      </c>
      <c r="AF335" s="466" t="n">
        <v>762</v>
      </c>
      <c r="AG335" s="480" t="n"/>
      <c r="AH335" s="480" t="n"/>
      <c r="AI335" s="479" t="n"/>
      <c r="AJ335" s="480" t="n"/>
      <c r="AK335" s="479" t="n"/>
      <c r="AL335" s="480" t="n"/>
      <c r="AM335" s="479" t="n"/>
      <c r="AN335" s="480" t="n"/>
      <c r="AO335" s="479" t="n"/>
      <c r="AP335" s="480" t="n"/>
      <c r="AQ335" s="481" t="n"/>
      <c r="AR335" s="480" t="n"/>
      <c r="AS335" s="446">
        <f>V335+X335+Z335+AB335+AD335+AF335+AJ335+AL335+AN335+AP335+AR335+AH335</f>
        <v/>
      </c>
    </row>
    <row r="336" ht="16.5" customHeight="1" thickBot="1">
      <c r="A336" s="433">
        <f>A335+1</f>
        <v/>
      </c>
      <c r="B336" s="434" t="n">
        <v>1378.4</v>
      </c>
      <c r="C336" s="520" t="n">
        <v>24.15</v>
      </c>
      <c r="D336" s="520" t="n">
        <v>2301.14</v>
      </c>
      <c r="E336" s="520" t="n">
        <v>876.89</v>
      </c>
      <c r="F336" s="434" t="n"/>
      <c r="G336" s="435" t="n">
        <v>269</v>
      </c>
      <c r="H336" s="435" t="n">
        <v>1948.95</v>
      </c>
      <c r="I336" s="519" t="n">
        <v>390</v>
      </c>
      <c r="J336" s="436" t="n">
        <v>7</v>
      </c>
      <c r="K336" s="436" t="n"/>
      <c r="L336" s="436" t="n"/>
      <c r="M336" s="437" t="n"/>
      <c r="N336" s="438">
        <f>B336+C336+D336+F336+G336+H336+I336+K336-L336+M336+E336</f>
        <v/>
      </c>
      <c r="O336" s="434" t="n">
        <v>23.5</v>
      </c>
      <c r="P336" s="434" t="n"/>
      <c r="Q336" s="438">
        <f>N336+O336-P336</f>
        <v/>
      </c>
      <c r="R336" s="520" t="n">
        <v>1370</v>
      </c>
      <c r="S336" s="520" t="n">
        <v>310</v>
      </c>
      <c r="T336" s="441">
        <f>A336</f>
        <v/>
      </c>
      <c r="U336" s="479" t="n"/>
      <c r="V336" s="480" t="n"/>
      <c r="W336" s="481" t="n">
        <v>190917</v>
      </c>
      <c r="X336" s="466" t="n">
        <v>630.36</v>
      </c>
      <c r="Y336" s="479" t="n"/>
      <c r="Z336" s="480" t="n"/>
      <c r="AA336" s="481" t="n"/>
      <c r="AB336" s="480" t="n"/>
      <c r="AC336" s="479" t="n"/>
      <c r="AD336" s="480" t="n"/>
      <c r="AE336" s="479" t="n"/>
      <c r="AF336" s="480" t="n"/>
      <c r="AG336" s="480" t="n"/>
      <c r="AH336" s="480" t="n"/>
      <c r="AI336" s="479" t="n"/>
      <c r="AJ336" s="480" t="n"/>
      <c r="AK336" s="481" t="n"/>
      <c r="AL336" s="480" t="n"/>
      <c r="AM336" s="479" t="n"/>
      <c r="AN336" s="480" t="n"/>
      <c r="AO336" s="481" t="n"/>
      <c r="AP336" s="480" t="n"/>
      <c r="AQ336" s="481" t="n"/>
      <c r="AR336" s="480" t="n"/>
      <c r="AS336" s="446">
        <f>V336+X336+Z336+AB336+AD336+AF336+AJ336+AL336+AN336+AP336+AR336+AH336</f>
        <v/>
      </c>
    </row>
    <row r="337" ht="16.5" customHeight="1" thickBot="1">
      <c r="A337" s="433">
        <f>A336+1</f>
        <v/>
      </c>
      <c r="B337" s="434" t="n">
        <v>1162.46</v>
      </c>
      <c r="C337" s="434" t="n"/>
      <c r="D337" s="520" t="n">
        <v>1584.8</v>
      </c>
      <c r="E337" s="520" t="n">
        <v>675.48</v>
      </c>
      <c r="F337" s="520" t="n">
        <v>8.6</v>
      </c>
      <c r="G337" s="435" t="n">
        <v>307</v>
      </c>
      <c r="H337" s="435" t="n">
        <v>547.8</v>
      </c>
      <c r="I337" s="519" t="n">
        <v>290</v>
      </c>
      <c r="J337" s="436" t="n">
        <v>5</v>
      </c>
      <c r="K337" s="436" t="n"/>
      <c r="L337" s="436" t="n"/>
      <c r="M337" s="437" t="n"/>
      <c r="N337" s="438">
        <f>B337+C337+D337+F337+G337+H337+I337+K337-L337+M337+E337</f>
        <v/>
      </c>
      <c r="O337" s="434" t="n">
        <v>2.7</v>
      </c>
      <c r="P337" s="434" t="n"/>
      <c r="Q337" s="438">
        <f>N337+O337-P337</f>
        <v/>
      </c>
      <c r="R337" s="520" t="n">
        <v>1160</v>
      </c>
      <c r="S337" s="483" t="n"/>
      <c r="T337" s="441">
        <f>A337</f>
        <v/>
      </c>
      <c r="U337" s="479" t="n"/>
      <c r="V337" s="480" t="n"/>
      <c r="W337" s="479" t="n">
        <v>190918</v>
      </c>
      <c r="X337" s="466" t="n">
        <v>123.58</v>
      </c>
      <c r="Y337" s="479" t="n"/>
      <c r="Z337" s="480" t="n"/>
      <c r="AA337" s="479" t="n"/>
      <c r="AB337" s="480" t="n"/>
      <c r="AC337" s="479" t="n"/>
      <c r="AD337" s="480" t="n"/>
      <c r="AE337" s="479" t="n"/>
      <c r="AF337" s="480" t="n"/>
      <c r="AG337" s="480" t="n"/>
      <c r="AH337" s="480" t="n"/>
      <c r="AI337" s="479" t="n"/>
      <c r="AJ337" s="480" t="n"/>
      <c r="AK337" s="479" t="n"/>
      <c r="AL337" s="480" t="n"/>
      <c r="AM337" s="479" t="n"/>
      <c r="AN337" s="480" t="n"/>
      <c r="AO337" s="479" t="n"/>
      <c r="AP337" s="480" t="n"/>
      <c r="AQ337" s="481" t="n"/>
      <c r="AR337" s="480" t="n"/>
      <c r="AS337" s="446">
        <f>V337+X337+Z337+AB337+AD337+AF337+AJ337+AL337+AN337+AP337+AR337+AH337</f>
        <v/>
      </c>
    </row>
    <row r="338" ht="16.5" customHeight="1" thickBot="1">
      <c r="A338" s="433">
        <f>A337+1</f>
        <v/>
      </c>
      <c r="B338" s="434" t="n">
        <v>1540.63</v>
      </c>
      <c r="C338" s="434" t="n"/>
      <c r="D338" s="520" t="n">
        <v>905.5</v>
      </c>
      <c r="E338" s="520" t="n">
        <v>391.94</v>
      </c>
      <c r="F338" s="434" t="n"/>
      <c r="G338" s="435" t="n">
        <v>321</v>
      </c>
      <c r="H338" s="435" t="n">
        <v>583.15</v>
      </c>
      <c r="I338" s="519" t="n">
        <v>230</v>
      </c>
      <c r="J338" s="436" t="n">
        <v>4</v>
      </c>
      <c r="K338" s="436" t="n"/>
      <c r="L338" s="584" t="n">
        <v>120</v>
      </c>
      <c r="M338" s="437" t="n"/>
      <c r="N338" s="438">
        <f>B338+C338+D338+F338+G338+H338+I338+K338-L338+M338+E338</f>
        <v/>
      </c>
      <c r="O338" s="434" t="n">
        <v>1.7</v>
      </c>
      <c r="P338" s="434" t="n"/>
      <c r="Q338" s="438">
        <f>N338+O338-P338</f>
        <v/>
      </c>
      <c r="R338" s="520" t="n">
        <v>1540</v>
      </c>
      <c r="S338" s="483" t="n"/>
      <c r="T338" s="441">
        <f>A338</f>
        <v/>
      </c>
      <c r="U338" s="479" t="n"/>
      <c r="V338" s="480" t="n"/>
      <c r="W338" s="479" t="n"/>
      <c r="X338" s="480" t="n"/>
      <c r="Y338" s="479" t="n"/>
      <c r="Z338" s="480" t="n"/>
      <c r="AA338" s="479" t="n"/>
      <c r="AB338" s="480" t="n"/>
      <c r="AC338" s="479" t="n"/>
      <c r="AD338" s="480" t="n"/>
      <c r="AE338" s="479" t="n"/>
      <c r="AF338" s="480" t="n"/>
      <c r="AG338" s="480" t="n"/>
      <c r="AH338" s="480" t="n"/>
      <c r="AI338" s="479" t="n"/>
      <c r="AJ338" s="480" t="n"/>
      <c r="AK338" s="479" t="n"/>
      <c r="AL338" s="480" t="n"/>
      <c r="AM338" s="479" t="n"/>
      <c r="AN338" s="480" t="n"/>
      <c r="AO338" s="479" t="n"/>
      <c r="AP338" s="480" t="n"/>
      <c r="AQ338" s="481" t="n"/>
      <c r="AR338" s="480" t="n"/>
      <c r="AS338" s="446">
        <f>V338+X338+Z338+AB338+AD338+AF338+AJ338+AL338+AN338+AP338+AR338+AH338</f>
        <v/>
      </c>
    </row>
    <row r="339" ht="16.5" customHeight="1" thickBot="1">
      <c r="A339" s="433">
        <f>A338+1</f>
        <v/>
      </c>
      <c r="B339" s="434" t="n">
        <v>1559.19</v>
      </c>
      <c r="C339" s="434" t="n"/>
      <c r="D339" s="520" t="n">
        <v>1607.65</v>
      </c>
      <c r="E339" s="520" t="n">
        <v>624.2</v>
      </c>
      <c r="F339" s="434" t="n"/>
      <c r="G339" s="435" t="n">
        <v>228</v>
      </c>
      <c r="H339" s="435" t="n">
        <v>1546.3</v>
      </c>
      <c r="I339" s="519" t="n">
        <v>110</v>
      </c>
      <c r="J339" s="436" t="n">
        <v>3</v>
      </c>
      <c r="K339" s="436" t="n"/>
      <c r="L339" s="436" t="n"/>
      <c r="M339" s="437" t="n"/>
      <c r="N339" s="438">
        <f>B339+C339+D339+F339+G339+H339+I339+K339-L339+M339+E339</f>
        <v/>
      </c>
      <c r="O339" s="434" t="n">
        <v>15.95</v>
      </c>
      <c r="P339" s="434" t="n"/>
      <c r="Q339" s="438">
        <f>N339+O339-P339</f>
        <v/>
      </c>
      <c r="R339" s="520" t="n">
        <v>1550</v>
      </c>
      <c r="S339" s="483" t="n"/>
      <c r="T339" s="441">
        <f>A339</f>
        <v/>
      </c>
      <c r="U339" s="479" t="n"/>
      <c r="V339" s="480" t="n"/>
      <c r="W339" s="479" t="n"/>
      <c r="X339" s="480" t="n"/>
      <c r="Y339" s="479" t="n"/>
      <c r="Z339" s="480" t="n"/>
      <c r="AA339" s="479" t="n"/>
      <c r="AB339" s="480" t="n"/>
      <c r="AC339" s="479" t="n"/>
      <c r="AD339" s="480" t="n"/>
      <c r="AE339" s="479" t="n"/>
      <c r="AF339" s="480" t="n"/>
      <c r="AG339" s="480" t="n"/>
      <c r="AH339" s="480" t="n"/>
      <c r="AI339" s="479" t="n"/>
      <c r="AJ339" s="480" t="n"/>
      <c r="AK339" s="479" t="n"/>
      <c r="AL339" s="480" t="n"/>
      <c r="AM339" s="479" t="n">
        <v>190953</v>
      </c>
      <c r="AN339" s="466" t="n">
        <v>40</v>
      </c>
      <c r="AO339" s="479" t="n"/>
      <c r="AP339" s="480" t="n"/>
      <c r="AQ339" s="481" t="n"/>
      <c r="AR339" s="480" t="n"/>
      <c r="AS339" s="446">
        <f>V339+X339+Z339+AB339+AD339+AF339+AJ339+AL339+AN339+AP339+AR339+AH339</f>
        <v/>
      </c>
    </row>
    <row r="340" ht="16.5" customHeight="1" thickBot="1">
      <c r="A340" s="433">
        <f>A339+1</f>
        <v/>
      </c>
      <c r="B340" s="434" t="n">
        <v>2311.95</v>
      </c>
      <c r="C340" s="434" t="n"/>
      <c r="D340" s="520" t="n">
        <v>1843</v>
      </c>
      <c r="E340" s="520" t="n">
        <v>573.2</v>
      </c>
      <c r="F340" s="520" t="n">
        <v>42.9</v>
      </c>
      <c r="G340" s="435" t="n">
        <v>307</v>
      </c>
      <c r="H340" s="435" t="n">
        <v>206.5</v>
      </c>
      <c r="I340" s="519" t="n">
        <v>160</v>
      </c>
      <c r="J340" s="436" t="n">
        <v>5</v>
      </c>
      <c r="K340" s="436" t="n"/>
      <c r="L340" s="436" t="n"/>
      <c r="M340" s="437" t="n"/>
      <c r="N340" s="438">
        <f>B340+C340+D340+F340+G340+H340+I340+K340-L340+M340+E340</f>
        <v/>
      </c>
      <c r="O340" s="434" t="n">
        <v>4.4</v>
      </c>
      <c r="P340" s="434" t="n"/>
      <c r="Q340" s="438">
        <f>N340+O340-P340</f>
        <v/>
      </c>
      <c r="R340" s="520" t="n">
        <v>2310</v>
      </c>
      <c r="S340" s="483" t="n"/>
      <c r="T340" s="441">
        <f>A340</f>
        <v/>
      </c>
      <c r="U340" s="479" t="n"/>
      <c r="V340" s="480" t="n"/>
      <c r="W340" s="479" t="n"/>
      <c r="X340" s="480" t="n"/>
      <c r="Y340" s="479" t="n">
        <v>190925</v>
      </c>
      <c r="Z340" s="466" t="n">
        <v>539.74</v>
      </c>
      <c r="AA340" s="479" t="n"/>
      <c r="AB340" s="480" t="n"/>
      <c r="AC340" s="479" t="n">
        <v>190936</v>
      </c>
      <c r="AD340" s="466" t="n">
        <v>40521.72</v>
      </c>
      <c r="AE340" s="479" t="n"/>
      <c r="AF340" s="480" t="n"/>
      <c r="AG340" s="480" t="n"/>
      <c r="AH340" s="480" t="n"/>
      <c r="AI340" s="479" t="n"/>
      <c r="AJ340" s="480" t="n"/>
      <c r="AK340" s="479" t="n"/>
      <c r="AL340" s="480" t="n"/>
      <c r="AM340" s="479" t="n"/>
      <c r="AN340" s="480" t="n"/>
      <c r="AO340" s="479" t="n"/>
      <c r="AP340" s="480" t="n"/>
      <c r="AQ340" s="481" t="n"/>
      <c r="AR340" s="480" t="n"/>
      <c r="AS340" s="446">
        <f>V340+X340+Z340+AB340+AD340+AF340+AJ340+AL340+AN340+AP340+AR340+AH340</f>
        <v/>
      </c>
    </row>
    <row r="341" ht="16.5" customHeight="1" thickBot="1">
      <c r="A341" s="433">
        <f>A340+1</f>
        <v/>
      </c>
      <c r="B341" s="434" t="n">
        <v>1696.03</v>
      </c>
      <c r="C341" s="434" t="n"/>
      <c r="D341" s="520" t="n">
        <v>1555.5</v>
      </c>
      <c r="E341" s="520" t="n">
        <v>703.65</v>
      </c>
      <c r="F341" s="520" t="n">
        <v>8.6</v>
      </c>
      <c r="G341" s="435" t="n">
        <v>341</v>
      </c>
      <c r="H341" s="435" t="n">
        <v>761.6</v>
      </c>
      <c r="I341" s="519" t="n">
        <v>310</v>
      </c>
      <c r="J341" s="436" t="n">
        <v>7</v>
      </c>
      <c r="K341" s="436" t="n"/>
      <c r="L341" s="584" t="n">
        <v>100</v>
      </c>
      <c r="M341" s="437" t="n"/>
      <c r="N341" s="438">
        <f>B341+C341+D341+F341+G341+H341+I341+K341-L341+M341+E341</f>
        <v/>
      </c>
      <c r="O341" s="434" t="n">
        <v>18.7</v>
      </c>
      <c r="P341" s="434" t="n">
        <v>13.1</v>
      </c>
      <c r="Q341" s="438">
        <f>N341+O341-P341</f>
        <v/>
      </c>
      <c r="R341" s="520" t="n">
        <v>1690</v>
      </c>
      <c r="S341" s="483" t="n"/>
      <c r="T341" s="441">
        <f>A341</f>
        <v/>
      </c>
      <c r="U341" s="479" t="n">
        <v>190907</v>
      </c>
      <c r="V341" s="466" t="n">
        <v>1440.5</v>
      </c>
      <c r="W341" s="479" t="n"/>
      <c r="X341" s="480" t="n"/>
      <c r="Y341" s="479" t="n"/>
      <c r="Z341" s="480" t="n"/>
      <c r="AA341" s="479" t="n">
        <v>190932</v>
      </c>
      <c r="AB341" s="466" t="n">
        <v>2619.9</v>
      </c>
      <c r="AC341" s="479" t="n"/>
      <c r="AD341" s="480" t="n"/>
      <c r="AE341" s="479" t="n"/>
      <c r="AF341" s="480" t="n"/>
      <c r="AG341" s="480" t="n"/>
      <c r="AH341" s="480" t="n"/>
      <c r="AI341" s="479" t="n"/>
      <c r="AJ341" s="480" t="n"/>
      <c r="AK341" s="479" t="n"/>
      <c r="AL341" s="480" t="n"/>
      <c r="AM341" s="479" t="n"/>
      <c r="AN341" s="480" t="n"/>
      <c r="AO341" s="479" t="n"/>
      <c r="AP341" s="480" t="n"/>
      <c r="AQ341" s="481" t="n"/>
      <c r="AR341" s="480" t="n"/>
      <c r="AS341" s="446">
        <f>V341+X341+Z341+AB341+AD341+AF341+AJ341+AL341+AN341+AP341+AR341+AH341</f>
        <v/>
      </c>
    </row>
    <row r="342" ht="16.5" customHeight="1" thickBot="1">
      <c r="A342" s="433">
        <f>A341+1</f>
        <v/>
      </c>
      <c r="B342" s="434" t="n">
        <v>1597.07</v>
      </c>
      <c r="C342" s="434" t="n"/>
      <c r="D342" s="520" t="n">
        <v>1178.35</v>
      </c>
      <c r="E342" s="520" t="n">
        <v>495.09</v>
      </c>
      <c r="F342" s="434" t="n"/>
      <c r="G342" s="435" t="n">
        <v>471</v>
      </c>
      <c r="H342" s="435" t="n">
        <v>882.8</v>
      </c>
      <c r="I342" s="519" t="n">
        <v>220</v>
      </c>
      <c r="J342" s="436" t="n">
        <v>4</v>
      </c>
      <c r="K342" s="584" t="n">
        <v>43</v>
      </c>
      <c r="L342" s="436" t="n"/>
      <c r="M342" s="437" t="n"/>
      <c r="N342" s="438">
        <f>B342+C342+D342+F342+G342+H342+I342+K342-L342+M342+E342</f>
        <v/>
      </c>
      <c r="O342" s="434" t="n">
        <v>5.65</v>
      </c>
      <c r="P342" s="434" t="n"/>
      <c r="Q342" s="438">
        <f>N342+O342-P342</f>
        <v/>
      </c>
      <c r="R342" s="520" t="n">
        <v>1630</v>
      </c>
      <c r="S342" s="483" t="n"/>
      <c r="T342" s="441">
        <f>A342</f>
        <v/>
      </c>
      <c r="U342" s="479" t="n">
        <v>190908</v>
      </c>
      <c r="V342" s="466" t="n">
        <v>8.99</v>
      </c>
      <c r="W342" s="479" t="n"/>
      <c r="X342" s="480" t="n"/>
      <c r="Y342" s="479" t="n"/>
      <c r="Z342" s="480" t="n"/>
      <c r="AA342" s="479" t="n">
        <v>190933</v>
      </c>
      <c r="AB342" s="466" t="n">
        <v>1156.4</v>
      </c>
      <c r="AC342" s="479" t="n"/>
      <c r="AD342" s="480" t="n"/>
      <c r="AE342" s="479" t="n"/>
      <c r="AF342" s="480" t="n"/>
      <c r="AG342" s="480" t="n"/>
      <c r="AH342" s="480" t="n"/>
      <c r="AI342" s="479" t="n"/>
      <c r="AJ342" s="480" t="n"/>
      <c r="AK342" s="479" t="n"/>
      <c r="AL342" s="480" t="n"/>
      <c r="AM342" s="479" t="n"/>
      <c r="AN342" s="480" t="n"/>
      <c r="AO342" s="479" t="n"/>
      <c r="AP342" s="480" t="n"/>
      <c r="AQ342" s="481" t="n"/>
      <c r="AR342" s="480" t="n"/>
      <c r="AS342" s="446">
        <f>V342+X342+Z342+AB342+AD342+AF342+AJ342+AL342+AN342+AP342+AR342+AH342</f>
        <v/>
      </c>
    </row>
    <row r="343" ht="16.5" customHeight="1" thickBot="1">
      <c r="A343" s="433">
        <f>A342+1</f>
        <v/>
      </c>
      <c r="B343" s="434" t="n">
        <v>2609.23</v>
      </c>
      <c r="C343" s="434" t="n"/>
      <c r="D343" s="520" t="n">
        <v>1898.45</v>
      </c>
      <c r="E343" s="520" t="n">
        <v>924.4299999999999</v>
      </c>
      <c r="F343" s="520" t="n">
        <v>48.3</v>
      </c>
      <c r="G343" s="435" t="n">
        <v>296</v>
      </c>
      <c r="H343" s="435" t="n">
        <v>210</v>
      </c>
      <c r="I343" s="519" t="n">
        <v>80</v>
      </c>
      <c r="J343" s="436" t="n">
        <v>2</v>
      </c>
      <c r="K343" s="584" t="n">
        <v>40</v>
      </c>
      <c r="L343" s="584" t="n">
        <v>55</v>
      </c>
      <c r="M343" s="437" t="n"/>
      <c r="N343" s="438">
        <f>B343+C343+D343+F343+G343+H343+I343+K343-L343+M343+E343</f>
        <v/>
      </c>
      <c r="O343" s="434" t="n">
        <v>28.55</v>
      </c>
      <c r="P343" s="434" t="n">
        <v>6</v>
      </c>
      <c r="Q343" s="438">
        <f>N343+O343-P343</f>
        <v/>
      </c>
      <c r="R343" s="520" t="n">
        <v>2600</v>
      </c>
      <c r="S343" s="520" t="n">
        <v>330</v>
      </c>
      <c r="T343" s="441">
        <f>A343</f>
        <v/>
      </c>
      <c r="U343" s="479" t="n"/>
      <c r="V343" s="480" t="n"/>
      <c r="W343" s="479" t="n"/>
      <c r="X343" s="480" t="n"/>
      <c r="Y343" s="479" t="n"/>
      <c r="Z343" s="480" t="n"/>
      <c r="AA343" s="479" t="n"/>
      <c r="AB343" s="480" t="n"/>
      <c r="AC343" s="479" t="n"/>
      <c r="AD343" s="480" t="n"/>
      <c r="AE343" s="481" t="n"/>
      <c r="AF343" s="480" t="n"/>
      <c r="AG343" s="480" t="n"/>
      <c r="AH343" s="480" t="n"/>
      <c r="AI343" s="479" t="n"/>
      <c r="AJ343" s="480" t="n"/>
      <c r="AK343" s="479" t="n"/>
      <c r="AL343" s="480" t="n"/>
      <c r="AM343" s="479" t="n">
        <v>190847</v>
      </c>
      <c r="AN343" s="466" t="n">
        <v>91.62</v>
      </c>
      <c r="AO343" s="479" t="n"/>
      <c r="AP343" s="480" t="n"/>
      <c r="AQ343" s="481" t="n"/>
      <c r="AR343" s="480" t="n"/>
      <c r="AS343" s="446">
        <f>V343+X343+Z343+AB343+AD343+AF343+AJ343+AL343+AN343+AP343+AR343+AH343</f>
        <v/>
      </c>
    </row>
    <row r="344" ht="16.5" customHeight="1" thickBot="1">
      <c r="A344" s="433">
        <f>A343+1</f>
        <v/>
      </c>
      <c r="B344" s="434" t="n">
        <v>2094.97</v>
      </c>
      <c r="C344" s="434" t="n"/>
      <c r="D344" s="520" t="n">
        <v>2458.48</v>
      </c>
      <c r="E344" s="520" t="n">
        <v>828.14</v>
      </c>
      <c r="F344" s="520" t="n">
        <v>25.8</v>
      </c>
      <c r="G344" s="435" t="n">
        <v>232</v>
      </c>
      <c r="H344" s="435" t="n">
        <v>161.6</v>
      </c>
      <c r="I344" s="519" t="n">
        <v>220</v>
      </c>
      <c r="J344" s="436" t="n">
        <v>8</v>
      </c>
      <c r="K344" s="584" t="n">
        <v>50</v>
      </c>
      <c r="L344" s="584" t="n">
        <v>20</v>
      </c>
      <c r="M344" s="437" t="n"/>
      <c r="N344" s="438">
        <f>B344+C344+D344+F344+G344+H344+I344+K344-L344+M344+E344</f>
        <v/>
      </c>
      <c r="O344" s="434" t="n"/>
      <c r="P344" s="434" t="n"/>
      <c r="Q344" s="438">
        <f>N344+O344-P344</f>
        <v/>
      </c>
      <c r="R344" s="520" t="n">
        <v>2090</v>
      </c>
      <c r="S344" s="483" t="n"/>
      <c r="T344" s="441">
        <f>A344</f>
        <v/>
      </c>
      <c r="U344" s="479" t="n"/>
      <c r="V344" s="480" t="n"/>
      <c r="W344" s="479" t="n"/>
      <c r="X344" s="480" t="n"/>
      <c r="Y344" s="479" t="n"/>
      <c r="Z344" s="480" t="n"/>
      <c r="AA344" s="479" t="n"/>
      <c r="AB344" s="480" t="n"/>
      <c r="AC344" s="479" t="n"/>
      <c r="AD344" s="480" t="n"/>
      <c r="AE344" s="481" t="n"/>
      <c r="AF344" s="480" t="n"/>
      <c r="AG344" s="480" t="n"/>
      <c r="AH344" s="480" t="n"/>
      <c r="AI344" s="479" t="n"/>
      <c r="AJ344" s="480" t="n"/>
      <c r="AK344" s="479" t="n"/>
      <c r="AL344" s="480" t="n"/>
      <c r="AM344" s="479" t="n"/>
      <c r="AN344" s="480" t="n"/>
      <c r="AO344" s="479" t="inlineStr">
        <is>
          <t>190961B</t>
        </is>
      </c>
      <c r="AP344" s="593" t="n">
        <v>1260</v>
      </c>
      <c r="AQ344" s="481" t="n"/>
      <c r="AR344" s="480" t="n"/>
      <c r="AS344" s="446">
        <f>V344+X344+Z344+AB344+AD344+AF344+AJ344+AL344+AN344+AP344+AR344+AH344</f>
        <v/>
      </c>
    </row>
    <row r="345" ht="16.5" customHeight="1" thickBot="1">
      <c r="A345" s="433">
        <f>A344+1</f>
        <v/>
      </c>
      <c r="B345" s="434" t="n">
        <v>1076.94</v>
      </c>
      <c r="C345" s="434" t="n"/>
      <c r="D345" s="520" t="n">
        <v>1373.89</v>
      </c>
      <c r="E345" s="520" t="n">
        <v>230.4</v>
      </c>
      <c r="F345" s="520" t="n">
        <v>25.8</v>
      </c>
      <c r="G345" s="435" t="n">
        <v>119</v>
      </c>
      <c r="H345" s="435" t="n">
        <v>425.6</v>
      </c>
      <c r="I345" s="519" t="n">
        <v>260</v>
      </c>
      <c r="J345" s="436" t="n">
        <v>6</v>
      </c>
      <c r="K345" s="584" t="n">
        <v>30</v>
      </c>
      <c r="L345" s="436" t="n"/>
      <c r="M345" s="437" t="n"/>
      <c r="N345" s="438">
        <f>B345+C345+D345+F345+G345+H345+I345+K345-L345+M345+E345</f>
        <v/>
      </c>
      <c r="O345" s="434" t="n">
        <v>3.3</v>
      </c>
      <c r="P345" s="434" t="n"/>
      <c r="Q345" s="438">
        <f>N345+O345-P345</f>
        <v/>
      </c>
      <c r="R345" s="520" t="n">
        <v>1070</v>
      </c>
      <c r="S345" s="483" t="n"/>
      <c r="T345" s="441">
        <f>A345</f>
        <v/>
      </c>
      <c r="U345" s="479" t="n"/>
      <c r="V345" s="480" t="n"/>
      <c r="W345" s="479" t="n">
        <v>190920</v>
      </c>
      <c r="X345" s="466" t="n">
        <v>71.58</v>
      </c>
      <c r="Y345" s="479" t="n"/>
      <c r="Z345" s="480" t="n"/>
      <c r="AA345" s="479" t="n"/>
      <c r="AB345" s="480" t="n"/>
      <c r="AC345" s="479" t="n"/>
      <c r="AD345" s="480" t="n"/>
      <c r="AE345" s="481" t="n"/>
      <c r="AF345" s="480" t="n"/>
      <c r="AG345" s="480" t="n"/>
      <c r="AH345" s="480" t="n"/>
      <c r="AI345" s="479" t="n"/>
      <c r="AJ345" s="480" t="n"/>
      <c r="AK345" s="479" t="n"/>
      <c r="AL345" s="480" t="n"/>
      <c r="AM345" s="479" t="n"/>
      <c r="AN345" s="480" t="n"/>
      <c r="AO345" s="481" t="inlineStr">
        <is>
          <t>190961A</t>
        </is>
      </c>
      <c r="AP345" s="466" t="n">
        <v>34.2</v>
      </c>
      <c r="AQ345" s="481" t="n"/>
      <c r="AR345" s="480" t="n"/>
      <c r="AS345" s="446">
        <f>V345+X345+Z345+AB345+AD345+AF345+AJ345+AL345+AN345+AP345+AR345+AH345</f>
        <v/>
      </c>
    </row>
    <row r="346" ht="16.5" customHeight="1" thickBot="1">
      <c r="A346" s="433">
        <f>A345+1</f>
        <v/>
      </c>
      <c r="B346" s="434" t="n">
        <v>1578.15</v>
      </c>
      <c r="C346" s="434" t="n"/>
      <c r="D346" s="520" t="n">
        <v>2081.59</v>
      </c>
      <c r="E346" s="520" t="n">
        <v>846</v>
      </c>
      <c r="F346" s="520" t="n">
        <v>18.7</v>
      </c>
      <c r="G346" s="435" t="n">
        <v>370</v>
      </c>
      <c r="H346" s="435" t="n">
        <v>566.9</v>
      </c>
      <c r="I346" s="519" t="n">
        <v>210</v>
      </c>
      <c r="J346" s="436" t="n">
        <v>4</v>
      </c>
      <c r="K346" s="584" t="n">
        <v>40</v>
      </c>
      <c r="L346" s="584" t="n">
        <v>250</v>
      </c>
      <c r="M346" s="437" t="n"/>
      <c r="N346" s="438">
        <f>B346+C346+D346+F346+G346+H346+I346+K346-L346+M346+E346</f>
        <v/>
      </c>
      <c r="O346" s="434" t="n">
        <v>14.8</v>
      </c>
      <c r="P346" s="434" t="n">
        <v>8.199999999999999</v>
      </c>
      <c r="Q346" s="438">
        <f>N346+O346-P346</f>
        <v/>
      </c>
      <c r="R346" s="520" t="n">
        <v>1570</v>
      </c>
      <c r="S346" s="483" t="n"/>
      <c r="T346" s="441">
        <f>A346</f>
        <v/>
      </c>
      <c r="U346" s="479" t="n"/>
      <c r="V346" s="480" t="n"/>
      <c r="W346" s="481" t="n">
        <v>190919</v>
      </c>
      <c r="X346" s="466" t="n">
        <v>541.72</v>
      </c>
      <c r="Y346" s="479" t="n"/>
      <c r="Z346" s="480" t="n"/>
      <c r="AA346" s="481" t="n"/>
      <c r="AB346" s="480" t="n"/>
      <c r="AC346" s="479" t="inlineStr">
        <is>
          <t>190937A</t>
        </is>
      </c>
      <c r="AD346" s="480" t="n">
        <v>0</v>
      </c>
      <c r="AE346" s="481" t="n"/>
      <c r="AF346" s="480" t="n"/>
      <c r="AG346" s="480" t="n"/>
      <c r="AH346" s="480" t="n"/>
      <c r="AI346" s="479" t="n">
        <v>190942</v>
      </c>
      <c r="AJ346" s="466" t="n">
        <v>37.79</v>
      </c>
      <c r="AK346" s="481" t="n">
        <v>190944</v>
      </c>
      <c r="AL346" s="466" t="n">
        <v>3946.22</v>
      </c>
      <c r="AM346" s="481" t="n">
        <v>190843</v>
      </c>
      <c r="AN346" s="466" t="n">
        <v>295.61</v>
      </c>
      <c r="AO346" s="481" t="n">
        <v>190961</v>
      </c>
      <c r="AP346" s="466" t="n">
        <v>1240.34</v>
      </c>
      <c r="AQ346" s="481" t="n"/>
      <c r="AR346" s="480" t="n"/>
      <c r="AS346" s="446">
        <f>V346+X346+Z346+AB346+AD346+AF346+AJ346+AL346+AN346+AP346+AR346+AH346</f>
        <v/>
      </c>
    </row>
    <row r="347" ht="16.5" customHeight="1" thickBot="1">
      <c r="A347" s="457" t="n"/>
      <c r="B347" s="446" t="n"/>
      <c r="C347" s="446" t="n"/>
      <c r="D347" s="446" t="n"/>
      <c r="E347" s="446" t="n"/>
      <c r="F347" s="446" t="n"/>
      <c r="G347" s="474" t="n"/>
      <c r="H347" s="474" t="n"/>
      <c r="I347" s="474" t="n"/>
      <c r="J347" s="475" t="n"/>
      <c r="K347" s="475" t="n"/>
      <c r="L347" s="475" t="n"/>
      <c r="M347" s="476" t="n"/>
      <c r="N347" s="477" t="n"/>
      <c r="O347" s="446" t="n"/>
      <c r="P347" s="446" t="n"/>
      <c r="Q347" s="477" t="n"/>
      <c r="R347" s="446" t="n"/>
      <c r="S347" s="446" t="n"/>
      <c r="T347" s="441" t="n"/>
      <c r="U347" s="479" t="n"/>
      <c r="V347" s="480" t="n"/>
      <c r="W347" s="479" t="n"/>
      <c r="X347" s="480" t="n"/>
      <c r="Y347" s="479" t="n"/>
      <c r="Z347" s="480" t="n"/>
      <c r="AA347" s="479" t="n"/>
      <c r="AB347" s="480" t="n"/>
      <c r="AC347" s="479" t="n"/>
      <c r="AD347" s="480" t="n"/>
      <c r="AE347" s="479" t="n"/>
      <c r="AF347" s="480" t="n"/>
      <c r="AG347" s="480" t="n"/>
      <c r="AH347" s="480" t="n"/>
      <c r="AI347" s="479" t="n"/>
      <c r="AJ347" s="480" t="n"/>
      <c r="AK347" s="479" t="n"/>
      <c r="AL347" s="480" t="n"/>
      <c r="AM347" s="479" t="n">
        <v>190844</v>
      </c>
      <c r="AN347" s="466" t="n">
        <v>538.86</v>
      </c>
      <c r="AO347" s="479" t="n"/>
      <c r="AP347" s="480" t="n"/>
      <c r="AQ347" s="481" t="n"/>
      <c r="AR347" s="480" t="n"/>
      <c r="AS347" s="446">
        <f>V347+X347+Z347+AB347+AD347+AF347+AJ347+AL347+AN347+AP347+AR347+AH347</f>
        <v/>
      </c>
    </row>
    <row r="348">
      <c r="B348" s="594">
        <f>SUM(B317:B347)</f>
        <v/>
      </c>
      <c r="C348" s="594">
        <f>SUM(C317:C347)</f>
        <v/>
      </c>
      <c r="D348" s="594">
        <f>SUM(D317:D347)</f>
        <v/>
      </c>
      <c r="E348" s="594">
        <f>SUM(E317:E347)</f>
        <v/>
      </c>
      <c r="F348" s="594">
        <f>SUM(F317:F347)</f>
        <v/>
      </c>
      <c r="G348" s="594">
        <f>SUM(G317:G347)</f>
        <v/>
      </c>
      <c r="H348" s="594">
        <f>SUM(H317:H347)</f>
        <v/>
      </c>
      <c r="I348" s="594">
        <f>SUM(I317:I347)</f>
        <v/>
      </c>
      <c r="J348" s="595">
        <f>SUM(J317:J347)</f>
        <v/>
      </c>
      <c r="K348" s="594">
        <f>SUM(K317:K347)</f>
        <v/>
      </c>
      <c r="L348" s="594">
        <f>SUM(L317:L347)</f>
        <v/>
      </c>
      <c r="M348" s="594">
        <f>SUM(M317:M347)</f>
        <v/>
      </c>
      <c r="N348" s="594">
        <f>SUM(N317:N347)</f>
        <v/>
      </c>
      <c r="O348" s="594">
        <f>SUM(O317:O347)</f>
        <v/>
      </c>
      <c r="P348" s="594">
        <f>SUM(P317:P347)</f>
        <v/>
      </c>
      <c r="Q348" s="594">
        <f>SUM(Q317:Q347)</f>
        <v/>
      </c>
      <c r="R348" s="449">
        <f>SUM(R317:R347)</f>
        <v/>
      </c>
      <c r="S348" s="449">
        <f>SUM(S317:S347)</f>
        <v/>
      </c>
      <c r="U348" s="460" t="n"/>
      <c r="V348" s="460">
        <f>SUM(V317:V347)</f>
        <v/>
      </c>
      <c r="W348" s="460" t="n"/>
      <c r="X348" s="460">
        <f>SUM(X317:X347)</f>
        <v/>
      </c>
      <c r="Y348" s="460" t="n"/>
      <c r="Z348" s="460">
        <f>SUM(Z317:Z347)</f>
        <v/>
      </c>
      <c r="AA348" s="460" t="n"/>
      <c r="AB348" s="460">
        <f>SUM(AB317:AB347)</f>
        <v/>
      </c>
      <c r="AC348" s="460" t="n"/>
      <c r="AD348" s="460">
        <f>SUM(AD317:AD347)</f>
        <v/>
      </c>
      <c r="AE348" s="460" t="n"/>
      <c r="AF348" s="460">
        <f>SUM(AF317:AF347)</f>
        <v/>
      </c>
      <c r="AG348" s="460" t="n"/>
      <c r="AH348" s="460" t="n"/>
      <c r="AI348" s="460" t="n"/>
      <c r="AJ348" s="460">
        <f>SUM(AJ317:AJ347)</f>
        <v/>
      </c>
      <c r="AL348" s="460">
        <f>SUM(AL317:AL347)</f>
        <v/>
      </c>
      <c r="AM348" s="460" t="n"/>
      <c r="AN348" s="460">
        <f>SUM(AN317:AN347)</f>
        <v/>
      </c>
      <c r="AO348" s="460" t="n"/>
      <c r="AP348" s="460">
        <f>SUM(AP317:AP347)</f>
        <v/>
      </c>
      <c r="AQ348" s="460" t="n"/>
      <c r="AR348" s="460">
        <f>SUM(AR317:AR347)</f>
        <v/>
      </c>
      <c r="AS348" s="460">
        <f>SUM(AS317:AS347)</f>
        <v/>
      </c>
    </row>
    <row r="349">
      <c r="N349" s="451" t="n"/>
      <c r="Q349" s="451" t="n"/>
    </row>
    <row r="350">
      <c r="C350" s="452" t="n"/>
      <c r="F350" s="452" t="n"/>
      <c r="I350" s="453" t="n"/>
    </row>
    <row r="351">
      <c r="I351" s="453" t="n"/>
    </row>
    <row r="353" ht="16.5" customHeight="1" thickBot="1">
      <c r="A353" s="359" t="inlineStr">
        <is>
          <t>OCTOBRE 2019</t>
        </is>
      </c>
      <c r="M353" s="406" t="n"/>
      <c r="N353" s="359" t="n"/>
      <c r="O353" s="362" t="n"/>
      <c r="P353" s="363" t="n"/>
      <c r="Q353" s="363" t="n"/>
      <c r="R353" s="363" t="n"/>
      <c r="S353" s="363" t="n"/>
      <c r="U353" s="364">
        <f>A353</f>
        <v/>
      </c>
      <c r="V353" s="363" t="n"/>
      <c r="W353" s="363" t="n"/>
      <c r="X353" s="363" t="n"/>
      <c r="Y353" s="363" t="n"/>
      <c r="Z353" s="363" t="n"/>
      <c r="AA353" s="363" t="n"/>
      <c r="AB353" s="364">
        <f>A353</f>
        <v/>
      </c>
      <c r="AC353" s="363" t="n"/>
      <c r="AD353" s="363" t="n"/>
      <c r="AE353" s="363" t="n"/>
      <c r="AF353" s="363" t="n"/>
      <c r="AG353" s="363" t="n"/>
      <c r="AH353" s="363" t="n"/>
      <c r="AI353" s="363" t="n"/>
      <c r="AJ353" s="363" t="n"/>
      <c r="AK353" s="364">
        <f>A353</f>
        <v/>
      </c>
      <c r="AL353" s="363" t="n"/>
      <c r="AM353" s="363" t="n"/>
      <c r="AN353" s="363" t="n"/>
      <c r="AO353" s="363" t="n"/>
      <c r="AP353" s="363" t="n"/>
      <c r="AQ353" s="363" t="n"/>
    </row>
    <row r="354" ht="16.5" customHeight="1" thickBot="1">
      <c r="A354" s="372" t="n"/>
      <c r="B354" s="372" t="n"/>
      <c r="C354" s="372" t="n"/>
      <c r="D354" s="372" t="n"/>
      <c r="E354" s="372" t="n"/>
      <c r="F354" s="372" t="n"/>
      <c r="G354" s="372" t="n"/>
      <c r="H354" s="372" t="n"/>
      <c r="I354" s="357" t="n"/>
      <c r="J354" s="357" t="n"/>
      <c r="K354" s="357" t="n"/>
      <c r="L354" s="357" t="n"/>
      <c r="M354" s="454" t="n"/>
      <c r="N354" s="10" t="n"/>
      <c r="O354" s="11" t="n"/>
      <c r="P354" s="10" t="n"/>
      <c r="Q354" s="10" t="n"/>
      <c r="R354" s="358" t="inlineStr">
        <is>
          <t>Banque</t>
        </is>
      </c>
      <c r="S354" s="357" t="n"/>
      <c r="T354" s="11" t="n"/>
      <c r="U354" s="410">
        <f>U3</f>
        <v/>
      </c>
      <c r="V354" s="354" t="n"/>
      <c r="W354" s="410">
        <f>W3</f>
        <v/>
      </c>
      <c r="X354" s="354" t="n"/>
      <c r="Y354" s="410">
        <f>Y3</f>
        <v/>
      </c>
      <c r="Z354" s="354" t="n"/>
      <c r="AA354" s="410">
        <f>AA3</f>
        <v/>
      </c>
      <c r="AB354" s="354" t="n"/>
      <c r="AC354" s="410">
        <f>AC3</f>
        <v/>
      </c>
      <c r="AD354" s="354" t="n"/>
      <c r="AE354" s="410">
        <f>AE3</f>
        <v/>
      </c>
      <c r="AF354" s="354" t="n"/>
      <c r="AG354" s="410" t="inlineStr">
        <is>
          <t>Compte Nickel</t>
        </is>
      </c>
      <c r="AH354" s="354" t="n"/>
      <c r="AI354" s="410">
        <f>AI3</f>
        <v/>
      </c>
      <c r="AJ354" s="354" t="n"/>
      <c r="AK354" s="410">
        <f>AK3</f>
        <v/>
      </c>
      <c r="AL354" s="354" t="n"/>
      <c r="AM354" s="410">
        <f>AM3</f>
        <v/>
      </c>
      <c r="AN354" s="354" t="n"/>
      <c r="AO354" s="410">
        <f>AO3</f>
        <v/>
      </c>
      <c r="AP354" s="354" t="n"/>
      <c r="AQ354" s="410">
        <f>AQ3</f>
        <v/>
      </c>
      <c r="AR354" s="354" t="n"/>
      <c r="AS354" s="411" t="inlineStr">
        <is>
          <t>Total</t>
        </is>
      </c>
    </row>
    <row r="355" ht="16.5" customHeight="1" thickBot="1">
      <c r="A355" s="2" t="n"/>
      <c r="B355" s="3" t="inlineStr">
        <is>
          <t>Espèce</t>
        </is>
      </c>
      <c r="C355" s="4" t="inlineStr">
        <is>
          <t>Chèque</t>
        </is>
      </c>
      <c r="D355" s="4" t="inlineStr">
        <is>
          <t>Carte Bleue</t>
        </is>
      </c>
      <c r="E355" s="5" t="inlineStr">
        <is>
          <t>Sans Contact</t>
        </is>
      </c>
      <c r="F355" s="5" t="inlineStr">
        <is>
          <t>Carte Nickel</t>
        </is>
      </c>
      <c r="G355" s="4" t="inlineStr">
        <is>
          <t>JEUX</t>
        </is>
      </c>
      <c r="H355" s="4" t="inlineStr">
        <is>
          <t>LOTO</t>
        </is>
      </c>
      <c r="I355" s="355" t="inlineStr">
        <is>
          <t>POINT VERT</t>
        </is>
      </c>
      <c r="J355" s="356" t="n"/>
      <c r="K355" s="6" t="inlineStr">
        <is>
          <t>Ret Nickel</t>
        </is>
      </c>
      <c r="L355" s="6" t="inlineStr">
        <is>
          <t>Dpt Nickel</t>
        </is>
      </c>
      <c r="M355" s="412" t="inlineStr">
        <is>
          <t>Avoir</t>
        </is>
      </c>
      <c r="N355" s="7" t="inlineStr">
        <is>
          <t>S/Total Encais</t>
        </is>
      </c>
      <c r="O355" s="7" t="inlineStr">
        <is>
          <t>Compte client</t>
        </is>
      </c>
      <c r="P355" s="7" t="inlineStr">
        <is>
          <t>Credit Compte</t>
        </is>
      </c>
      <c r="Q355" s="8" t="inlineStr">
        <is>
          <t>Total</t>
        </is>
      </c>
      <c r="R355" s="3" t="inlineStr">
        <is>
          <t>Dépôt Banque</t>
        </is>
      </c>
      <c r="S355" s="8" t="inlineStr">
        <is>
          <t>Monnaie</t>
        </is>
      </c>
      <c r="T355" s="455" t="n"/>
      <c r="U355" s="414" t="inlineStr">
        <is>
          <t>N°</t>
        </is>
      </c>
      <c r="V355" s="415" t="n"/>
      <c r="W355" s="416" t="inlineStr">
        <is>
          <t>N°</t>
        </is>
      </c>
      <c r="X355" s="417" t="n"/>
      <c r="Y355" s="416" t="inlineStr">
        <is>
          <t>N°</t>
        </is>
      </c>
      <c r="Z355" s="417" t="n"/>
      <c r="AA355" s="416" t="inlineStr">
        <is>
          <t>N°</t>
        </is>
      </c>
      <c r="AB355" s="417" t="n"/>
      <c r="AC355" s="416" t="inlineStr">
        <is>
          <t>N°</t>
        </is>
      </c>
      <c r="AD355" s="417" t="n"/>
      <c r="AE355" s="416" t="inlineStr">
        <is>
          <t>N°</t>
        </is>
      </c>
      <c r="AF355" s="417" t="n"/>
      <c r="AG355" s="416" t="inlineStr">
        <is>
          <t>N°</t>
        </is>
      </c>
      <c r="AH355" s="415" t="n"/>
      <c r="AI355" s="416" t="inlineStr">
        <is>
          <t>N°</t>
        </is>
      </c>
      <c r="AJ355" s="417" t="n"/>
      <c r="AK355" s="419" t="inlineStr">
        <is>
          <t>N°</t>
        </is>
      </c>
      <c r="AL355" s="415" t="n"/>
      <c r="AM355" s="416" t="inlineStr">
        <is>
          <t>N°</t>
        </is>
      </c>
      <c r="AN355" s="415" t="n"/>
      <c r="AO355" s="416" t="inlineStr">
        <is>
          <t>N°</t>
        </is>
      </c>
      <c r="AP355" s="415" t="n"/>
      <c r="AQ355" s="416" t="inlineStr">
        <is>
          <t>N°</t>
        </is>
      </c>
      <c r="AR355" s="415" t="n"/>
      <c r="AS355" s="478" t="n"/>
    </row>
    <row r="356" ht="16.5" customHeight="1" thickBot="1">
      <c r="A356" s="433">
        <f>A346+1</f>
        <v/>
      </c>
      <c r="B356" s="434" t="n">
        <v>2696.79</v>
      </c>
      <c r="C356" s="434" t="n"/>
      <c r="D356" s="520" t="n">
        <v>2210.53</v>
      </c>
      <c r="E356" s="520" t="n">
        <v>1043.55</v>
      </c>
      <c r="F356" s="520" t="n">
        <v>59.9</v>
      </c>
      <c r="G356" s="435" t="n">
        <v>340</v>
      </c>
      <c r="H356" s="435" t="n">
        <v>311.5</v>
      </c>
      <c r="I356" s="519" t="n">
        <v>80</v>
      </c>
      <c r="J356" s="436" t="n">
        <v>3</v>
      </c>
      <c r="K356" s="584" t="n">
        <v>80</v>
      </c>
      <c r="L356" s="584" t="n">
        <v>500</v>
      </c>
      <c r="M356" s="437" t="n"/>
      <c r="N356" s="438">
        <f>B356+C356+D356+F356+G356+H356+I356+K356-L356+M356+E356</f>
        <v/>
      </c>
      <c r="O356" s="434" t="n">
        <v>8</v>
      </c>
      <c r="P356" s="434" t="n"/>
      <c r="Q356" s="438">
        <f>N356+O356-P356</f>
        <v/>
      </c>
      <c r="R356" s="520" t="n">
        <v>2690</v>
      </c>
      <c r="S356" s="483" t="n"/>
      <c r="T356" s="441">
        <f>A356</f>
        <v/>
      </c>
      <c r="U356" s="479" t="n"/>
      <c r="V356" s="480" t="n"/>
      <c r="W356" s="481" t="n"/>
      <c r="X356" s="480" t="n"/>
      <c r="Y356" s="481" t="n"/>
      <c r="Z356" s="480" t="n"/>
      <c r="AA356" s="481" t="n"/>
      <c r="AB356" s="480" t="n"/>
      <c r="AC356" s="481" t="n"/>
      <c r="AD356" s="480" t="n"/>
      <c r="AE356" s="481" t="n">
        <v>191037</v>
      </c>
      <c r="AF356" s="466" t="n">
        <v>1.4</v>
      </c>
      <c r="AG356" s="482" t="n">
        <v>191040</v>
      </c>
      <c r="AH356" s="466" t="n">
        <v>-26.45</v>
      </c>
      <c r="AI356" s="481" t="n">
        <v>190157</v>
      </c>
      <c r="AJ356" s="466" t="n">
        <v>978.26</v>
      </c>
      <c r="AK356" s="482" t="n"/>
      <c r="AL356" s="480" t="n"/>
      <c r="AM356" s="481" t="n"/>
      <c r="AN356" s="480" t="n"/>
      <c r="AO356" s="481" t="inlineStr">
        <is>
          <t>vale</t>
        </is>
      </c>
      <c r="AP356" s="466" t="n">
        <v>2000</v>
      </c>
      <c r="AQ356" s="481" t="n"/>
      <c r="AR356" s="480" t="n"/>
      <c r="AS356" s="446">
        <f>V356+X356+Z356+AB356+AD356+AF356+AJ356+AL356+AN356+AP356+AR356+AH356</f>
        <v/>
      </c>
    </row>
    <row r="357" ht="16.5" customHeight="1" thickBot="1">
      <c r="A357" s="433">
        <f>A356+1</f>
        <v/>
      </c>
      <c r="B357" s="434" t="n">
        <v>1744.64</v>
      </c>
      <c r="C357" s="434" t="n"/>
      <c r="D357" s="520" t="n">
        <v>1999.99</v>
      </c>
      <c r="E357" s="520" t="n">
        <v>611.7</v>
      </c>
      <c r="F357" s="520" t="n">
        <v>17.2</v>
      </c>
      <c r="G357" s="435" t="n">
        <v>241</v>
      </c>
      <c r="H357" s="435" t="n">
        <v>524.75</v>
      </c>
      <c r="I357" s="519" t="n">
        <v>330</v>
      </c>
      <c r="J357" s="436" t="n">
        <v>9</v>
      </c>
      <c r="K357" s="584" t="n">
        <v>20</v>
      </c>
      <c r="L357" s="584" t="n">
        <v>20</v>
      </c>
      <c r="M357" s="437" t="n">
        <v>51.1</v>
      </c>
      <c r="N357" s="438">
        <f>B357+C357+D357+F357+G357+H357+I357+K357-L357+M357+E357</f>
        <v/>
      </c>
      <c r="O357" s="434" t="n">
        <v>3</v>
      </c>
      <c r="P357" s="434" t="n">
        <v>313.35</v>
      </c>
      <c r="Q357" s="438">
        <f>N357+O357-P357</f>
        <v/>
      </c>
      <c r="R357" s="520" t="n">
        <v>1780</v>
      </c>
      <c r="S357" s="483" t="n"/>
      <c r="T357" s="441">
        <f>A357</f>
        <v/>
      </c>
      <c r="U357" s="479" t="n">
        <v>190909</v>
      </c>
      <c r="V357" s="466" t="n">
        <v>1444.13</v>
      </c>
      <c r="W357" s="481" t="n"/>
      <c r="X357" s="480" t="n"/>
      <c r="Y357" s="479" t="n">
        <v>190926</v>
      </c>
      <c r="Z357" s="466" t="n">
        <v>597.41</v>
      </c>
      <c r="AA357" s="481" t="n">
        <v>190934</v>
      </c>
      <c r="AB357" s="466" t="n">
        <v>4248.17</v>
      </c>
      <c r="AC357" s="479" t="n"/>
      <c r="AD357" s="480" t="n"/>
      <c r="AE357" s="481" t="n">
        <v>191037</v>
      </c>
      <c r="AF357" s="466" t="n">
        <v>27</v>
      </c>
      <c r="AG357" s="480" t="n"/>
      <c r="AH357" s="480" t="n"/>
      <c r="AI357" s="479" t="n"/>
      <c r="AJ357" s="480" t="n"/>
      <c r="AK357" s="481" t="n"/>
      <c r="AL357" s="480" t="n"/>
      <c r="AM357" s="479" t="n"/>
      <c r="AN357" s="480" t="n"/>
      <c r="AO357" s="479" t="n"/>
      <c r="AP357" s="480" t="n"/>
      <c r="AQ357" s="481" t="n"/>
      <c r="AR357" s="480" t="n"/>
      <c r="AS357" s="446">
        <f>V357+X357+Z357+AB357+AD357+AF357+AJ357+AL357+AN357+AP357+AR357+AH357</f>
        <v/>
      </c>
    </row>
    <row r="358" ht="16.5" customHeight="1" thickBot="1">
      <c r="A358" s="433">
        <f>A357+1</f>
        <v/>
      </c>
      <c r="B358" s="434" t="n">
        <v>1421.63</v>
      </c>
      <c r="C358" s="434" t="n"/>
      <c r="D358" s="520" t="n">
        <v>2127.85</v>
      </c>
      <c r="E358" s="520" t="n">
        <v>549.83</v>
      </c>
      <c r="F358" s="520" t="n">
        <v>25.8</v>
      </c>
      <c r="G358" s="435" t="n">
        <v>206</v>
      </c>
      <c r="H358" s="435" t="n">
        <v>1315</v>
      </c>
      <c r="I358" s="519" t="n">
        <v>170</v>
      </c>
      <c r="J358" s="436" t="n">
        <v>4</v>
      </c>
      <c r="K358" s="584" t="n">
        <v>210</v>
      </c>
      <c r="L358" s="436" t="n"/>
      <c r="M358" s="437" t="n"/>
      <c r="N358" s="438">
        <f>B358+C358+D358+F358+G358+H358+I358+K358-L358+M358+E358</f>
        <v/>
      </c>
      <c r="O358" s="434" t="n">
        <v>4.4</v>
      </c>
      <c r="P358" s="434" t="n"/>
      <c r="Q358" s="438">
        <f>N358+O358-P358</f>
        <v/>
      </c>
      <c r="R358" s="520" t="n">
        <v>1420</v>
      </c>
      <c r="S358" s="483" t="n"/>
      <c r="T358" s="441">
        <f>A358</f>
        <v/>
      </c>
      <c r="U358" s="479" t="n"/>
      <c r="V358" s="466" t="n">
        <v>192.01</v>
      </c>
      <c r="W358" s="481" t="n"/>
      <c r="X358" s="480" t="n"/>
      <c r="Y358" s="479" t="n"/>
      <c r="Z358" s="480" t="n"/>
      <c r="AA358" s="481" t="n">
        <v>190935</v>
      </c>
      <c r="AB358" s="466" t="n">
        <v>1408</v>
      </c>
      <c r="AC358" s="479" t="n"/>
      <c r="AD358" s="480" t="n"/>
      <c r="AE358" s="481" t="n">
        <v>191037</v>
      </c>
      <c r="AF358" s="466" t="n">
        <v>261.28</v>
      </c>
      <c r="AG358" s="480" t="n"/>
      <c r="AH358" s="480" t="n"/>
      <c r="AI358" s="479" t="n"/>
      <c r="AJ358" s="480" t="n"/>
      <c r="AK358" s="481" t="n"/>
      <c r="AL358" s="480" t="n"/>
      <c r="AM358" s="479" t="n"/>
      <c r="AN358" s="480" t="n"/>
      <c r="AO358" s="481" t="n"/>
      <c r="AP358" s="480" t="n"/>
      <c r="AQ358" s="481" t="n"/>
      <c r="AR358" s="480" t="n"/>
      <c r="AS358" s="446">
        <f>V358+X358+Z358+AB358+AD358+AF358+AJ358+AL358+AN358+AP358+AR358+AH358</f>
        <v/>
      </c>
    </row>
    <row r="359" ht="16.5" customHeight="1" thickBot="1">
      <c r="A359" s="433">
        <f>A358+1</f>
        <v/>
      </c>
      <c r="B359" s="434" t="n">
        <v>523.77</v>
      </c>
      <c r="C359" s="520" t="n">
        <v>99.65000000000001</v>
      </c>
      <c r="D359" s="520" t="n">
        <v>2814.39</v>
      </c>
      <c r="E359" s="520" t="n">
        <v>861.36</v>
      </c>
      <c r="F359" s="434" t="n"/>
      <c r="G359" s="435" t="n">
        <v>241</v>
      </c>
      <c r="H359" s="435" t="n">
        <v>2621.85</v>
      </c>
      <c r="I359" s="519" t="n">
        <v>230</v>
      </c>
      <c r="J359" s="436" t="n">
        <v>5</v>
      </c>
      <c r="K359" s="436" t="n"/>
      <c r="L359" s="584" t="n">
        <v>650</v>
      </c>
      <c r="M359" s="437" t="n"/>
      <c r="N359" s="438">
        <f>B359+C359+D359+F359+G359+H359+I359+K359-L359+M359+E359</f>
        <v/>
      </c>
      <c r="O359" s="434" t="n">
        <v>11.8</v>
      </c>
      <c r="P359" s="434" t="n">
        <v>8.5</v>
      </c>
      <c r="Q359" s="438">
        <f>N359+O359-P359</f>
        <v/>
      </c>
      <c r="R359" s="520" t="n">
        <v>520</v>
      </c>
      <c r="S359" s="520" t="n">
        <v>730</v>
      </c>
      <c r="T359" s="441">
        <f>A359</f>
        <v/>
      </c>
      <c r="U359" s="479" t="n"/>
      <c r="V359" s="480" t="n"/>
      <c r="W359" s="481" t="n"/>
      <c r="X359" s="480" t="n"/>
      <c r="Y359" s="479" t="n"/>
      <c r="Z359" s="480" t="n"/>
      <c r="AA359" s="481" t="n"/>
      <c r="AB359" s="480" t="n"/>
      <c r="AC359" s="479" t="n"/>
      <c r="AD359" s="480" t="n"/>
      <c r="AE359" s="481" t="n">
        <v>191037</v>
      </c>
      <c r="AF359" s="466" t="n">
        <v>69</v>
      </c>
      <c r="AG359" s="482" t="n">
        <v>191038</v>
      </c>
      <c r="AH359" s="466" t="n">
        <v>38</v>
      </c>
      <c r="AI359" s="479" t="n"/>
      <c r="AJ359" s="480" t="n"/>
      <c r="AK359" s="481" t="n"/>
      <c r="AL359" s="480" t="n"/>
      <c r="AM359" s="479" t="n">
        <v>190842</v>
      </c>
      <c r="AN359" s="466" t="n">
        <v>-193.15</v>
      </c>
      <c r="AO359" s="481" t="n"/>
      <c r="AP359" s="480" t="n"/>
      <c r="AQ359" s="481" t="n"/>
      <c r="AR359" s="480" t="n"/>
      <c r="AS359" s="446">
        <f>V359+X359+Z359+AB359+AD359+AF359+AJ359+AL359+AN359+AP359+AR359+AH359</f>
        <v/>
      </c>
    </row>
    <row r="360" ht="16.5" customHeight="1" thickBot="1">
      <c r="A360" s="433">
        <f>A359+1</f>
        <v/>
      </c>
      <c r="B360" s="434" t="n">
        <v>2442.9</v>
      </c>
      <c r="C360" s="520" t="n"/>
      <c r="D360" s="520" t="n">
        <v>2103.49</v>
      </c>
      <c r="E360" s="520" t="n">
        <v>686.05</v>
      </c>
      <c r="F360" s="520" t="n">
        <v>8.6</v>
      </c>
      <c r="G360" s="435" t="n">
        <v>179</v>
      </c>
      <c r="H360" s="435" t="n">
        <v>296.15</v>
      </c>
      <c r="I360" s="519" t="n">
        <v>90</v>
      </c>
      <c r="J360" s="436" t="n">
        <v>3</v>
      </c>
      <c r="K360" s="584" t="n">
        <v>140</v>
      </c>
      <c r="L360" s="584" t="n">
        <v>250</v>
      </c>
      <c r="M360" s="437" t="n"/>
      <c r="N360" s="438">
        <f>B360+C360+D360+F360+G360+H360+I360+K360-L360+M360+E360</f>
        <v/>
      </c>
      <c r="O360" s="434" t="n">
        <v>16.8</v>
      </c>
      <c r="P360" s="434" t="n"/>
      <c r="Q360" s="438">
        <f>N360+O360-P360</f>
        <v/>
      </c>
      <c r="R360" s="520" t="n">
        <v>2440</v>
      </c>
      <c r="S360" s="483" t="n"/>
      <c r="T360" s="441">
        <f>A360</f>
        <v/>
      </c>
      <c r="U360" s="479" t="n"/>
      <c r="V360" s="480" t="n"/>
      <c r="W360" s="481" t="n"/>
      <c r="X360" s="480" t="n"/>
      <c r="Y360" s="479" t="n"/>
      <c r="Z360" s="480" t="n"/>
      <c r="AA360" s="479" t="n"/>
      <c r="AB360" s="480" t="n"/>
      <c r="AC360" s="479" t="n"/>
      <c r="AD360" s="480" t="n"/>
      <c r="AE360" s="479" t="n"/>
      <c r="AF360" s="480" t="n"/>
      <c r="AG360" s="482" t="n"/>
      <c r="AH360" s="480" t="n"/>
      <c r="AI360" s="479" t="inlineStr">
        <is>
          <t>180654B</t>
        </is>
      </c>
      <c r="AJ360" s="466" t="n">
        <v>128.4</v>
      </c>
      <c r="AK360" s="479" t="n"/>
      <c r="AL360" s="480" t="n"/>
      <c r="AM360" s="479" t="n">
        <v>190950</v>
      </c>
      <c r="AN360" s="466" t="n">
        <v>576.78</v>
      </c>
      <c r="AO360" s="479" t="inlineStr">
        <is>
          <t>mutex</t>
        </is>
      </c>
      <c r="AP360" s="466" t="n">
        <v>114.65</v>
      </c>
      <c r="AQ360" s="481" t="n"/>
      <c r="AR360" s="480" t="n"/>
      <c r="AS360" s="446">
        <f>V360+X360+Z360+AB360+AD360+AF360+AJ360+AL360+AN360+AP360+AR360+AH360</f>
        <v/>
      </c>
    </row>
    <row r="361" ht="16.5" customHeight="1" thickBot="1">
      <c r="A361" s="433">
        <f>A360+1</f>
        <v/>
      </c>
      <c r="B361" s="434" t="n">
        <v>1461.35</v>
      </c>
      <c r="C361" s="520" t="n"/>
      <c r="D361" s="520" t="n">
        <v>996.9299999999999</v>
      </c>
      <c r="E361" s="520" t="n">
        <v>648.35</v>
      </c>
      <c r="F361" s="434" t="n"/>
      <c r="G361" s="435" t="n">
        <v>108</v>
      </c>
      <c r="H361" s="435" t="n">
        <v>630</v>
      </c>
      <c r="I361" s="519" t="n">
        <v>140</v>
      </c>
      <c r="J361" s="436" t="n">
        <v>3</v>
      </c>
      <c r="K361" s="584" t="n">
        <v>30</v>
      </c>
      <c r="L361" s="436" t="n"/>
      <c r="M361" s="437" t="n"/>
      <c r="N361" s="438">
        <f>B361+C361+D361+F361+G361+H361+I361+K361-L361+M361+E361</f>
        <v/>
      </c>
      <c r="O361" s="434" t="n">
        <v>2</v>
      </c>
      <c r="P361" s="434" t="n"/>
      <c r="Q361" s="438">
        <f>N361+O361-P361</f>
        <v/>
      </c>
      <c r="R361" s="520" t="n">
        <v>1460</v>
      </c>
      <c r="S361" s="483" t="n"/>
      <c r="T361" s="441">
        <f>A361</f>
        <v/>
      </c>
      <c r="U361" s="479" t="n"/>
      <c r="V361" s="480" t="n"/>
      <c r="W361" s="479" t="n"/>
      <c r="X361" s="480" t="n"/>
      <c r="Y361" s="479" t="n"/>
      <c r="Z361" s="480" t="n"/>
      <c r="AA361" s="479" t="n"/>
      <c r="AB361" s="480" t="n"/>
      <c r="AC361" s="479" t="n"/>
      <c r="AD361" s="480" t="n"/>
      <c r="AE361" s="479" t="inlineStr">
        <is>
          <t>pt vert</t>
        </is>
      </c>
      <c r="AF361" s="466" t="n">
        <v>-98</v>
      </c>
      <c r="AG361" s="480" t="n"/>
      <c r="AH361" s="480" t="n"/>
      <c r="AI361" s="479" t="n"/>
      <c r="AJ361" s="480" t="n"/>
      <c r="AK361" s="479" t="n"/>
      <c r="AL361" s="480" t="n"/>
      <c r="AM361" s="479" t="n">
        <v>190951</v>
      </c>
      <c r="AN361" s="466" t="n">
        <v>-16.61</v>
      </c>
      <c r="AO361" s="479" t="inlineStr">
        <is>
          <t>adrea</t>
        </is>
      </c>
      <c r="AP361" s="466" t="n">
        <v>73.56999999999999</v>
      </c>
      <c r="AQ361" s="481" t="n"/>
      <c r="AR361" s="480" t="n"/>
      <c r="AS361" s="446">
        <f>V361+X361+Z361+AB361+AD361+AF361+AJ361+AL361+AN361+AP361+AR361+AH361</f>
        <v/>
      </c>
    </row>
    <row r="362" ht="16.5" customHeight="1" thickBot="1">
      <c r="A362" s="433">
        <f>A361+1</f>
        <v/>
      </c>
      <c r="B362" s="434" t="n">
        <v>1599.58</v>
      </c>
      <c r="C362" s="520" t="n"/>
      <c r="D362" s="520" t="n">
        <v>2065.82</v>
      </c>
      <c r="E362" s="520" t="n">
        <v>585.6</v>
      </c>
      <c r="F362" s="520" t="n">
        <v>86.2</v>
      </c>
      <c r="G362" s="435" t="n">
        <v>269</v>
      </c>
      <c r="H362" s="435" t="n">
        <v>646.6</v>
      </c>
      <c r="I362" s="519" t="n">
        <v>330</v>
      </c>
      <c r="J362" s="436" t="n">
        <v>8</v>
      </c>
      <c r="K362" s="584" t="n">
        <v>300</v>
      </c>
      <c r="L362" s="584" t="n">
        <v>100</v>
      </c>
      <c r="M362" s="437" t="n"/>
      <c r="N362" s="438">
        <f>B362+C362+D362+F362+G362+H362+I362+K362-L362+M362+E362</f>
        <v/>
      </c>
      <c r="O362" s="434" t="n">
        <v>6.7</v>
      </c>
      <c r="P362" s="434" t="n"/>
      <c r="Q362" s="438">
        <f>N362+O362-P362</f>
        <v/>
      </c>
      <c r="R362" s="520" t="n">
        <v>1590</v>
      </c>
      <c r="S362" s="483" t="n"/>
      <c r="T362" s="441">
        <f>A362</f>
        <v/>
      </c>
      <c r="U362" s="479" t="n"/>
      <c r="V362" s="480" t="n"/>
      <c r="W362" s="479" t="n"/>
      <c r="X362" s="480" t="n"/>
      <c r="Y362" s="479" t="n"/>
      <c r="Z362" s="480" t="n"/>
      <c r="AA362" s="479" t="n"/>
      <c r="AB362" s="480" t="n"/>
      <c r="AC362" s="479" t="n"/>
      <c r="AD362" s="480" t="n"/>
      <c r="AE362" s="479" t="n"/>
      <c r="AF362" s="480" t="n"/>
      <c r="AG362" s="480" t="n"/>
      <c r="AH362" s="466" t="n">
        <v>19</v>
      </c>
      <c r="AI362" s="479" t="n"/>
      <c r="AJ362" s="480" t="n"/>
      <c r="AK362" s="479" t="n"/>
      <c r="AL362" s="480" t="n"/>
      <c r="AM362" s="479" t="n">
        <v>190845</v>
      </c>
      <c r="AN362" s="466" t="n">
        <v>202.14</v>
      </c>
      <c r="AO362" s="479" t="n"/>
      <c r="AP362" s="480" t="n"/>
      <c r="AQ362" s="481" t="n">
        <v>191063</v>
      </c>
      <c r="AR362" s="466" t="n">
        <v>60.77</v>
      </c>
      <c r="AS362" s="446">
        <f>V362+X362+Z362+AB362+AD362+AF362+AJ362+AL362+AN362+AP362+AR362+AH362</f>
        <v/>
      </c>
    </row>
    <row r="363" ht="16.5" customHeight="1" thickBot="1">
      <c r="A363" s="433">
        <f>A362+1</f>
        <v/>
      </c>
      <c r="B363" s="434" t="n">
        <v>1992.62</v>
      </c>
      <c r="C363" s="520" t="n">
        <v>101.1</v>
      </c>
      <c r="D363" s="520" t="n">
        <v>1403.13</v>
      </c>
      <c r="E363" s="520" t="n">
        <v>671.8</v>
      </c>
      <c r="F363" s="520" t="n">
        <v>20</v>
      </c>
      <c r="G363" s="435" t="n">
        <v>319</v>
      </c>
      <c r="H363" s="435" t="n">
        <v>316.1</v>
      </c>
      <c r="I363" s="519" t="n">
        <v>390</v>
      </c>
      <c r="J363" s="436" t="n">
        <v>11</v>
      </c>
      <c r="K363" s="584" t="n">
        <v>105</v>
      </c>
      <c r="L363" s="584" t="n">
        <v>20</v>
      </c>
      <c r="M363" s="437" t="n"/>
      <c r="N363" s="438">
        <f>B363+C363+D363+F363+G363+H363+I363+K363-L363+M363+E363</f>
        <v/>
      </c>
      <c r="O363" s="434" t="n">
        <v>4.4</v>
      </c>
      <c r="P363" s="434" t="n">
        <v>101.1</v>
      </c>
      <c r="Q363" s="438">
        <f>N363+O363-P363</f>
        <v/>
      </c>
      <c r="R363" s="520" t="n">
        <v>1990</v>
      </c>
      <c r="S363" s="483" t="n"/>
      <c r="T363" s="441">
        <f>A363</f>
        <v/>
      </c>
      <c r="U363" s="479" t="n"/>
      <c r="V363" s="480" t="n"/>
      <c r="W363" s="479" t="n"/>
      <c r="X363" s="480" t="n"/>
      <c r="Y363" s="479" t="n">
        <v>191020</v>
      </c>
      <c r="Z363" s="466" t="n">
        <v>454.17</v>
      </c>
      <c r="AA363" s="479" t="n"/>
      <c r="AB363" s="480" t="n"/>
      <c r="AC363" s="479" t="n">
        <v>190937</v>
      </c>
      <c r="AD363" s="466" t="n">
        <v>34729.99</v>
      </c>
      <c r="AE363" s="479" t="inlineStr">
        <is>
          <t>monnaie</t>
        </is>
      </c>
      <c r="AF363" s="466" t="n">
        <v>1050</v>
      </c>
      <c r="AG363" s="480" t="n"/>
      <c r="AH363" s="480" t="n"/>
      <c r="AI363" s="479" t="n"/>
      <c r="AJ363" s="480" t="n"/>
      <c r="AK363" s="479" t="n"/>
      <c r="AL363" s="480" t="n"/>
      <c r="AM363" s="479" t="n"/>
      <c r="AN363" s="480" t="n"/>
      <c r="AO363" s="479" t="inlineStr">
        <is>
          <t>aviva</t>
        </is>
      </c>
      <c r="AP363" s="466" t="n">
        <v>330</v>
      </c>
      <c r="AQ363" s="481" t="n"/>
      <c r="AR363" s="480" t="n"/>
      <c r="AS363" s="446">
        <f>V363+X363+Z363+AB363+AD363+AF363+AJ363+AL363+AN363+AP363+AR363+AH363</f>
        <v/>
      </c>
    </row>
    <row r="364" ht="16.5" customHeight="1" thickBot="1">
      <c r="A364" s="433">
        <f>A363+1</f>
        <v/>
      </c>
      <c r="B364" s="434" t="n">
        <v>213.31</v>
      </c>
      <c r="C364" s="434" t="n"/>
      <c r="D364" s="520" t="n">
        <v>1184.98</v>
      </c>
      <c r="E364" s="520" t="n">
        <v>675.95</v>
      </c>
      <c r="F364" s="520" t="n">
        <v>43.8</v>
      </c>
      <c r="G364" s="435" t="n">
        <v>568</v>
      </c>
      <c r="H364" s="435" t="n">
        <v>1917.85</v>
      </c>
      <c r="I364" s="519" t="n">
        <v>300</v>
      </c>
      <c r="J364" s="436" t="n">
        <v>6</v>
      </c>
      <c r="K364" s="584" t="n">
        <v>20</v>
      </c>
      <c r="L364" s="436" t="n"/>
      <c r="M364" s="437" t="n"/>
      <c r="N364" s="438">
        <f>B364+C364+D364+F364+G364+H364+I364+K364-L364+M364+E364</f>
        <v/>
      </c>
      <c r="O364" s="434" t="n">
        <v>11</v>
      </c>
      <c r="P364" s="434" t="n"/>
      <c r="Q364" s="438">
        <f>N364+O364-P364</f>
        <v/>
      </c>
      <c r="R364" s="520" t="n">
        <v>210</v>
      </c>
      <c r="S364" s="483" t="n"/>
      <c r="T364" s="441">
        <f>A364</f>
        <v/>
      </c>
      <c r="U364" s="479" t="n">
        <v>190913</v>
      </c>
      <c r="V364" s="466" t="n">
        <v>1088.06</v>
      </c>
      <c r="W364" s="479" t="n"/>
      <c r="X364" s="480" t="n"/>
      <c r="Y364" s="479" t="n"/>
      <c r="Z364" s="480" t="n"/>
      <c r="AA364" s="479" t="n">
        <v>191026</v>
      </c>
      <c r="AB364" s="466" t="n">
        <v>2163.14</v>
      </c>
      <c r="AC364" s="479" t="inlineStr">
        <is>
          <t>edc</t>
        </is>
      </c>
      <c r="AD364" s="466" t="n">
        <v>566.46</v>
      </c>
      <c r="AE364" s="479" t="inlineStr">
        <is>
          <t>monnaie</t>
        </is>
      </c>
      <c r="AF364" s="466" t="n">
        <v>990</v>
      </c>
      <c r="AG364" s="480" t="n"/>
      <c r="AH364" s="480" t="n"/>
      <c r="AI364" s="479" t="n"/>
      <c r="AJ364" s="480" t="n"/>
      <c r="AK364" s="479" t="n">
        <v>190945</v>
      </c>
      <c r="AL364" s="466" t="n">
        <v>1209.6</v>
      </c>
      <c r="AM364" s="479" t="n"/>
      <c r="AN364" s="480" t="n"/>
      <c r="AO364" s="479" t="n"/>
      <c r="AP364" s="480" t="n"/>
      <c r="AQ364" s="481" t="n"/>
      <c r="AR364" s="480" t="n"/>
      <c r="AS364" s="446">
        <f>V364+X364+Z364+AB364+AD364+AF364+AJ364+AL364+AN364+AP364+AR364+AH364</f>
        <v/>
      </c>
    </row>
    <row r="365" ht="16.5" customHeight="1" thickBot="1">
      <c r="A365" s="433">
        <f>A364+1</f>
        <v/>
      </c>
      <c r="B365" s="434" t="n">
        <v>156.01</v>
      </c>
      <c r="C365" s="434" t="n"/>
      <c r="D365" s="520" t="n">
        <v>1866.65</v>
      </c>
      <c r="E365" s="520" t="n">
        <v>672.15</v>
      </c>
      <c r="F365" s="434" t="n"/>
      <c r="G365" s="435" t="n">
        <v>518</v>
      </c>
      <c r="H365" s="435" t="n">
        <v>1342.7</v>
      </c>
      <c r="I365" s="519" t="n">
        <v>240</v>
      </c>
      <c r="J365" s="436" t="n">
        <v>7</v>
      </c>
      <c r="K365" s="584" t="n">
        <v>50</v>
      </c>
      <c r="L365" s="436" t="n"/>
      <c r="M365" s="437" t="n"/>
      <c r="N365" s="438">
        <f>B365+C365+D365+F365+G365+H365+I365+K365-L365+M365+E365</f>
        <v/>
      </c>
      <c r="O365" s="434" t="n">
        <v>12.1</v>
      </c>
      <c r="P365" s="434" t="n">
        <v>13</v>
      </c>
      <c r="Q365" s="438">
        <f>N365+O365-P365</f>
        <v/>
      </c>
      <c r="R365" s="520" t="n">
        <v>180</v>
      </c>
      <c r="S365" s="520" t="n">
        <v>650</v>
      </c>
      <c r="T365" s="441">
        <f>A365</f>
        <v/>
      </c>
      <c r="U365" s="479" t="n"/>
      <c r="V365" s="466" t="n">
        <v>-44.92</v>
      </c>
      <c r="W365" s="479" t="n">
        <v>190921</v>
      </c>
      <c r="X365" s="466" t="n">
        <v>620.46</v>
      </c>
      <c r="Y365" s="479" t="n"/>
      <c r="Z365" s="480" t="n"/>
      <c r="AA365" s="479" t="n">
        <v>191027</v>
      </c>
      <c r="AB365" s="466" t="n">
        <v>867.4</v>
      </c>
      <c r="AC365" s="479" t="n"/>
      <c r="AD365" s="480" t="n"/>
      <c r="AE365" s="479" t="n"/>
      <c r="AF365" s="480" t="n"/>
      <c r="AG365" s="480" t="n"/>
      <c r="AH365" s="480" t="n"/>
      <c r="AI365" s="479" t="n"/>
      <c r="AJ365" s="480" t="n"/>
      <c r="AK365" s="479" t="n">
        <v>190946</v>
      </c>
      <c r="AL365" s="466" t="n">
        <v>159.8</v>
      </c>
      <c r="AM365" s="479" t="n"/>
      <c r="AN365" s="480" t="n"/>
      <c r="AO365" s="479" t="n">
        <v>191061</v>
      </c>
      <c r="AP365" s="466" t="n">
        <v>619</v>
      </c>
      <c r="AQ365" s="481" t="n"/>
      <c r="AR365" s="480" t="n"/>
      <c r="AS365" s="446">
        <f>V365+X365+Z365+AB365+AD365+AF365+AJ365+AL365+AN365+AP365+AR365+AH365</f>
        <v/>
      </c>
    </row>
    <row r="366" ht="16.5" customHeight="1" thickBot="1">
      <c r="A366" s="433">
        <f>A365+1</f>
        <v/>
      </c>
      <c r="B366" s="434" t="n">
        <v>2035.53</v>
      </c>
      <c r="C366" s="434" t="n"/>
      <c r="D366" s="520" t="n">
        <v>1765.75</v>
      </c>
      <c r="E366" s="520" t="n">
        <v>922.67</v>
      </c>
      <c r="F366" s="520" t="n">
        <v>34.4</v>
      </c>
      <c r="G366" s="435" t="n">
        <v>193</v>
      </c>
      <c r="H366" s="435" t="n">
        <v>61.4</v>
      </c>
      <c r="I366" s="519" t="n">
        <v>310</v>
      </c>
      <c r="J366" s="436" t="n">
        <v>8</v>
      </c>
      <c r="K366" s="584" t="n">
        <v>40</v>
      </c>
      <c r="L366" s="584" t="n">
        <v>190</v>
      </c>
      <c r="M366" s="437" t="n"/>
      <c r="N366" s="438">
        <f>B366+C366+D366+F366+G366+H366+I366+K366-L366+M366+E366</f>
        <v/>
      </c>
      <c r="O366" s="434" t="n">
        <v>3</v>
      </c>
      <c r="P366" s="434" t="n"/>
      <c r="Q366" s="438">
        <f>N366+O366-P366</f>
        <v/>
      </c>
      <c r="R366" s="520" t="n">
        <v>2030</v>
      </c>
      <c r="S366" s="483" t="n"/>
      <c r="T366" s="441">
        <f>A366</f>
        <v/>
      </c>
      <c r="U366" s="479" t="n"/>
      <c r="V366" s="480" t="n"/>
      <c r="W366" s="479" t="n">
        <v>190922</v>
      </c>
      <c r="X366" s="466" t="n">
        <v>76.81</v>
      </c>
      <c r="Y366" s="479" t="n"/>
      <c r="Z366" s="480" t="n"/>
      <c r="AA366" s="479" t="n"/>
      <c r="AB366" s="480" t="n"/>
      <c r="AC366" s="479" t="n"/>
      <c r="AD366" s="480" t="n"/>
      <c r="AE366" s="479" t="inlineStr">
        <is>
          <t>pmu</t>
        </is>
      </c>
      <c r="AF366" s="466" t="n">
        <v>-1160</v>
      </c>
      <c r="AG366" s="480" t="n"/>
      <c r="AH366" s="480" t="n"/>
      <c r="AI366" s="579" t="n">
        <v>191243</v>
      </c>
      <c r="AJ366" s="466" t="n">
        <v>236.04</v>
      </c>
      <c r="AK366" s="479" t="n">
        <v>190947</v>
      </c>
      <c r="AL366" s="466" t="n">
        <v>120.32</v>
      </c>
      <c r="AM366" s="479" t="n"/>
      <c r="AN366" s="480" t="n"/>
      <c r="AO366" s="479" t="n"/>
      <c r="AP366" s="480" t="n"/>
      <c r="AQ366" s="481" t="n"/>
      <c r="AR366" s="480" t="n"/>
      <c r="AS366" s="446">
        <f>V366+X366+Z366+AB366+AD366+AF366+AJ366+AL366+AN366+AP366+AR366+AH366</f>
        <v/>
      </c>
    </row>
    <row r="367" ht="16.5" customHeight="1" thickBot="1">
      <c r="A367" s="433">
        <f>A366+1</f>
        <v/>
      </c>
      <c r="B367" s="434" t="n">
        <v>1163.03</v>
      </c>
      <c r="C367" s="434" t="n"/>
      <c r="D367" s="520" t="n">
        <v>2242.44</v>
      </c>
      <c r="E367" s="520" t="n">
        <v>529.24</v>
      </c>
      <c r="F367" s="520" t="n">
        <v>10.8</v>
      </c>
      <c r="G367" s="435" t="n">
        <v>305</v>
      </c>
      <c r="H367" s="435" t="n">
        <v>612</v>
      </c>
      <c r="I367" s="519" t="n">
        <v>100</v>
      </c>
      <c r="J367" s="436" t="n">
        <v>1</v>
      </c>
      <c r="K367" s="584" t="n">
        <v>40</v>
      </c>
      <c r="L367" s="436" t="n"/>
      <c r="M367" s="437" t="n"/>
      <c r="N367" s="438">
        <f>B367+C367+D367+F367+G367+H367+I367+K367-L367+M367+E367</f>
        <v/>
      </c>
      <c r="O367" s="434" t="n">
        <v>4</v>
      </c>
      <c r="P367" s="434" t="n"/>
      <c r="Q367" s="438">
        <f>N367+O367-P367</f>
        <v/>
      </c>
      <c r="R367" s="520" t="n">
        <v>1160</v>
      </c>
      <c r="S367" s="483" t="n"/>
      <c r="T367" s="441">
        <f>A367</f>
        <v/>
      </c>
      <c r="U367" s="479" t="n"/>
      <c r="V367" s="480" t="n"/>
      <c r="W367" s="479" t="n"/>
      <c r="X367" s="480" t="n"/>
      <c r="Y367" s="479" t="n"/>
      <c r="Z367" s="480" t="n"/>
      <c r="AA367" s="479" t="n"/>
      <c r="AB367" s="480" t="n"/>
      <c r="AC367" s="479" t="n"/>
      <c r="AD367" s="480" t="n"/>
      <c r="AE367" s="479" t="inlineStr">
        <is>
          <t>pmu</t>
        </is>
      </c>
      <c r="AF367" s="466" t="n">
        <v>1160</v>
      </c>
      <c r="AG367" s="480" t="n"/>
      <c r="AH367" s="480" t="n"/>
      <c r="AI367" s="479" t="n"/>
      <c r="AJ367" s="480" t="n"/>
      <c r="AK367" s="479" t="n"/>
      <c r="AL367" s="480" t="n"/>
      <c r="AM367" s="479" t="n"/>
      <c r="AN367" s="480" t="n"/>
      <c r="AO367" s="479" t="n"/>
      <c r="AP367" s="480" t="n"/>
      <c r="AQ367" s="481" t="n">
        <v>191065</v>
      </c>
      <c r="AR367" s="466" t="n">
        <v>21</v>
      </c>
      <c r="AS367" s="446">
        <f>V367+X367+Z367+AB367+AD367+AF367+AJ367+AL367+AN367+AP367+AR367+AH367</f>
        <v/>
      </c>
    </row>
    <row r="368" ht="16.5" customHeight="1" thickBot="1">
      <c r="A368" s="433">
        <f>A367+1</f>
        <v/>
      </c>
      <c r="B368" s="434" t="n">
        <v>1101.89</v>
      </c>
      <c r="C368" s="434" t="n"/>
      <c r="D368" s="520" t="n">
        <v>1166.63</v>
      </c>
      <c r="E368" s="520" t="n">
        <v>356.75</v>
      </c>
      <c r="F368" s="434" t="n"/>
      <c r="G368" s="435" t="n">
        <v>170</v>
      </c>
      <c r="H368" s="435" t="n">
        <v>702.7</v>
      </c>
      <c r="I368" s="519" t="n">
        <v>70</v>
      </c>
      <c r="J368" s="436" t="n">
        <v>2</v>
      </c>
      <c r="K368" s="436" t="n"/>
      <c r="L368" s="436" t="n"/>
      <c r="M368" s="437" t="n"/>
      <c r="N368" s="438">
        <f>B368+C368+D368+F368+G368+H368+I368+K368-L368+M368+E368</f>
        <v/>
      </c>
      <c r="O368" s="434" t="n">
        <v>1.7</v>
      </c>
      <c r="P368" s="434" t="n"/>
      <c r="Q368" s="438">
        <f>N368+O368-P368</f>
        <v/>
      </c>
      <c r="R368" s="520" t="n">
        <v>1100</v>
      </c>
      <c r="S368" s="483" t="n"/>
      <c r="T368" s="441">
        <f>A368</f>
        <v/>
      </c>
      <c r="U368" s="479" t="n"/>
      <c r="V368" s="480" t="n"/>
      <c r="W368" s="479" t="n"/>
      <c r="X368" s="480" t="n"/>
      <c r="Y368" s="479" t="n"/>
      <c r="Z368" s="480" t="n"/>
      <c r="AA368" s="479" t="n"/>
      <c r="AB368" s="480" t="n"/>
      <c r="AC368" s="479" t="n"/>
      <c r="AD368" s="480" t="n"/>
      <c r="AE368" s="479" t="n"/>
      <c r="AF368" s="480" t="n"/>
      <c r="AG368" s="480" t="n"/>
      <c r="AH368" s="480" t="n"/>
      <c r="AI368" s="479" t="n"/>
      <c r="AJ368" s="480" t="n"/>
      <c r="AK368" s="479" t="n"/>
      <c r="AL368" s="480" t="n"/>
      <c r="AM368" s="479" t="n"/>
      <c r="AN368" s="480" t="n"/>
      <c r="AO368" s="479" t="n">
        <v>190956</v>
      </c>
      <c r="AP368" s="480" t="n">
        <v>3104</v>
      </c>
      <c r="AQ368" s="481" t="n">
        <v>191064</v>
      </c>
      <c r="AR368" s="466" t="n">
        <v>21.8</v>
      </c>
      <c r="AS368" s="446">
        <f>V368+X368+Z368+AB368+AD368+AF368+AJ368+AL368+AN368+AP368+AR368+AH368</f>
        <v/>
      </c>
    </row>
    <row r="369" ht="16.5" customHeight="1" thickBot="1">
      <c r="A369" s="433">
        <f>A368+1</f>
        <v/>
      </c>
      <c r="B369" s="434" t="n">
        <v>2637.35</v>
      </c>
      <c r="C369" s="434" t="n"/>
      <c r="D369" s="520" t="n">
        <v>1721.54</v>
      </c>
      <c r="E369" s="520" t="n">
        <v>870.15</v>
      </c>
      <c r="F369" s="434" t="n"/>
      <c r="G369" s="435" t="n">
        <v>237</v>
      </c>
      <c r="H369" s="435" t="n">
        <v>172.8</v>
      </c>
      <c r="I369" s="519" t="n">
        <v>100</v>
      </c>
      <c r="J369" s="436" t="n">
        <v>1</v>
      </c>
      <c r="K369" s="436" t="n"/>
      <c r="L369" s="436" t="n"/>
      <c r="M369" s="437" t="n"/>
      <c r="N369" s="438">
        <f>B369+C369+D369+F369+G369+H369+I369+K369-L369+M369+E369</f>
        <v/>
      </c>
      <c r="O369" s="434" t="n">
        <v>10.95</v>
      </c>
      <c r="P369" s="434" t="n"/>
      <c r="Q369" s="438">
        <f>N369+O369-P369</f>
        <v/>
      </c>
      <c r="R369" s="520" t="n">
        <v>2630</v>
      </c>
      <c r="S369" s="483" t="n"/>
      <c r="T369" s="441">
        <f>A369</f>
        <v/>
      </c>
      <c r="U369" s="479" t="n"/>
      <c r="V369" s="480" t="n"/>
      <c r="W369" s="479" t="n"/>
      <c r="X369" s="480" t="n"/>
      <c r="Y369" s="479" t="n"/>
      <c r="Z369" s="480" t="n"/>
      <c r="AA369" s="479" t="n"/>
      <c r="AB369" s="480" t="n"/>
      <c r="AC369" s="479" t="n"/>
      <c r="AD369" s="480" t="n"/>
      <c r="AE369" s="479" t="inlineStr">
        <is>
          <t>ass prêt</t>
        </is>
      </c>
      <c r="AF369" s="466" t="n">
        <v>49.41</v>
      </c>
      <c r="AG369" s="480" t="n"/>
      <c r="AH369" s="480" t="n"/>
      <c r="AI369" s="479" t="n"/>
      <c r="AJ369" s="480" t="n"/>
      <c r="AK369" s="479" t="n"/>
      <c r="AL369" s="480" t="n"/>
      <c r="AM369" s="479" t="n"/>
      <c r="AN369" s="480" t="n"/>
      <c r="AO369" s="479" t="n"/>
      <c r="AP369" s="480" t="n"/>
      <c r="AQ369" s="481" t="n">
        <v>191067</v>
      </c>
      <c r="AR369" s="466" t="n">
        <v>14.9</v>
      </c>
      <c r="AS369" s="446">
        <f>V369+X369+Z369+AB369+AD369+AF369+AJ369+AL369+AN369+AP369+AR369+AH369</f>
        <v/>
      </c>
    </row>
    <row r="370" ht="16.5" customHeight="1" thickBot="1">
      <c r="A370" s="433">
        <f>A369+1</f>
        <v/>
      </c>
      <c r="B370" s="434" t="n">
        <v>2250.05</v>
      </c>
      <c r="C370" s="434" t="n"/>
      <c r="D370" s="520" t="n">
        <v>1413.7</v>
      </c>
      <c r="E370" s="520" t="n">
        <v>595.35</v>
      </c>
      <c r="F370" s="520" t="n">
        <v>8.6</v>
      </c>
      <c r="G370" s="435" t="n">
        <v>150</v>
      </c>
      <c r="H370" s="435" t="n">
        <v>495.1</v>
      </c>
      <c r="I370" s="519" t="n">
        <v>140</v>
      </c>
      <c r="J370" s="436" t="n">
        <v>4</v>
      </c>
      <c r="K370" s="436" t="n"/>
      <c r="L370" s="436" t="n"/>
      <c r="M370" s="437" t="n"/>
      <c r="N370" s="438">
        <f>B370+C370+D370+F370+G370+H370+I370+K370-L370+M370+E370</f>
        <v/>
      </c>
      <c r="O370" s="434" t="n">
        <v>12</v>
      </c>
      <c r="P370" s="434" t="n"/>
      <c r="Q370" s="438">
        <f>N370+O370-P370</f>
        <v/>
      </c>
      <c r="R370" s="520" t="n">
        <v>2250</v>
      </c>
      <c r="S370" s="483" t="n"/>
      <c r="T370" s="441">
        <f>A370</f>
        <v/>
      </c>
      <c r="U370" s="479" t="n"/>
      <c r="V370" s="480" t="n"/>
      <c r="W370" s="479" t="n"/>
      <c r="X370" s="480" t="n"/>
      <c r="Y370" s="479" t="n">
        <v>191021</v>
      </c>
      <c r="Z370" s="466" t="n">
        <v>502.07</v>
      </c>
      <c r="AA370" s="479" t="n"/>
      <c r="AB370" s="480" t="n"/>
      <c r="AC370" s="479" t="n"/>
      <c r="AD370" s="480" t="n"/>
      <c r="AE370" s="479" t="inlineStr">
        <is>
          <t>prêt</t>
        </is>
      </c>
      <c r="AF370" s="466" t="n">
        <v>2601.13</v>
      </c>
      <c r="AG370" s="480" t="n"/>
      <c r="AH370" s="480" t="n"/>
      <c r="AI370" s="479" t="n"/>
      <c r="AJ370" s="480" t="n"/>
      <c r="AK370" s="479" t="n"/>
      <c r="AL370" s="480" t="n"/>
      <c r="AM370" s="479" t="n"/>
      <c r="AN370" s="480" t="n"/>
      <c r="AO370" s="479" t="n">
        <v>190962</v>
      </c>
      <c r="AP370" s="466" t="n">
        <v>369</v>
      </c>
      <c r="AQ370" s="481" t="n"/>
      <c r="AR370" s="480" t="n"/>
      <c r="AS370" s="446">
        <f>V370+X370+Z370+AB370+AD370+AF370+AJ370+AL370+AN370+AP370+AR370+AH370</f>
        <v/>
      </c>
    </row>
    <row r="371" ht="16.5" customHeight="1" thickBot="1">
      <c r="A371" s="433">
        <f>A370+1</f>
        <v/>
      </c>
      <c r="B371" s="434" t="n">
        <v>2337.17</v>
      </c>
      <c r="C371" s="434" t="n"/>
      <c r="D371" s="520" t="n">
        <v>1327.57</v>
      </c>
      <c r="E371" s="520" t="n">
        <v>686.4</v>
      </c>
      <c r="F371" s="434" t="n"/>
      <c r="G371" s="435" t="n">
        <v>186</v>
      </c>
      <c r="H371" s="435" t="n">
        <v>477.3</v>
      </c>
      <c r="I371" s="519" t="n">
        <v>230</v>
      </c>
      <c r="J371" s="436" t="n">
        <v>6</v>
      </c>
      <c r="K371" s="436" t="n"/>
      <c r="L371" s="436" t="n"/>
      <c r="M371" s="437" t="n"/>
      <c r="N371" s="438">
        <f>B371+C371+D371+F371+G371+H371+I371+K371-L371+M371+E371</f>
        <v/>
      </c>
      <c r="O371" s="434" t="n">
        <v>11.8</v>
      </c>
      <c r="P371" s="434" t="n"/>
      <c r="Q371" s="438">
        <f>N371+O371-P371</f>
        <v/>
      </c>
      <c r="R371" s="520" t="n">
        <v>2330</v>
      </c>
      <c r="S371" s="483" t="n"/>
      <c r="T371" s="441">
        <f>A371</f>
        <v/>
      </c>
      <c r="U371" s="479" t="n">
        <v>191003</v>
      </c>
      <c r="V371" s="466" t="n">
        <v>802.01</v>
      </c>
      <c r="W371" s="479" t="n"/>
      <c r="X371" s="480" t="n"/>
      <c r="Y371" s="479" t="n"/>
      <c r="Z371" s="480" t="n"/>
      <c r="AA371" s="479" t="n">
        <v>191028</v>
      </c>
      <c r="AB371" s="466" t="n">
        <v>257.64</v>
      </c>
      <c r="AC371" s="479" t="n"/>
      <c r="AD371" s="480" t="n"/>
      <c r="AE371" s="479" t="inlineStr">
        <is>
          <t>interet</t>
        </is>
      </c>
      <c r="AF371" s="466" t="n">
        <v>150.83</v>
      </c>
      <c r="AG371" s="482" t="n">
        <v>191039</v>
      </c>
      <c r="AH371" s="466" t="n">
        <v>19</v>
      </c>
      <c r="AI371" s="479" t="n"/>
      <c r="AJ371" s="480" t="n"/>
      <c r="AK371" s="479" t="n"/>
      <c r="AL371" s="480" t="n"/>
      <c r="AM371" s="479" t="n"/>
      <c r="AN371" s="480" t="n"/>
      <c r="AO371" s="479" t="n">
        <v>190962</v>
      </c>
      <c r="AP371" s="466" t="n">
        <v>210.32</v>
      </c>
      <c r="AQ371" s="481" t="n"/>
      <c r="AR371" s="480" t="n"/>
      <c r="AS371" s="446">
        <f>V371+X371+Z371+AB371+AD371+AF371+AJ371+AL371+AN371+AP371+AR371+AH371</f>
        <v/>
      </c>
    </row>
    <row r="372" ht="16.5" customHeight="1" thickBot="1">
      <c r="A372" s="433">
        <f>A371+1</f>
        <v/>
      </c>
      <c r="B372" s="434" t="n">
        <v>326.78</v>
      </c>
      <c r="C372" s="434" t="n"/>
      <c r="D372" s="520" t="n">
        <v>1739.55</v>
      </c>
      <c r="E372" s="520" t="n">
        <v>553.39</v>
      </c>
      <c r="F372" s="434" t="n"/>
      <c r="G372" s="435" t="n">
        <v>169</v>
      </c>
      <c r="H372" s="435" t="n">
        <v>1542.1</v>
      </c>
      <c r="I372" s="519" t="n">
        <v>110</v>
      </c>
      <c r="J372" s="436" t="n">
        <v>3</v>
      </c>
      <c r="K372" s="436" t="n"/>
      <c r="L372" s="436" t="n"/>
      <c r="M372" s="437" t="n"/>
      <c r="N372" s="438">
        <f>B372+C372+D372+F372+G372+H372+I372+K372-L372+M372+E372</f>
        <v/>
      </c>
      <c r="O372" s="434" t="n">
        <v>9.300000000000001</v>
      </c>
      <c r="P372" s="434" t="n"/>
      <c r="Q372" s="438">
        <f>N372+O372-P372</f>
        <v/>
      </c>
      <c r="R372" s="520" t="n">
        <v>350</v>
      </c>
      <c r="S372" s="483" t="n"/>
      <c r="T372" s="441">
        <f>A372</f>
        <v/>
      </c>
      <c r="U372" s="479" t="n"/>
      <c r="V372" s="466" t="n">
        <v>-50.64</v>
      </c>
      <c r="W372" s="479" t="n"/>
      <c r="X372" s="480" t="n"/>
      <c r="Y372" s="479" t="n"/>
      <c r="Z372" s="480" t="n"/>
      <c r="AA372" s="479" t="n">
        <v>191029</v>
      </c>
      <c r="AB372" s="466" t="n">
        <v>639.6</v>
      </c>
      <c r="AC372" s="479" t="n"/>
      <c r="AD372" s="480" t="n"/>
      <c r="AE372" s="479" t="n"/>
      <c r="AF372" s="480" t="n"/>
      <c r="AG372" s="480" t="n"/>
      <c r="AH372" s="480" t="n"/>
      <c r="AI372" s="479" t="n"/>
      <c r="AJ372" s="480" t="n"/>
      <c r="AK372" s="479" t="n"/>
      <c r="AL372" s="480" t="n"/>
      <c r="AM372" s="479" t="inlineStr">
        <is>
          <t>191058A</t>
        </is>
      </c>
      <c r="AN372" s="466" t="n">
        <v>114.19</v>
      </c>
      <c r="AO372" s="479" t="n"/>
      <c r="AP372" s="480" t="n"/>
      <c r="AQ372" s="481" t="n"/>
      <c r="AR372" s="480" t="n"/>
      <c r="AS372" s="446">
        <f>V372+X372+Z372+AB372+AD372+AF372+AJ372+AL372+AN372+AP372+AR372+AH372</f>
        <v/>
      </c>
    </row>
    <row r="373" ht="16.5" customHeight="1" thickBot="1">
      <c r="A373" s="433">
        <f>A372+1</f>
        <v/>
      </c>
      <c r="B373" s="434" t="n">
        <v>1822.98</v>
      </c>
      <c r="C373" s="434" t="n"/>
      <c r="D373" s="520" t="n">
        <v>1588.65</v>
      </c>
      <c r="E373" s="520" t="n">
        <v>741.8</v>
      </c>
      <c r="F373" s="520" t="n">
        <v>8.6</v>
      </c>
      <c r="G373" s="435" t="n">
        <v>211</v>
      </c>
      <c r="H373" s="435" t="n">
        <v>99.09999999999999</v>
      </c>
      <c r="I373" s="519" t="n">
        <v>160</v>
      </c>
      <c r="J373" s="436" t="n">
        <v>5</v>
      </c>
      <c r="K373" s="436" t="n"/>
      <c r="L373" s="436" t="n"/>
      <c r="M373" s="437" t="n"/>
      <c r="N373" s="438">
        <f>B373+C373+D373+F373+G373+H373+I373+K373-L373+M373+E373</f>
        <v/>
      </c>
      <c r="O373" s="434" t="n">
        <v>31.8</v>
      </c>
      <c r="P373" s="434" t="n">
        <v>38.5</v>
      </c>
      <c r="Q373" s="438">
        <f>N373+O373-P373</f>
        <v/>
      </c>
      <c r="R373" s="520" t="n">
        <v>1820</v>
      </c>
      <c r="S373" s="520" t="n">
        <v>520</v>
      </c>
      <c r="T373" s="441">
        <f>A373</f>
        <v/>
      </c>
      <c r="U373" s="479" t="n">
        <v>191001</v>
      </c>
      <c r="V373" s="466" t="n">
        <v>-241.15</v>
      </c>
      <c r="W373" s="479" t="n"/>
      <c r="X373" s="480" t="n"/>
      <c r="Y373" s="479" t="n"/>
      <c r="Z373" s="480" t="n"/>
      <c r="AA373" s="479" t="n"/>
      <c r="AB373" s="480" t="n"/>
      <c r="AC373" s="479" t="n"/>
      <c r="AD373" s="480" t="n"/>
      <c r="AE373" s="479" t="n"/>
      <c r="AF373" s="480" t="n"/>
      <c r="AG373" s="480" t="n"/>
      <c r="AH373" s="480" t="n"/>
      <c r="AI373" s="479" t="n">
        <v>191042</v>
      </c>
      <c r="AJ373" s="466" t="n">
        <v>52.8</v>
      </c>
      <c r="AK373" s="479" t="n"/>
      <c r="AL373" s="480" t="n"/>
      <c r="AM373" s="479" t="n"/>
      <c r="AN373" s="480" t="n"/>
      <c r="AO373" s="479" t="n"/>
      <c r="AP373" s="480" t="n"/>
      <c r="AQ373" s="481" t="n"/>
      <c r="AR373" s="480" t="n"/>
      <c r="AS373" s="446">
        <f>V373+X373+Z373+AB373+AD373+AF373+AJ373+AL373+AN373+AP373+AR373+AH373</f>
        <v/>
      </c>
    </row>
    <row r="374" ht="16.5" customHeight="1" thickBot="1">
      <c r="A374" s="433">
        <f>A373+1</f>
        <v/>
      </c>
      <c r="B374" s="434" t="n">
        <v>1453.24</v>
      </c>
      <c r="C374" s="434" t="n"/>
      <c r="D374" s="520" t="n">
        <v>1748.09</v>
      </c>
      <c r="E374" s="520" t="n">
        <v>799.39</v>
      </c>
      <c r="F374" s="520" t="n">
        <v>35.3</v>
      </c>
      <c r="G374" s="435" t="n">
        <v>572</v>
      </c>
      <c r="H374" s="435" t="n">
        <v>467.6</v>
      </c>
      <c r="I374" s="519" t="n">
        <v>90</v>
      </c>
      <c r="J374" s="436" t="n">
        <v>2</v>
      </c>
      <c r="K374" s="436" t="n"/>
      <c r="L374" s="584" t="n">
        <v>30</v>
      </c>
      <c r="M374" s="437" t="n"/>
      <c r="N374" s="438">
        <f>B374+C374+D374+F374+G374+H374+I374+K374-L374+M374+E374</f>
        <v/>
      </c>
      <c r="O374" s="434" t="n">
        <v>1.3</v>
      </c>
      <c r="P374" s="434" t="n"/>
      <c r="Q374" s="438">
        <f>N374+O374-P374</f>
        <v/>
      </c>
      <c r="R374" s="520" t="n">
        <v>1450</v>
      </c>
      <c r="S374" s="483" t="n"/>
      <c r="T374" s="441">
        <f>A374</f>
        <v/>
      </c>
      <c r="U374" s="479" t="n"/>
      <c r="V374" s="480" t="n"/>
      <c r="W374" s="479" t="n"/>
      <c r="X374" s="480" t="n"/>
      <c r="Y374" s="479" t="n"/>
      <c r="Z374" s="480" t="n"/>
      <c r="AA374" s="479" t="n"/>
      <c r="AB374" s="480" t="n"/>
      <c r="AC374" s="479" t="n"/>
      <c r="AD374" s="480" t="n"/>
      <c r="AE374" s="479" t="inlineStr">
        <is>
          <t>monnaie</t>
        </is>
      </c>
      <c r="AF374" s="466" t="n">
        <v>715</v>
      </c>
      <c r="AG374" s="480" t="n"/>
      <c r="AH374" s="480" t="n"/>
      <c r="AI374" s="479" t="n"/>
      <c r="AJ374" s="480" t="n"/>
      <c r="AK374" s="479" t="n"/>
      <c r="AL374" s="480" t="n"/>
      <c r="AM374" s="479" t="n"/>
      <c r="AN374" s="480" t="n"/>
      <c r="AO374" s="479" t="n"/>
      <c r="AP374" s="480" t="n"/>
      <c r="AQ374" s="481" t="n"/>
      <c r="AR374" s="480" t="n"/>
      <c r="AS374" s="446">
        <f>V374+X374+Z374+AB374+AD374+AF374+AJ374+AL374+AN374+AP374+AR374+AH374</f>
        <v/>
      </c>
    </row>
    <row r="375" ht="16.5" customHeight="1" thickBot="1">
      <c r="A375" s="433">
        <f>A374+1</f>
        <v/>
      </c>
      <c r="B375" s="434" t="n">
        <v>862.55</v>
      </c>
      <c r="C375" s="434" t="n"/>
      <c r="D375" s="520" t="n">
        <v>893.85</v>
      </c>
      <c r="E375" s="520" t="n">
        <v>382.75</v>
      </c>
      <c r="F375" s="434" t="n"/>
      <c r="G375" s="435" t="n">
        <v>204</v>
      </c>
      <c r="H375" s="435" t="n">
        <v>1055.4</v>
      </c>
      <c r="I375" s="519" t="n">
        <v>250</v>
      </c>
      <c r="J375" s="436" t="n">
        <v>6</v>
      </c>
      <c r="K375" s="436" t="n"/>
      <c r="L375" s="436" t="n"/>
      <c r="M375" s="437" t="n"/>
      <c r="N375" s="438">
        <f>B375+C375+D375+F375+G375+H375+I375+K375-L375+M375+E375</f>
        <v/>
      </c>
      <c r="O375" s="434" t="n">
        <v>2</v>
      </c>
      <c r="P375" s="434" t="n"/>
      <c r="Q375" s="438">
        <f>N375+O375-P375</f>
        <v/>
      </c>
      <c r="R375" s="520" t="n">
        <v>860</v>
      </c>
      <c r="S375" s="483" t="n"/>
      <c r="T375" s="441">
        <f>A375</f>
        <v/>
      </c>
      <c r="U375" s="479" t="n"/>
      <c r="V375" s="480" t="n"/>
      <c r="W375" s="481" t="n">
        <v>191014</v>
      </c>
      <c r="X375" s="466" t="n">
        <v>35.77</v>
      </c>
      <c r="Y375" s="479" t="n"/>
      <c r="Z375" s="480" t="n"/>
      <c r="AA375" s="481" t="n"/>
      <c r="AB375" s="480" t="n"/>
      <c r="AC375" s="479" t="n"/>
      <c r="AD375" s="480" t="n"/>
      <c r="AE375" s="481" t="n"/>
      <c r="AF375" s="480" t="n"/>
      <c r="AG375" s="480" t="n"/>
      <c r="AH375" s="480" t="n"/>
      <c r="AI375" s="479" t="n"/>
      <c r="AJ375" s="480" t="n"/>
      <c r="AK375" s="481" t="n"/>
      <c r="AL375" s="480" t="n"/>
      <c r="AM375" s="479" t="n"/>
      <c r="AN375" s="480" t="n"/>
      <c r="AO375" s="481" t="n"/>
      <c r="AP375" s="480" t="n"/>
      <c r="AQ375" s="481" t="n"/>
      <c r="AR375" s="480" t="n"/>
      <c r="AS375" s="446">
        <f>V375+X375+Z375+AB375+AD375+AF375+AJ375+AL375+AN375+AP375+AR375+AH375</f>
        <v/>
      </c>
    </row>
    <row r="376" ht="16.5" customHeight="1" thickBot="1">
      <c r="A376" s="433">
        <f>A375+1</f>
        <v/>
      </c>
      <c r="B376" s="434" t="n">
        <v>1653.99</v>
      </c>
      <c r="C376" s="434" t="n"/>
      <c r="D376" s="520" t="n">
        <v>2105.12</v>
      </c>
      <c r="E376" s="520" t="n">
        <v>545.8</v>
      </c>
      <c r="F376" s="520" t="n">
        <v>25.8</v>
      </c>
      <c r="G376" s="435" t="n">
        <v>266</v>
      </c>
      <c r="H376" s="435" t="n">
        <v>749.3</v>
      </c>
      <c r="I376" s="519" t="n">
        <v>100</v>
      </c>
      <c r="J376" s="436" t="n">
        <v>4</v>
      </c>
      <c r="K376" s="584" t="n">
        <v>20</v>
      </c>
      <c r="L376" s="436" t="n"/>
      <c r="M376" s="437" t="n"/>
      <c r="N376" s="438">
        <f>B376+C376+D376+F376+G376+H376+I376+K376-L376+M376+E376</f>
        <v/>
      </c>
      <c r="O376" s="434" t="n">
        <v>4.4</v>
      </c>
      <c r="P376" s="434" t="n"/>
      <c r="Q376" s="438">
        <f>N376+O376-P376</f>
        <v/>
      </c>
      <c r="R376" s="520" t="n">
        <v>1650</v>
      </c>
      <c r="S376" s="483" t="n"/>
      <c r="T376" s="441">
        <f>A376</f>
        <v/>
      </c>
      <c r="U376" s="479" t="n"/>
      <c r="V376" s="480" t="n"/>
      <c r="W376" s="479" t="n">
        <v>191015</v>
      </c>
      <c r="X376" s="466" t="n">
        <v>541.73</v>
      </c>
      <c r="Y376" s="479" t="n"/>
      <c r="Z376" s="480" t="n"/>
      <c r="AA376" s="479" t="n"/>
      <c r="AB376" s="480" t="n"/>
      <c r="AC376" s="479" t="n"/>
      <c r="AD376" s="480" t="n"/>
      <c r="AE376" s="479" t="n"/>
      <c r="AF376" s="480" t="n"/>
      <c r="AG376" s="480" t="n"/>
      <c r="AH376" s="480" t="n"/>
      <c r="AI376" s="479" t="n"/>
      <c r="AJ376" s="480" t="n"/>
      <c r="AK376" s="479" t="n"/>
      <c r="AL376" s="480" t="n"/>
      <c r="AM376" s="479" t="n"/>
      <c r="AN376" s="480" t="n"/>
      <c r="AO376" s="479" t="n"/>
      <c r="AP376" s="480" t="n"/>
      <c r="AQ376" s="481" t="n"/>
      <c r="AR376" s="480" t="n"/>
      <c r="AS376" s="446">
        <f>V376+X376+Z376+AB376+AD376+AF376+AJ376+AL376+AN376+AP376+AR376+AH376</f>
        <v/>
      </c>
    </row>
    <row r="377" ht="16.5" customHeight="1" thickBot="1">
      <c r="A377" s="433">
        <f>A376+1</f>
        <v/>
      </c>
      <c r="B377" s="434" t="n">
        <v>3604.05</v>
      </c>
      <c r="C377" s="434" t="n"/>
      <c r="D377" s="520" t="n">
        <v>1500.25</v>
      </c>
      <c r="E377" s="520" t="n">
        <v>618.34</v>
      </c>
      <c r="F377" s="434" t="n"/>
      <c r="G377" s="435" t="n">
        <v>255</v>
      </c>
      <c r="H377" s="435" t="n">
        <v>114.75</v>
      </c>
      <c r="I377" s="519" t="n">
        <v>320</v>
      </c>
      <c r="J377" s="436" t="n">
        <v>6</v>
      </c>
      <c r="K377" s="436" t="n"/>
      <c r="L377" s="436" t="n"/>
      <c r="M377" s="437" t="n"/>
      <c r="N377" s="438">
        <f>B377+C377+D377+F377+G377+H377+I377+K377-L377+M377+E377</f>
        <v/>
      </c>
      <c r="O377" s="434" t="n">
        <v>3</v>
      </c>
      <c r="P377" s="434" t="n"/>
      <c r="Q377" s="438">
        <f>N377+O377-P377</f>
        <v/>
      </c>
      <c r="R377" s="520" t="n">
        <v>3600</v>
      </c>
      <c r="S377" s="483" t="n"/>
      <c r="T377" s="441">
        <f>A377</f>
        <v/>
      </c>
      <c r="U377" s="479" t="n"/>
      <c r="V377" s="480" t="n"/>
      <c r="W377" s="479" t="n"/>
      <c r="X377" s="480" t="n"/>
      <c r="Y377" s="479" t="n">
        <v>191022</v>
      </c>
      <c r="Z377" s="466" t="n">
        <v>524.77</v>
      </c>
      <c r="AA377" s="479" t="n"/>
      <c r="AB377" s="480" t="n"/>
      <c r="AC377" s="479" t="n">
        <v>191034</v>
      </c>
      <c r="AD377" s="466" t="n">
        <v>44719.11</v>
      </c>
      <c r="AE377" s="479" t="n"/>
      <c r="AF377" s="480" t="n"/>
      <c r="AG377" s="480" t="n"/>
      <c r="AH377" s="480" t="n"/>
      <c r="AI377" s="479" t="n"/>
      <c r="AJ377" s="480" t="n"/>
      <c r="AK377" s="479" t="n"/>
      <c r="AL377" s="480" t="n"/>
      <c r="AM377" s="479" t="n"/>
      <c r="AN377" s="480" t="n"/>
      <c r="AO377" s="479" t="n"/>
      <c r="AP377" s="480" t="n"/>
      <c r="AQ377" s="481" t="n"/>
      <c r="AR377" s="480" t="n"/>
      <c r="AS377" s="446">
        <f>V377+X377+Z377+AB377+AD377+AF377+AJ377+AL377+AN377+AP377+AR377+AH377</f>
        <v/>
      </c>
    </row>
    <row r="378" ht="16.5" customHeight="1" thickBot="1">
      <c r="A378" s="433">
        <f>A377+1</f>
        <v/>
      </c>
      <c r="B378" s="434" t="n">
        <v>370.99</v>
      </c>
      <c r="C378" s="434" t="n"/>
      <c r="D378" s="520" t="n">
        <v>1409.29</v>
      </c>
      <c r="E378" s="520" t="n">
        <v>606.14</v>
      </c>
      <c r="F378" s="520" t="n">
        <v>8.6</v>
      </c>
      <c r="G378" s="435" t="n">
        <v>268</v>
      </c>
      <c r="H378" s="435" t="n">
        <v>1511.1</v>
      </c>
      <c r="I378" s="519" t="n">
        <v>500</v>
      </c>
      <c r="J378" s="436" t="n">
        <v>13</v>
      </c>
      <c r="K378" s="436" t="n"/>
      <c r="L378" s="436" t="n"/>
      <c r="M378" s="437" t="n"/>
      <c r="N378" s="438">
        <f>B378+C378+D378+F378+G378+H378+I378+K378-L378+M378+E378</f>
        <v/>
      </c>
      <c r="O378" s="434" t="n">
        <v>17.6</v>
      </c>
      <c r="P378" s="434" t="n">
        <v>2.2</v>
      </c>
      <c r="Q378" s="438">
        <f>N378+O378-P378</f>
        <v/>
      </c>
      <c r="R378" s="520" t="n">
        <v>370</v>
      </c>
      <c r="S378" s="483" t="n"/>
      <c r="T378" s="441">
        <f>A378</f>
        <v/>
      </c>
      <c r="U378" s="479" t="inlineStr">
        <is>
          <t>pas fact</t>
        </is>
      </c>
      <c r="V378" s="466" t="n">
        <v>57.16</v>
      </c>
      <c r="W378" s="479" t="n"/>
      <c r="X378" s="480" t="n"/>
      <c r="Y378" s="479" t="n"/>
      <c r="Z378" s="480" t="n"/>
      <c r="AA378" s="479" t="n">
        <v>190927</v>
      </c>
      <c r="AB378" s="466" t="n">
        <v>58</v>
      </c>
      <c r="AC378" s="479" t="n"/>
      <c r="AD378" s="480" t="n"/>
      <c r="AE378" s="479" t="n"/>
      <c r="AF378" s="480" t="n"/>
      <c r="AG378" s="480" t="n"/>
      <c r="AH378" s="480" t="n"/>
      <c r="AI378" s="479" t="n"/>
      <c r="AJ378" s="480" t="n"/>
      <c r="AK378" s="479" t="n"/>
      <c r="AL378" s="480" t="n"/>
      <c r="AM378" s="479" t="n"/>
      <c r="AN378" s="480" t="n"/>
      <c r="AO378" s="479" t="n"/>
      <c r="AP378" s="480" t="n"/>
      <c r="AQ378" s="481" t="n">
        <v>191062</v>
      </c>
      <c r="AR378" s="466" t="n">
        <v>34.9</v>
      </c>
      <c r="AS378" s="446">
        <f>V378+X378+Z378+AB378+AD378+AF378+AJ378+AL378+AN378+AP378+AR378+AH378</f>
        <v/>
      </c>
    </row>
    <row r="379" ht="16.5" customHeight="1" thickBot="1">
      <c r="A379" s="433">
        <f>A378+1</f>
        <v/>
      </c>
      <c r="B379" s="434" t="n">
        <v>1286.4</v>
      </c>
      <c r="C379" s="434" t="n"/>
      <c r="D379" s="520" t="n">
        <v>1341.33</v>
      </c>
      <c r="E379" s="520" t="n">
        <v>822.13</v>
      </c>
      <c r="F379" s="434" t="n"/>
      <c r="G379" s="435" t="n">
        <v>190</v>
      </c>
      <c r="H379" s="435" t="n">
        <v>492.7</v>
      </c>
      <c r="I379" s="519" t="n">
        <v>110</v>
      </c>
      <c r="J379" s="436" t="n">
        <v>3</v>
      </c>
      <c r="K379" s="436" t="n"/>
      <c r="L379" s="436" t="n"/>
      <c r="M379" s="437" t="n"/>
      <c r="N379" s="438">
        <f>B379+C379+D379+F379+G379+H379+I379+K379-L379+M379+E379</f>
        <v/>
      </c>
      <c r="O379" s="434" t="n">
        <v>6</v>
      </c>
      <c r="P379" s="434" t="n"/>
      <c r="Q379" s="438">
        <f>N379+O379-P379</f>
        <v/>
      </c>
      <c r="R379" s="520" t="n">
        <v>1310</v>
      </c>
      <c r="S379" s="483" t="n"/>
      <c r="T379" s="441">
        <f>A379</f>
        <v/>
      </c>
      <c r="U379" s="479" t="n">
        <v>191007</v>
      </c>
      <c r="V379" s="466" t="n">
        <v>1201</v>
      </c>
      <c r="W379" s="479" t="n"/>
      <c r="X379" s="480" t="n"/>
      <c r="Y379" s="479" t="n"/>
      <c r="Z379" s="480" t="n"/>
      <c r="AA379" s="479" t="n">
        <v>191030</v>
      </c>
      <c r="AB379" s="466" t="n">
        <v>2836.48</v>
      </c>
      <c r="AC379" s="479" t="n"/>
      <c r="AD379" s="480" t="n"/>
      <c r="AE379" s="479" t="n"/>
      <c r="AF379" s="480" t="n"/>
      <c r="AG379" s="480" t="n"/>
      <c r="AH379" s="480" t="n"/>
      <c r="AI379" s="479" t="n"/>
      <c r="AJ379" s="480" t="n"/>
      <c r="AK379" s="479" t="n"/>
      <c r="AL379" s="480" t="n"/>
      <c r="AM379" s="479" t="n"/>
      <c r="AN379" s="480" t="n"/>
      <c r="AO379" s="479" t="n"/>
      <c r="AP379" s="480" t="n"/>
      <c r="AQ379" s="481" t="n"/>
      <c r="AR379" s="480" t="n"/>
      <c r="AS379" s="446">
        <f>V379+X379+Z379+AB379+AD379+AF379+AJ379+AL379+AN379+AP379+AR379+AH379</f>
        <v/>
      </c>
    </row>
    <row r="380" ht="16.5" customHeight="1" thickBot="1">
      <c r="A380" s="433">
        <f>A379+1</f>
        <v/>
      </c>
      <c r="B380" s="434" t="n">
        <v>697.29</v>
      </c>
      <c r="C380" s="434" t="n"/>
      <c r="D380" s="520" t="n">
        <v>1846.18</v>
      </c>
      <c r="E380" s="520" t="n">
        <v>629.25</v>
      </c>
      <c r="F380" s="434" t="n"/>
      <c r="G380" s="435" t="n">
        <v>400</v>
      </c>
      <c r="H380" s="435" t="n">
        <v>1810.35</v>
      </c>
      <c r="I380" s="519" t="n">
        <v>120</v>
      </c>
      <c r="J380" s="436" t="n">
        <v>3</v>
      </c>
      <c r="K380" s="436" t="n"/>
      <c r="L380" s="584" t="n">
        <v>350</v>
      </c>
      <c r="M380" s="437" t="n"/>
      <c r="N380" s="438">
        <f>B380+C380+D380+F380+G380+H380+I380+K380-L380+M380+E380</f>
        <v/>
      </c>
      <c r="O380" s="434" t="n">
        <v>76.40000000000001</v>
      </c>
      <c r="P380" s="434" t="n">
        <v>17</v>
      </c>
      <c r="Q380" s="438">
        <f>N380+O380-P380</f>
        <v/>
      </c>
      <c r="R380" s="520" t="n">
        <v>690</v>
      </c>
      <c r="S380" s="520" t="n">
        <v>260</v>
      </c>
      <c r="T380" s="441">
        <f>A380</f>
        <v/>
      </c>
      <c r="U380" s="479" t="n"/>
      <c r="V380" s="466" t="n">
        <v>210.28</v>
      </c>
      <c r="W380" s="479" t="n"/>
      <c r="X380" s="480" t="n"/>
      <c r="Y380" s="479" t="n"/>
      <c r="Z380" s="480" t="n"/>
      <c r="AA380" s="479" t="n">
        <v>191031</v>
      </c>
      <c r="AB380" s="466" t="n">
        <v>818.4</v>
      </c>
      <c r="AC380" s="479" t="n"/>
      <c r="AD380" s="480" t="n"/>
      <c r="AE380" s="479" t="n"/>
      <c r="AF380" s="480" t="n"/>
      <c r="AG380" s="480" t="n"/>
      <c r="AH380" s="480" t="n"/>
      <c r="AI380" s="479" t="n"/>
      <c r="AJ380" s="480" t="n"/>
      <c r="AK380" s="479" t="n"/>
      <c r="AL380" s="480" t="n"/>
      <c r="AM380" s="479" t="n">
        <v>191058</v>
      </c>
      <c r="AN380" s="466" t="n">
        <v>85</v>
      </c>
      <c r="AO380" s="479" t="n"/>
      <c r="AP380" s="480" t="n"/>
      <c r="AQ380" s="481" t="n"/>
      <c r="AR380" s="480" t="n"/>
      <c r="AS380" s="446">
        <f>V380+X380+Z380+AB380+AD380+AF380+AJ380+AL380+AN380+AP380+AR380+AH380</f>
        <v/>
      </c>
    </row>
    <row r="381" ht="16.5" customHeight="1" thickBot="1">
      <c r="A381" s="433">
        <f>A380+1</f>
        <v/>
      </c>
      <c r="B381" s="434" t="n">
        <v>3008.53</v>
      </c>
      <c r="C381" s="434" t="n"/>
      <c r="D381" s="520" t="n">
        <v>1987.6</v>
      </c>
      <c r="E381" s="520" t="n">
        <v>616.6</v>
      </c>
      <c r="F381" s="434" t="n"/>
      <c r="G381" s="435" t="n">
        <v>145</v>
      </c>
      <c r="H381" s="435" t="n">
        <v>195.15</v>
      </c>
      <c r="I381" s="519" t="n">
        <v>290</v>
      </c>
      <c r="J381" s="436" t="n">
        <v>8</v>
      </c>
      <c r="K381" s="436" t="n"/>
      <c r="L381" s="436" t="n"/>
      <c r="M381" s="437" t="n"/>
      <c r="N381" s="438">
        <f>B381+C381+D381+F381+G381+H381+I381+K381-L381+M381+E381</f>
        <v/>
      </c>
      <c r="O381" s="434" t="n">
        <v>1.3</v>
      </c>
      <c r="P381" s="434" t="n"/>
      <c r="Q381" s="438">
        <f>N381+O381-P381</f>
        <v/>
      </c>
      <c r="R381" s="520" t="n">
        <v>3000</v>
      </c>
      <c r="S381" s="483" t="n"/>
      <c r="T381" s="441">
        <f>A381</f>
        <v/>
      </c>
      <c r="U381" s="479" t="n"/>
      <c r="V381" s="480" t="n"/>
      <c r="W381" s="479" t="n"/>
      <c r="X381" s="480" t="n"/>
      <c r="Y381" s="479" t="n"/>
      <c r="Z381" s="480" t="n"/>
      <c r="AA381" s="479" t="n"/>
      <c r="AB381" s="480" t="n"/>
      <c r="AC381" s="479" t="n"/>
      <c r="AD381" s="480" t="n"/>
      <c r="AE381" s="479" t="n"/>
      <c r="AF381" s="480" t="n"/>
      <c r="AG381" s="480" t="n"/>
      <c r="AH381" s="480" t="n"/>
      <c r="AI381" s="479" t="n"/>
      <c r="AJ381" s="480" t="n"/>
      <c r="AK381" s="479" t="n"/>
      <c r="AL381" s="480" t="n"/>
      <c r="AM381" s="479" t="n"/>
      <c r="AN381" s="480" t="n"/>
      <c r="AO381" s="479" t="n"/>
      <c r="AP381" s="480" t="n"/>
      <c r="AQ381" s="481" t="n"/>
      <c r="AR381" s="480" t="n"/>
      <c r="AS381" s="446">
        <f>V381+X381+Z381+AB381+AD381+AF381+AJ381+AL381+AN381+AP381+AR381+AH381</f>
        <v/>
      </c>
    </row>
    <row r="382" ht="16.5" customHeight="1" thickBot="1">
      <c r="A382" s="433">
        <f>A381+1</f>
        <v/>
      </c>
      <c r="B382" s="434" t="n">
        <v>2099.34</v>
      </c>
      <c r="C382" s="434" t="n"/>
      <c r="D382" s="520" t="n">
        <v>988.5700000000001</v>
      </c>
      <c r="E382" s="520" t="n">
        <v>394.45</v>
      </c>
      <c r="F382" s="520" t="n">
        <v>8.5</v>
      </c>
      <c r="G382" s="435" t="n">
        <v>96</v>
      </c>
      <c r="H382" s="435" t="n">
        <v>252.55</v>
      </c>
      <c r="I382" s="519" t="n">
        <v>30</v>
      </c>
      <c r="J382" s="436" t="n">
        <v>1</v>
      </c>
      <c r="K382" s="436" t="n"/>
      <c r="L382" s="584" t="n">
        <v>20</v>
      </c>
      <c r="M382" s="437" t="n"/>
      <c r="N382" s="438">
        <f>B382+C382+D382+F382+G382+H382+I382+K382-L382+M382+E382</f>
        <v/>
      </c>
      <c r="O382" s="434" t="n">
        <v>2</v>
      </c>
      <c r="P382" s="434" t="n"/>
      <c r="Q382" s="438">
        <f>N382+O382-P382</f>
        <v/>
      </c>
      <c r="R382" s="520" t="n">
        <v>2090</v>
      </c>
      <c r="S382" s="483" t="n"/>
      <c r="T382" s="441">
        <f>A382</f>
        <v/>
      </c>
      <c r="U382" s="479" t="n"/>
      <c r="V382" s="480" t="n"/>
      <c r="W382" s="479" t="n"/>
      <c r="X382" s="480" t="n"/>
      <c r="Y382" s="479" t="n"/>
      <c r="Z382" s="480" t="n"/>
      <c r="AA382" s="479" t="n"/>
      <c r="AB382" s="480" t="n"/>
      <c r="AC382" s="479" t="n"/>
      <c r="AD382" s="480" t="n"/>
      <c r="AE382" s="481" t="n"/>
      <c r="AF382" s="480" t="n"/>
      <c r="AG382" s="480" t="n"/>
      <c r="AH382" s="480" t="n"/>
      <c r="AI382" s="479" t="n"/>
      <c r="AJ382" s="480" t="n"/>
      <c r="AK382" s="479" t="n"/>
      <c r="AL382" s="480" t="n"/>
      <c r="AM382" s="479" t="n">
        <v>190846</v>
      </c>
      <c r="AN382" s="466" t="n">
        <v>247.8</v>
      </c>
      <c r="AO382" s="479" t="n"/>
      <c r="AP382" s="480" t="n"/>
      <c r="AQ382" s="481" t="n"/>
      <c r="AR382" s="480" t="n"/>
      <c r="AS382" s="446">
        <f>V382+X382+Z382+AB382+AD382+AF382+AJ382+AL382+AN382+AP382+AR382+AH382</f>
        <v/>
      </c>
    </row>
    <row r="383" ht="16.5" customHeight="1" thickBot="1">
      <c r="A383" s="433">
        <f>A382+1</f>
        <v/>
      </c>
      <c r="B383" s="434" t="n">
        <v>2558.3</v>
      </c>
      <c r="C383" s="434" t="n"/>
      <c r="D383" s="520" t="n">
        <v>1960.25</v>
      </c>
      <c r="E383" s="520" t="n">
        <v>584.59</v>
      </c>
      <c r="F383" s="520" t="n">
        <v>16.8</v>
      </c>
      <c r="G383" s="435" t="n">
        <v>217</v>
      </c>
      <c r="H383" s="435" t="n">
        <v>444.35</v>
      </c>
      <c r="I383" s="519" t="n">
        <v>220</v>
      </c>
      <c r="J383" s="436" t="n">
        <v>4</v>
      </c>
      <c r="K383" s="436" t="n"/>
      <c r="L383" s="584" t="n">
        <v>10</v>
      </c>
      <c r="M383" s="437" t="n"/>
      <c r="N383" s="438">
        <f>B383+C383+D383+F383+G383+H383+I383+K383-L383+M383+E383</f>
        <v/>
      </c>
      <c r="O383" s="434" t="n">
        <v>3</v>
      </c>
      <c r="P383" s="434" t="n"/>
      <c r="Q383" s="438">
        <f>N383+O383-P383</f>
        <v/>
      </c>
      <c r="R383" s="520" t="n">
        <v>2550</v>
      </c>
      <c r="S383" s="483" t="n"/>
      <c r="T383" s="441">
        <f>A383</f>
        <v/>
      </c>
      <c r="U383" s="479" t="n"/>
      <c r="V383" s="480" t="n"/>
      <c r="W383" s="479" t="n"/>
      <c r="X383" s="480" t="n"/>
      <c r="Y383" s="479" t="n"/>
      <c r="Z383" s="480" t="n"/>
      <c r="AA383" s="479" t="n"/>
      <c r="AB383" s="480" t="n"/>
      <c r="AC383" s="479" t="n"/>
      <c r="AD383" s="480" t="n"/>
      <c r="AE383" s="481" t="n"/>
      <c r="AF383" s="480" t="n"/>
      <c r="AG383" s="480" t="n"/>
      <c r="AH383" s="480" t="n"/>
      <c r="AI383" s="479" t="n"/>
      <c r="AJ383" s="480" t="n"/>
      <c r="AK383" s="479" t="n"/>
      <c r="AL383" s="480" t="n"/>
      <c r="AM383" s="479" t="n"/>
      <c r="AN383" s="480" t="n"/>
      <c r="AO383" s="479" t="n"/>
      <c r="AP383" s="480" t="n"/>
      <c r="AQ383" s="481" t="n"/>
      <c r="AR383" s="480" t="n"/>
      <c r="AS383" s="446">
        <f>V383+X383+Z383+AB383+AD383+AF383+AJ383+AL383+AN383+AP383+AR383+AH383</f>
        <v/>
      </c>
    </row>
    <row r="384" ht="16.5" customHeight="1" thickBot="1">
      <c r="A384" s="433">
        <f>A383+1</f>
        <v/>
      </c>
      <c r="B384" s="434" t="n">
        <v>2198.1</v>
      </c>
      <c r="C384" s="434" t="n"/>
      <c r="D384" s="520" t="n">
        <v>2182</v>
      </c>
      <c r="E384" s="520" t="n">
        <v>450.75</v>
      </c>
      <c r="F384" s="434" t="n"/>
      <c r="G384" s="435" t="n">
        <v>827</v>
      </c>
      <c r="H384" s="435" t="n">
        <v>131.5</v>
      </c>
      <c r="I384" s="519" t="n">
        <v>120</v>
      </c>
      <c r="J384" s="436" t="n">
        <v>4</v>
      </c>
      <c r="K384" s="436" t="n"/>
      <c r="L384" s="436" t="n"/>
      <c r="M384" s="437" t="n"/>
      <c r="N384" s="438">
        <f>B384+C384+D384+F384+G384+H384+I384+K384-L384+M384+E384</f>
        <v/>
      </c>
      <c r="O384" s="434" t="n">
        <v>4.4</v>
      </c>
      <c r="P384" s="434" t="n"/>
      <c r="Q384" s="438">
        <f>N384+O384-P384</f>
        <v/>
      </c>
      <c r="R384" s="520" t="n">
        <v>2190</v>
      </c>
      <c r="S384" s="483" t="n"/>
      <c r="T384" s="441">
        <f>A384</f>
        <v/>
      </c>
      <c r="U384" s="479" t="n"/>
      <c r="V384" s="480" t="n"/>
      <c r="W384" s="479" t="n"/>
      <c r="X384" s="480" t="n"/>
      <c r="Y384" s="479" t="n">
        <v>191023</v>
      </c>
      <c r="Z384" s="466" t="n">
        <v>497.85</v>
      </c>
      <c r="AA384" s="479" t="n">
        <v>191032</v>
      </c>
      <c r="AB384" s="466" t="n">
        <v>4099.58</v>
      </c>
      <c r="AC384" s="479" t="n"/>
      <c r="AD384" s="480" t="n"/>
      <c r="AE384" s="481" t="n"/>
      <c r="AF384" s="480" t="n"/>
      <c r="AG384" s="480" t="n"/>
      <c r="AH384" s="480" t="n"/>
      <c r="AI384" s="479" t="n"/>
      <c r="AJ384" s="480" t="n"/>
      <c r="AK384" s="479" t="n"/>
      <c r="AL384" s="480" t="n"/>
      <c r="AM384" s="479" t="inlineStr">
        <is>
          <t>190953A</t>
        </is>
      </c>
      <c r="AN384" s="466" t="n">
        <v>132.86</v>
      </c>
      <c r="AO384" s="479" t="n"/>
      <c r="AP384" s="480" t="n"/>
      <c r="AQ384" s="481" t="n"/>
      <c r="AR384" s="480" t="n"/>
      <c r="AS384" s="446">
        <f>V384+X384+Z384+AB384+AD384+AF384+AJ384+AL384+AN384+AP384+AR384+AH384</f>
        <v/>
      </c>
    </row>
    <row r="385" ht="16.5" customHeight="1" thickBot="1">
      <c r="A385" s="433">
        <f>A384+1</f>
        <v/>
      </c>
      <c r="B385" s="434" t="n">
        <v>790.83</v>
      </c>
      <c r="C385" s="434" t="n"/>
      <c r="D385" s="520" t="n">
        <v>1568.9</v>
      </c>
      <c r="E385" s="520" t="n">
        <v>738.85</v>
      </c>
      <c r="F385" s="434" t="n"/>
      <c r="G385" s="435" t="n">
        <v>246</v>
      </c>
      <c r="H385" s="435" t="n">
        <v>1675.65</v>
      </c>
      <c r="I385" s="519" t="n">
        <v>180</v>
      </c>
      <c r="J385" s="436" t="n">
        <v>4</v>
      </c>
      <c r="K385" s="584" t="n">
        <v>10</v>
      </c>
      <c r="L385" s="436" t="n"/>
      <c r="M385" s="437" t="n"/>
      <c r="N385" s="438">
        <f>B385+C385+D385+F385+G385+H385+I385+K385-L385+M385+E385</f>
        <v/>
      </c>
      <c r="O385" s="434" t="n">
        <v>1.7</v>
      </c>
      <c r="P385" s="434" t="n"/>
      <c r="Q385" s="438">
        <f>N385+O385-P385</f>
        <v/>
      </c>
      <c r="R385" s="520" t="n">
        <v>830</v>
      </c>
      <c r="S385" s="483" t="n"/>
      <c r="T385" s="441">
        <f>A385</f>
        <v/>
      </c>
      <c r="U385" s="479" t="n">
        <v>191008</v>
      </c>
      <c r="V385" s="466" t="n">
        <v>646.05</v>
      </c>
      <c r="W385" s="481" t="n">
        <v>191016</v>
      </c>
      <c r="X385" s="466" t="n">
        <v>33.25</v>
      </c>
      <c r="Y385" s="479" t="n"/>
      <c r="Z385" s="480" t="n"/>
      <c r="AA385" s="481" t="n">
        <v>191033</v>
      </c>
      <c r="AB385" s="466" t="n">
        <v>1641</v>
      </c>
      <c r="AC385" s="479" t="n"/>
      <c r="AD385" s="480" t="n"/>
      <c r="AE385" s="481" t="n"/>
      <c r="AF385" s="480" t="n"/>
      <c r="AG385" s="480" t="n"/>
      <c r="AH385" s="480" t="n"/>
      <c r="AI385" s="479" t="n"/>
      <c r="AJ385" s="480" t="n"/>
      <c r="AK385" s="481" t="n"/>
      <c r="AL385" s="480" t="n"/>
      <c r="AM385" s="481" t="n">
        <v>190952</v>
      </c>
      <c r="AN385" s="466" t="n">
        <v>43.18</v>
      </c>
      <c r="AO385" s="481" t="n"/>
      <c r="AP385" s="480" t="n"/>
      <c r="AQ385" s="481" t="n"/>
      <c r="AR385" s="480" t="n"/>
      <c r="AS385" s="446">
        <f>V385+X385+Z385+AB385+AD385+AF385+AJ385+AL385+AN385+AP385+AR385+AH385</f>
        <v/>
      </c>
    </row>
    <row r="386" ht="16.5" customHeight="1" thickBot="1">
      <c r="A386" s="433">
        <f>A385+1</f>
        <v/>
      </c>
      <c r="B386" s="434" t="n">
        <v>2584.39</v>
      </c>
      <c r="C386" s="434" t="n"/>
      <c r="D386" s="520" t="n">
        <v>2110.15</v>
      </c>
      <c r="E386" s="520" t="n">
        <v>891.99</v>
      </c>
      <c r="F386" s="434" t="n"/>
      <c r="G386" s="435" t="n">
        <v>162</v>
      </c>
      <c r="H386" s="435" t="n">
        <v>506.4</v>
      </c>
      <c r="I386" s="519" t="n">
        <v>210</v>
      </c>
      <c r="J386" s="436" t="n">
        <v>4</v>
      </c>
      <c r="K386" s="436" t="n"/>
      <c r="L386" s="436" t="n"/>
      <c r="M386" s="437" t="n"/>
      <c r="N386" s="438">
        <f>B386+C386+D386+F386+G386+H386+I386+K386-L386+M386+E386</f>
        <v/>
      </c>
      <c r="O386" s="434" t="n">
        <v>3</v>
      </c>
      <c r="P386" s="434" t="n"/>
      <c r="Q386" s="438">
        <f>N386+O386-P386</f>
        <v/>
      </c>
      <c r="R386" s="520" t="n">
        <v>2580</v>
      </c>
      <c r="S386" s="483" t="n"/>
      <c r="T386" s="441">
        <f>A386</f>
        <v/>
      </c>
      <c r="U386" s="479" t="n"/>
      <c r="V386" s="466" t="n">
        <v>85.09999999999999</v>
      </c>
      <c r="W386" s="479" t="n">
        <v>191017</v>
      </c>
      <c r="X386" s="466" t="n">
        <v>423.48</v>
      </c>
      <c r="Y386" s="479" t="n"/>
      <c r="Z386" s="480" t="n"/>
      <c r="AA386" s="479" t="n">
        <v>191025</v>
      </c>
      <c r="AB386" s="466" t="n">
        <v>-57.18</v>
      </c>
      <c r="AC386" s="479" t="inlineStr">
        <is>
          <t>191036A</t>
        </is>
      </c>
      <c r="AD386" s="480" t="n">
        <v>0</v>
      </c>
      <c r="AE386" s="479" t="n"/>
      <c r="AF386" s="480" t="n"/>
      <c r="AG386" s="480" t="n"/>
      <c r="AH386" s="480" t="n"/>
      <c r="AI386" s="479" t="n">
        <v>191041</v>
      </c>
      <c r="AJ386" s="466" t="n">
        <v>37.79</v>
      </c>
      <c r="AK386" s="479" t="n">
        <v>191045</v>
      </c>
      <c r="AL386" s="466" t="n">
        <v>1601.87</v>
      </c>
      <c r="AM386" s="479" t="n">
        <v>190948</v>
      </c>
      <c r="AN386" s="466" t="n">
        <v>685.78</v>
      </c>
      <c r="AO386" s="479" t="n">
        <v>191060</v>
      </c>
      <c r="AP386" s="466" t="n">
        <v>1240.33</v>
      </c>
      <c r="AQ386" s="481" t="n"/>
      <c r="AR386" s="480" t="n"/>
      <c r="AS386" s="446">
        <f>V386+X386+Z386+AB386+AD386+AF386+AJ386+AL386+AN386+AP386+AR386+AH386</f>
        <v/>
      </c>
    </row>
    <row r="387">
      <c r="B387" s="586">
        <f>SUM(B356:B386)</f>
        <v/>
      </c>
      <c r="C387" s="586">
        <f>SUM(C356:C386)</f>
        <v/>
      </c>
      <c r="D387" s="586">
        <f>SUM(D356:D386)</f>
        <v/>
      </c>
      <c r="E387" s="586">
        <f>SUM(E356:E386)</f>
        <v/>
      </c>
      <c r="F387" s="586">
        <f>SUM(F356:F386)</f>
        <v/>
      </c>
      <c r="G387" s="586">
        <f>SUM(G356:G386)</f>
        <v/>
      </c>
      <c r="H387" s="586">
        <f>SUM(H356:H386)</f>
        <v/>
      </c>
      <c r="I387" s="586">
        <f>SUM(I356:I386)</f>
        <v/>
      </c>
      <c r="J387" s="398">
        <f>SUM(J356:J386)</f>
        <v/>
      </c>
      <c r="K387" s="586">
        <f>SUM(K356:K386)</f>
        <v/>
      </c>
      <c r="L387" s="586">
        <f>SUM(L356:L386)</f>
        <v/>
      </c>
      <c r="M387" s="586">
        <f>SUM(M356:M386)</f>
        <v/>
      </c>
      <c r="N387" s="586">
        <f>SUM(N356:N386)</f>
        <v/>
      </c>
      <c r="O387" s="586">
        <f>SUM(O356:O386)</f>
        <v/>
      </c>
      <c r="P387" s="586">
        <f>SUM(P356:P386)</f>
        <v/>
      </c>
      <c r="Q387" s="449">
        <f>SUM(Q356:Q386)</f>
        <v/>
      </c>
      <c r="R387" s="449">
        <f>SUM(R356:R386)</f>
        <v/>
      </c>
      <c r="S387" s="449">
        <f>SUM(S356:S386)</f>
        <v/>
      </c>
      <c r="U387" s="460" t="n"/>
      <c r="V387" s="460">
        <f>SUM(V356:V386)</f>
        <v/>
      </c>
      <c r="W387" s="460" t="n"/>
      <c r="X387" s="460">
        <f>SUM(X356:X386)</f>
        <v/>
      </c>
      <c r="Y387" s="460" t="n"/>
      <c r="Z387" s="460">
        <f>SUM(Z356:Z386)</f>
        <v/>
      </c>
      <c r="AA387" s="460" t="n"/>
      <c r="AB387" s="460">
        <f>SUM(AB356:AB386)</f>
        <v/>
      </c>
      <c r="AC387" s="460" t="n"/>
      <c r="AD387" s="460">
        <f>SUM(AD356:AD386)</f>
        <v/>
      </c>
      <c r="AE387" s="460" t="n"/>
      <c r="AF387" s="460">
        <f>SUM(AF356:AF386)</f>
        <v/>
      </c>
      <c r="AG387" s="460" t="n"/>
      <c r="AH387" s="460" t="n"/>
      <c r="AI387" s="460" t="n"/>
      <c r="AJ387" s="460">
        <f>SUM(AJ356:AJ386)</f>
        <v/>
      </c>
      <c r="AL387" s="460">
        <f>SUM(AL356:AL386)</f>
        <v/>
      </c>
      <c r="AM387" s="460" t="n"/>
      <c r="AN387" s="460">
        <f>SUM(AN356:AN386)</f>
        <v/>
      </c>
      <c r="AO387" s="460" t="n"/>
      <c r="AP387" s="460">
        <f>SUM(AP356:AP386)</f>
        <v/>
      </c>
      <c r="AQ387" s="460" t="n"/>
      <c r="AR387" s="460">
        <f>SUM(AR356:AR386)</f>
        <v/>
      </c>
      <c r="AS387" s="460">
        <f>SUM(AS356:AS386)</f>
        <v/>
      </c>
    </row>
    <row r="388">
      <c r="N388" s="451" t="n"/>
      <c r="Q388" s="451" t="n"/>
    </row>
    <row r="389">
      <c r="C389" s="452" t="n"/>
      <c r="F389" s="452" t="n"/>
      <c r="I389" s="453" t="n"/>
    </row>
    <row r="390">
      <c r="I390" s="453" t="n"/>
    </row>
    <row r="392" ht="16.5" customHeight="1" thickBot="1">
      <c r="A392" s="359" t="inlineStr">
        <is>
          <t>NOVEMBRE 2019</t>
        </is>
      </c>
      <c r="M392" s="406" t="n"/>
      <c r="N392" s="359" t="n"/>
      <c r="O392" s="362" t="n"/>
      <c r="P392" s="363" t="n"/>
      <c r="Q392" s="363" t="n"/>
      <c r="R392" s="363" t="n"/>
      <c r="S392" s="363" t="n"/>
      <c r="U392" s="364">
        <f>A392</f>
        <v/>
      </c>
      <c r="V392" s="363" t="n"/>
      <c r="W392" s="363" t="n"/>
      <c r="X392" s="363" t="n"/>
      <c r="Y392" s="363" t="n"/>
      <c r="Z392" s="363" t="n"/>
      <c r="AA392" s="363" t="n"/>
      <c r="AB392" s="364">
        <f>A392</f>
        <v/>
      </c>
      <c r="AC392" s="363" t="n"/>
      <c r="AD392" s="363" t="n"/>
      <c r="AE392" s="363" t="n"/>
      <c r="AF392" s="363" t="n"/>
      <c r="AG392" s="363" t="n"/>
      <c r="AH392" s="363" t="n"/>
      <c r="AI392" s="363" t="n"/>
      <c r="AJ392" s="363" t="n"/>
      <c r="AK392" s="364">
        <f>A392</f>
        <v/>
      </c>
      <c r="AL392" s="363" t="n"/>
      <c r="AM392" s="363" t="n"/>
      <c r="AN392" s="363" t="n"/>
      <c r="AO392" s="363" t="n"/>
      <c r="AP392" s="363" t="n"/>
      <c r="AQ392" s="363" t="n"/>
    </row>
    <row r="393" ht="16.5" customHeight="1" thickBot="1">
      <c r="A393" s="372" t="n"/>
      <c r="B393" s="372" t="n"/>
      <c r="C393" s="372" t="n"/>
      <c r="D393" s="372" t="n"/>
      <c r="E393" s="372" t="n"/>
      <c r="F393" s="372" t="n"/>
      <c r="G393" s="372" t="n"/>
      <c r="H393" s="372" t="n"/>
      <c r="I393" s="357" t="n"/>
      <c r="J393" s="357" t="n"/>
      <c r="K393" s="357" t="n"/>
      <c r="L393" s="357" t="n"/>
      <c r="M393" s="454" t="n"/>
      <c r="N393" s="10" t="n"/>
      <c r="O393" s="11" t="n"/>
      <c r="P393" s="10" t="n"/>
      <c r="Q393" s="10" t="n"/>
      <c r="R393" s="358" t="inlineStr">
        <is>
          <t>Banque</t>
        </is>
      </c>
      <c r="S393" s="357" t="n"/>
      <c r="T393" s="11" t="n"/>
      <c r="U393" s="410">
        <f>U3</f>
        <v/>
      </c>
      <c r="V393" s="354" t="n"/>
      <c r="W393" s="410">
        <f>W3</f>
        <v/>
      </c>
      <c r="X393" s="354" t="n"/>
      <c r="Y393" s="410">
        <f>Y3</f>
        <v/>
      </c>
      <c r="Z393" s="354" t="n"/>
      <c r="AA393" s="410">
        <f>AA3</f>
        <v/>
      </c>
      <c r="AB393" s="354" t="n"/>
      <c r="AC393" s="410">
        <f>AC3</f>
        <v/>
      </c>
      <c r="AD393" s="354" t="n"/>
      <c r="AE393" s="410">
        <f>AE3</f>
        <v/>
      </c>
      <c r="AF393" s="354" t="n"/>
      <c r="AG393" s="410" t="inlineStr">
        <is>
          <t>Compte Nickel</t>
        </is>
      </c>
      <c r="AH393" s="354" t="n"/>
      <c r="AI393" s="410">
        <f>AI3</f>
        <v/>
      </c>
      <c r="AJ393" s="354" t="n"/>
      <c r="AK393" s="410">
        <f>AK3</f>
        <v/>
      </c>
      <c r="AL393" s="354" t="n"/>
      <c r="AM393" s="410">
        <f>AM3</f>
        <v/>
      </c>
      <c r="AN393" s="354" t="n"/>
      <c r="AO393" s="410">
        <f>AO3</f>
        <v/>
      </c>
      <c r="AP393" s="354" t="n"/>
      <c r="AQ393" s="410">
        <f>AQ3</f>
        <v/>
      </c>
      <c r="AR393" s="354" t="n"/>
      <c r="AS393" s="411" t="inlineStr">
        <is>
          <t>Total</t>
        </is>
      </c>
    </row>
    <row r="394" ht="16.5" customHeight="1" thickBot="1">
      <c r="A394" s="2" t="n"/>
      <c r="B394" s="3" t="inlineStr">
        <is>
          <t>Espèce</t>
        </is>
      </c>
      <c r="C394" s="4" t="inlineStr">
        <is>
          <t>Chèque</t>
        </is>
      </c>
      <c r="D394" s="4" t="inlineStr">
        <is>
          <t>Carte Bleue</t>
        </is>
      </c>
      <c r="E394" s="5" t="inlineStr">
        <is>
          <t>Sans Contact</t>
        </is>
      </c>
      <c r="F394" s="5" t="inlineStr">
        <is>
          <t>Carte Nickel</t>
        </is>
      </c>
      <c r="G394" s="4" t="inlineStr">
        <is>
          <t>JEUX</t>
        </is>
      </c>
      <c r="H394" s="4" t="inlineStr">
        <is>
          <t>LOTO</t>
        </is>
      </c>
      <c r="I394" s="355" t="inlineStr">
        <is>
          <t>POINT VERT</t>
        </is>
      </c>
      <c r="J394" s="356" t="n"/>
      <c r="K394" s="6" t="inlineStr">
        <is>
          <t>Ret Nickel</t>
        </is>
      </c>
      <c r="L394" s="6" t="inlineStr">
        <is>
          <t>Dpt Nickel</t>
        </is>
      </c>
      <c r="M394" s="412" t="inlineStr">
        <is>
          <t>Avoir</t>
        </is>
      </c>
      <c r="N394" s="7" t="inlineStr">
        <is>
          <t>S/Total Encais</t>
        </is>
      </c>
      <c r="O394" s="7" t="inlineStr">
        <is>
          <t>Compte client</t>
        </is>
      </c>
      <c r="P394" s="7" t="inlineStr">
        <is>
          <t>Credit Compte</t>
        </is>
      </c>
      <c r="Q394" s="8" t="inlineStr">
        <is>
          <t>Total</t>
        </is>
      </c>
      <c r="R394" s="3" t="inlineStr">
        <is>
          <t>Dépôt Banque</t>
        </is>
      </c>
      <c r="S394" s="8" t="inlineStr">
        <is>
          <t>Monnaie</t>
        </is>
      </c>
      <c r="T394" s="455" t="n"/>
      <c r="U394" s="414" t="inlineStr">
        <is>
          <t>N°</t>
        </is>
      </c>
      <c r="V394" s="415" t="n"/>
      <c r="W394" s="416" t="inlineStr">
        <is>
          <t>N°</t>
        </is>
      </c>
      <c r="X394" s="417" t="n"/>
      <c r="Y394" s="416" t="inlineStr">
        <is>
          <t>N°</t>
        </is>
      </c>
      <c r="Z394" s="417" t="n"/>
      <c r="AA394" s="416" t="inlineStr">
        <is>
          <t>N°</t>
        </is>
      </c>
      <c r="AB394" s="417" t="n"/>
      <c r="AC394" s="416" t="inlineStr">
        <is>
          <t>N°</t>
        </is>
      </c>
      <c r="AD394" s="417" t="n"/>
      <c r="AE394" s="416" t="inlineStr">
        <is>
          <t>N°</t>
        </is>
      </c>
      <c r="AF394" s="417" t="n"/>
      <c r="AG394" s="416" t="inlineStr">
        <is>
          <t>N°</t>
        </is>
      </c>
      <c r="AH394" s="418" t="n"/>
      <c r="AI394" s="416" t="inlineStr">
        <is>
          <t>N°</t>
        </is>
      </c>
      <c r="AJ394" s="417" t="n"/>
      <c r="AK394" s="419" t="inlineStr">
        <is>
          <t>N°</t>
        </is>
      </c>
      <c r="AL394" s="415" t="n"/>
      <c r="AM394" s="416" t="inlineStr">
        <is>
          <t>N°</t>
        </is>
      </c>
      <c r="AN394" s="415" t="n"/>
      <c r="AO394" s="416" t="inlineStr">
        <is>
          <t>N°</t>
        </is>
      </c>
      <c r="AP394" s="415" t="n"/>
      <c r="AQ394" s="416" t="inlineStr">
        <is>
          <t>N°</t>
        </is>
      </c>
      <c r="AR394" s="415" t="n"/>
      <c r="AS394" s="420" t="n"/>
    </row>
    <row r="395" ht="16.5" customHeight="1" thickBot="1">
      <c r="A395" s="433">
        <f>A386+1</f>
        <v/>
      </c>
      <c r="B395" s="434" t="n">
        <v>906.1799999999999</v>
      </c>
      <c r="C395" s="434" t="n"/>
      <c r="D395" s="520" t="n">
        <v>777.5</v>
      </c>
      <c r="E395" s="520" t="n">
        <v>358.29</v>
      </c>
      <c r="F395" s="434" t="n"/>
      <c r="G395" s="435" t="n">
        <v>388</v>
      </c>
      <c r="H395" s="435" t="n">
        <v>727.1</v>
      </c>
      <c r="I395" s="519" t="n">
        <v>90</v>
      </c>
      <c r="J395" s="436" t="n">
        <v>3</v>
      </c>
      <c r="K395" s="436" t="n"/>
      <c r="L395" s="584" t="n">
        <v>30</v>
      </c>
      <c r="M395" s="437" t="n"/>
      <c r="N395" s="438">
        <f>B395+C395+D395+F395+G395+H395+I395+K395-L395+M395+E395</f>
        <v/>
      </c>
      <c r="O395" s="434" t="n">
        <v>15.5</v>
      </c>
      <c r="P395" s="434" t="n"/>
      <c r="Q395" s="438">
        <f>N395+O395-P395</f>
        <v/>
      </c>
      <c r="R395" s="520" t="n">
        <v>900</v>
      </c>
      <c r="S395" s="520" t="n">
        <v>660</v>
      </c>
      <c r="T395" s="441">
        <f>A395</f>
        <v/>
      </c>
      <c r="U395" s="479" t="n"/>
      <c r="V395" s="480" t="n"/>
      <c r="W395" s="481" t="n"/>
      <c r="X395" s="480" t="n"/>
      <c r="Y395" s="481" t="n"/>
      <c r="Z395" s="480" t="n"/>
      <c r="AA395" s="481" t="n"/>
      <c r="AB395" s="480" t="n"/>
      <c r="AC395" s="481" t="n"/>
      <c r="AD395" s="480" t="n"/>
      <c r="AE395" s="481" t="n">
        <v>191130</v>
      </c>
      <c r="AF395" s="466" t="n">
        <v>1.4</v>
      </c>
      <c r="AG395" s="482" t="n">
        <v>191133</v>
      </c>
      <c r="AH395" s="466" t="n">
        <v>-23.48</v>
      </c>
      <c r="AI395" s="481" t="n">
        <v>190157</v>
      </c>
      <c r="AJ395" s="466" t="n">
        <v>978.26</v>
      </c>
      <c r="AK395" s="482" t="n"/>
      <c r="AL395" s="480" t="n"/>
      <c r="AM395" s="481" t="n"/>
      <c r="AN395" s="480" t="n"/>
      <c r="AO395" s="481" t="inlineStr">
        <is>
          <t>vale</t>
        </is>
      </c>
      <c r="AP395" s="466" t="n">
        <v>2000</v>
      </c>
      <c r="AQ395" s="481" t="n"/>
      <c r="AR395" s="480" t="n"/>
      <c r="AS395" s="446">
        <f>V395+X395+Z395+AB395+AD395+AF395+AJ395+AL395+AN395+AP395+AR395+AH395</f>
        <v/>
      </c>
    </row>
    <row r="396" ht="16.5" customHeight="1" thickBot="1">
      <c r="A396" s="433">
        <f>A395+1</f>
        <v/>
      </c>
      <c r="B396" s="434" t="n">
        <v>1338.72</v>
      </c>
      <c r="C396" s="434" t="n"/>
      <c r="D396" s="520" t="n">
        <v>2129.19</v>
      </c>
      <c r="E396" s="520" t="n">
        <v>710.7</v>
      </c>
      <c r="F396" s="434" t="n"/>
      <c r="G396" s="435" t="n">
        <v>314</v>
      </c>
      <c r="H396" s="435" t="n">
        <v>1812.1</v>
      </c>
      <c r="I396" s="519" t="n">
        <v>490</v>
      </c>
      <c r="J396" s="436" t="n">
        <v>10</v>
      </c>
      <c r="K396" s="436" t="n"/>
      <c r="L396" s="436" t="n"/>
      <c r="M396" s="437" t="n">
        <v>178.1</v>
      </c>
      <c r="N396" s="438">
        <f>B396+C396+D396+F396+G396+H396+I396+K396-L396+M396+E396</f>
        <v/>
      </c>
      <c r="O396" s="434" t="n">
        <v>4</v>
      </c>
      <c r="P396" s="434" t="n">
        <v>346.65</v>
      </c>
      <c r="Q396" s="438">
        <f>N396+O396-P396</f>
        <v/>
      </c>
      <c r="R396" s="520" t="n">
        <v>1330</v>
      </c>
      <c r="S396" s="483" t="n"/>
      <c r="T396" s="441">
        <f>A396</f>
        <v/>
      </c>
      <c r="U396" s="479" t="n"/>
      <c r="V396" s="480" t="n"/>
      <c r="W396" s="481" t="n"/>
      <c r="X396" s="480" t="n"/>
      <c r="Y396" s="479" t="n"/>
      <c r="Z396" s="480" t="n"/>
      <c r="AA396" s="481" t="n"/>
      <c r="AB396" s="480" t="n"/>
      <c r="AC396" s="479" t="n"/>
      <c r="AD396" s="480" t="n"/>
      <c r="AE396" s="481" t="n">
        <v>191130</v>
      </c>
      <c r="AF396" s="466" t="n">
        <v>27</v>
      </c>
      <c r="AG396" s="480" t="n"/>
      <c r="AH396" s="480" t="n"/>
      <c r="AI396" s="479" t="n"/>
      <c r="AJ396" s="480" t="n"/>
      <c r="AK396" s="481" t="n"/>
      <c r="AL396" s="480" t="n"/>
      <c r="AM396" s="479" t="n"/>
      <c r="AN396" s="480" t="n"/>
      <c r="AO396" s="479" t="n"/>
      <c r="AP396" s="480" t="n"/>
      <c r="AQ396" s="481" t="n"/>
      <c r="AR396" s="480" t="n"/>
      <c r="AS396" s="446">
        <f>V396+X396+Z396+AB396+AD396+AF396+AJ396+AL396+AN396+AP396+AR396+AH396</f>
        <v/>
      </c>
    </row>
    <row r="397" ht="16.5" customHeight="1" thickBot="1">
      <c r="A397" s="433">
        <f>A396+1</f>
        <v/>
      </c>
      <c r="B397" s="434" t="n">
        <v>1424.5</v>
      </c>
      <c r="C397" s="434" t="n"/>
      <c r="D397" s="520" t="n">
        <v>1722.2</v>
      </c>
      <c r="E397" s="520" t="n">
        <v>453.89</v>
      </c>
      <c r="F397" s="434" t="n"/>
      <c r="G397" s="435" t="n">
        <v>343</v>
      </c>
      <c r="H397" s="435" t="n">
        <v>83.8</v>
      </c>
      <c r="I397" s="519" t="n">
        <v>250</v>
      </c>
      <c r="J397" s="436" t="n">
        <v>4</v>
      </c>
      <c r="K397" s="436" t="n"/>
      <c r="L397" s="436" t="n"/>
      <c r="M397" s="437" t="n"/>
      <c r="N397" s="438">
        <f>B397+C397+D397+F397+G397+H397+I397+K397-L397+M397+E397</f>
        <v/>
      </c>
      <c r="O397" s="434" t="n">
        <v>7</v>
      </c>
      <c r="P397" s="434" t="n"/>
      <c r="Q397" s="438">
        <f>N397+O397-P397</f>
        <v/>
      </c>
      <c r="R397" s="520" t="n">
        <v>1420</v>
      </c>
      <c r="S397" s="483" t="n"/>
      <c r="T397" s="441">
        <f>A397</f>
        <v/>
      </c>
      <c r="U397" s="479" t="n"/>
      <c r="V397" s="480" t="n"/>
      <c r="W397" s="481" t="n"/>
      <c r="X397" s="480" t="n"/>
      <c r="Y397" s="479" t="n"/>
      <c r="Z397" s="480" t="n"/>
      <c r="AA397" s="481" t="n"/>
      <c r="AB397" s="480" t="n"/>
      <c r="AC397" s="479" t="n"/>
      <c r="AD397" s="480" t="n"/>
      <c r="AE397" s="481" t="n">
        <v>191130</v>
      </c>
      <c r="AF397" s="466" t="n">
        <v>260.63</v>
      </c>
      <c r="AG397" s="480" t="n"/>
      <c r="AH397" s="480" t="n"/>
      <c r="AI397" s="479" t="n"/>
      <c r="AJ397" s="480" t="n"/>
      <c r="AK397" s="481" t="n"/>
      <c r="AL397" s="480" t="n"/>
      <c r="AM397" s="479" t="n"/>
      <c r="AN397" s="480" t="n"/>
      <c r="AO397" s="481" t="n"/>
      <c r="AP397" s="480" t="n"/>
      <c r="AQ397" s="481" t="n"/>
      <c r="AR397" s="480" t="n"/>
      <c r="AS397" s="446">
        <f>V397+X397+Z397+AB397+AD397+AF397+AJ397+AL397+AN397+AP397+AR397+AH397</f>
        <v/>
      </c>
    </row>
    <row r="398" ht="16.5" customHeight="1" thickBot="1">
      <c r="A398" s="433">
        <f>A397+1</f>
        <v/>
      </c>
      <c r="B398" s="434" t="n">
        <v>1903.65</v>
      </c>
      <c r="C398" s="434" t="n"/>
      <c r="D398" s="520" t="n">
        <v>2987.6</v>
      </c>
      <c r="E398" s="520" t="n">
        <v>947.55</v>
      </c>
      <c r="F398" s="520" t="n">
        <v>58.95</v>
      </c>
      <c r="G398" s="435" t="n">
        <v>228</v>
      </c>
      <c r="H398" s="435" t="n">
        <v>1045.3</v>
      </c>
      <c r="I398" s="519" t="n">
        <v>130</v>
      </c>
      <c r="J398" s="436" t="n">
        <v>4</v>
      </c>
      <c r="K398" s="584" t="n">
        <v>60</v>
      </c>
      <c r="L398" s="436" t="n"/>
      <c r="M398" s="437" t="n"/>
      <c r="N398" s="438">
        <f>B398+C398+D398+F398+G398+H398+I398+K398-L398+M398+E398</f>
        <v/>
      </c>
      <c r="O398" s="434" t="n">
        <v>21</v>
      </c>
      <c r="P398" s="434" t="n"/>
      <c r="Q398" s="438">
        <f>N398+O398-P398</f>
        <v/>
      </c>
      <c r="R398" s="520" t="n">
        <v>1900</v>
      </c>
      <c r="S398" s="483" t="n"/>
      <c r="T398" s="441">
        <f>A398</f>
        <v/>
      </c>
      <c r="U398" s="479" t="n"/>
      <c r="V398" s="480" t="n"/>
      <c r="W398" s="481" t="n"/>
      <c r="X398" s="480" t="n"/>
      <c r="Y398" s="479" t="n"/>
      <c r="Z398" s="480" t="n"/>
      <c r="AA398" s="481" t="n"/>
      <c r="AB398" s="480" t="n"/>
      <c r="AC398" s="479" t="n"/>
      <c r="AD398" s="480" t="n"/>
      <c r="AE398" s="481" t="n">
        <v>191130</v>
      </c>
      <c r="AF398" s="466" t="n">
        <v>69</v>
      </c>
      <c r="AG398" s="480" t="n"/>
      <c r="AH398" s="480" t="n"/>
      <c r="AI398" s="479" t="inlineStr">
        <is>
          <t>180654B</t>
        </is>
      </c>
      <c r="AJ398" s="466" t="n">
        <v>128.4</v>
      </c>
      <c r="AK398" s="481" t="n">
        <v>191046</v>
      </c>
      <c r="AL398" s="466" t="n">
        <v>1209.6</v>
      </c>
      <c r="AM398" s="479" t="n"/>
      <c r="AN398" s="480" t="n"/>
      <c r="AO398" s="481" t="n"/>
      <c r="AP398" s="480" t="n"/>
      <c r="AQ398" s="481" t="n"/>
      <c r="AR398" s="480" t="n"/>
      <c r="AS398" s="446">
        <f>V398+X398+Z398+AB398+AD398+AF398+AJ398+AL398+AN398+AP398+AR398+AH398</f>
        <v/>
      </c>
    </row>
    <row r="399" ht="16.5" customHeight="1" thickBot="1">
      <c r="A399" s="433">
        <f>A398+1</f>
        <v/>
      </c>
      <c r="B399" s="434" t="n">
        <v>1769.73</v>
      </c>
      <c r="C399" s="434" t="n"/>
      <c r="D399" s="520" t="n">
        <v>2012.85</v>
      </c>
      <c r="E399" s="520" t="n">
        <v>730.1</v>
      </c>
      <c r="F399" s="520" t="n">
        <v>70.84999999999999</v>
      </c>
      <c r="G399" s="435" t="n">
        <v>230</v>
      </c>
      <c r="H399" s="435" t="n">
        <v>129.65</v>
      </c>
      <c r="I399" s="519" t="n">
        <v>230</v>
      </c>
      <c r="J399" s="436" t="n">
        <v>6</v>
      </c>
      <c r="K399" s="584" t="n">
        <v>200</v>
      </c>
      <c r="L399" s="584" t="n">
        <v>25</v>
      </c>
      <c r="M399" s="437" t="n"/>
      <c r="N399" s="438">
        <f>B399+C399+D399+F399+G399+H399+I399+K399-L399+M399+E399</f>
        <v/>
      </c>
      <c r="O399" s="434" t="n">
        <v>4.4</v>
      </c>
      <c r="P399" s="434" t="n"/>
      <c r="Q399" s="438">
        <f>N399+O399-P399</f>
        <v/>
      </c>
      <c r="R399" s="520" t="n">
        <v>1760</v>
      </c>
      <c r="S399" s="483" t="n"/>
      <c r="T399" s="441">
        <f>A399</f>
        <v/>
      </c>
      <c r="U399" s="479" t="n"/>
      <c r="V399" s="480" t="n"/>
      <c r="W399" s="481" t="n"/>
      <c r="X399" s="480" t="n"/>
      <c r="Y399" s="479" t="n">
        <v>191024</v>
      </c>
      <c r="Z399" s="466" t="n">
        <v>190.06</v>
      </c>
      <c r="AA399" s="479" t="n"/>
      <c r="AB399" s="480" t="n"/>
      <c r="AC399" s="479" t="n"/>
      <c r="AD399" s="480" t="n"/>
      <c r="AE399" s="479" t="n"/>
      <c r="AF399" s="480" t="n"/>
      <c r="AG399" s="480" t="n"/>
      <c r="AH399" s="480" t="n"/>
      <c r="AI399" s="479" t="n"/>
      <c r="AJ399" s="480" t="n"/>
      <c r="AK399" s="479" t="n"/>
      <c r="AL399" s="480" t="n"/>
      <c r="AM399" s="479" t="n"/>
      <c r="AN399" s="480" t="n"/>
      <c r="AO399" s="479" t="n"/>
      <c r="AP399" s="480" t="n"/>
      <c r="AQ399" s="481" t="n"/>
      <c r="AR399" s="480" t="n"/>
      <c r="AS399" s="446">
        <f>V399+X399+Z399+AB399+AD399+AF399+AJ399+AL399+AN399+AP399+AR399+AH399</f>
        <v/>
      </c>
    </row>
    <row r="400" ht="16.5" customHeight="1" thickBot="1">
      <c r="A400" s="433">
        <f>A399+1</f>
        <v/>
      </c>
      <c r="B400" s="434" t="n">
        <v>2479.62</v>
      </c>
      <c r="C400" s="434" t="n"/>
      <c r="D400" s="520" t="n">
        <v>1518.94</v>
      </c>
      <c r="E400" s="520" t="n">
        <v>577.74</v>
      </c>
      <c r="F400" s="434" t="n"/>
      <c r="G400" s="435" t="n">
        <v>309</v>
      </c>
      <c r="H400" s="435" t="n">
        <v>1110.2</v>
      </c>
      <c r="I400" s="519" t="n">
        <v>190</v>
      </c>
      <c r="J400" s="436" t="n">
        <v>4</v>
      </c>
      <c r="K400" s="436" t="n"/>
      <c r="L400" s="584" t="n">
        <v>500</v>
      </c>
      <c r="M400" s="437" t="n"/>
      <c r="N400" s="438">
        <f>B400+C400+D400+F400+G400+H400+I400+K400-L400+M400+E400</f>
        <v/>
      </c>
      <c r="O400" s="434" t="n">
        <v>3</v>
      </c>
      <c r="P400" s="434" t="n"/>
      <c r="Q400" s="438">
        <f>N400+O400-P400</f>
        <v/>
      </c>
      <c r="R400" s="520" t="n">
        <v>2470</v>
      </c>
      <c r="S400" s="483" t="n"/>
      <c r="T400" s="441">
        <f>A400</f>
        <v/>
      </c>
      <c r="U400" s="479" t="n">
        <v>191011</v>
      </c>
      <c r="V400" s="466" t="n">
        <v>787.27</v>
      </c>
      <c r="W400" s="479" t="n"/>
      <c r="X400" s="480" t="n"/>
      <c r="Y400" s="479" t="n">
        <v>191112</v>
      </c>
      <c r="Z400" s="466" t="n">
        <v>317.86</v>
      </c>
      <c r="AA400" s="479" t="n">
        <v>191118</v>
      </c>
      <c r="AB400" s="466" t="n">
        <v>3745.15</v>
      </c>
      <c r="AC400" s="479" t="n"/>
      <c r="AD400" s="480" t="n"/>
      <c r="AE400" s="479" t="inlineStr">
        <is>
          <t xml:space="preserve"> pt vt</t>
        </is>
      </c>
      <c r="AF400" s="466" t="n">
        <v>-105.7</v>
      </c>
      <c r="AG400" s="480" t="n"/>
      <c r="AH400" s="480" t="n"/>
      <c r="AI400" s="479" t="n"/>
      <c r="AJ400" s="480" t="n"/>
      <c r="AK400" s="479" t="n"/>
      <c r="AL400" s="480" t="n"/>
      <c r="AM400" s="479" t="n"/>
      <c r="AN400" s="480" t="n"/>
      <c r="AO400" s="479" t="inlineStr">
        <is>
          <t>mutex</t>
        </is>
      </c>
      <c r="AP400" s="466" t="n">
        <v>114.65</v>
      </c>
      <c r="AQ400" s="481" t="n"/>
      <c r="AR400" s="480" t="n"/>
      <c r="AS400" s="446">
        <f>V400+X400+Z400+AB400+AD400+AF400+AJ400+AL400+AN400+AP400+AR400+AH400</f>
        <v/>
      </c>
    </row>
    <row r="401" ht="16.5" customHeight="1" thickBot="1">
      <c r="A401" s="433">
        <f>A400+1</f>
        <v/>
      </c>
      <c r="B401" s="434" t="n">
        <v>1644.34</v>
      </c>
      <c r="C401" s="434" t="n"/>
      <c r="D401" s="520" t="n">
        <v>1487.65</v>
      </c>
      <c r="E401" s="520" t="n">
        <v>514.05</v>
      </c>
      <c r="F401" s="520" t="n">
        <v>28.7</v>
      </c>
      <c r="G401" s="435" t="n">
        <v>214</v>
      </c>
      <c r="H401" s="435" t="n">
        <v>739.15</v>
      </c>
      <c r="I401" s="519" t="n">
        <v>270</v>
      </c>
      <c r="J401" s="436" t="n">
        <v>8</v>
      </c>
      <c r="K401" s="436" t="n"/>
      <c r="L401" s="436" t="n"/>
      <c r="M401" s="437" t="n"/>
      <c r="N401" s="438">
        <f>B401+C401+D401+F401+G401+H401+I401+K401-L401+M401+E401</f>
        <v/>
      </c>
      <c r="O401" s="434" t="n">
        <v>8</v>
      </c>
      <c r="P401" s="434" t="n"/>
      <c r="Q401" s="438">
        <f>N401+O401-P401</f>
        <v/>
      </c>
      <c r="R401" s="520" t="n">
        <v>1690</v>
      </c>
      <c r="S401" s="483" t="n"/>
      <c r="T401" s="441">
        <f>A401</f>
        <v/>
      </c>
      <c r="U401" s="479" t="n"/>
      <c r="V401" s="466" t="n">
        <v>-34.53</v>
      </c>
      <c r="W401" s="479" t="n"/>
      <c r="X401" s="480" t="n"/>
      <c r="Y401" s="479" t="n"/>
      <c r="Z401" s="480" t="n"/>
      <c r="AA401" s="479" t="n">
        <v>191119</v>
      </c>
      <c r="AB401" s="466" t="n">
        <v>-649.6</v>
      </c>
      <c r="AC401" s="479" t="n">
        <v>191036</v>
      </c>
      <c r="AD401" s="466" t="n">
        <v>41655.54</v>
      </c>
      <c r="AE401" s="479" t="inlineStr">
        <is>
          <t>monnaie</t>
        </is>
      </c>
      <c r="AF401" s="466" t="n">
        <v>735</v>
      </c>
      <c r="AG401" s="480" t="n"/>
      <c r="AH401" s="480" t="n"/>
      <c r="AI401" s="479" t="n"/>
      <c r="AJ401" s="480" t="n"/>
      <c r="AK401" s="479" t="n"/>
      <c r="AL401" s="480" t="n"/>
      <c r="AM401" s="479" t="inlineStr">
        <is>
          <t>190953B</t>
        </is>
      </c>
      <c r="AN401" s="466" t="n">
        <v>-198.67</v>
      </c>
      <c r="AO401" s="479" t="n"/>
      <c r="AP401" s="480" t="n"/>
      <c r="AQ401" s="481" t="n"/>
      <c r="AR401" s="480" t="n"/>
      <c r="AS401" s="446">
        <f>V401+X401+Z401+AB401+AD401+AF401+AJ401+AL401+AN401+AP401+AR401+AH401</f>
        <v/>
      </c>
    </row>
    <row r="402" ht="16.5" customHeight="1" thickBot="1">
      <c r="A402" s="433">
        <f>A401+1</f>
        <v/>
      </c>
      <c r="B402" s="434" t="n">
        <v>1902.67</v>
      </c>
      <c r="C402" s="434" t="n"/>
      <c r="D402" s="520" t="n">
        <v>1766.04</v>
      </c>
      <c r="E402" s="520" t="n">
        <v>637.77</v>
      </c>
      <c r="F402" s="434" t="n"/>
      <c r="G402" s="435" t="n">
        <v>180</v>
      </c>
      <c r="H402" s="435" t="n">
        <v>484.1</v>
      </c>
      <c r="I402" s="519" t="n">
        <v>140</v>
      </c>
      <c r="J402" s="436" t="n">
        <v>5</v>
      </c>
      <c r="K402" s="584" t="n">
        <v>20</v>
      </c>
      <c r="L402" s="436" t="n"/>
      <c r="M402" s="437" t="n"/>
      <c r="N402" s="438">
        <f>B402+C402+D402+F402+G402+H402+I402+K402-L402+M402+E402</f>
        <v/>
      </c>
      <c r="O402" s="434" t="n"/>
      <c r="P402" s="434" t="n"/>
      <c r="Q402" s="438" t="n">
        <v>1900</v>
      </c>
      <c r="R402" s="520" t="n">
        <v>1900</v>
      </c>
      <c r="S402" s="483" t="n"/>
      <c r="T402" s="441">
        <f>A402</f>
        <v/>
      </c>
      <c r="U402" s="479" t="n">
        <v>191002</v>
      </c>
      <c r="V402" s="466" t="n">
        <v>755.35</v>
      </c>
      <c r="W402" s="479" t="n"/>
      <c r="X402" s="480" t="n"/>
      <c r="Y402" s="479" t="n"/>
      <c r="Z402" s="480" t="n"/>
      <c r="AA402" s="479" t="n"/>
      <c r="AB402" s="480" t="n"/>
      <c r="AC402" s="479" t="n"/>
      <c r="AD402" s="480" t="n"/>
      <c r="AE402" s="479" t="inlineStr">
        <is>
          <t>pmu</t>
        </is>
      </c>
      <c r="AF402" s="466" t="n">
        <v>-1070</v>
      </c>
      <c r="AG402" s="480" t="n"/>
      <c r="AH402" s="480" t="n"/>
      <c r="AI402" s="479" t="n"/>
      <c r="AJ402" s="480" t="n"/>
      <c r="AK402" s="479" t="n"/>
      <c r="AL402" s="480" t="n"/>
      <c r="AM402" s="479" t="n"/>
      <c r="AN402" s="480" t="n"/>
      <c r="AO402" s="479" t="inlineStr">
        <is>
          <t>191147A</t>
        </is>
      </c>
      <c r="AP402" s="466" t="n">
        <v>400</v>
      </c>
      <c r="AQ402" s="481" t="n"/>
      <c r="AR402" s="480" t="n"/>
      <c r="AS402" s="446">
        <f>V402+X402+Z402+AB402+AD402+AF402+AJ402+AL402+AN402+AP402+AR402+AH402</f>
        <v/>
      </c>
    </row>
    <row r="403" ht="16.5" customHeight="1" thickBot="1">
      <c r="A403" s="433">
        <f>A402+1</f>
        <v/>
      </c>
      <c r="B403" s="434" t="n">
        <v>2704.17</v>
      </c>
      <c r="C403" s="434" t="n"/>
      <c r="D403" s="520" t="n">
        <v>2020.83</v>
      </c>
      <c r="E403" s="520" t="n">
        <v>762.85</v>
      </c>
      <c r="F403" s="520" t="n">
        <v>42.1</v>
      </c>
      <c r="G403" s="435" t="n">
        <v>317</v>
      </c>
      <c r="H403" s="435" t="n">
        <v>781.45</v>
      </c>
      <c r="I403" s="519" t="n">
        <v>110</v>
      </c>
      <c r="J403" s="436" t="n">
        <v>3</v>
      </c>
      <c r="K403" s="584" t="n">
        <v>40</v>
      </c>
      <c r="L403" s="584" t="n">
        <v>850</v>
      </c>
      <c r="M403" s="437" t="n"/>
      <c r="N403" s="438">
        <f>B403+C403+D403+F403+G403+H403+I403+K403-L403+M403+E403</f>
        <v/>
      </c>
      <c r="O403" s="434" t="n">
        <v>32</v>
      </c>
      <c r="P403" s="434" t="n"/>
      <c r="Q403" s="438">
        <f>N403+O403-P403</f>
        <v/>
      </c>
      <c r="R403" s="520" t="n">
        <v>2700</v>
      </c>
      <c r="S403" s="483" t="n"/>
      <c r="T403" s="441">
        <f>A403</f>
        <v/>
      </c>
      <c r="U403" s="479" t="n"/>
      <c r="V403" s="480" t="n"/>
      <c r="W403" s="479" t="n"/>
      <c r="X403" s="480" t="n"/>
      <c r="Y403" s="479" t="n"/>
      <c r="Z403" s="480" t="n"/>
      <c r="AA403" s="479" t="n"/>
      <c r="AB403" s="480" t="n"/>
      <c r="AC403" s="479" t="n"/>
      <c r="AD403" s="480" t="n"/>
      <c r="AE403" s="479" t="inlineStr">
        <is>
          <t>pmu</t>
        </is>
      </c>
      <c r="AF403" s="466" t="n">
        <v>1070</v>
      </c>
      <c r="AG403" s="480" t="n"/>
      <c r="AH403" s="480" t="n"/>
      <c r="AI403" s="479" t="n"/>
      <c r="AJ403" s="480" t="n"/>
      <c r="AK403" s="479" t="n"/>
      <c r="AL403" s="480" t="n"/>
      <c r="AM403" s="479" t="n"/>
      <c r="AN403" s="480" t="n"/>
      <c r="AO403" s="479" t="inlineStr">
        <is>
          <t>191147B</t>
        </is>
      </c>
      <c r="AP403" s="466" t="n">
        <v>2935</v>
      </c>
      <c r="AQ403" s="481" t="n"/>
      <c r="AR403" s="480" t="n"/>
      <c r="AS403" s="446">
        <f>V403+X403+Z403+AB403+AD403+AF403+AJ403+AL403+AN403+AP403+AR403+AH403</f>
        <v/>
      </c>
    </row>
    <row r="404" ht="16.5" customHeight="1" thickBot="1">
      <c r="A404" s="433">
        <f>A403+1</f>
        <v/>
      </c>
      <c r="B404" s="434" t="n">
        <v>1557.24</v>
      </c>
      <c r="C404" s="434" t="n"/>
      <c r="D404" s="520" t="n">
        <v>1091.27</v>
      </c>
      <c r="E404" s="520" t="n">
        <v>366.7</v>
      </c>
      <c r="F404" s="434" t="n"/>
      <c r="G404" s="435" t="n">
        <v>141</v>
      </c>
      <c r="H404" s="435" t="n">
        <v>754.6</v>
      </c>
      <c r="I404" s="519" t="n">
        <v>140</v>
      </c>
      <c r="J404" s="436" t="n">
        <v>3</v>
      </c>
      <c r="K404" s="584" t="n">
        <v>20</v>
      </c>
      <c r="L404" s="436" t="n"/>
      <c r="M404" s="437" t="n"/>
      <c r="N404" s="438">
        <f>B404+C404+D404+F404+G404+H404+I404+K404-L404+M404+E404</f>
        <v/>
      </c>
      <c r="O404" s="434" t="n"/>
      <c r="P404" s="434" t="n"/>
      <c r="Q404" s="438">
        <f>N404+O404-P404</f>
        <v/>
      </c>
      <c r="R404" s="520" t="n">
        <v>1550</v>
      </c>
      <c r="S404" s="483" t="n"/>
      <c r="T404" s="441">
        <f>A404</f>
        <v/>
      </c>
      <c r="U404" s="479" t="n"/>
      <c r="V404" s="480" t="n"/>
      <c r="W404" s="479" t="n"/>
      <c r="X404" s="480" t="n"/>
      <c r="Y404" s="479" t="n"/>
      <c r="Z404" s="480" t="n"/>
      <c r="AA404" s="479" t="n"/>
      <c r="AB404" s="480" t="n"/>
      <c r="AC404" s="479" t="n"/>
      <c r="AD404" s="480" t="n"/>
      <c r="AE404" s="479" t="n"/>
      <c r="AF404" s="480" t="n"/>
      <c r="AG404" s="480" t="n"/>
      <c r="AH404" s="480" t="n"/>
      <c r="AI404" s="479" t="n"/>
      <c r="AJ404" s="480" t="n"/>
      <c r="AK404" s="479" t="n"/>
      <c r="AL404" s="480" t="n"/>
      <c r="AM404" s="479" t="n"/>
      <c r="AN404" s="480" t="n"/>
      <c r="AO404" s="479" t="n"/>
      <c r="AP404" s="480" t="n"/>
      <c r="AQ404" s="481" t="n">
        <v>191151</v>
      </c>
      <c r="AR404" s="466" t="n">
        <v>322</v>
      </c>
      <c r="AS404" s="446">
        <f>V404+X404+Z404+AB404+AD404+AF404+AJ404+AL404+AN404+AP404+AR404+AH404</f>
        <v/>
      </c>
    </row>
    <row r="405" ht="16.5" customHeight="1" thickBot="1">
      <c r="A405" s="433">
        <f>A404+1</f>
        <v/>
      </c>
      <c r="B405" s="434" t="n">
        <v>959.17</v>
      </c>
      <c r="C405" s="434" t="n"/>
      <c r="D405" s="520" t="n">
        <v>992.67</v>
      </c>
      <c r="E405" s="520" t="n">
        <v>188.5</v>
      </c>
      <c r="F405" s="434" t="n"/>
      <c r="G405" s="435" t="n">
        <v>156</v>
      </c>
      <c r="H405" s="435" t="n">
        <v>488.9</v>
      </c>
      <c r="I405" s="519" t="n">
        <v>110</v>
      </c>
      <c r="J405" s="436" t="n">
        <v>3</v>
      </c>
      <c r="K405" s="584" t="n">
        <v>20</v>
      </c>
      <c r="L405" s="436" t="n"/>
      <c r="M405" s="437" t="n"/>
      <c r="N405" s="438">
        <f>B405+C405+D405+F405+G405+H405+I405+K405-L405+M405+E405</f>
        <v/>
      </c>
      <c r="O405" s="434" t="n"/>
      <c r="P405" s="434" t="n"/>
      <c r="Q405" s="438">
        <f>N405+O405-P405</f>
        <v/>
      </c>
      <c r="R405" s="520" t="n">
        <v>950</v>
      </c>
      <c r="S405" s="483" t="n"/>
      <c r="T405" s="441">
        <f>A405</f>
        <v/>
      </c>
      <c r="U405" s="479" t="n"/>
      <c r="V405" s="480" t="n"/>
      <c r="W405" s="479" t="n">
        <v>191018</v>
      </c>
      <c r="X405" s="466" t="n">
        <v>47.99</v>
      </c>
      <c r="Y405" s="479" t="n"/>
      <c r="Z405" s="480" t="n"/>
      <c r="AA405" s="479" t="n">
        <v>191120</v>
      </c>
      <c r="AB405" s="466" t="n">
        <v>4814.33</v>
      </c>
      <c r="AC405" s="479" t="n"/>
      <c r="AD405" s="480" t="n"/>
      <c r="AE405" s="479" t="inlineStr">
        <is>
          <t>ass</t>
        </is>
      </c>
      <c r="AF405" s="466" t="n">
        <v>48.41</v>
      </c>
      <c r="AG405" s="480" t="n"/>
      <c r="AH405" s="480" t="n"/>
      <c r="AI405" s="579" t="n">
        <v>191243</v>
      </c>
      <c r="AJ405" s="466" t="n">
        <v>236.04</v>
      </c>
      <c r="AK405" s="479" t="n">
        <v>191043</v>
      </c>
      <c r="AL405" s="466" t="n">
        <v>725.6799999999999</v>
      </c>
      <c r="AM405" s="479" t="n"/>
      <c r="AN405" s="480" t="n"/>
      <c r="AO405" s="479" t="inlineStr">
        <is>
          <t>aviva</t>
        </is>
      </c>
      <c r="AP405" s="466" t="n">
        <v>330</v>
      </c>
      <c r="AQ405" s="481" t="n"/>
      <c r="AR405" s="480" t="n"/>
      <c r="AS405" s="446">
        <f>V405+X405+Z405+AB405+AD405+AF405+AJ405+AL405+AN405+AP405+AR405+AH405</f>
        <v/>
      </c>
    </row>
    <row r="406" ht="16.5" customHeight="1" thickBot="1">
      <c r="A406" s="433">
        <f>A405+1</f>
        <v/>
      </c>
      <c r="B406" s="434" t="n">
        <v>1159.87</v>
      </c>
      <c r="C406" s="434" t="n"/>
      <c r="D406" s="520" t="n">
        <v>1654.35</v>
      </c>
      <c r="E406" s="520" t="n">
        <v>802.13</v>
      </c>
      <c r="F406" s="520" t="n">
        <v>9.1</v>
      </c>
      <c r="G406" s="435" t="n">
        <v>180</v>
      </c>
      <c r="H406" s="435" t="n">
        <v>762.2</v>
      </c>
      <c r="I406" s="519" t="n">
        <v>300</v>
      </c>
      <c r="J406" s="436" t="n">
        <v>7</v>
      </c>
      <c r="K406" s="436" t="n"/>
      <c r="L406" s="436" t="n"/>
      <c r="M406" s="437" t="n"/>
      <c r="N406" s="438">
        <f>B406+C406+D406+F406+G406+H406+I406+K406-L406+M406+E406</f>
        <v/>
      </c>
      <c r="O406" s="434" t="n">
        <v>16.9</v>
      </c>
      <c r="P406" s="434" t="n">
        <v>9.4</v>
      </c>
      <c r="Q406" s="438">
        <f>N406+O406-P406</f>
        <v/>
      </c>
      <c r="R406" s="520" t="n">
        <v>1150</v>
      </c>
      <c r="S406" s="483" t="n"/>
      <c r="T406" s="441">
        <f>A406</f>
        <v/>
      </c>
      <c r="U406" s="479" t="n"/>
      <c r="V406" s="480" t="n"/>
      <c r="W406" s="479" t="n">
        <v>191019</v>
      </c>
      <c r="X406" s="466" t="n">
        <v>1127.29</v>
      </c>
      <c r="Y406" s="479" t="n">
        <v>191113</v>
      </c>
      <c r="Z406" s="466" t="n">
        <v>468.1</v>
      </c>
      <c r="AA406" s="479" t="n">
        <v>191121</v>
      </c>
      <c r="AB406" s="466" t="n">
        <v>791.2</v>
      </c>
      <c r="AC406" s="479" t="n"/>
      <c r="AD406" s="480" t="n"/>
      <c r="AE406" s="479" t="inlineStr">
        <is>
          <t>inter</t>
        </is>
      </c>
      <c r="AF406" s="466" t="n">
        <v>147.77</v>
      </c>
      <c r="AG406" s="480" t="n"/>
      <c r="AH406" s="480" t="n"/>
      <c r="AI406" s="479" t="n"/>
      <c r="AJ406" s="480" t="n"/>
      <c r="AK406" s="479" t="n">
        <v>191044</v>
      </c>
      <c r="AL406" s="466" t="n">
        <v>329</v>
      </c>
      <c r="AM406" s="479" t="n"/>
      <c r="AN406" s="480" t="n"/>
      <c r="AO406" s="479" t="n"/>
      <c r="AP406" s="480" t="n"/>
      <c r="AQ406" s="481" t="n"/>
      <c r="AR406" s="480" t="n"/>
      <c r="AS406" s="446">
        <f>V406+X406+Z406+AB406+AD406+AF406+AJ406+AL406+AN406+AP406+AR406+AH406</f>
        <v/>
      </c>
    </row>
    <row r="407" ht="16.5" customHeight="1" thickBot="1">
      <c r="A407" s="433">
        <f>A406+1</f>
        <v/>
      </c>
      <c r="B407" s="434" t="n">
        <v>1549.76</v>
      </c>
      <c r="C407" s="520" t="n">
        <v>112.8</v>
      </c>
      <c r="D407" s="520" t="n">
        <v>1792.03</v>
      </c>
      <c r="E407" s="520" t="n">
        <v>701.3</v>
      </c>
      <c r="F407" s="434" t="n"/>
      <c r="G407" s="435" t="n">
        <v>180</v>
      </c>
      <c r="H407" s="435" t="n">
        <v>254.5</v>
      </c>
      <c r="I407" s="519" t="n">
        <v>370</v>
      </c>
      <c r="J407" s="436" t="n">
        <v>8</v>
      </c>
      <c r="K407" s="584" t="n">
        <v>30</v>
      </c>
      <c r="L407" s="584" t="n">
        <v>160</v>
      </c>
      <c r="M407" s="437" t="n"/>
      <c r="N407" s="438">
        <f>B407+C407+D407+F407+G407+H407+I407+K407-L407+M407+E407</f>
        <v/>
      </c>
      <c r="O407" s="434" t="n">
        <v>18.3</v>
      </c>
      <c r="P407" s="434" t="n"/>
      <c r="Q407" s="438">
        <f>N407+O407-P407</f>
        <v/>
      </c>
      <c r="R407" s="520" t="n">
        <v>1540</v>
      </c>
      <c r="S407" s="483" t="n"/>
      <c r="T407" s="441">
        <f>A407</f>
        <v/>
      </c>
      <c r="U407" s="479" t="n">
        <v>191101</v>
      </c>
      <c r="V407" s="466" t="n">
        <v>1174.71</v>
      </c>
      <c r="W407" s="479" t="n"/>
      <c r="X407" s="480" t="n"/>
      <c r="Y407" s="479" t="n"/>
      <c r="Z407" s="480" t="n"/>
      <c r="AA407" s="479" t="n"/>
      <c r="AB407" s="480" t="n"/>
      <c r="AC407" s="479" t="n"/>
      <c r="AD407" s="480" t="n"/>
      <c r="AE407" s="479" t="inlineStr">
        <is>
          <t>prêt</t>
        </is>
      </c>
      <c r="AF407" s="466" t="n">
        <v>2604.19</v>
      </c>
      <c r="AG407" s="482" t="n">
        <v>191131</v>
      </c>
      <c r="AH407" s="466" t="n">
        <v>38</v>
      </c>
      <c r="AI407" s="479" t="n"/>
      <c r="AJ407" s="480" t="n"/>
      <c r="AK407" s="479" t="n"/>
      <c r="AL407" s="480" t="n"/>
      <c r="AM407" s="479" t="n"/>
      <c r="AN407" s="480" t="n"/>
      <c r="AO407" s="479" t="n"/>
      <c r="AP407" s="480" t="n"/>
      <c r="AQ407" s="481" t="n"/>
      <c r="AR407" s="480" t="n"/>
      <c r="AS407" s="446">
        <f>V407+X407+Z407+AB407+AD407+AF407+AJ407+AL407+AN407+AP407+AR407+AH407</f>
        <v/>
      </c>
    </row>
    <row r="408" ht="16.5" customHeight="1" thickBot="1">
      <c r="A408" s="433">
        <f>A407+1</f>
        <v/>
      </c>
      <c r="B408" s="434" t="n">
        <v>1820.24</v>
      </c>
      <c r="C408" s="434" t="n"/>
      <c r="D408" s="520" t="n">
        <v>1181.5</v>
      </c>
      <c r="E408" s="520" t="n">
        <v>640.67</v>
      </c>
      <c r="F408" s="520" t="n">
        <v>9.1</v>
      </c>
      <c r="G408" s="435" t="n">
        <v>70</v>
      </c>
      <c r="H408" s="435" t="n">
        <v>575.1</v>
      </c>
      <c r="I408" s="519" t="n">
        <v>110</v>
      </c>
      <c r="J408" s="436" t="n">
        <v>4</v>
      </c>
      <c r="K408" s="436" t="n"/>
      <c r="L408" s="584" t="n">
        <v>30</v>
      </c>
      <c r="M408" s="437" t="n"/>
      <c r="N408" s="438">
        <f>B408+C408+D408+F408+G408+H408+I408+K408-L408+M408+E408</f>
        <v/>
      </c>
      <c r="O408" s="434" t="n">
        <v>19.8</v>
      </c>
      <c r="P408" s="434" t="n"/>
      <c r="Q408" s="438">
        <f>N408+O408-P408</f>
        <v/>
      </c>
      <c r="R408" s="520" t="n">
        <v>1860</v>
      </c>
      <c r="S408" s="520" t="n">
        <v>970</v>
      </c>
      <c r="T408" s="441">
        <f>A408</f>
        <v/>
      </c>
      <c r="U408" s="479" t="n"/>
      <c r="V408" s="466" t="n">
        <v>168.5</v>
      </c>
      <c r="W408" s="479" t="n"/>
      <c r="X408" s="480" t="n"/>
      <c r="Y408" s="479" t="n"/>
      <c r="Z408" s="480" t="n"/>
      <c r="AA408" s="479" t="n"/>
      <c r="AB408" s="480" t="n"/>
      <c r="AC408" s="479" t="n"/>
      <c r="AD408" s="480" t="n"/>
      <c r="AE408" s="479" t="inlineStr">
        <is>
          <t>monnaie</t>
        </is>
      </c>
      <c r="AF408" s="466" t="n">
        <v>1085</v>
      </c>
      <c r="AG408" s="480" t="n"/>
      <c r="AH408" s="480" t="n"/>
      <c r="AI408" s="479" t="n"/>
      <c r="AJ408" s="480" t="n"/>
      <c r="AK408" s="479" t="n"/>
      <c r="AL408" s="480" t="n"/>
      <c r="AM408" s="479" t="n"/>
      <c r="AN408" s="480" t="n"/>
      <c r="AO408" s="479" t="n"/>
      <c r="AP408" s="480" t="n"/>
      <c r="AQ408" s="481" t="n"/>
      <c r="AR408" s="480" t="n"/>
      <c r="AS408" s="446">
        <f>V408+X408+Z408+AB408+AD408+AF408+AJ408+AL408+AN408+AP408+AR408+AH408</f>
        <v/>
      </c>
    </row>
    <row r="409" ht="16.5" customHeight="1" thickBot="1">
      <c r="A409" s="433">
        <f>A408+1</f>
        <v/>
      </c>
      <c r="B409" s="434" t="n">
        <v>1822.92</v>
      </c>
      <c r="C409" s="434" t="n"/>
      <c r="D409" s="520" t="n">
        <v>1738.34</v>
      </c>
      <c r="E409" s="520" t="n">
        <v>766.55</v>
      </c>
      <c r="F409" s="520" t="n">
        <v>27.3</v>
      </c>
      <c r="G409" s="435" t="n">
        <v>232</v>
      </c>
      <c r="H409" s="435" t="n">
        <v>888.1</v>
      </c>
      <c r="I409" s="519" t="n">
        <v>200</v>
      </c>
      <c r="J409" s="436" t="n">
        <v>5</v>
      </c>
      <c r="K409" s="436" t="n"/>
      <c r="L409" s="436" t="n"/>
      <c r="M409" s="437" t="n"/>
      <c r="N409" s="438">
        <f>B409+C409+D409+F409+G409+H409+I409+K409-L409+M409+E409</f>
        <v/>
      </c>
      <c r="O409" s="434" t="n">
        <v>12.6</v>
      </c>
      <c r="P409" s="434" t="n"/>
      <c r="Q409" s="438">
        <f>N409+O409-P409</f>
        <v/>
      </c>
      <c r="R409" s="520" t="n">
        <v>1820</v>
      </c>
      <c r="S409" s="483" t="n"/>
      <c r="T409" s="441">
        <f>A409</f>
        <v/>
      </c>
      <c r="U409" s="479" t="n"/>
      <c r="V409" s="480" t="n"/>
      <c r="W409" s="479" t="n"/>
      <c r="X409" s="480" t="n"/>
      <c r="Y409" s="479" t="n"/>
      <c r="Z409" s="480" t="n"/>
      <c r="AA409" s="479" t="n"/>
      <c r="AB409" s="480" t="n"/>
      <c r="AC409" s="479" t="n"/>
      <c r="AD409" s="480" t="n"/>
      <c r="AE409" s="479" t="n"/>
      <c r="AF409" s="480" t="n"/>
      <c r="AG409" s="480" t="n"/>
      <c r="AH409" s="480" t="n"/>
      <c r="AI409" s="479" t="n"/>
      <c r="AJ409" s="480" t="n"/>
      <c r="AK409" s="479" t="n"/>
      <c r="AL409" s="480" t="n"/>
      <c r="AM409" s="479" t="n">
        <v>191055</v>
      </c>
      <c r="AN409" s="466" t="n">
        <v>543.12</v>
      </c>
      <c r="AO409" s="479" t="n">
        <v>191059</v>
      </c>
      <c r="AP409" s="466" t="n">
        <v>306</v>
      </c>
      <c r="AQ409" s="481" t="n"/>
      <c r="AR409" s="480" t="n"/>
      <c r="AS409" s="446">
        <f>V409+X409+Z409+AB409+AD409+AF409+AJ409+AL409+AN409+AP409+AR409+AH409</f>
        <v/>
      </c>
    </row>
    <row r="410" ht="16.5" customHeight="1" thickBot="1">
      <c r="A410" s="433">
        <f>A409+1</f>
        <v/>
      </c>
      <c r="B410" s="434" t="n">
        <v>1816.09</v>
      </c>
      <c r="C410" s="520" t="n">
        <v>25.2</v>
      </c>
      <c r="D410" s="520" t="n">
        <v>1169.35</v>
      </c>
      <c r="E410" s="520" t="n">
        <v>539.65</v>
      </c>
      <c r="F410" s="520" t="n">
        <v>40.2</v>
      </c>
      <c r="G410" s="435" t="n">
        <v>171</v>
      </c>
      <c r="H410" s="435" t="n">
        <v>955</v>
      </c>
      <c r="I410" s="519" t="n">
        <v>230</v>
      </c>
      <c r="J410" s="436" t="n">
        <v>5</v>
      </c>
      <c r="K410" s="584" t="n">
        <v>70</v>
      </c>
      <c r="L410" s="584" t="n">
        <v>300</v>
      </c>
      <c r="M410" s="437" t="n"/>
      <c r="N410" s="438">
        <f>B410+C410+D410+F410+G410+H410+I410+K410-L410+M410+E410</f>
        <v/>
      </c>
      <c r="O410" s="434" t="n">
        <v>4</v>
      </c>
      <c r="P410" s="434" t="n"/>
      <c r="Q410" s="438">
        <f>N410+O410-P410</f>
        <v/>
      </c>
      <c r="R410" s="520" t="n">
        <v>1810</v>
      </c>
      <c r="S410" s="483" t="n"/>
      <c r="T410" s="441">
        <f>A410</f>
        <v/>
      </c>
      <c r="U410" s="479" t="n"/>
      <c r="V410" s="480" t="n"/>
      <c r="W410" s="479" t="n"/>
      <c r="X410" s="480" t="n"/>
      <c r="Y410" s="479" t="n"/>
      <c r="Z410" s="480" t="n"/>
      <c r="AA410" s="479" t="n"/>
      <c r="AB410" s="480" t="n"/>
      <c r="AC410" s="479" t="n"/>
      <c r="AD410" s="480" t="n"/>
      <c r="AE410" s="479" t="n"/>
      <c r="AF410" s="480" t="n"/>
      <c r="AG410" s="480" t="n"/>
      <c r="AH410" s="480" t="n"/>
      <c r="AI410" s="479" t="n"/>
      <c r="AJ410" s="480" t="n"/>
      <c r="AK410" s="479" t="n"/>
      <c r="AL410" s="480" t="n"/>
      <c r="AM410" s="479" t="n"/>
      <c r="AN410" s="480" t="n"/>
      <c r="AO410" s="479" t="n">
        <v>191059</v>
      </c>
      <c r="AP410" s="466" t="n">
        <v>157.01</v>
      </c>
      <c r="AQ410" s="481" t="n"/>
      <c r="AR410" s="480" t="n"/>
      <c r="AS410" s="446">
        <f>V410+X410+Z410+AB410+AD410+AF410+AJ410+AL410+AN410+AP410+AR410+AH410</f>
        <v/>
      </c>
    </row>
    <row r="411" ht="16.5" customHeight="1" thickBot="1">
      <c r="A411" s="433">
        <f>A410+1</f>
        <v/>
      </c>
      <c r="B411" s="434" t="n">
        <v>1301.44</v>
      </c>
      <c r="C411" s="434" t="n"/>
      <c r="D411" s="520" t="n">
        <v>792.1900000000001</v>
      </c>
      <c r="E411" s="520" t="n">
        <v>317.4</v>
      </c>
      <c r="F411" s="520" t="n">
        <v>27.3</v>
      </c>
      <c r="G411" s="435" t="n">
        <v>128</v>
      </c>
      <c r="H411" s="435" t="n">
        <v>937.6</v>
      </c>
      <c r="I411" s="519" t="n">
        <v>90</v>
      </c>
      <c r="J411" s="436" t="n">
        <v>3</v>
      </c>
      <c r="K411" s="436" t="n"/>
      <c r="L411" s="436" t="n"/>
      <c r="M411" s="437" t="n"/>
      <c r="N411" s="438">
        <f>B411+C411+D411+F411+G411+H411+I411+K411-L411+M411+E411</f>
        <v/>
      </c>
      <c r="O411" s="434" t="n">
        <v>3.7</v>
      </c>
      <c r="P411" s="434" t="n"/>
      <c r="Q411" s="438">
        <f>N411+O411-P411</f>
        <v/>
      </c>
      <c r="R411" s="520" t="n">
        <v>1300</v>
      </c>
      <c r="S411" s="483" t="n"/>
      <c r="T411" s="441">
        <f>A411</f>
        <v/>
      </c>
      <c r="U411" s="479" t="n"/>
      <c r="V411" s="480" t="n"/>
      <c r="W411" s="479" t="n"/>
      <c r="X411" s="480" t="n"/>
      <c r="Y411" s="479" t="n"/>
      <c r="Z411" s="480" t="n"/>
      <c r="AA411" s="479" t="n"/>
      <c r="AB411" s="480" t="n"/>
      <c r="AC411" s="479" t="n"/>
      <c r="AD411" s="480" t="n"/>
      <c r="AE411" s="479" t="n"/>
      <c r="AF411" s="480" t="n"/>
      <c r="AG411" s="480" t="n"/>
      <c r="AH411" s="480" t="n"/>
      <c r="AI411" s="479" t="n"/>
      <c r="AJ411" s="480" t="n"/>
      <c r="AK411" s="479" t="n"/>
      <c r="AL411" s="480" t="n"/>
      <c r="AM411" s="479" t="n"/>
      <c r="AN411" s="480" t="n"/>
      <c r="AO411" s="479" t="n"/>
      <c r="AP411" s="480" t="n"/>
      <c r="AQ411" s="481" t="n"/>
      <c r="AR411" s="480" t="n"/>
      <c r="AS411" s="446">
        <f>V411+X411+Z411+AB411+AD411+AF411+AJ411+AL411+AN411+AP411+AR411+AH411</f>
        <v/>
      </c>
    </row>
    <row r="412" ht="16.5" customHeight="1" thickBot="1">
      <c r="A412" s="433">
        <f>A411+1</f>
        <v/>
      </c>
      <c r="B412" s="434" t="n">
        <v>1790.21</v>
      </c>
      <c r="C412" s="434" t="n"/>
      <c r="D412" s="520" t="n">
        <v>1244.5</v>
      </c>
      <c r="E412" s="520" t="n">
        <v>695.45</v>
      </c>
      <c r="F412" s="520" t="n">
        <v>38.7</v>
      </c>
      <c r="G412" s="435" t="n">
        <v>122</v>
      </c>
      <c r="H412" s="435" t="n">
        <v>906</v>
      </c>
      <c r="I412" s="519" t="n">
        <v>110</v>
      </c>
      <c r="J412" s="436" t="n">
        <v>4</v>
      </c>
      <c r="K412" s="436" t="n"/>
      <c r="L412" s="436" t="n"/>
      <c r="M412" s="437" t="n"/>
      <c r="N412" s="438">
        <f>B412+C412+D412+F412+G412+H412+I412+K412-L412+M412+E412</f>
        <v/>
      </c>
      <c r="O412" s="434" t="n">
        <v>9.4</v>
      </c>
      <c r="P412" s="434" t="n"/>
      <c r="Q412" s="438">
        <f>N412+O412-P412</f>
        <v/>
      </c>
      <c r="R412" s="520" t="n">
        <v>1790</v>
      </c>
      <c r="S412" s="483" t="n"/>
      <c r="T412" s="441">
        <f>A412</f>
        <v/>
      </c>
      <c r="U412" s="479" t="n"/>
      <c r="V412" s="480" t="n"/>
      <c r="W412" s="479" t="n"/>
      <c r="X412" s="480" t="n"/>
      <c r="Y412" s="479" t="n"/>
      <c r="Z412" s="480" t="n"/>
      <c r="AA412" s="479" t="n"/>
      <c r="AB412" s="480" t="n"/>
      <c r="AC412" s="479" t="n"/>
      <c r="AD412" s="480" t="n"/>
      <c r="AE412" s="479" t="n"/>
      <c r="AF412" s="480" t="n"/>
      <c r="AG412" s="480" t="n"/>
      <c r="AH412" s="480" t="n"/>
      <c r="AI412" s="479" t="n">
        <v>191135</v>
      </c>
      <c r="AJ412" s="466" t="n">
        <v>52.8</v>
      </c>
      <c r="AK412" s="479" t="n"/>
      <c r="AL412" s="480" t="n"/>
      <c r="AM412" s="479" t="n"/>
      <c r="AN412" s="480" t="n"/>
      <c r="AO412" s="479" t="inlineStr">
        <is>
          <t>adrea</t>
        </is>
      </c>
      <c r="AP412" s="466" t="n">
        <v>73.56999999999999</v>
      </c>
      <c r="AQ412" s="481" t="n">
        <v>191152</v>
      </c>
      <c r="AR412" s="466" t="n">
        <v>420</v>
      </c>
      <c r="AS412" s="446">
        <f>V412+X412+Z412+AB412+AD412+AF412+AJ412+AL412+AN412+AP412+AR412+AH412</f>
        <v/>
      </c>
    </row>
    <row r="413" ht="16.5" customHeight="1" thickBot="1">
      <c r="A413" s="433">
        <f>A412+1</f>
        <v/>
      </c>
      <c r="B413" s="434" t="n">
        <v>1854.09</v>
      </c>
      <c r="C413" s="434" t="n"/>
      <c r="D413" s="520" t="n">
        <v>1042.8</v>
      </c>
      <c r="E413" s="520" t="n">
        <v>591.9</v>
      </c>
      <c r="F413" s="520" t="n">
        <v>18.2</v>
      </c>
      <c r="G413" s="435" t="n">
        <v>90</v>
      </c>
      <c r="H413" s="435" t="n">
        <v>118.1</v>
      </c>
      <c r="I413" s="519" t="n">
        <v>160</v>
      </c>
      <c r="J413" s="436" t="n">
        <v>6</v>
      </c>
      <c r="K413" s="584" t="n">
        <v>20</v>
      </c>
      <c r="L413" s="584" t="n">
        <v>200</v>
      </c>
      <c r="M413" s="437" t="n"/>
      <c r="N413" s="438">
        <f>B413+C413+D413+F413+G413+H413+I413+K413-L413+M413+E413</f>
        <v/>
      </c>
      <c r="O413" s="434" t="n">
        <v>3</v>
      </c>
      <c r="P413" s="434" t="n"/>
      <c r="Q413" s="438">
        <f>N413+O413-P413</f>
        <v/>
      </c>
      <c r="R413" s="520" t="n">
        <v>1850</v>
      </c>
      <c r="S413" s="483" t="n"/>
      <c r="T413" s="441">
        <f>A413</f>
        <v/>
      </c>
      <c r="U413" s="479" t="n"/>
      <c r="V413" s="480" t="n"/>
      <c r="W413" s="479" t="n"/>
      <c r="X413" s="480" t="n"/>
      <c r="Y413" s="479" t="n">
        <v>191114</v>
      </c>
      <c r="Z413" s="466" t="n">
        <v>534.66</v>
      </c>
      <c r="AA413" s="479" t="n"/>
      <c r="AB413" s="480" t="n"/>
      <c r="AC413" s="479" t="n"/>
      <c r="AD413" s="480" t="n"/>
      <c r="AE413" s="479" t="n"/>
      <c r="AF413" s="480" t="n"/>
      <c r="AG413" s="480" t="n"/>
      <c r="AH413" s="480" t="n"/>
      <c r="AI413" s="479" t="n"/>
      <c r="AJ413" s="480" t="n"/>
      <c r="AK413" s="479" t="n"/>
      <c r="AL413" s="480" t="n"/>
      <c r="AM413" s="479" t="n"/>
      <c r="AN413" s="480" t="n"/>
      <c r="AO413" s="479" t="n"/>
      <c r="AP413" s="480" t="n"/>
      <c r="AQ413" s="481" t="n"/>
      <c r="AR413" s="466" t="n">
        <v>12</v>
      </c>
      <c r="AS413" s="446">
        <f>V413+X413+Z413+AB413+AD413+AF413+AJ413+AL413+AN413+AP413+AR413+AH413</f>
        <v/>
      </c>
    </row>
    <row r="414" ht="16.5" customHeight="1" thickBot="1">
      <c r="A414" s="433">
        <f>A413+1</f>
        <v/>
      </c>
      <c r="B414" s="434" t="n">
        <v>1396.12</v>
      </c>
      <c r="C414" s="434" t="n"/>
      <c r="D414" s="520" t="n">
        <v>1360.05</v>
      </c>
      <c r="E414" s="520" t="n">
        <v>603.25</v>
      </c>
      <c r="F414" s="520" t="n">
        <v>36.4</v>
      </c>
      <c r="G414" s="435" t="n">
        <v>106</v>
      </c>
      <c r="H414" s="435" t="n">
        <v>776.1</v>
      </c>
      <c r="I414" s="519" t="n">
        <v>170</v>
      </c>
      <c r="J414" s="436" t="n">
        <v>5</v>
      </c>
      <c r="K414" s="584" t="n">
        <v>20</v>
      </c>
      <c r="L414" s="436" t="n"/>
      <c r="M414" s="437" t="n"/>
      <c r="N414" s="438">
        <f>B414+C414+D414+F414+G414+H414+I414+K414-L414+M414+E414</f>
        <v/>
      </c>
      <c r="O414" s="434" t="n">
        <v>1.7</v>
      </c>
      <c r="P414" s="434" t="n"/>
      <c r="Q414" s="438">
        <f>N414+O414-P414</f>
        <v/>
      </c>
      <c r="R414" s="520" t="n">
        <v>1390</v>
      </c>
      <c r="S414" s="483" t="n"/>
      <c r="T414" s="441">
        <f>A414</f>
        <v/>
      </c>
      <c r="U414" s="479" t="n">
        <v>191103</v>
      </c>
      <c r="V414" s="466" t="n">
        <v>1167.01</v>
      </c>
      <c r="W414" s="481" t="n">
        <v>191108</v>
      </c>
      <c r="X414" s="466" t="n">
        <v>933.01</v>
      </c>
      <c r="Y414" s="479" t="n"/>
      <c r="Z414" s="480" t="n"/>
      <c r="AA414" s="481" t="n">
        <v>191122</v>
      </c>
      <c r="AB414" s="466" t="n">
        <v>2222.79</v>
      </c>
      <c r="AC414" s="479" t="n"/>
      <c r="AD414" s="480" t="n"/>
      <c r="AE414" s="481" t="n"/>
      <c r="AF414" s="480" t="n"/>
      <c r="AG414" s="482" t="n">
        <v>191132</v>
      </c>
      <c r="AH414" s="466" t="n">
        <v>19</v>
      </c>
      <c r="AI414" s="479" t="n"/>
      <c r="AJ414" s="480" t="n"/>
      <c r="AK414" s="481" t="n"/>
      <c r="AL414" s="480" t="n"/>
      <c r="AM414" s="479" t="n"/>
      <c r="AN414" s="480" t="n"/>
      <c r="AO414" s="481" t="n"/>
      <c r="AP414" s="480" t="n"/>
      <c r="AQ414" s="481" t="n"/>
      <c r="AR414" s="480" t="n"/>
      <c r="AS414" s="446">
        <f>V414+X414+Z414+AB414+AD414+AF414+AJ414+AL414+AN414+AP414+AR414+AH414</f>
        <v/>
      </c>
    </row>
    <row r="415" ht="16.5" customHeight="1" thickBot="1">
      <c r="A415" s="433">
        <f>A414+1</f>
        <v/>
      </c>
      <c r="B415" s="434" t="n">
        <v>1676.58</v>
      </c>
      <c r="C415" s="434" t="n"/>
      <c r="D415" s="520" t="n">
        <v>1275.55</v>
      </c>
      <c r="E415" s="520" t="n">
        <v>563.95</v>
      </c>
      <c r="F415" s="520" t="n">
        <v>10.6</v>
      </c>
      <c r="G415" s="435" t="n">
        <v>274</v>
      </c>
      <c r="H415" s="435" t="n">
        <v>350.2</v>
      </c>
      <c r="I415" s="519" t="n">
        <v>140</v>
      </c>
      <c r="J415" s="436" t="n">
        <v>3</v>
      </c>
      <c r="K415" s="436" t="n"/>
      <c r="L415" s="436" t="n"/>
      <c r="M415" s="437" t="n"/>
      <c r="N415" s="438">
        <f>B415+C415+D415+F415+G415+H415+I415+K415-L415+M415+E415</f>
        <v/>
      </c>
      <c r="O415" s="434" t="n">
        <v>3</v>
      </c>
      <c r="P415" s="434" t="n"/>
      <c r="Q415" s="438">
        <f>N415+O415-P415</f>
        <v/>
      </c>
      <c r="R415" s="520" t="n">
        <v>1700</v>
      </c>
      <c r="S415" s="483" t="n"/>
      <c r="T415" s="441">
        <f>A415</f>
        <v/>
      </c>
      <c r="U415" s="479" t="n">
        <v>191104</v>
      </c>
      <c r="V415" s="466" t="n">
        <v>-22.03</v>
      </c>
      <c r="W415" s="479" t="n">
        <v>191109</v>
      </c>
      <c r="X415" s="466" t="n">
        <v>60.45</v>
      </c>
      <c r="Y415" s="479" t="n"/>
      <c r="Z415" s="480" t="n"/>
      <c r="AA415" s="479" t="n">
        <v>191123</v>
      </c>
      <c r="AB415" s="466" t="n">
        <v>1010</v>
      </c>
      <c r="AC415" s="479" t="n"/>
      <c r="AD415" s="480" t="n"/>
      <c r="AE415" s="479" t="inlineStr">
        <is>
          <t>monnaie</t>
        </is>
      </c>
      <c r="AF415" s="466" t="n">
        <v>204</v>
      </c>
      <c r="AG415" s="480" t="n"/>
      <c r="AH415" s="480" t="n"/>
      <c r="AI415" s="479" t="n"/>
      <c r="AJ415" s="480" t="n"/>
      <c r="AK415" s="479" t="n"/>
      <c r="AL415" s="480" t="n"/>
      <c r="AM415" s="479" t="n"/>
      <c r="AN415" s="480" t="n"/>
      <c r="AO415" s="479" t="n"/>
      <c r="AP415" s="480" t="n"/>
      <c r="AQ415" s="481" t="n">
        <v>191149</v>
      </c>
      <c r="AR415" s="466" t="n">
        <v>30.98</v>
      </c>
      <c r="AS415" s="446">
        <f>V415+X415+Z415+AB415+AD415+AF415+AJ415+AL415+AN415+AP415+AR415+AH415</f>
        <v/>
      </c>
    </row>
    <row r="416" ht="16.5" customHeight="1" thickBot="1">
      <c r="A416" s="433">
        <f>A415+1</f>
        <v/>
      </c>
      <c r="B416" s="434" t="n">
        <v>1768.75</v>
      </c>
      <c r="C416" s="434" t="n"/>
      <c r="D416" s="520" t="n">
        <v>1473.2</v>
      </c>
      <c r="E416" s="520" t="n">
        <v>693.3</v>
      </c>
      <c r="F416" s="434" t="n"/>
      <c r="G416" s="435" t="n">
        <v>365</v>
      </c>
      <c r="H416" s="435" t="n">
        <v>715.8</v>
      </c>
      <c r="I416" s="519" t="n">
        <v>240</v>
      </c>
      <c r="J416" s="436" t="n">
        <v>7</v>
      </c>
      <c r="K416" s="584" t="n">
        <v>30</v>
      </c>
      <c r="L416" s="436" t="n"/>
      <c r="M416" s="437" t="n"/>
      <c r="N416" s="438">
        <f>B416+C416+D416+F416+G416+H416+I416+K416-L416+M416+E416</f>
        <v/>
      </c>
      <c r="O416" s="434" t="n">
        <v>12.9</v>
      </c>
      <c r="P416" s="434" t="n"/>
      <c r="Q416" s="438">
        <f>N416+O416-P416</f>
        <v/>
      </c>
      <c r="R416" s="520" t="n">
        <v>1760</v>
      </c>
      <c r="S416" s="520" t="n">
        <v>490</v>
      </c>
      <c r="T416" s="441">
        <f>A416</f>
        <v/>
      </c>
      <c r="U416" s="479" t="n"/>
      <c r="V416" s="480" t="n"/>
      <c r="W416" s="479" t="n"/>
      <c r="X416" s="480" t="n"/>
      <c r="Y416" s="479" t="n"/>
      <c r="Z416" s="480" t="n"/>
      <c r="AA416" s="479" t="inlineStr">
        <is>
          <t>int debit</t>
        </is>
      </c>
      <c r="AB416" s="466" t="n">
        <v>3.19</v>
      </c>
      <c r="AC416" s="479" t="n">
        <v>191035</v>
      </c>
      <c r="AD416" s="466" t="n">
        <v>396.36</v>
      </c>
      <c r="AE416" s="479" t="n"/>
      <c r="AF416" s="480" t="n"/>
      <c r="AG416" s="480" t="n"/>
      <c r="AH416" s="480" t="n"/>
      <c r="AI416" s="479" t="n"/>
      <c r="AJ416" s="480" t="n"/>
      <c r="AK416" s="479" t="n"/>
      <c r="AL416" s="480" t="n"/>
      <c r="AM416" s="479" t="n"/>
      <c r="AN416" s="480" t="n"/>
      <c r="AO416" s="479" t="inlineStr">
        <is>
          <t>191060A</t>
        </is>
      </c>
      <c r="AP416" s="466" t="n">
        <v>450</v>
      </c>
      <c r="AQ416" s="481" t="n">
        <v>191150</v>
      </c>
      <c r="AR416" s="466" t="n">
        <v>20.38</v>
      </c>
      <c r="AS416" s="446">
        <f>V416+X416+Z416+AB416+AD416+AF416+AJ416+AL416+AN416+AP416+AR416+AH416</f>
        <v/>
      </c>
    </row>
    <row r="417" ht="16.5" customHeight="1" thickBot="1">
      <c r="A417" s="433">
        <f>A416+1</f>
        <v/>
      </c>
      <c r="B417" s="434" t="n">
        <v>1876.79</v>
      </c>
      <c r="C417" s="434" t="n"/>
      <c r="D417" s="520" t="n">
        <v>1768.2</v>
      </c>
      <c r="E417" s="520" t="n">
        <v>693.3</v>
      </c>
      <c r="F417" s="520" t="n">
        <v>9.1</v>
      </c>
      <c r="G417" s="435" t="n">
        <v>96</v>
      </c>
      <c r="H417" s="435" t="n">
        <v>1168.8</v>
      </c>
      <c r="I417" s="519" t="n">
        <v>160</v>
      </c>
      <c r="J417" s="436" t="n">
        <v>4</v>
      </c>
      <c r="K417" s="584" t="n">
        <v>10</v>
      </c>
      <c r="L417" s="436" t="n"/>
      <c r="M417" s="437" t="n"/>
      <c r="N417" s="438">
        <f>B417+C417+D417+F417+G417+H417+I417+K417-L417+M417+E417</f>
        <v/>
      </c>
      <c r="O417" s="434" t="n">
        <v>8.300000000000001</v>
      </c>
      <c r="P417" s="434" t="n"/>
      <c r="Q417" s="438">
        <f>N417+O417-P417</f>
        <v/>
      </c>
      <c r="R417" s="520" t="n">
        <v>1870</v>
      </c>
      <c r="S417" s="483" t="n"/>
      <c r="T417" s="441">
        <f>A417</f>
        <v/>
      </c>
      <c r="U417" s="479" t="n"/>
      <c r="V417" s="480" t="n"/>
      <c r="W417" s="479" t="n"/>
      <c r="X417" s="480" t="n"/>
      <c r="Y417" s="479" t="n"/>
      <c r="Z417" s="480" t="n"/>
      <c r="AA417" s="479" t="n"/>
      <c r="AB417" s="480" t="n"/>
      <c r="AC417" s="479" t="n"/>
      <c r="AD417" s="480" t="n"/>
      <c r="AE417" s="479" t="n"/>
      <c r="AF417" s="480" t="n"/>
      <c r="AG417" s="480" t="n"/>
      <c r="AH417" s="480" t="n"/>
      <c r="AI417" s="479" t="n"/>
      <c r="AJ417" s="480" t="n"/>
      <c r="AK417" s="479" t="n"/>
      <c r="AL417" s="480" t="n"/>
      <c r="AM417" s="479" t="n"/>
      <c r="AN417" s="480" t="n"/>
      <c r="AO417" s="479" t="n"/>
      <c r="AP417" s="480" t="n"/>
      <c r="AQ417" s="481" t="n"/>
      <c r="AR417" s="480" t="n"/>
      <c r="AS417" s="446">
        <f>V417+X417+Z417+AB417+AD417+AF417+AJ417+AL417+AN417+AP417+AR417+AH417</f>
        <v/>
      </c>
    </row>
    <row r="418" ht="16.5" customHeight="1" thickBot="1">
      <c r="A418" s="433">
        <f>A417+1</f>
        <v/>
      </c>
      <c r="B418" s="434" t="n">
        <v>1344.65</v>
      </c>
      <c r="C418" s="434" t="n"/>
      <c r="D418" s="520" t="n">
        <v>517.39</v>
      </c>
      <c r="E418" s="520" t="n">
        <v>364.65</v>
      </c>
      <c r="F418" s="520" t="n">
        <v>7.2</v>
      </c>
      <c r="G418" s="435" t="n">
        <v>144</v>
      </c>
      <c r="H418" s="435" t="n">
        <v>172</v>
      </c>
      <c r="I418" s="519" t="n">
        <v>240</v>
      </c>
      <c r="J418" s="436" t="n">
        <v>6</v>
      </c>
      <c r="K418" s="436" t="n"/>
      <c r="L418" s="436" t="n"/>
      <c r="M418" s="437" t="n"/>
      <c r="N418" s="438">
        <f>B418+C418+D418+F418+G418+H418+I418+K418-L418+M418+E418</f>
        <v/>
      </c>
      <c r="O418" s="434" t="n">
        <v>11.7</v>
      </c>
      <c r="P418" s="434" t="n">
        <v>6</v>
      </c>
      <c r="Q418" s="438">
        <f>N418+O418-P418</f>
        <v/>
      </c>
      <c r="R418" s="520" t="n">
        <v>1340</v>
      </c>
      <c r="S418" s="483" t="n"/>
      <c r="T418" s="441">
        <f>A418</f>
        <v/>
      </c>
      <c r="U418" s="479" t="n"/>
      <c r="V418" s="480" t="n"/>
      <c r="W418" s="479" t="n"/>
      <c r="X418" s="480" t="n"/>
      <c r="Y418" s="479" t="n"/>
      <c r="Z418" s="480" t="n"/>
      <c r="AA418" s="479" t="n"/>
      <c r="AB418" s="480" t="n"/>
      <c r="AC418" s="479" t="n"/>
      <c r="AD418" s="480" t="n"/>
      <c r="AE418" s="479" t="n"/>
      <c r="AF418" s="480" t="n"/>
      <c r="AG418" s="480" t="n"/>
      <c r="AH418" s="480" t="n"/>
      <c r="AI418" s="479" t="n"/>
      <c r="AJ418" s="480" t="n"/>
      <c r="AK418" s="479" t="n"/>
      <c r="AL418" s="480" t="n"/>
      <c r="AM418" s="479" t="n"/>
      <c r="AN418" s="480" t="n"/>
      <c r="AO418" s="479" t="n"/>
      <c r="AP418" s="480" t="n"/>
      <c r="AQ418" s="481" t="n"/>
      <c r="AR418" s="480" t="n"/>
      <c r="AS418" s="446">
        <f>V418+X418+Z418+AB418+AD418+AF418+AJ418+AL418+AN418+AP418+AR418+AH418</f>
        <v/>
      </c>
    </row>
    <row r="419" ht="16.5" customHeight="1" thickBot="1">
      <c r="A419" s="433">
        <f>A418+1</f>
        <v/>
      </c>
      <c r="B419" s="434" t="n">
        <v>2163.95</v>
      </c>
      <c r="C419" s="434" t="n"/>
      <c r="D419" s="520" t="n">
        <v>2112.59</v>
      </c>
      <c r="E419" s="520" t="n">
        <v>436.75</v>
      </c>
      <c r="F419" s="434" t="n"/>
      <c r="G419" s="435" t="n">
        <v>113</v>
      </c>
      <c r="H419" s="435" t="n">
        <v>341</v>
      </c>
      <c r="I419" s="519" t="n">
        <v>120</v>
      </c>
      <c r="J419" s="436" t="n">
        <v>2</v>
      </c>
      <c r="K419" s="436" t="n"/>
      <c r="L419" s="436" t="n"/>
      <c r="M419" s="437" t="n"/>
      <c r="N419" s="438">
        <f>B419+C419+D419+F419+G419+H419+I419+K419-L419+M419+E419</f>
        <v/>
      </c>
      <c r="O419" s="434" t="n">
        <v>4.4</v>
      </c>
      <c r="P419" s="434" t="n"/>
      <c r="Q419" s="438">
        <f>N419+O419-P419</f>
        <v/>
      </c>
      <c r="R419" s="520" t="n">
        <v>2160</v>
      </c>
      <c r="S419" s="483" t="n"/>
      <c r="T419" s="441">
        <f>A419</f>
        <v/>
      </c>
      <c r="U419" s="479" t="n"/>
      <c r="V419" s="480" t="n"/>
      <c r="W419" s="479" t="n"/>
      <c r="X419" s="480" t="n"/>
      <c r="Y419" s="479" t="n"/>
      <c r="Z419" s="480" t="n"/>
      <c r="AA419" s="479" t="n"/>
      <c r="AB419" s="480" t="n"/>
      <c r="AC419" s="479" t="n">
        <v>191126</v>
      </c>
      <c r="AD419" s="466" t="n">
        <v>44981.06</v>
      </c>
      <c r="AE419" s="479" t="n"/>
      <c r="AF419" s="480" t="n"/>
      <c r="AG419" s="480" t="n"/>
      <c r="AH419" s="480" t="n"/>
      <c r="AI419" s="479" t="n"/>
      <c r="AJ419" s="480" t="n"/>
      <c r="AK419" s="479" t="n">
        <v>191047</v>
      </c>
      <c r="AL419" s="466" t="n">
        <v>1209.6</v>
      </c>
      <c r="AM419" s="479" t="n"/>
      <c r="AN419" s="480" t="n"/>
      <c r="AO419" s="479" t="n"/>
      <c r="AP419" s="480" t="n"/>
      <c r="AQ419" s="481" t="n"/>
      <c r="AR419" s="480" t="n"/>
      <c r="AS419" s="446">
        <f>V419+X419+Z419+AB419+AD419+AF419+AJ419+AL419+AN419+AP419+AR419+AH419</f>
        <v/>
      </c>
    </row>
    <row r="420" ht="16.5" customHeight="1" thickBot="1">
      <c r="A420" s="433">
        <f>A419+1</f>
        <v/>
      </c>
      <c r="B420" s="434" t="n">
        <v>1323.65</v>
      </c>
      <c r="C420" s="434" t="n"/>
      <c r="D420" s="520" t="n">
        <v>1542</v>
      </c>
      <c r="E420" s="520" t="n">
        <v>750.5</v>
      </c>
      <c r="F420" s="434" t="n"/>
      <c r="G420" s="435" t="n">
        <v>352</v>
      </c>
      <c r="H420" s="435" t="n">
        <v>451</v>
      </c>
      <c r="I420" s="519" t="n">
        <v>160</v>
      </c>
      <c r="J420" s="436" t="n">
        <v>4</v>
      </c>
      <c r="K420" s="436" t="n"/>
      <c r="L420" s="436" t="n"/>
      <c r="M420" s="437" t="n"/>
      <c r="N420" s="438">
        <f>B420+C420+D420+F420+G420+H420+I420+K420-L420+M420+E420</f>
        <v/>
      </c>
      <c r="O420" s="434" t="n">
        <v>3</v>
      </c>
      <c r="P420" s="434" t="n"/>
      <c r="Q420" s="438">
        <f>N420+O420-P420</f>
        <v/>
      </c>
      <c r="R420" s="520" t="n">
        <v>1320</v>
      </c>
      <c r="S420" s="483" t="n"/>
      <c r="T420" s="441">
        <f>A420</f>
        <v/>
      </c>
      <c r="U420" s="479" t="n"/>
      <c r="V420" s="480" t="n"/>
      <c r="W420" s="479" t="n"/>
      <c r="X420" s="480" t="n"/>
      <c r="Y420" s="479" t="n">
        <v>191115</v>
      </c>
      <c r="Z420" s="466" t="n">
        <v>717.15</v>
      </c>
      <c r="AA420" s="479" t="n"/>
      <c r="AB420" s="480" t="n"/>
      <c r="AC420" s="479" t="n"/>
      <c r="AD420" s="480" t="n"/>
      <c r="AE420" s="479" t="inlineStr">
        <is>
          <t>pmu</t>
        </is>
      </c>
      <c r="AF420" s="466" t="n">
        <v>-1270</v>
      </c>
      <c r="AG420" s="480" t="n"/>
      <c r="AH420" s="480" t="n"/>
      <c r="AI420" s="479" t="n"/>
      <c r="AJ420" s="480" t="n"/>
      <c r="AK420" s="479" t="n"/>
      <c r="AL420" s="480" t="n"/>
      <c r="AM420" s="479" t="n"/>
      <c r="AN420" s="480" t="n"/>
      <c r="AO420" s="479" t="n"/>
      <c r="AP420" s="480" t="n"/>
      <c r="AQ420" s="481" t="n"/>
      <c r="AR420" s="480" t="n"/>
      <c r="AS420" s="446">
        <f>V420+X420+Z420+AB420+AD420+AF420+AJ420+AL420+AN420+AP420+AR420+AH420</f>
        <v/>
      </c>
    </row>
    <row r="421" ht="16.5" customHeight="1" thickBot="1">
      <c r="A421" s="433">
        <f>A420+1</f>
        <v/>
      </c>
      <c r="B421" s="434" t="n">
        <v>1990.53</v>
      </c>
      <c r="C421" s="434" t="n"/>
      <c r="D421" s="520" t="n">
        <v>1674.6</v>
      </c>
      <c r="E421" s="520" t="n">
        <v>618.95</v>
      </c>
      <c r="F421" s="434" t="n"/>
      <c r="G421" s="435" t="n">
        <v>214</v>
      </c>
      <c r="H421" s="435" t="n">
        <v>308.7</v>
      </c>
      <c r="I421" s="519" t="n">
        <v>140</v>
      </c>
      <c r="J421" s="436" t="n">
        <v>5</v>
      </c>
      <c r="K421" s="436" t="n"/>
      <c r="L421" s="584" t="n">
        <v>200</v>
      </c>
      <c r="M421" s="437" t="n"/>
      <c r="N421" s="438">
        <f>B421+C421+D421+F421+G421+H421+I421+K421-L421+M421+E421</f>
        <v/>
      </c>
      <c r="O421" s="434" t="n">
        <v>20.9</v>
      </c>
      <c r="P421" s="434" t="n"/>
      <c r="Q421" s="438">
        <f>N421+O421-P421</f>
        <v/>
      </c>
      <c r="R421" s="520" t="n">
        <v>1990</v>
      </c>
      <c r="S421" s="483" t="n"/>
      <c r="T421" s="441">
        <f>A421</f>
        <v/>
      </c>
      <c r="U421" s="479" t="n">
        <v>191105</v>
      </c>
      <c r="V421" s="466" t="n">
        <v>1179.38</v>
      </c>
      <c r="W421" s="479" t="n"/>
      <c r="X421" s="480" t="n"/>
      <c r="Y421" s="479" t="n"/>
      <c r="Z421" s="480" t="n"/>
      <c r="AA421" s="479" t="n">
        <v>191124</v>
      </c>
      <c r="AB421" s="466" t="n">
        <v>3227.86</v>
      </c>
      <c r="AC421" s="479" t="n"/>
      <c r="AD421" s="480" t="n"/>
      <c r="AE421" s="479" t="inlineStr">
        <is>
          <t>pmu</t>
        </is>
      </c>
      <c r="AF421" s="466" t="n">
        <v>1270</v>
      </c>
      <c r="AG421" s="480" t="n"/>
      <c r="AH421" s="480" t="n"/>
      <c r="AI421" s="479" t="n"/>
      <c r="AJ421" s="480" t="n"/>
      <c r="AK421" s="479" t="n"/>
      <c r="AL421" s="480" t="n"/>
      <c r="AM421" s="479" t="n"/>
      <c r="AN421" s="480" t="n"/>
      <c r="AO421" s="479" t="n"/>
      <c r="AP421" s="480" t="n"/>
      <c r="AQ421" s="481" t="n"/>
      <c r="AR421" s="480" t="n"/>
      <c r="AS421" s="446">
        <f>V421+X421+Z421+AB421+AD421+AF421+AJ421+AL421+AN421+AP421+AR421+AH421</f>
        <v/>
      </c>
    </row>
    <row r="422" ht="16.5" customHeight="1" thickBot="1">
      <c r="A422" s="433">
        <f>A421+1</f>
        <v/>
      </c>
      <c r="B422" s="434" t="n">
        <v>1563.37</v>
      </c>
      <c r="C422" s="434" t="n"/>
      <c r="D422" s="520" t="n">
        <v>1850</v>
      </c>
      <c r="E422" s="520" t="n">
        <v>724.78</v>
      </c>
      <c r="F422" s="520" t="n">
        <v>28.4</v>
      </c>
      <c r="G422" s="435" t="n">
        <v>123</v>
      </c>
      <c r="H422" s="435" t="n">
        <v>387.9</v>
      </c>
      <c r="I422" s="519" t="n">
        <v>230</v>
      </c>
      <c r="J422" s="436" t="n">
        <v>4</v>
      </c>
      <c r="K422" s="436" t="n"/>
      <c r="L422" s="584" t="n">
        <v>50</v>
      </c>
      <c r="M422" s="437" t="n"/>
      <c r="N422" s="438">
        <f>B422+C422+D422+F422+G422+H422+I422+K422-L422+M422+E422</f>
        <v/>
      </c>
      <c r="O422" s="434" t="n">
        <v>11</v>
      </c>
      <c r="P422" s="434" t="n"/>
      <c r="Q422" s="438">
        <f>N422+O422-P422</f>
        <v/>
      </c>
      <c r="R422" s="520" t="n">
        <v>1590</v>
      </c>
      <c r="S422" s="483" t="n"/>
      <c r="T422" s="441">
        <f>A422</f>
        <v/>
      </c>
      <c r="U422" s="479" t="n">
        <v>191106</v>
      </c>
      <c r="V422" s="466" t="n">
        <v>7.34</v>
      </c>
      <c r="W422" s="479" t="n"/>
      <c r="X422" s="480" t="n"/>
      <c r="Y422" s="479" t="n"/>
      <c r="Z422" s="480" t="n"/>
      <c r="AA422" s="479" t="n">
        <v>191125</v>
      </c>
      <c r="AB422" s="466" t="n">
        <v>1352.5</v>
      </c>
      <c r="AC422" s="479" t="n"/>
      <c r="AD422" s="480" t="n"/>
      <c r="AE422" s="481" t="inlineStr">
        <is>
          <t>monnaie</t>
        </is>
      </c>
      <c r="AF422" s="466" t="n">
        <v>240</v>
      </c>
      <c r="AG422" s="480" t="n"/>
      <c r="AH422" s="480" t="n"/>
      <c r="AI422" s="479" t="n"/>
      <c r="AJ422" s="480" t="n"/>
      <c r="AK422" s="479" t="n"/>
      <c r="AL422" s="480" t="n"/>
      <c r="AM422" s="479" t="n"/>
      <c r="AN422" s="480" t="n"/>
      <c r="AO422" s="479" t="n"/>
      <c r="AP422" s="480" t="n"/>
      <c r="AQ422" s="481" t="n"/>
      <c r="AR422" s="480" t="n"/>
      <c r="AS422" s="446">
        <f>V422+X422+Z422+AB422+AD422+AF422+AJ422+AL422+AN422+AP422+AR422+AH422</f>
        <v/>
      </c>
    </row>
    <row r="423" ht="16.5" customHeight="1" thickBot="1">
      <c r="A423" s="433">
        <f>A422+1</f>
        <v/>
      </c>
      <c r="B423" s="434" t="n">
        <v>1584.08</v>
      </c>
      <c r="C423" s="434" t="n"/>
      <c r="D423" s="520" t="n">
        <v>1807.3</v>
      </c>
      <c r="E423" s="520" t="n">
        <v>781.45</v>
      </c>
      <c r="F423" s="434" t="n"/>
      <c r="G423" s="435" t="n">
        <v>382</v>
      </c>
      <c r="H423" s="435" t="n">
        <v>112.1</v>
      </c>
      <c r="I423" s="519" t="n">
        <v>370</v>
      </c>
      <c r="J423" s="436" t="n">
        <v>7</v>
      </c>
      <c r="K423" s="436" t="n"/>
      <c r="L423" s="584" t="n">
        <v>120</v>
      </c>
      <c r="M423" s="437" t="n"/>
      <c r="N423" s="438">
        <f>B423+C423+D423+F423+G423+H423+I423+K423-L423+M423+E423</f>
        <v/>
      </c>
      <c r="O423" s="434" t="n">
        <v>11</v>
      </c>
      <c r="P423" s="434" t="n"/>
      <c r="Q423" s="438">
        <f>N423+O423-P423</f>
        <v/>
      </c>
      <c r="R423" s="520" t="n">
        <v>1580</v>
      </c>
      <c r="S423" s="483" t="n"/>
      <c r="T423" s="441">
        <f>A423</f>
        <v/>
      </c>
      <c r="U423" s="479" t="n"/>
      <c r="V423" s="480" t="n"/>
      <c r="W423" s="479" t="n">
        <v>191110</v>
      </c>
      <c r="X423" s="466" t="n">
        <v>699.33</v>
      </c>
      <c r="Y423" s="479" t="n"/>
      <c r="Z423" s="480" t="n"/>
      <c r="AA423" s="479" t="n"/>
      <c r="AB423" s="480" t="n"/>
      <c r="AC423" s="479" t="n"/>
      <c r="AD423" s="480" t="n"/>
      <c r="AE423" s="481" t="n"/>
      <c r="AF423" s="480" t="n"/>
      <c r="AG423" s="480" t="n"/>
      <c r="AH423" s="480" t="n"/>
      <c r="AI423" s="479" t="n"/>
      <c r="AJ423" s="480" t="n"/>
      <c r="AK423" s="479" t="n"/>
      <c r="AL423" s="480" t="n"/>
      <c r="AM423" s="479" t="n">
        <v>191057</v>
      </c>
      <c r="AN423" s="466" t="n">
        <v>241.08</v>
      </c>
      <c r="AO423" s="479" t="n"/>
      <c r="AP423" s="480" t="n"/>
      <c r="AQ423" s="481" t="n">
        <v>191148</v>
      </c>
      <c r="AR423" s="480" t="n">
        <v>29.99</v>
      </c>
      <c r="AS423" s="446">
        <f>V423+X423+Z423+AB423+AD423+AF423+AJ423+AL423+AN423+AP423+AR423+AH423</f>
        <v/>
      </c>
    </row>
    <row r="424" ht="16.5" customHeight="1" thickBot="1">
      <c r="A424" s="433">
        <f>A423+1</f>
        <v/>
      </c>
      <c r="B424" s="434" t="n">
        <v>1124.59</v>
      </c>
      <c r="C424" s="434" t="n"/>
      <c r="D424" s="520" t="n">
        <v>1573.02</v>
      </c>
      <c r="E424" s="520" t="n">
        <v>843.4</v>
      </c>
      <c r="F424" s="434" t="n"/>
      <c r="G424" s="435" t="n">
        <v>158</v>
      </c>
      <c r="H424" s="435" t="n">
        <v>722.35</v>
      </c>
      <c r="I424" s="519" t="n">
        <v>480</v>
      </c>
      <c r="J424" s="436" t="n">
        <v>8</v>
      </c>
      <c r="K424" s="436" t="n"/>
      <c r="L424" s="436" t="n"/>
      <c r="M424" s="437" t="n"/>
      <c r="N424" s="438">
        <f>B424+C424+D424+F424+G424+H424+I424+K424-L424+M424+E424</f>
        <v/>
      </c>
      <c r="O424" s="434" t="n">
        <v>2.7</v>
      </c>
      <c r="P424" s="434" t="n"/>
      <c r="Q424" s="438">
        <f>N424+O424-P424</f>
        <v/>
      </c>
      <c r="R424" s="520" t="n">
        <v>1120</v>
      </c>
      <c r="S424" s="520" t="n">
        <v>540</v>
      </c>
      <c r="T424" s="441">
        <f>A424</f>
        <v/>
      </c>
      <c r="U424" s="479" t="n"/>
      <c r="V424" s="480" t="n"/>
      <c r="W424" s="481" t="n">
        <v>191111</v>
      </c>
      <c r="X424" s="466" t="n">
        <v>84.22</v>
      </c>
      <c r="Y424" s="479" t="n"/>
      <c r="Z424" s="480" t="n"/>
      <c r="AA424" s="481" t="n">
        <v>191117</v>
      </c>
      <c r="AB424" s="466" t="n">
        <v>-61.92</v>
      </c>
      <c r="AC424" s="479" t="inlineStr">
        <is>
          <t>191129A</t>
        </is>
      </c>
      <c r="AD424" s="480" t="n">
        <v>0</v>
      </c>
      <c r="AE424" s="481" t="n"/>
      <c r="AF424" s="480" t="n"/>
      <c r="AG424" s="480" t="n"/>
      <c r="AH424" s="480" t="n"/>
      <c r="AI424" s="479" t="n">
        <v>191134</v>
      </c>
      <c r="AJ424" s="466" t="n">
        <v>37.79</v>
      </c>
      <c r="AK424" s="481" t="n">
        <v>191140</v>
      </c>
      <c r="AL424" s="466" t="n">
        <v>2686.31</v>
      </c>
      <c r="AM424" s="481" t="n">
        <v>191056</v>
      </c>
      <c r="AN424" s="466" t="n">
        <v>546.41</v>
      </c>
      <c r="AO424" s="481" t="n">
        <v>191147</v>
      </c>
      <c r="AP424" s="466" t="n">
        <v>1240.33</v>
      </c>
      <c r="AQ424" s="481" t="n"/>
      <c r="AR424" s="480" t="n"/>
      <c r="AS424" s="446">
        <f>V424+X424+Z424+AB424+AD424+AF424+AJ424+AL424+AN424+AP424+AR424+AH424</f>
        <v/>
      </c>
    </row>
    <row r="425" ht="16.5" customHeight="1" thickBot="1">
      <c r="A425" s="457" t="n"/>
      <c r="B425" s="446" t="n"/>
      <c r="C425" s="446" t="n"/>
      <c r="D425" s="446" t="n"/>
      <c r="E425" s="446" t="n"/>
      <c r="F425" s="446" t="n"/>
      <c r="G425" s="474" t="n"/>
      <c r="H425" s="474" t="n"/>
      <c r="I425" s="474" t="n"/>
      <c r="J425" s="475" t="n"/>
      <c r="K425" s="475" t="n"/>
      <c r="L425" s="475" t="n"/>
      <c r="M425" s="476" t="n"/>
      <c r="N425" s="477" t="n"/>
      <c r="O425" s="446" t="n"/>
      <c r="P425" s="446" t="n"/>
      <c r="Q425" s="477" t="n"/>
      <c r="R425" s="446" t="n"/>
      <c r="S425" s="446" t="n"/>
      <c r="T425" s="441" t="n"/>
      <c r="U425" s="479" t="n"/>
      <c r="V425" s="480" t="n"/>
      <c r="W425" s="479" t="n"/>
      <c r="X425" s="480" t="n"/>
      <c r="Y425" s="479" t="n"/>
      <c r="Z425" s="480" t="n"/>
      <c r="AA425" s="479" t="n"/>
      <c r="AB425" s="480" t="n"/>
      <c r="AC425" s="479" t="n"/>
      <c r="AD425" s="480" t="n"/>
      <c r="AE425" s="479" t="n"/>
      <c r="AF425" s="480" t="n"/>
      <c r="AG425" s="480" t="n"/>
      <c r="AH425" s="480" t="n"/>
      <c r="AI425" s="479" t="n"/>
      <c r="AJ425" s="480" t="n"/>
      <c r="AK425" s="479" t="n"/>
      <c r="AL425" s="480" t="n"/>
      <c r="AM425" s="479" t="n"/>
      <c r="AN425" s="480" t="n"/>
      <c r="AO425" s="479" t="n"/>
      <c r="AP425" s="480" t="n"/>
      <c r="AQ425" s="481" t="n"/>
      <c r="AR425" s="480" t="n"/>
      <c r="AS425" s="446">
        <f>V425+X425+Z425+AB425+AD425+AF425+AJ425+AL425+AN425+AP425+AR425+AH425</f>
        <v/>
      </c>
    </row>
    <row r="426">
      <c r="B426" s="449">
        <f>SUM(B395:B425)</f>
        <v/>
      </c>
      <c r="C426" s="449">
        <f>SUM(C395:C425)</f>
        <v/>
      </c>
      <c r="D426" s="449">
        <f>SUM(D395:D425)</f>
        <v/>
      </c>
      <c r="E426" s="449">
        <f>SUM(E395:E425)</f>
        <v/>
      </c>
      <c r="F426" s="586">
        <f>SUM(F395:F425)</f>
        <v/>
      </c>
      <c r="G426" s="449">
        <f>SUM(G395:G425)</f>
        <v/>
      </c>
      <c r="H426" s="449">
        <f>SUM(H395:H425)</f>
        <v/>
      </c>
      <c r="I426" s="449">
        <f>SUM(I395:I425)</f>
        <v/>
      </c>
      <c r="J426" s="398">
        <f>SUM(J395:J425)</f>
        <v/>
      </c>
      <c r="K426" s="596">
        <f>SUM(K395:K425)</f>
        <v/>
      </c>
      <c r="L426" s="586">
        <f>SUM(L395:L425)</f>
        <v/>
      </c>
      <c r="M426" s="449">
        <f>SUM(M395:M425)</f>
        <v/>
      </c>
      <c r="N426" s="449">
        <f>SUM(N395:N425)</f>
        <v/>
      </c>
      <c r="O426" s="449">
        <f>SUM(O395:O425)</f>
        <v/>
      </c>
      <c r="P426" s="449">
        <f>SUM(P395:P425)</f>
        <v/>
      </c>
      <c r="Q426" s="449">
        <f>SUM(Q395:Q425)</f>
        <v/>
      </c>
      <c r="R426" s="449">
        <f>SUM(R395:R425)</f>
        <v/>
      </c>
      <c r="S426" s="449">
        <f>SUM(S395:S425)</f>
        <v/>
      </c>
      <c r="U426" s="460" t="n"/>
      <c r="V426" s="460">
        <f>SUM(V395:V425)</f>
        <v/>
      </c>
      <c r="W426" s="460" t="n"/>
      <c r="X426" s="460">
        <f>SUM(X395:X425)</f>
        <v/>
      </c>
      <c r="Y426" s="460" t="n"/>
      <c r="Z426" s="460">
        <f>SUM(Z395:Z425)</f>
        <v/>
      </c>
      <c r="AA426" s="460" t="n"/>
      <c r="AB426" s="460">
        <f>SUM(AB395:AB425)</f>
        <v/>
      </c>
      <c r="AC426" s="460" t="n"/>
      <c r="AD426" s="460">
        <f>SUM(AD395:AD425)</f>
        <v/>
      </c>
      <c r="AE426" s="460" t="n"/>
      <c r="AF426" s="460">
        <f>SUM(AF395:AF425)</f>
        <v/>
      </c>
      <c r="AG426" s="460" t="n"/>
      <c r="AH426" s="460" t="n"/>
      <c r="AI426" s="460" t="n"/>
      <c r="AJ426" s="460">
        <f>SUM(AJ395:AJ425)</f>
        <v/>
      </c>
      <c r="AL426" s="460">
        <f>SUM(AL395:AL425)</f>
        <v/>
      </c>
      <c r="AM426" s="460" t="n"/>
      <c r="AN426" s="460">
        <f>SUM(AN395:AN425)</f>
        <v/>
      </c>
      <c r="AO426" s="460" t="n"/>
      <c r="AP426" s="460">
        <f>SUM(AP395:AP425)</f>
        <v/>
      </c>
      <c r="AQ426" s="460" t="n"/>
      <c r="AR426" s="460">
        <f>SUM(AR395:AR425)</f>
        <v/>
      </c>
      <c r="AS426" s="460">
        <f>SUM(AS395:AS425)</f>
        <v/>
      </c>
    </row>
    <row r="427">
      <c r="N427" s="451" t="n"/>
      <c r="Q427" s="451" t="n"/>
    </row>
    <row r="428">
      <c r="C428" s="452" t="n"/>
      <c r="F428" s="452" t="n"/>
      <c r="I428" s="453" t="n"/>
    </row>
    <row r="429">
      <c r="I429" s="453" t="n"/>
    </row>
    <row r="431" ht="16.5" customHeight="1" thickBot="1">
      <c r="A431" s="359" t="inlineStr">
        <is>
          <t>DECEMBRE 2019</t>
        </is>
      </c>
      <c r="M431" s="406" t="n"/>
      <c r="N431" s="359" t="n"/>
      <c r="O431" s="362" t="n"/>
      <c r="P431" s="363" t="n"/>
      <c r="Q431" s="363" t="n"/>
      <c r="R431" s="363" t="n"/>
      <c r="S431" s="363" t="n"/>
      <c r="U431" s="364">
        <f>A431</f>
        <v/>
      </c>
      <c r="V431" s="363" t="n"/>
      <c r="W431" s="363" t="n"/>
      <c r="X431" s="363" t="n"/>
      <c r="Y431" s="363" t="n"/>
      <c r="Z431" s="363" t="n"/>
      <c r="AA431" s="363" t="n"/>
      <c r="AB431" s="364">
        <f>A431</f>
        <v/>
      </c>
      <c r="AC431" s="363" t="n"/>
      <c r="AD431" s="363" t="n"/>
      <c r="AE431" s="363" t="n"/>
      <c r="AF431" s="363" t="n"/>
      <c r="AG431" s="363" t="n"/>
      <c r="AH431" s="363" t="n"/>
      <c r="AI431" s="363" t="n"/>
      <c r="AJ431" s="363" t="n"/>
      <c r="AK431" s="364">
        <f>A431</f>
        <v/>
      </c>
      <c r="AL431" s="363" t="n"/>
      <c r="AM431" s="363" t="n"/>
      <c r="AN431" s="363" t="n"/>
      <c r="AO431" s="363" t="n"/>
      <c r="AP431" s="363" t="n"/>
      <c r="AQ431" s="363" t="n"/>
    </row>
    <row r="432" ht="16.5" customHeight="1" thickBot="1">
      <c r="A432" s="372" t="n"/>
      <c r="B432" s="372" t="n"/>
      <c r="C432" s="372" t="n"/>
      <c r="D432" s="372" t="n"/>
      <c r="E432" s="372" t="n"/>
      <c r="F432" s="372" t="n"/>
      <c r="G432" s="372" t="n"/>
      <c r="H432" s="372" t="n"/>
      <c r="I432" s="357" t="n"/>
      <c r="J432" s="357" t="n"/>
      <c r="K432" s="357" t="n"/>
      <c r="L432" s="357" t="n"/>
      <c r="M432" s="454" t="n"/>
      <c r="N432" s="10" t="n"/>
      <c r="O432" s="11" t="n"/>
      <c r="P432" s="10" t="n"/>
      <c r="Q432" s="10" t="n"/>
      <c r="R432" s="358" t="inlineStr">
        <is>
          <t>Banque</t>
        </is>
      </c>
      <c r="S432" s="357" t="n"/>
      <c r="T432" s="11" t="n"/>
      <c r="U432" s="410">
        <f>U3</f>
        <v/>
      </c>
      <c r="V432" s="354" t="n"/>
      <c r="W432" s="410">
        <f>W3</f>
        <v/>
      </c>
      <c r="X432" s="354" t="n"/>
      <c r="Y432" s="410">
        <f>Y3</f>
        <v/>
      </c>
      <c r="Z432" s="354" t="n"/>
      <c r="AA432" s="410">
        <f>AA3</f>
        <v/>
      </c>
      <c r="AB432" s="354" t="n"/>
      <c r="AC432" s="410">
        <f>AC3</f>
        <v/>
      </c>
      <c r="AD432" s="354" t="n"/>
      <c r="AE432" s="410">
        <f>AE3</f>
        <v/>
      </c>
      <c r="AF432" s="354" t="n"/>
      <c r="AG432" s="410" t="inlineStr">
        <is>
          <t>Compte Nickel</t>
        </is>
      </c>
      <c r="AH432" s="354" t="n"/>
      <c r="AI432" s="410">
        <f>AI3</f>
        <v/>
      </c>
      <c r="AJ432" s="354" t="n"/>
      <c r="AK432" s="410">
        <f>AK3</f>
        <v/>
      </c>
      <c r="AL432" s="354" t="n"/>
      <c r="AM432" s="410">
        <f>AM3</f>
        <v/>
      </c>
      <c r="AN432" s="354" t="n"/>
      <c r="AO432" s="410">
        <f>AO3</f>
        <v/>
      </c>
      <c r="AP432" s="354" t="n"/>
      <c r="AQ432" s="410">
        <f>AQ3</f>
        <v/>
      </c>
      <c r="AR432" s="354" t="n"/>
      <c r="AS432" s="411" t="inlineStr">
        <is>
          <t>Total</t>
        </is>
      </c>
    </row>
    <row r="433" ht="16.5" customHeight="1" thickBot="1">
      <c r="A433" s="2" t="n"/>
      <c r="B433" s="3" t="inlineStr">
        <is>
          <t>Espèce</t>
        </is>
      </c>
      <c r="C433" s="4" t="inlineStr">
        <is>
          <t>Chèque</t>
        </is>
      </c>
      <c r="D433" s="4" t="inlineStr">
        <is>
          <t>Carte Bleue</t>
        </is>
      </c>
      <c r="E433" s="5" t="inlineStr">
        <is>
          <t>Sans Contact</t>
        </is>
      </c>
      <c r="F433" s="5" t="inlineStr">
        <is>
          <t>Carte Nickel</t>
        </is>
      </c>
      <c r="G433" s="4" t="inlineStr">
        <is>
          <t>JEUX</t>
        </is>
      </c>
      <c r="H433" s="4" t="inlineStr">
        <is>
          <t>LOTO</t>
        </is>
      </c>
      <c r="I433" s="355" t="inlineStr">
        <is>
          <t>POINT VERT</t>
        </is>
      </c>
      <c r="J433" s="356" t="n"/>
      <c r="K433" s="6" t="inlineStr">
        <is>
          <t>Ret Nickel</t>
        </is>
      </c>
      <c r="L433" s="6" t="inlineStr">
        <is>
          <t>Dpt Nickel</t>
        </is>
      </c>
      <c r="M433" s="412" t="inlineStr">
        <is>
          <t>Avoir</t>
        </is>
      </c>
      <c r="N433" s="7" t="inlineStr">
        <is>
          <t>S/Total Encais</t>
        </is>
      </c>
      <c r="O433" s="7" t="inlineStr">
        <is>
          <t>Compte client</t>
        </is>
      </c>
      <c r="P433" s="7" t="inlineStr">
        <is>
          <t>Credit Compte</t>
        </is>
      </c>
      <c r="Q433" s="8" t="inlineStr">
        <is>
          <t>Total</t>
        </is>
      </c>
      <c r="R433" s="3" t="inlineStr">
        <is>
          <t>Dépôt Banque</t>
        </is>
      </c>
      <c r="S433" s="8" t="inlineStr">
        <is>
          <t>Monnaie</t>
        </is>
      </c>
      <c r="T433" s="455" t="n"/>
      <c r="U433" s="414" t="inlineStr">
        <is>
          <t>N°</t>
        </is>
      </c>
      <c r="V433" s="415" t="n"/>
      <c r="W433" s="416" t="inlineStr">
        <is>
          <t>N°</t>
        </is>
      </c>
      <c r="X433" s="417" t="n"/>
      <c r="Y433" s="416" t="inlineStr">
        <is>
          <t>N°</t>
        </is>
      </c>
      <c r="Z433" s="417" t="n"/>
      <c r="AA433" s="416" t="inlineStr">
        <is>
          <t>N°</t>
        </is>
      </c>
      <c r="AB433" s="417" t="n"/>
      <c r="AC433" s="416" t="inlineStr">
        <is>
          <t>N°</t>
        </is>
      </c>
      <c r="AD433" s="417" t="n"/>
      <c r="AE433" s="416" t="inlineStr">
        <is>
          <t>N°</t>
        </is>
      </c>
      <c r="AF433" s="417" t="n"/>
      <c r="AG433" s="416" t="inlineStr">
        <is>
          <t>N°</t>
        </is>
      </c>
      <c r="AH433" s="418" t="n"/>
      <c r="AI433" s="416" t="inlineStr">
        <is>
          <t>N°</t>
        </is>
      </c>
      <c r="AJ433" s="417" t="n"/>
      <c r="AK433" s="419" t="inlineStr">
        <is>
          <t>N°</t>
        </is>
      </c>
      <c r="AL433" s="415" t="n"/>
      <c r="AM433" s="416" t="inlineStr">
        <is>
          <t>N°</t>
        </is>
      </c>
      <c r="AN433" s="415" t="n"/>
      <c r="AO433" s="416" t="inlineStr">
        <is>
          <t>N°</t>
        </is>
      </c>
      <c r="AP433" s="415" t="n"/>
      <c r="AQ433" s="416" t="inlineStr">
        <is>
          <t>N°</t>
        </is>
      </c>
      <c r="AR433" s="415" t="n"/>
      <c r="AS433" s="420" t="n"/>
    </row>
    <row r="434" ht="16.5" customHeight="1" thickBot="1">
      <c r="A434" s="433">
        <f>A424+1</f>
        <v/>
      </c>
      <c r="B434" s="434" t="n">
        <v>754.9</v>
      </c>
      <c r="C434" s="434" t="n"/>
      <c r="D434" s="520" t="n">
        <v>1467.33</v>
      </c>
      <c r="E434" s="520" t="n">
        <v>464.1</v>
      </c>
      <c r="F434" s="434" t="n"/>
      <c r="G434" s="435" t="n">
        <v>45</v>
      </c>
      <c r="H434" s="435" t="n">
        <v>1063.55</v>
      </c>
      <c r="I434" s="519" t="n">
        <v>60</v>
      </c>
      <c r="J434" s="436" t="n">
        <v>2</v>
      </c>
      <c r="K434" s="436" t="n"/>
      <c r="L434" s="584" t="n">
        <v>30</v>
      </c>
      <c r="M434" s="437" t="n"/>
      <c r="N434" s="438">
        <f>B434+C434+D434+F434+G434+H434+I434+K434-L434+M434+E434</f>
        <v/>
      </c>
      <c r="O434" s="434" t="n"/>
      <c r="P434" s="434" t="n"/>
      <c r="Q434" s="438">
        <f>N434+O434-P434</f>
        <v/>
      </c>
      <c r="R434" s="520" t="n">
        <v>750</v>
      </c>
      <c r="S434" s="483" t="n"/>
      <c r="T434" s="441">
        <f>A434</f>
        <v/>
      </c>
      <c r="U434" s="479" t="n"/>
      <c r="V434" s="480" t="n"/>
      <c r="W434" s="481" t="n"/>
      <c r="X434" s="480" t="n"/>
      <c r="Y434" s="481" t="n"/>
      <c r="Z434" s="480" t="n"/>
      <c r="AA434" s="481" t="n"/>
      <c r="AB434" s="480" t="n"/>
      <c r="AC434" s="481" t="n"/>
      <c r="AD434" s="480" t="n"/>
      <c r="AE434" s="481" t="n">
        <v>191238</v>
      </c>
      <c r="AF434" s="466" t="n">
        <v>1.4</v>
      </c>
      <c r="AG434" s="482" t="n">
        <v>191239</v>
      </c>
      <c r="AH434" s="466" t="n">
        <v>-23.15</v>
      </c>
      <c r="AI434" s="481" t="n">
        <v>190157</v>
      </c>
      <c r="AJ434" s="466" t="n">
        <v>978.26</v>
      </c>
      <c r="AK434" s="482" t="n"/>
      <c r="AL434" s="480" t="n"/>
      <c r="AM434" s="481" t="n"/>
      <c r="AN434" s="480" t="n"/>
      <c r="AO434" s="481" t="inlineStr">
        <is>
          <t>vale</t>
        </is>
      </c>
      <c r="AP434" s="466" t="n">
        <v>2000</v>
      </c>
      <c r="AQ434" s="481" t="n"/>
      <c r="AR434" s="480" t="n"/>
      <c r="AS434" s="446">
        <f>V434+X434+Z434+AB434+AD434+AF434+AJ434+AL434+AN434+AP434+AR434+AH434</f>
        <v/>
      </c>
    </row>
    <row r="435" ht="16.5" customHeight="1" thickBot="1">
      <c r="A435" s="433">
        <f>A434+1</f>
        <v/>
      </c>
      <c r="B435" s="434" t="n">
        <v>1700.05</v>
      </c>
      <c r="C435" s="434" t="n"/>
      <c r="D435" s="520" t="n">
        <v>1861.2</v>
      </c>
      <c r="E435" s="520" t="n">
        <v>790.29</v>
      </c>
      <c r="F435" s="520" t="n">
        <v>9.1</v>
      </c>
      <c r="G435" s="435" t="n">
        <v>474</v>
      </c>
      <c r="H435" s="435" t="n">
        <v>370.65</v>
      </c>
      <c r="I435" s="519" t="n">
        <v>70</v>
      </c>
      <c r="J435" s="436" t="n">
        <v>2</v>
      </c>
      <c r="K435" s="584" t="n">
        <v>40</v>
      </c>
      <c r="L435" s="584" t="n">
        <v>190</v>
      </c>
      <c r="M435" s="437" t="n"/>
      <c r="N435" s="438">
        <f>B435+C435+D435+F435+G435+H435+I435+K435-L435+M435+E435</f>
        <v/>
      </c>
      <c r="O435" s="434" t="n">
        <v>19.3</v>
      </c>
      <c r="P435" s="434" t="n"/>
      <c r="Q435" s="438">
        <f>N435+O435-P435</f>
        <v/>
      </c>
      <c r="R435" s="520" t="n">
        <v>1700</v>
      </c>
      <c r="S435" s="483" t="n"/>
      <c r="T435" s="441">
        <f>A435</f>
        <v/>
      </c>
      <c r="U435" s="479" t="n"/>
      <c r="V435" s="480" t="n"/>
      <c r="W435" s="481" t="n"/>
      <c r="X435" s="480" t="n"/>
      <c r="Y435" s="479" t="n"/>
      <c r="Z435" s="480" t="n"/>
      <c r="AA435" s="481" t="n"/>
      <c r="AB435" s="480" t="n"/>
      <c r="AC435" s="479" t="n"/>
      <c r="AD435" s="480" t="n"/>
      <c r="AE435" s="481" t="n">
        <v>191238</v>
      </c>
      <c r="AF435" s="466" t="n">
        <v>27</v>
      </c>
      <c r="AG435" s="480" t="n"/>
      <c r="AH435" s="480" t="n"/>
      <c r="AI435" s="479" t="n"/>
      <c r="AJ435" s="480" t="n"/>
      <c r="AK435" s="481" t="n"/>
      <c r="AL435" s="480" t="n"/>
      <c r="AM435" s="479" t="n"/>
      <c r="AN435" s="480" t="n"/>
      <c r="AO435" s="479" t="n"/>
      <c r="AP435" s="480" t="n"/>
      <c r="AQ435" s="481" t="n"/>
      <c r="AR435" s="480" t="n"/>
      <c r="AS435" s="446">
        <f>V435+X435+Z435+AB435+AD435+AF435+AJ435+AL435+AN435+AP435+AR435+AH435</f>
        <v/>
      </c>
    </row>
    <row r="436" ht="16.5" customHeight="1" thickBot="1">
      <c r="A436" s="433">
        <f>A435+1</f>
        <v/>
      </c>
      <c r="B436" s="434" t="n">
        <v>1989.53</v>
      </c>
      <c r="C436" s="434" t="n"/>
      <c r="D436" s="520" t="n">
        <v>2066.17</v>
      </c>
      <c r="E436" s="520" t="n">
        <v>616.35</v>
      </c>
      <c r="F436" s="520" t="n">
        <v>27.3</v>
      </c>
      <c r="G436" s="435" t="n">
        <v>283</v>
      </c>
      <c r="H436" s="435" t="n">
        <v>478.65</v>
      </c>
      <c r="I436" s="519" t="n">
        <v>70</v>
      </c>
      <c r="J436" s="436" t="n">
        <v>3</v>
      </c>
      <c r="K436" s="584" t="n">
        <v>20</v>
      </c>
      <c r="L436" s="436" t="n"/>
      <c r="M436" s="437" t="n">
        <v>15.4</v>
      </c>
      <c r="N436" s="438">
        <f>B436+C436+D436+F436+G436+H436+I436+K436-L436+M436+E436</f>
        <v/>
      </c>
      <c r="O436" s="434" t="n">
        <v>4.4</v>
      </c>
      <c r="P436" s="434" t="n">
        <v>223</v>
      </c>
      <c r="Q436" s="438">
        <f>N436+O436-P436</f>
        <v/>
      </c>
      <c r="R436" s="520" t="n">
        <v>1980</v>
      </c>
      <c r="S436" s="483" t="n"/>
      <c r="T436" s="441">
        <f>A436</f>
        <v/>
      </c>
      <c r="U436" s="479" t="n"/>
      <c r="V436" s="480" t="n"/>
      <c r="W436" s="481" t="n"/>
      <c r="X436" s="480" t="n"/>
      <c r="Y436" s="479" t="n">
        <v>191116</v>
      </c>
      <c r="Z436" s="466" t="n">
        <v>297.39</v>
      </c>
      <c r="AA436" s="481" t="n"/>
      <c r="AB436" s="480" t="n"/>
      <c r="AC436" s="479" t="n"/>
      <c r="AD436" s="480" t="n"/>
      <c r="AE436" s="481" t="n">
        <v>191238</v>
      </c>
      <c r="AF436" s="466" t="n">
        <v>223.85</v>
      </c>
      <c r="AG436" s="480" t="n"/>
      <c r="AH436" s="480" t="n"/>
      <c r="AI436" s="479" t="n"/>
      <c r="AJ436" s="480" t="n"/>
      <c r="AK436" s="481" t="n"/>
      <c r="AL436" s="480" t="n"/>
      <c r="AM436" s="479" t="n"/>
      <c r="AN436" s="480" t="n"/>
      <c r="AO436" s="481" t="n"/>
      <c r="AP436" s="480" t="n"/>
      <c r="AQ436" s="481" t="n"/>
      <c r="AR436" s="480" t="n"/>
      <c r="AS436" s="446">
        <f>V436+X436+Z436+AB436+AD436+AF436+AJ436+AL436+AN436+AP436+AR436+AH436</f>
        <v/>
      </c>
    </row>
    <row r="437" ht="16.5" customHeight="1" thickBot="1">
      <c r="A437" s="433">
        <f>A436+1</f>
        <v/>
      </c>
      <c r="B437" s="434" t="n">
        <v>1438.39</v>
      </c>
      <c r="C437" s="434" t="n"/>
      <c r="D437" s="520" t="n">
        <v>1019.99</v>
      </c>
      <c r="E437" s="520" t="n">
        <v>675.3200000000001</v>
      </c>
      <c r="F437" s="434" t="n"/>
      <c r="G437" s="435" t="n">
        <v>320</v>
      </c>
      <c r="H437" s="435" t="n">
        <v>934.75</v>
      </c>
      <c r="I437" s="519" t="n">
        <v>200</v>
      </c>
      <c r="J437" s="436" t="n">
        <v>6</v>
      </c>
      <c r="K437" s="584" t="n">
        <v>40</v>
      </c>
      <c r="L437" s="584" t="n">
        <v>450</v>
      </c>
      <c r="M437" s="437" t="n"/>
      <c r="N437" s="438">
        <f>B437+C437+D437+F437+G437+H437+I437+K437-L437+M437+E437</f>
        <v/>
      </c>
      <c r="O437" s="434" t="n">
        <v>1.7</v>
      </c>
      <c r="P437" s="434" t="n"/>
      <c r="Q437" s="438">
        <f>N437+O437-P437</f>
        <v/>
      </c>
      <c r="R437" s="520" t="n">
        <v>1470</v>
      </c>
      <c r="S437" s="483" t="n"/>
      <c r="T437" s="441">
        <f>A437</f>
        <v/>
      </c>
      <c r="U437" s="479" t="n">
        <v>191107</v>
      </c>
      <c r="V437" s="466" t="n">
        <v>1423.77</v>
      </c>
      <c r="W437" s="481" t="n"/>
      <c r="X437" s="480" t="n"/>
      <c r="Y437" s="479" t="n"/>
      <c r="Z437" s="480" t="n"/>
      <c r="AA437" s="481" t="n">
        <v>191224</v>
      </c>
      <c r="AB437" s="466" t="n">
        <v>2860.28</v>
      </c>
      <c r="AC437" s="479" t="n"/>
      <c r="AD437" s="480" t="n"/>
      <c r="AE437" s="481" t="n">
        <v>191238</v>
      </c>
      <c r="AF437" s="466" t="n">
        <v>69</v>
      </c>
      <c r="AG437" s="480" t="n"/>
      <c r="AH437" s="480" t="n"/>
      <c r="AI437" s="479" t="n"/>
      <c r="AJ437" s="480" t="n"/>
      <c r="AK437" s="481" t="n"/>
      <c r="AL437" s="480" t="n"/>
      <c r="AM437" s="479" t="n"/>
      <c r="AN437" s="480" t="n"/>
      <c r="AO437" s="481" t="n"/>
      <c r="AP437" s="480" t="n"/>
      <c r="AQ437" s="481" t="n"/>
      <c r="AR437" s="480" t="n"/>
      <c r="AS437" s="446">
        <f>V437+X437+Z437+AB437+AD437+AF437+AJ437+AL437+AN437+AP437+AR437+AH437</f>
        <v/>
      </c>
    </row>
    <row r="438" ht="16.5" customHeight="1" thickBot="1">
      <c r="A438" s="433">
        <f>A437+1</f>
        <v/>
      </c>
      <c r="B438" s="434" t="n">
        <v>1555.59</v>
      </c>
      <c r="C438" s="520" t="n">
        <v>340.2</v>
      </c>
      <c r="D438" s="520" t="n">
        <v>1403.1</v>
      </c>
      <c r="E438" s="520" t="n">
        <v>738.1900000000001</v>
      </c>
      <c r="F438" s="434" t="n"/>
      <c r="G438" s="435" t="n">
        <v>181</v>
      </c>
      <c r="H438" s="435" t="n">
        <v>352.95</v>
      </c>
      <c r="I438" s="519" t="n">
        <v>240</v>
      </c>
      <c r="J438" s="436" t="n">
        <v>7</v>
      </c>
      <c r="K438" s="584" t="n">
        <v>40</v>
      </c>
      <c r="L438" s="584" t="n">
        <v>130</v>
      </c>
      <c r="M438" s="437" t="n"/>
      <c r="N438" s="438">
        <f>B438+C438+D438+F438+G438+H438+I438+K438-L438+M438+E438</f>
        <v/>
      </c>
      <c r="O438" s="434" t="n">
        <v>5.5</v>
      </c>
      <c r="P438" s="434" t="n"/>
      <c r="Q438" s="438">
        <f>N438+O438-P438</f>
        <v/>
      </c>
      <c r="R438" s="520" t="n">
        <v>1550</v>
      </c>
      <c r="S438" s="483" t="n"/>
      <c r="T438" s="441">
        <f>A438</f>
        <v/>
      </c>
      <c r="U438" s="479" t="n">
        <v>190809</v>
      </c>
      <c r="V438" s="466" t="n">
        <v>8.859999999999999</v>
      </c>
      <c r="W438" s="481" t="n"/>
      <c r="X438" s="480" t="n"/>
      <c r="Y438" s="479" t="n"/>
      <c r="Z438" s="480" t="n"/>
      <c r="AA438" s="479" t="n">
        <v>191225</v>
      </c>
      <c r="AB438" s="466" t="n">
        <v>877.8200000000001</v>
      </c>
      <c r="AC438" s="479" t="n"/>
      <c r="AD438" s="480" t="n"/>
      <c r="AE438" s="479" t="inlineStr">
        <is>
          <t>monnaie</t>
        </is>
      </c>
      <c r="AF438" s="466" t="n">
        <v>402</v>
      </c>
      <c r="AG438" s="480" t="n"/>
      <c r="AH438" s="480" t="n"/>
      <c r="AI438" s="479" t="n"/>
      <c r="AJ438" s="480" t="n"/>
      <c r="AK438" s="479" t="n"/>
      <c r="AL438" s="480" t="n"/>
      <c r="AM438" s="479" t="n"/>
      <c r="AN438" s="480" t="n"/>
      <c r="AO438" s="479" t="inlineStr">
        <is>
          <t>mutex</t>
        </is>
      </c>
      <c r="AP438" s="466" t="n">
        <v>114.65</v>
      </c>
      <c r="AQ438" s="481" t="n"/>
      <c r="AR438" s="480" t="n"/>
      <c r="AS438" s="446">
        <f>V438+X438+Z438+AB438+AD438+AF438+AJ438+AL438+AN438+AP438+AR438+AH438</f>
        <v/>
      </c>
    </row>
    <row r="439" ht="16.5" customHeight="1" thickBot="1">
      <c r="A439" s="433">
        <f>A438+1</f>
        <v/>
      </c>
      <c r="B439" s="434" t="n">
        <v>1403.56</v>
      </c>
      <c r="C439" s="434" t="n"/>
      <c r="D439" s="520" t="n">
        <v>1583.78</v>
      </c>
      <c r="E439" s="520" t="n">
        <v>896.95</v>
      </c>
      <c r="F439" s="520" t="n">
        <v>180.5</v>
      </c>
      <c r="G439" s="435" t="n">
        <v>508</v>
      </c>
      <c r="H439" s="435" t="n">
        <v>512.8</v>
      </c>
      <c r="I439" s="519" t="n">
        <v>170</v>
      </c>
      <c r="J439" s="436" t="n">
        <v>4</v>
      </c>
      <c r="K439" s="436" t="n"/>
      <c r="L439" s="436" t="n"/>
      <c r="M439" s="437" t="n"/>
      <c r="N439" s="438">
        <f>B439+C439+D439+F439+G439+H439+I439+K439-L439+M439+E439</f>
        <v/>
      </c>
      <c r="O439" s="434" t="n">
        <v>1.7</v>
      </c>
      <c r="P439" s="434" t="n"/>
      <c r="Q439" s="438">
        <f>N439+O439-P439</f>
        <v/>
      </c>
      <c r="R439" s="520" t="n">
        <v>1400</v>
      </c>
      <c r="S439" s="520" t="n">
        <v>370</v>
      </c>
      <c r="T439" s="441">
        <f>A439</f>
        <v/>
      </c>
      <c r="U439" s="479" t="n"/>
      <c r="V439" s="480" t="n"/>
      <c r="W439" s="479" t="n"/>
      <c r="X439" s="480" t="n"/>
      <c r="Y439" s="479" t="n"/>
      <c r="Z439" s="480" t="n"/>
      <c r="AA439" s="479" t="n"/>
      <c r="AB439" s="480" t="n"/>
      <c r="AC439" s="479" t="n"/>
      <c r="AD439" s="480" t="n"/>
      <c r="AE439" s="479" t="inlineStr">
        <is>
          <t>pt vert</t>
        </is>
      </c>
      <c r="AF439" s="466" t="n">
        <v>-102.2</v>
      </c>
      <c r="AG439" s="480" t="n"/>
      <c r="AH439" s="480" t="n"/>
      <c r="AI439" s="479" t="inlineStr">
        <is>
          <t>180654B</t>
        </is>
      </c>
      <c r="AJ439" s="466" t="n">
        <v>128.4</v>
      </c>
      <c r="AK439" s="479" t="n"/>
      <c r="AL439" s="480" t="n"/>
      <c r="AM439" s="479" t="n">
        <v>191048</v>
      </c>
      <c r="AN439" s="466" t="n">
        <v>-225.44</v>
      </c>
      <c r="AO439" s="479" t="n"/>
      <c r="AP439" s="480" t="n"/>
      <c r="AQ439" s="481" t="n"/>
      <c r="AR439" s="480" t="n"/>
      <c r="AS439" s="446">
        <f>V439+X439+Z439+AB439+AD439+AF439+AJ439+AL439+AN439+AP439+AR439+AH439</f>
        <v/>
      </c>
    </row>
    <row r="440" ht="16.5" customHeight="1" thickBot="1">
      <c r="A440" s="433">
        <f>A439+1</f>
        <v/>
      </c>
      <c r="B440" s="434" t="n">
        <v>1833.77</v>
      </c>
      <c r="C440" s="434" t="n"/>
      <c r="D440" s="520" t="n">
        <v>1510.94</v>
      </c>
      <c r="E440" s="520" t="n">
        <v>554.95</v>
      </c>
      <c r="F440" s="520" t="n">
        <v>15</v>
      </c>
      <c r="G440" s="435" t="n">
        <v>201</v>
      </c>
      <c r="H440" s="435" t="n">
        <v>405.55</v>
      </c>
      <c r="I440" s="519" t="n">
        <v>80</v>
      </c>
      <c r="J440" s="436" t="n">
        <v>2</v>
      </c>
      <c r="K440" s="584" t="n">
        <v>50</v>
      </c>
      <c r="L440" s="584" t="n">
        <v>30</v>
      </c>
      <c r="M440" s="437" t="n"/>
      <c r="N440" s="438">
        <f>B440+C440+D440+F440+G440+H440+I440+K440-L440+M440+E440</f>
        <v/>
      </c>
      <c r="O440" s="434" t="n">
        <v>13.3</v>
      </c>
      <c r="P440" s="434" t="n"/>
      <c r="Q440" s="438">
        <f>N440+O440-P440</f>
        <v/>
      </c>
      <c r="R440" s="520" t="n">
        <v>1830</v>
      </c>
      <c r="S440" s="483" t="n"/>
      <c r="T440" s="441">
        <f>A440</f>
        <v/>
      </c>
      <c r="U440" s="479" t="n"/>
      <c r="V440" s="480" t="n"/>
      <c r="W440" s="479" t="n"/>
      <c r="X440" s="480" t="n"/>
      <c r="Y440" s="479" t="n"/>
      <c r="Z440" s="480" t="n"/>
      <c r="AA440" s="479" t="n"/>
      <c r="AB440" s="480" t="n"/>
      <c r="AC440" s="479" t="n"/>
      <c r="AD440" s="480" t="n"/>
      <c r="AE440" s="479" t="n"/>
      <c r="AF440" s="480" t="n"/>
      <c r="AG440" s="480" t="n"/>
      <c r="AH440" s="480" t="n"/>
      <c r="AI440" s="479" t="n"/>
      <c r="AJ440" s="480" t="n"/>
      <c r="AK440" s="479" t="n"/>
      <c r="AL440" s="480" t="n"/>
      <c r="AM440" s="479" t="n">
        <v>191144</v>
      </c>
      <c r="AN440" s="466" t="n">
        <v>142.08</v>
      </c>
      <c r="AO440" s="479" t="n"/>
      <c r="AP440" s="480" t="n"/>
      <c r="AQ440" s="481" t="n"/>
      <c r="AR440" s="480" t="n"/>
      <c r="AS440" s="446">
        <f>V440+X440+Z440+AB440+AD440+AF440+AJ440+AL440+AN440+AP440+AR440+AH440</f>
        <v/>
      </c>
    </row>
    <row r="441" ht="16.5" customHeight="1" thickBot="1">
      <c r="A441" s="433">
        <f>A440+1</f>
        <v/>
      </c>
      <c r="B441" s="434" t="n">
        <v>918.23</v>
      </c>
      <c r="C441" s="434" t="n"/>
      <c r="D441" s="520" t="n">
        <v>932.27</v>
      </c>
      <c r="E441" s="520" t="n">
        <v>525.35</v>
      </c>
      <c r="F441" s="434" t="n"/>
      <c r="G441" s="435" t="n">
        <v>70</v>
      </c>
      <c r="H441" s="435" t="n">
        <v>778.55</v>
      </c>
      <c r="I441" s="519" t="n">
        <v>60</v>
      </c>
      <c r="J441" s="436" t="n">
        <v>2</v>
      </c>
      <c r="K441" s="436" t="n"/>
      <c r="L441" s="436" t="n"/>
      <c r="M441" s="437" t="n"/>
      <c r="N441" s="438">
        <f>B441+C441+D441+F441+G441+H441+I441+K441-L441+M441+E441</f>
        <v/>
      </c>
      <c r="O441" s="434" t="n">
        <v>11.7</v>
      </c>
      <c r="P441" s="434" t="n"/>
      <c r="Q441" s="438">
        <f>N441+O441-P441</f>
        <v/>
      </c>
      <c r="R441" s="520" t="n">
        <v>910</v>
      </c>
      <c r="S441" s="483" t="n"/>
      <c r="T441" s="441">
        <f>A441</f>
        <v/>
      </c>
      <c r="U441" s="479" t="n"/>
      <c r="V441" s="480" t="n"/>
      <c r="W441" s="479" t="n"/>
      <c r="X441" s="480" t="n"/>
      <c r="Y441" s="479" t="n"/>
      <c r="Z441" s="480" t="n"/>
      <c r="AA441" s="479" t="n"/>
      <c r="AB441" s="480" t="n"/>
      <c r="AC441" s="479" t="n"/>
      <c r="AD441" s="480" t="n"/>
      <c r="AE441" s="479" t="inlineStr">
        <is>
          <t>assur</t>
        </is>
      </c>
      <c r="AF441" s="466" t="n">
        <v>47.41</v>
      </c>
      <c r="AG441" s="480" t="n"/>
      <c r="AH441" s="480" t="n"/>
      <c r="AI441" s="479" t="n"/>
      <c r="AJ441" s="480" t="n"/>
      <c r="AK441" s="479" t="n"/>
      <c r="AL441" s="480" t="n"/>
      <c r="AM441" s="479" t="n"/>
      <c r="AN441" s="480" t="n"/>
      <c r="AO441" s="479" t="n"/>
      <c r="AP441" s="480" t="n"/>
      <c r="AQ441" s="481" t="n"/>
      <c r="AR441" s="480" t="n"/>
      <c r="AS441" s="446">
        <f>V441+X441+Z441+AB441+AD441+AF441+AJ441+AL441+AN441+AP441+AR441+AH441</f>
        <v/>
      </c>
    </row>
    <row r="442" ht="16.5" customHeight="1" thickBot="1">
      <c r="A442" s="433">
        <f>A441+1</f>
        <v/>
      </c>
      <c r="B442" s="434" t="n">
        <v>1079.18</v>
      </c>
      <c r="C442" s="434" t="n">
        <v>110</v>
      </c>
      <c r="D442" s="520" t="n">
        <v>2435.8</v>
      </c>
      <c r="E442" s="520" t="n">
        <v>823.2</v>
      </c>
      <c r="F442" s="434" t="n"/>
      <c r="G442" s="435" t="n">
        <v>308</v>
      </c>
      <c r="H442" s="435" t="n">
        <v>1178.25</v>
      </c>
      <c r="I442" s="519" t="n">
        <v>50</v>
      </c>
      <c r="J442" s="436" t="n">
        <v>2</v>
      </c>
      <c r="K442" s="584" t="n">
        <v>10</v>
      </c>
      <c r="L442" s="436" t="n"/>
      <c r="M442" s="437" t="n"/>
      <c r="N442" s="438">
        <f>B442+C442+D442+F442+G442+H442+I442+K442-L442+M442+E442</f>
        <v/>
      </c>
      <c r="O442" s="434" t="n">
        <v>4.4</v>
      </c>
      <c r="P442" s="434" t="n"/>
      <c r="Q442" s="438">
        <f>N442+O442-P442</f>
        <v/>
      </c>
      <c r="R442" s="520" t="n">
        <v>1070</v>
      </c>
      <c r="S442" s="483" t="n"/>
      <c r="T442" s="441">
        <f>A442</f>
        <v/>
      </c>
      <c r="U442" s="479" t="n"/>
      <c r="V442" s="480" t="n"/>
      <c r="W442" s="479" t="n"/>
      <c r="X442" s="480" t="n"/>
      <c r="Y442" s="479" t="n"/>
      <c r="Z442" s="480" t="n"/>
      <c r="AA442" s="479" t="n"/>
      <c r="AB442" s="480" t="n"/>
      <c r="AC442" s="479" t="n">
        <v>191127</v>
      </c>
      <c r="AD442" s="466" t="n">
        <v>28577.62</v>
      </c>
      <c r="AE442" s="479" t="inlineStr">
        <is>
          <t>int</t>
        </is>
      </c>
      <c r="AF442" s="466" t="n">
        <v>144.71</v>
      </c>
      <c r="AG442" s="480" t="n"/>
      <c r="AH442" s="480" t="n"/>
      <c r="AI442" s="479" t="n"/>
      <c r="AJ442" s="480" t="n"/>
      <c r="AK442" s="479" t="n"/>
      <c r="AL442" s="480" t="n"/>
      <c r="AM442" s="479" t="n"/>
      <c r="AN442" s="480" t="n"/>
      <c r="AO442" s="479" t="n"/>
      <c r="AP442" s="480" t="n"/>
      <c r="AQ442" s="481" t="n"/>
      <c r="AR442" s="480" t="n"/>
      <c r="AS442" s="446">
        <f>V442+X442+Z442+AB442+AD442+AF442+AJ442+AL442+AN442+AP442+AR442+AH442</f>
        <v/>
      </c>
    </row>
    <row r="443" ht="16.5" customHeight="1" thickBot="1">
      <c r="A443" s="433">
        <f>A442+1</f>
        <v/>
      </c>
      <c r="B443" s="434" t="n">
        <v>2256.75</v>
      </c>
      <c r="C443" s="434" t="n"/>
      <c r="D443" s="520" t="n">
        <v>1268.25</v>
      </c>
      <c r="E443" s="520" t="n">
        <v>710.35</v>
      </c>
      <c r="F443" s="520" t="n">
        <v>18.2</v>
      </c>
      <c r="G443" s="435" t="n">
        <v>285</v>
      </c>
      <c r="H443" s="435" t="n">
        <v>206.2</v>
      </c>
      <c r="I443" s="519" t="n">
        <v>220</v>
      </c>
      <c r="J443" s="436" t="n">
        <v>5</v>
      </c>
      <c r="K443" s="584" t="n">
        <v>20</v>
      </c>
      <c r="L443" s="584" t="n">
        <v>150</v>
      </c>
      <c r="M443" s="437" t="n"/>
      <c r="N443" s="438">
        <f>B443+C443+D443+F443+G443+H443+I443+K443-L443+M443+E443</f>
        <v/>
      </c>
      <c r="O443" s="434" t="n">
        <v>18.5</v>
      </c>
      <c r="P443" s="434" t="n">
        <v>9</v>
      </c>
      <c r="Q443" s="438">
        <f>N443+O443-P443</f>
        <v/>
      </c>
      <c r="R443" s="520" t="n">
        <v>2250</v>
      </c>
      <c r="S443" s="483" t="n"/>
      <c r="T443" s="441">
        <f>A443</f>
        <v/>
      </c>
      <c r="U443" s="479" t="n"/>
      <c r="V443" s="480" t="n"/>
      <c r="W443" s="479" t="inlineStr">
        <is>
          <t>191111A</t>
        </is>
      </c>
      <c r="X443" s="466" t="n">
        <v>44.35</v>
      </c>
      <c r="Y443" s="479" t="n">
        <v>191219</v>
      </c>
      <c r="Z443" s="466" t="n">
        <v>735.9</v>
      </c>
      <c r="AA443" s="479" t="n"/>
      <c r="AB443" s="480" t="n"/>
      <c r="AC443" s="479" t="n">
        <v>191128</v>
      </c>
      <c r="AD443" s="466" t="n">
        <v>-26976.7</v>
      </c>
      <c r="AE443" s="479" t="inlineStr">
        <is>
          <t>prêt</t>
        </is>
      </c>
      <c r="AF443" s="466" t="n">
        <v>2607.25</v>
      </c>
      <c r="AG443" s="480" t="n"/>
      <c r="AH443" s="480" t="n"/>
      <c r="AI443" s="479" t="n"/>
      <c r="AJ443" s="480" t="n"/>
      <c r="AK443" s="479" t="n">
        <v>191137</v>
      </c>
      <c r="AL443" s="466" t="n">
        <v>75.2</v>
      </c>
      <c r="AM443" s="479" t="n"/>
      <c r="AN443" s="480" t="n"/>
      <c r="AO443" s="479" t="inlineStr">
        <is>
          <t>aviva</t>
        </is>
      </c>
      <c r="AP443" s="466" t="n">
        <v>330</v>
      </c>
      <c r="AQ443" s="481" t="n"/>
      <c r="AR443" s="480" t="n"/>
      <c r="AS443" s="446">
        <f>V443+X443+Z443+AB443+AD443+AF443+AJ443+AL443+AN443+AP443+AR443+AH443</f>
        <v/>
      </c>
    </row>
    <row r="444" ht="16.5" customHeight="1" thickBot="1">
      <c r="A444" s="433">
        <f>A443+1</f>
        <v/>
      </c>
      <c r="B444" s="434" t="n">
        <v>1349.45</v>
      </c>
      <c r="C444" s="434" t="n"/>
      <c r="D444" s="520" t="n">
        <v>1601.6</v>
      </c>
      <c r="E444" s="520" t="n">
        <v>703.8</v>
      </c>
      <c r="F444" s="434" t="n"/>
      <c r="G444" s="435" t="n">
        <v>179</v>
      </c>
      <c r="H444" s="435" t="n">
        <v>219.9</v>
      </c>
      <c r="I444" s="519" t="n">
        <v>630</v>
      </c>
      <c r="J444" s="436" t="n">
        <v>14</v>
      </c>
      <c r="K444" s="436" t="n"/>
      <c r="L444" s="436" t="n"/>
      <c r="M444" s="437" t="n"/>
      <c r="N444" s="438">
        <f>B444+C444+D444+F444+G444+H444+I444+K444-L444+M444+E444</f>
        <v/>
      </c>
      <c r="O444" s="434" t="n">
        <v>11</v>
      </c>
      <c r="P444" s="434" t="n"/>
      <c r="Q444" s="438">
        <f>N444+O444-P444</f>
        <v/>
      </c>
      <c r="R444" s="520" t="n">
        <v>1340</v>
      </c>
      <c r="S444" s="483" t="n"/>
      <c r="T444" s="441">
        <f>A444</f>
        <v/>
      </c>
      <c r="U444" s="479" t="n">
        <v>191201</v>
      </c>
      <c r="V444" s="466" t="n">
        <v>1202.71</v>
      </c>
      <c r="W444" s="479" t="inlineStr">
        <is>
          <t>191111B</t>
        </is>
      </c>
      <c r="X444" s="466" t="n">
        <v>1115.54</v>
      </c>
      <c r="Y444" s="479" t="n"/>
      <c r="Z444" s="480" t="n"/>
      <c r="AA444" s="479" t="n">
        <v>191226</v>
      </c>
      <c r="AB444" s="466" t="n">
        <v>1753.82</v>
      </c>
      <c r="AC444" s="479" t="n">
        <v>191129</v>
      </c>
      <c r="AD444" s="466" t="n">
        <v>20527.6</v>
      </c>
      <c r="AE444" s="479" t="n"/>
      <c r="AF444" s="480" t="n"/>
      <c r="AG444" s="480" t="n"/>
      <c r="AH444" s="480" t="n"/>
      <c r="AI444" s="479" t="n"/>
      <c r="AJ444" s="480" t="n"/>
      <c r="AK444" s="479" t="n">
        <v>191138</v>
      </c>
      <c r="AL444" s="466" t="n">
        <v>665.52</v>
      </c>
      <c r="AM444" s="479" t="n"/>
      <c r="AN444" s="480" t="n"/>
      <c r="AO444" s="479" t="n"/>
      <c r="AP444" s="480" t="n"/>
      <c r="AQ444" s="481" t="n"/>
      <c r="AR444" s="480" t="n"/>
      <c r="AS444" s="446">
        <f>V444+X444+Z444+AB444+AD444+AF444+AJ444+AL444+AN444+AP444+AR444+AH444</f>
        <v/>
      </c>
    </row>
    <row r="445" ht="16.5" customHeight="1" thickBot="1">
      <c r="A445" s="433">
        <f>A444+1</f>
        <v/>
      </c>
      <c r="B445" s="434" t="n">
        <v>1104.75</v>
      </c>
      <c r="C445" s="434" t="n"/>
      <c r="D445" s="520" t="n">
        <v>1802.05</v>
      </c>
      <c r="E445" s="520" t="n">
        <v>688.95</v>
      </c>
      <c r="F445" s="434" t="n"/>
      <c r="G445" s="435" t="n">
        <v>172</v>
      </c>
      <c r="H445" s="435" t="n">
        <v>194.4</v>
      </c>
      <c r="I445" s="519" t="n">
        <v>530</v>
      </c>
      <c r="J445" s="436" t="n">
        <v>11</v>
      </c>
      <c r="K445" s="584" t="n">
        <v>20</v>
      </c>
      <c r="L445" s="436" t="n"/>
      <c r="M445" s="437" t="n"/>
      <c r="N445" s="438">
        <f>B445+C445+D445+F445+G445+H445+I445+K445-L445+M445+E445</f>
        <v/>
      </c>
      <c r="O445" s="434" t="n">
        <v>3</v>
      </c>
      <c r="P445" s="434" t="n"/>
      <c r="Q445" s="438">
        <f>N445+O445-P445</f>
        <v/>
      </c>
      <c r="R445" s="520" t="n">
        <v>1150</v>
      </c>
      <c r="S445" s="483" t="n"/>
      <c r="T445" s="441">
        <f>A445</f>
        <v/>
      </c>
      <c r="U445" s="479" t="n"/>
      <c r="V445" s="466" t="n">
        <v>50.31</v>
      </c>
      <c r="W445" s="479" t="n"/>
      <c r="X445" s="480" t="n"/>
      <c r="Y445" s="479" t="n"/>
      <c r="Z445" s="480" t="n"/>
      <c r="AA445" s="479" t="n">
        <v>191227</v>
      </c>
      <c r="AB445" s="466" t="n">
        <v>91.90000000000001</v>
      </c>
      <c r="AC445" s="479" t="n"/>
      <c r="AD445" s="480" t="n"/>
      <c r="AE445" s="479" t="inlineStr">
        <is>
          <t>monnaie</t>
        </is>
      </c>
      <c r="AF445" s="466" t="n">
        <v>850</v>
      </c>
      <c r="AG445" s="480" t="n"/>
      <c r="AH445" s="480" t="n"/>
      <c r="AI445" s="579" t="n"/>
      <c r="AJ445" s="581" t="n"/>
      <c r="AK445" s="479" t="n"/>
      <c r="AL445" s="466" t="n"/>
      <c r="AM445" s="479" t="n"/>
      <c r="AN445" s="480" t="n"/>
      <c r="AO445" s="479" t="n"/>
      <c r="AP445" s="480" t="n"/>
      <c r="AQ445" s="481" t="n"/>
      <c r="AR445" s="480" t="n"/>
      <c r="AS445" s="446">
        <f>V445+X445+Z445+AB445+AD445+AF445+AJ445+AL445+AN445+AP445+AR445+AH445</f>
        <v/>
      </c>
    </row>
    <row r="446" ht="16.5" customHeight="1" thickBot="1">
      <c r="A446" s="433">
        <f>A445+1</f>
        <v/>
      </c>
      <c r="B446" s="434" t="n">
        <v>2598.54</v>
      </c>
      <c r="C446" s="434" t="n"/>
      <c r="D446" s="520" t="n">
        <v>2110.73</v>
      </c>
      <c r="E446" s="520" t="n">
        <v>1246.02</v>
      </c>
      <c r="F446" s="520" t="n">
        <v>39</v>
      </c>
      <c r="G446" s="435" t="n">
        <v>300</v>
      </c>
      <c r="H446" s="435" t="n">
        <v>272.95</v>
      </c>
      <c r="I446" s="519" t="n">
        <v>150</v>
      </c>
      <c r="J446" s="436" t="n">
        <v>3</v>
      </c>
      <c r="K446" s="436" t="n"/>
      <c r="L446" s="584" t="n"/>
      <c r="M446" s="437" t="n"/>
      <c r="N446" s="438">
        <f>B446+C446+D446+F446+G446+H446+I446+K446-L446+M446+E446</f>
        <v/>
      </c>
      <c r="O446" s="434" t="n">
        <v>3</v>
      </c>
      <c r="P446" s="434" t="n"/>
      <c r="Q446" s="438">
        <f>N446+O446-P446</f>
        <v/>
      </c>
      <c r="R446" s="520" t="n">
        <v>2590</v>
      </c>
      <c r="S446" s="483" t="n"/>
      <c r="T446" s="441">
        <f>A446</f>
        <v/>
      </c>
      <c r="U446" s="479" t="n"/>
      <c r="V446" s="480" t="n"/>
      <c r="W446" s="479" t="n"/>
      <c r="X446" s="480" t="n"/>
      <c r="Y446" s="479" t="n"/>
      <c r="Z446" s="480" t="n"/>
      <c r="AA446" s="479" t="n"/>
      <c r="AB446" s="480" t="n"/>
      <c r="AC446" s="479" t="n"/>
      <c r="AD446" s="480" t="n"/>
      <c r="AE446" s="479" t="n"/>
      <c r="AF446" s="480" t="n"/>
      <c r="AG446" s="480" t="n"/>
      <c r="AH446" s="480" t="n"/>
      <c r="AI446" s="479" t="n"/>
      <c r="AJ446" s="480" t="n"/>
      <c r="AK446" s="479" t="n"/>
      <c r="AL446" s="480" t="n"/>
      <c r="AM446" s="479" t="n"/>
      <c r="AN446" s="480" t="n"/>
      <c r="AO446" s="479" t="inlineStr">
        <is>
          <t>adrea</t>
        </is>
      </c>
      <c r="AP446" s="466" t="n">
        <v>73.56999999999999</v>
      </c>
      <c r="AQ446" s="481" t="n"/>
      <c r="AR446" s="480" t="n"/>
      <c r="AS446" s="446">
        <f>V446+X446+Z446+AB446+AD446+AF446+AJ446+AL446+AN446+AP446+AR446+AH446</f>
        <v/>
      </c>
    </row>
    <row r="447" ht="16.5" customHeight="1" thickBot="1">
      <c r="A447" s="433">
        <f>A446+1</f>
        <v/>
      </c>
      <c r="B447" s="434" t="n">
        <v>2015.55</v>
      </c>
      <c r="C447" s="434" t="n"/>
      <c r="D447" s="520" t="n">
        <v>1734.78</v>
      </c>
      <c r="E447" s="520" t="n">
        <v>621.63</v>
      </c>
      <c r="F447" s="520" t="n">
        <v>18.2</v>
      </c>
      <c r="G447" s="435" t="n">
        <v>377</v>
      </c>
      <c r="H447" s="435" t="n">
        <v>368.45</v>
      </c>
      <c r="I447" s="519" t="n">
        <v>410</v>
      </c>
      <c r="J447" s="436" t="n">
        <v>7</v>
      </c>
      <c r="K447" s="436" t="n"/>
      <c r="L447" s="584" t="n">
        <v>400</v>
      </c>
      <c r="M447" s="437" t="n"/>
      <c r="N447" s="438">
        <f>B447+C447+D447+F447+G447+H447+I447+K447-L447+M447+E447</f>
        <v/>
      </c>
      <c r="O447" s="434" t="n">
        <v>1.3</v>
      </c>
      <c r="P447" s="434" t="n"/>
      <c r="Q447" s="438">
        <f>N447+O447-P447</f>
        <v/>
      </c>
      <c r="R447" s="520" t="n">
        <v>2010</v>
      </c>
      <c r="S447" s="483" t="n"/>
      <c r="T447" s="441">
        <f>A447</f>
        <v/>
      </c>
      <c r="U447" s="479" t="n"/>
      <c r="V447" s="480" t="n"/>
      <c r="W447" s="479" t="n"/>
      <c r="X447" s="480" t="n"/>
      <c r="Y447" s="479" t="n"/>
      <c r="Z447" s="480" t="n"/>
      <c r="AA447" s="479" t="n"/>
      <c r="AB447" s="480" t="n"/>
      <c r="AC447" s="479" t="n"/>
      <c r="AD447" s="480" t="n"/>
      <c r="AE447" s="479" t="n"/>
      <c r="AF447" s="480" t="n"/>
      <c r="AG447" s="480" t="n"/>
      <c r="AH447" s="480" t="n"/>
      <c r="AI447" s="479" t="n"/>
      <c r="AJ447" s="480" t="n"/>
      <c r="AK447" s="479" t="n"/>
      <c r="AL447" s="480" t="n"/>
      <c r="AM447" s="479" t="n"/>
      <c r="AN447" s="480" t="n"/>
      <c r="AO447" s="479" t="n"/>
      <c r="AP447" s="480" t="n"/>
      <c r="AQ447" s="481" t="n"/>
      <c r="AR447" s="480" t="n"/>
      <c r="AS447" s="446">
        <f>V447+X447+Z447+AB447+AD447+AF447+AJ447+AL447+AN447+AP447+AR447+AH447</f>
        <v/>
      </c>
    </row>
    <row r="448" ht="16.5" customHeight="1" thickBot="1">
      <c r="A448" s="433">
        <f>A447+1</f>
        <v/>
      </c>
      <c r="B448" s="434" t="n">
        <v>1202.02</v>
      </c>
      <c r="C448" s="434" t="n"/>
      <c r="D448" s="520" t="n">
        <v>917.35</v>
      </c>
      <c r="E448" s="520" t="n">
        <v>344</v>
      </c>
      <c r="F448" s="434" t="n"/>
      <c r="G448" s="435" t="n">
        <v>137</v>
      </c>
      <c r="H448" s="435" t="n">
        <v>246.6</v>
      </c>
      <c r="I448" s="519" t="n">
        <v>170</v>
      </c>
      <c r="J448" s="436" t="n">
        <v>3</v>
      </c>
      <c r="K448" s="584" t="n">
        <v>20</v>
      </c>
      <c r="L448" s="436" t="n"/>
      <c r="M448" s="437" t="n"/>
      <c r="N448" s="438">
        <f>B448+C448+D448+F448+G448+H448+I448+K448-L448+M448+E448</f>
        <v/>
      </c>
      <c r="O448" s="434" t="n">
        <v>2</v>
      </c>
      <c r="P448" s="434" t="n"/>
      <c r="Q448" s="438">
        <f>N448+O448-P448</f>
        <v/>
      </c>
      <c r="R448" s="520" t="n">
        <v>1200</v>
      </c>
      <c r="S448" s="483" t="n"/>
      <c r="T448" s="441">
        <f>A448</f>
        <v/>
      </c>
      <c r="U448" s="479" t="n"/>
      <c r="V448" s="480" t="n"/>
      <c r="W448" s="479" t="n"/>
      <c r="X448" s="480" t="n"/>
      <c r="Y448" s="479" t="n"/>
      <c r="Z448" s="480" t="n"/>
      <c r="AA448" s="479" t="n"/>
      <c r="AB448" s="480" t="n"/>
      <c r="AC448" s="479" t="n"/>
      <c r="AD448" s="480" t="n"/>
      <c r="AE448" s="479" t="n"/>
      <c r="AF448" s="480" t="n"/>
      <c r="AG448" s="480" t="n"/>
      <c r="AH448" s="480" t="n"/>
      <c r="AI448" s="479" t="n"/>
      <c r="AJ448" s="480" t="n"/>
      <c r="AK448" s="479" t="n"/>
      <c r="AL448" s="480" t="n"/>
      <c r="AM448" s="479" t="n">
        <v>191257</v>
      </c>
      <c r="AN448" s="466" t="n">
        <v>41</v>
      </c>
      <c r="AO448" s="479" t="n">
        <v>191261</v>
      </c>
      <c r="AP448" s="466" t="n">
        <v>369</v>
      </c>
      <c r="AQ448" s="481" t="n"/>
      <c r="AR448" s="480" t="n"/>
      <c r="AS448" s="446">
        <f>V448+X448+Z448+AB448+AD448+AF448+AJ448+AL448+AN448+AP448+AR448+AH448</f>
        <v/>
      </c>
    </row>
    <row r="449" ht="16.5" customHeight="1" thickBot="1">
      <c r="A449" s="433">
        <f>A448+1</f>
        <v/>
      </c>
      <c r="B449" s="434" t="n">
        <v>2673.28</v>
      </c>
      <c r="C449" s="520" t="n">
        <v>88.2</v>
      </c>
      <c r="D449" s="520" t="n">
        <v>1421.29</v>
      </c>
      <c r="E449" s="520" t="n">
        <v>780.5</v>
      </c>
      <c r="F449" s="520" t="n">
        <v>41.2</v>
      </c>
      <c r="G449" s="435" t="n">
        <v>230</v>
      </c>
      <c r="H449" s="435" t="n">
        <v>471.1</v>
      </c>
      <c r="I449" s="519" t="n">
        <v>60</v>
      </c>
      <c r="J449" s="436" t="n">
        <v>3</v>
      </c>
      <c r="K449" s="436" t="n"/>
      <c r="L449" s="584" t="n">
        <v>500</v>
      </c>
      <c r="M449" s="437" t="n"/>
      <c r="N449" s="438">
        <f>B449+C449+D449+F449+G449+H449+I449+K449-L449+M449+E449</f>
        <v/>
      </c>
      <c r="O449" s="434" t="n"/>
      <c r="P449" s="434" t="n"/>
      <c r="Q449" s="438">
        <f>N449+O449-P449</f>
        <v/>
      </c>
      <c r="R449" s="520" t="n">
        <v>2670</v>
      </c>
      <c r="S449" s="483" t="n"/>
      <c r="T449" s="441">
        <f>A449</f>
        <v/>
      </c>
      <c r="U449" s="479" t="n"/>
      <c r="V449" s="480" t="n"/>
      <c r="W449" s="479" t="n"/>
      <c r="X449" s="480" t="n"/>
      <c r="Y449" s="479" t="n"/>
      <c r="Z449" s="480" t="n"/>
      <c r="AA449" s="479" t="n"/>
      <c r="AB449" s="480" t="n"/>
      <c r="AC449" s="479" t="n"/>
      <c r="AD449" s="480" t="n"/>
      <c r="AE449" s="479" t="n"/>
      <c r="AF449" s="480" t="n"/>
      <c r="AG449" s="480" t="n"/>
      <c r="AH449" s="480" t="n"/>
      <c r="AI449" s="479" t="n"/>
      <c r="AJ449" s="480" t="n"/>
      <c r="AK449" s="479" t="n"/>
      <c r="AL449" s="480" t="n"/>
      <c r="AM449" s="479" t="n">
        <v>191258</v>
      </c>
      <c r="AN449" s="466" t="n">
        <v>75</v>
      </c>
      <c r="AO449" s="479" t="n">
        <v>191261</v>
      </c>
      <c r="AP449" s="466" t="n">
        <v>69.86</v>
      </c>
      <c r="AQ449" s="481" t="n"/>
      <c r="AR449" s="480" t="n"/>
      <c r="AS449" s="446">
        <f>V449+X449+Z449+AB449+AD449+AF449+AJ449+AL449+AN449+AP449+AR449+AH449</f>
        <v/>
      </c>
    </row>
    <row r="450" ht="16.5" customHeight="1" thickBot="1">
      <c r="A450" s="433">
        <f>A449+1</f>
        <v/>
      </c>
      <c r="B450" s="434" t="n">
        <v>1357.44</v>
      </c>
      <c r="C450" s="520" t="n">
        <v>89.90000000000001</v>
      </c>
      <c r="D450" s="520" t="n">
        <v>1548.45</v>
      </c>
      <c r="E450" s="520" t="n">
        <v>651.9</v>
      </c>
      <c r="F450" s="520" t="n">
        <v>27.5</v>
      </c>
      <c r="G450" s="435" t="n">
        <v>319</v>
      </c>
      <c r="H450" s="435" t="n">
        <v>211.85</v>
      </c>
      <c r="I450" s="519" t="n">
        <v>140</v>
      </c>
      <c r="J450" s="436" t="n">
        <v>3</v>
      </c>
      <c r="K450" s="584" t="n">
        <v>30</v>
      </c>
      <c r="L450" s="436" t="n"/>
      <c r="M450" s="437" t="n"/>
      <c r="N450" s="438">
        <f>B450+C450+D450+F450+G450+H450+I450+K450-L450+M450+E450</f>
        <v/>
      </c>
      <c r="O450" s="434" t="n">
        <v>4.4</v>
      </c>
      <c r="P450" s="434" t="n"/>
      <c r="Q450" s="438">
        <f>N450+O450-P450</f>
        <v/>
      </c>
      <c r="R450" s="520" t="n">
        <v>1380</v>
      </c>
      <c r="S450" s="483" t="n"/>
      <c r="T450" s="441">
        <f>A450</f>
        <v/>
      </c>
      <c r="U450" s="479" t="n"/>
      <c r="V450" s="480" t="n"/>
      <c r="W450" s="479" t="n"/>
      <c r="X450" s="480" t="n"/>
      <c r="Y450" s="479" t="n">
        <v>191220</v>
      </c>
      <c r="Z450" s="466" t="n">
        <v>528.12</v>
      </c>
      <c r="AA450" s="479" t="n"/>
      <c r="AB450" s="480" t="n"/>
      <c r="AC450" s="479" t="n"/>
      <c r="AD450" s="480" t="n"/>
      <c r="AE450" s="479" t="n"/>
      <c r="AF450" s="480" t="n"/>
      <c r="AG450" s="480" t="n"/>
      <c r="AH450" s="480" t="n"/>
      <c r="AI450" s="479" t="n"/>
      <c r="AJ450" s="480" t="n"/>
      <c r="AK450" s="479" t="n"/>
      <c r="AL450" s="480" t="n"/>
      <c r="AM450" s="479" t="n"/>
      <c r="AN450" s="480" t="n"/>
      <c r="AO450" s="479" t="n"/>
      <c r="AP450" s="480" t="n"/>
      <c r="AQ450" s="481" t="n"/>
      <c r="AR450" s="480" t="n"/>
      <c r="AS450" s="446">
        <f>V450+X450+Z450+AB450+AD450+AF450+AJ450+AL450+AN450+AP450+AR450+AH450</f>
        <v/>
      </c>
    </row>
    <row r="451" ht="16.5" customHeight="1" thickBot="1">
      <c r="A451" s="433">
        <f>A450+1</f>
        <v/>
      </c>
      <c r="B451" s="434" t="n">
        <v>1237.4</v>
      </c>
      <c r="C451" s="434" t="n"/>
      <c r="D451" s="520" t="n">
        <v>1455.08</v>
      </c>
      <c r="E451" s="520" t="n">
        <v>828.4400000000001</v>
      </c>
      <c r="F451" s="520" t="n">
        <v>37.6</v>
      </c>
      <c r="G451" s="435" t="n">
        <v>294</v>
      </c>
      <c r="H451" s="435" t="n">
        <v>439</v>
      </c>
      <c r="I451" s="519" t="n">
        <v>270</v>
      </c>
      <c r="J451" s="436" t="n">
        <v>7</v>
      </c>
      <c r="K451" s="584" t="n">
        <v>20</v>
      </c>
      <c r="L451" s="436" t="n"/>
      <c r="M451" s="437" t="n"/>
      <c r="N451" s="438">
        <f>B451+C451+D451+F451+G451+H451+I451+K451-L451+M451+E451</f>
        <v/>
      </c>
      <c r="O451" s="434" t="n">
        <v>3</v>
      </c>
      <c r="P451" s="434" t="n"/>
      <c r="Q451" s="438">
        <f>N451+O451-P451</f>
        <v/>
      </c>
      <c r="R451" s="520" t="n">
        <v>1230</v>
      </c>
      <c r="S451" s="483" t="n"/>
      <c r="T451" s="441">
        <f>A451</f>
        <v/>
      </c>
      <c r="U451" s="479" t="n">
        <v>191203</v>
      </c>
      <c r="V451" s="466" t="n">
        <v>1148.79</v>
      </c>
      <c r="W451" s="479" t="n"/>
      <c r="X451" s="480" t="n"/>
      <c r="Y451" s="479" t="n"/>
      <c r="Z451" s="480" t="n"/>
      <c r="AA451" s="479" t="n">
        <v>191228</v>
      </c>
      <c r="AB451" s="466" t="n">
        <v>4598.03</v>
      </c>
      <c r="AC451" s="479" t="n"/>
      <c r="AD451" s="480" t="n"/>
      <c r="AE451" s="479" t="n"/>
      <c r="AF451" s="480" t="n"/>
      <c r="AG451" s="480" t="n"/>
      <c r="AH451" s="480" t="n"/>
      <c r="AI451" s="479" t="n">
        <v>191241</v>
      </c>
      <c r="AJ451" s="466" t="n">
        <v>52.8</v>
      </c>
      <c r="AK451" s="479" t="n"/>
      <c r="AL451" s="480" t="n"/>
      <c r="AM451" s="479" t="n">
        <v>191049</v>
      </c>
      <c r="AN451" s="466" t="n">
        <v>398.4</v>
      </c>
      <c r="AO451" s="479" t="n">
        <v>121962</v>
      </c>
      <c r="AP451" s="466" t="n">
        <v>2200</v>
      </c>
      <c r="AQ451" s="481" t="n"/>
      <c r="AR451" s="480" t="n"/>
      <c r="AS451" s="446">
        <f>V451+X451+Z451+AB451+AD451+AF451+AJ451+AL451+AN451+AP451+AR451+AH451</f>
        <v/>
      </c>
    </row>
    <row r="452" ht="16.5" customHeight="1" thickBot="1">
      <c r="A452" s="433">
        <f>A451+1</f>
        <v/>
      </c>
      <c r="B452" s="434" t="n">
        <v>1293.11</v>
      </c>
      <c r="C452" s="434" t="n"/>
      <c r="D452" s="520" t="n">
        <v>2192.54</v>
      </c>
      <c r="E452" s="520" t="n">
        <v>871.55</v>
      </c>
      <c r="F452" s="520" t="n">
        <v>27.7</v>
      </c>
      <c r="G452" s="435" t="n">
        <v>143</v>
      </c>
      <c r="H452" s="435" t="n">
        <v>52</v>
      </c>
      <c r="I452" s="519" t="n">
        <v>240</v>
      </c>
      <c r="J452" s="436" t="n">
        <v>4</v>
      </c>
      <c r="K452" s="436" t="n"/>
      <c r="L452" s="436" t="n"/>
      <c r="M452" s="437" t="n"/>
      <c r="N452" s="438">
        <f>B452+C452+D452+F452+G452+H452+I452+K452-L452+M452+E452</f>
        <v/>
      </c>
      <c r="O452" s="434" t="n">
        <v>4.3</v>
      </c>
      <c r="P452" s="434" t="n"/>
      <c r="Q452" s="438">
        <f>N452+O452-P452</f>
        <v/>
      </c>
      <c r="R452" s="520" t="n">
        <v>1290</v>
      </c>
      <c r="S452" s="483" t="n"/>
      <c r="T452" s="441">
        <f>A452</f>
        <v/>
      </c>
      <c r="U452" s="479" t="n"/>
      <c r="V452" s="466" t="n">
        <v>-11.06</v>
      </c>
      <c r="W452" s="479" t="n"/>
      <c r="X452" s="480" t="n"/>
      <c r="Y452" s="479" t="n"/>
      <c r="Z452" s="480" t="n"/>
      <c r="AA452" s="479" t="n">
        <v>191229</v>
      </c>
      <c r="AB452" s="466" t="n">
        <v>934.2</v>
      </c>
      <c r="AC452" s="479" t="n"/>
      <c r="AD452" s="480" t="n"/>
      <c r="AE452" s="479" t="inlineStr">
        <is>
          <t>monnaie</t>
        </is>
      </c>
      <c r="AF452" s="466" t="n">
        <v>1220</v>
      </c>
      <c r="AG452" s="480" t="n"/>
      <c r="AH452" s="480" t="n"/>
      <c r="AI452" s="479" t="n"/>
      <c r="AJ452" s="480" t="n"/>
      <c r="AK452" s="479" t="n"/>
      <c r="AL452" s="480" t="n"/>
      <c r="AM452" s="479" t="n"/>
      <c r="AN452" s="480" t="n"/>
      <c r="AO452" s="479" t="n"/>
      <c r="AP452" s="480" t="n"/>
      <c r="AQ452" s="481" t="n"/>
      <c r="AR452" s="480" t="n"/>
      <c r="AS452" s="446">
        <f>V452+X452+Z452+AB452+AD452+AF452+AJ452+AL452+AN452+AP452+AR452+AH452</f>
        <v/>
      </c>
    </row>
    <row r="453" ht="16.5" customHeight="1" thickBot="1">
      <c r="A453" s="433">
        <f>A452+1</f>
        <v/>
      </c>
      <c r="B453" s="434" t="n">
        <v>1797.08</v>
      </c>
      <c r="C453" s="434" t="n"/>
      <c r="D453" s="520" t="n">
        <v>2074.24</v>
      </c>
      <c r="E453" s="520" t="n">
        <v>883.67</v>
      </c>
      <c r="F453" s="520" t="n">
        <v>27.9</v>
      </c>
      <c r="G453" s="435" t="n">
        <v>108</v>
      </c>
      <c r="H453" s="435" t="n">
        <v>117.1</v>
      </c>
      <c r="I453" s="519" t="n">
        <v>320</v>
      </c>
      <c r="J453" s="436" t="n">
        <v>8</v>
      </c>
      <c r="K453" s="436" t="n"/>
      <c r="L453" s="436" t="n"/>
      <c r="M453" s="437" t="n"/>
      <c r="N453" s="438">
        <f>B453+C453+D453+F453+G453+H453+I453+K453-L453+M453+E453</f>
        <v/>
      </c>
      <c r="O453" s="434" t="n">
        <v>36.1</v>
      </c>
      <c r="P453" s="434" t="n"/>
      <c r="Q453" s="438">
        <f>N453+O453-P453</f>
        <v/>
      </c>
      <c r="R453" s="520" t="n">
        <v>1790</v>
      </c>
      <c r="S453" s="520" t="n">
        <v>870</v>
      </c>
      <c r="T453" s="441">
        <f>A453</f>
        <v/>
      </c>
      <c r="U453" s="479" t="n"/>
      <c r="V453" s="480" t="n"/>
      <c r="W453" s="481" t="n">
        <v>191213</v>
      </c>
      <c r="X453" s="466" t="n">
        <v>7.94</v>
      </c>
      <c r="Y453" s="479" t="n"/>
      <c r="Z453" s="480" t="n"/>
      <c r="AA453" s="481" t="n"/>
      <c r="AB453" s="480" t="n"/>
      <c r="AC453" s="479" t="n"/>
      <c r="AD453" s="480" t="n"/>
      <c r="AE453" s="481" t="n"/>
      <c r="AF453" s="480" t="n"/>
      <c r="AG453" s="480" t="n"/>
      <c r="AH453" s="480" t="n"/>
      <c r="AI453" s="479" t="n"/>
      <c r="AJ453" s="480" t="n"/>
      <c r="AK453" s="481" t="n"/>
      <c r="AL453" s="480" t="n"/>
      <c r="AM453" s="479" t="n"/>
      <c r="AN453" s="480" t="n"/>
      <c r="AO453" s="481" t="n"/>
      <c r="AP453" s="480" t="n"/>
      <c r="AQ453" s="481" t="n"/>
      <c r="AR453" s="480" t="n"/>
      <c r="AS453" s="446">
        <f>V453+X453+Z453+AB453+AD453+AF453+AJ453+AL453+AN453+AP453+AR453+AH453</f>
        <v/>
      </c>
    </row>
    <row r="454" ht="16.5" customHeight="1" thickBot="1">
      <c r="A454" s="433">
        <f>A453+1</f>
        <v/>
      </c>
      <c r="B454" s="434" t="n">
        <v>1714.56</v>
      </c>
      <c r="C454" s="434" t="n"/>
      <c r="D454" s="520" t="n">
        <v>1895.35</v>
      </c>
      <c r="E454" s="520" t="n">
        <v>424</v>
      </c>
      <c r="F454" s="520" t="n">
        <v>18.6</v>
      </c>
      <c r="G454" s="435" t="n">
        <v>401</v>
      </c>
      <c r="H454" s="435" t="n">
        <v>345.9</v>
      </c>
      <c r="I454" s="519" t="n">
        <v>160</v>
      </c>
      <c r="J454" s="436" t="n">
        <v>3</v>
      </c>
      <c r="K454" s="436" t="n"/>
      <c r="L454" s="436" t="n"/>
      <c r="M454" s="437" t="n"/>
      <c r="N454" s="438">
        <f>B454+C454+D454+F454+G454+H454+I454+K454-L454+M454+E454</f>
        <v/>
      </c>
      <c r="O454" s="434" t="n">
        <v>249.4</v>
      </c>
      <c r="P454" s="434" t="n"/>
      <c r="Q454" s="438">
        <f>N454+O454-P454</f>
        <v/>
      </c>
      <c r="R454" s="520" t="n">
        <v>1710</v>
      </c>
      <c r="S454" s="483" t="n"/>
      <c r="T454" s="441">
        <f>A454</f>
        <v/>
      </c>
      <c r="U454" s="479" t="n"/>
      <c r="V454" s="480" t="n"/>
      <c r="W454" s="479" t="n">
        <v>191214</v>
      </c>
      <c r="X454" s="466" t="n">
        <v>1116.3</v>
      </c>
      <c r="Y454" s="479" t="n"/>
      <c r="Z454" s="480" t="n"/>
      <c r="AA454" s="479" t="n"/>
      <c r="AB454" s="480" t="n"/>
      <c r="AC454" s="479" t="n"/>
      <c r="AD454" s="480" t="n"/>
      <c r="AE454" s="479" t="n"/>
      <c r="AF454" s="480" t="n"/>
      <c r="AG454" s="480" t="n"/>
      <c r="AH454" s="480" t="n"/>
      <c r="AI454" s="479" t="n"/>
      <c r="AJ454" s="480" t="n"/>
      <c r="AK454" s="479" t="n"/>
      <c r="AL454" s="480" t="n"/>
      <c r="AM454" s="479" t="n">
        <v>191050</v>
      </c>
      <c r="AN454" s="466" t="n">
        <v>247.8</v>
      </c>
      <c r="AO454" s="479" t="n"/>
      <c r="AP454" s="480" t="n"/>
      <c r="AQ454" s="481" t="n"/>
      <c r="AR454" s="480" t="n"/>
      <c r="AS454" s="446">
        <f>V454+X454+Z454+AB454+AD454+AF454+AJ454+AL454+AN454+AP454+AR454+AH454</f>
        <v/>
      </c>
    </row>
    <row r="455" ht="16.5" customHeight="1" thickBot="1">
      <c r="A455" s="433">
        <f>A454+1</f>
        <v/>
      </c>
      <c r="B455" s="434" t="n">
        <v>1209.92</v>
      </c>
      <c r="C455" s="434" t="n"/>
      <c r="D455" s="520" t="n">
        <v>961.48</v>
      </c>
      <c r="E455" s="520" t="n">
        <v>466.9</v>
      </c>
      <c r="F455" s="520" t="n"/>
      <c r="G455" s="435" t="n">
        <v>134</v>
      </c>
      <c r="H455" s="435" t="n">
        <v>326.6</v>
      </c>
      <c r="I455" s="519" t="n">
        <v>210</v>
      </c>
      <c r="J455" s="436" t="n">
        <v>4</v>
      </c>
      <c r="K455" s="436" t="n"/>
      <c r="L455" s="436" t="n"/>
      <c r="M455" s="437" t="n"/>
      <c r="N455" s="438">
        <f>B455+C455+D455+F455+G455+H455+I455+K455-L455+M455+E455</f>
        <v/>
      </c>
      <c r="O455" s="434" t="n"/>
      <c r="P455" s="434" t="n"/>
      <c r="Q455" s="438">
        <f>N455+O455-P455</f>
        <v/>
      </c>
      <c r="R455" s="520" t="n">
        <v>1200</v>
      </c>
      <c r="S455" s="483" t="n"/>
      <c r="T455" s="441">
        <f>A455</f>
        <v/>
      </c>
      <c r="U455" s="479" t="n"/>
      <c r="V455" s="480" t="n"/>
      <c r="W455" s="479" t="n"/>
      <c r="X455" s="480" t="n"/>
      <c r="Y455" s="479" t="n"/>
      <c r="Z455" s="480" t="n"/>
      <c r="AA455" s="479" t="n"/>
      <c r="AB455" s="480" t="n"/>
      <c r="AC455" s="479" t="n"/>
      <c r="AD455" s="480" t="n"/>
      <c r="AE455" s="479" t="n"/>
      <c r="AF455" s="480" t="n"/>
      <c r="AG455" s="480" t="n"/>
      <c r="AH455" s="480" t="n"/>
      <c r="AI455" s="479" t="n"/>
      <c r="AJ455" s="480" t="n"/>
      <c r="AK455" s="479" t="n"/>
      <c r="AL455" s="480" t="n"/>
      <c r="AM455" s="479" t="n">
        <v>191051</v>
      </c>
      <c r="AN455" s="466" t="n">
        <v>270.24</v>
      </c>
      <c r="AO455" s="479" t="n"/>
      <c r="AP455" s="480" t="n"/>
      <c r="AQ455" s="481" t="n"/>
      <c r="AR455" s="480" t="n"/>
      <c r="AS455" s="446">
        <f>V455+X455+Z455+AB455+AD455+AF455+AJ455+AL455+AN455+AP455+AR455+AH455</f>
        <v/>
      </c>
    </row>
    <row r="456" ht="16.5" customHeight="1" thickBot="1">
      <c r="A456" s="433">
        <f>A455+1</f>
        <v/>
      </c>
      <c r="B456" s="434" t="n">
        <v>1889.87</v>
      </c>
      <c r="C456" s="434" t="n"/>
      <c r="D456" s="520" t="n">
        <v>2646.19</v>
      </c>
      <c r="E456" s="520" t="n">
        <v>900.09</v>
      </c>
      <c r="F456" s="520" t="n">
        <v>9.1</v>
      </c>
      <c r="G456" s="435" t="n">
        <v>360</v>
      </c>
      <c r="H456" s="435" t="n">
        <v>178.95</v>
      </c>
      <c r="I456" s="519" t="n">
        <v>130</v>
      </c>
      <c r="J456" s="436" t="n">
        <v>5</v>
      </c>
      <c r="K456" s="436" t="n"/>
      <c r="L456" s="436" t="n"/>
      <c r="M456" s="437" t="n"/>
      <c r="N456" s="438">
        <f>B456+C456+D456+F456+G456+H456+I456+K456-L456+M456+E456</f>
        <v/>
      </c>
      <c r="O456" s="434" t="n">
        <v>1.7</v>
      </c>
      <c r="P456" s="434" t="n"/>
      <c r="Q456" s="438">
        <f>N456+O456-P456</f>
        <v/>
      </c>
      <c r="R456" s="520" t="n">
        <v>1880</v>
      </c>
      <c r="S456" s="483" t="n"/>
      <c r="T456" s="441">
        <f>A456</f>
        <v/>
      </c>
      <c r="U456" s="479" t="n"/>
      <c r="V456" s="480" t="n"/>
      <c r="W456" s="479" t="n"/>
      <c r="X456" s="480" t="n"/>
      <c r="Y456" s="479" t="n"/>
      <c r="Z456" s="480" t="n"/>
      <c r="AA456" s="479" t="n"/>
      <c r="AB456" s="480" t="n"/>
      <c r="AC456" s="479" t="n">
        <v>191235</v>
      </c>
      <c r="AD456" s="466" t="n">
        <v>40309.47</v>
      </c>
      <c r="AE456" s="479" t="n"/>
      <c r="AF456" s="480" t="n"/>
      <c r="AG456" s="480" t="n"/>
      <c r="AH456" s="480" t="n"/>
      <c r="AI456" s="479" t="n"/>
      <c r="AJ456" s="480" t="n"/>
      <c r="AK456" s="479" t="n"/>
      <c r="AL456" s="480" t="n"/>
      <c r="AM456" s="479" t="n">
        <v>191052</v>
      </c>
      <c r="AN456" s="466" t="n">
        <v>1557.6</v>
      </c>
      <c r="AO456" s="479" t="inlineStr">
        <is>
          <t>191060A</t>
        </is>
      </c>
      <c r="AP456" s="466" t="n">
        <v>450</v>
      </c>
      <c r="AQ456" s="481" t="n"/>
      <c r="AR456" s="480" t="n"/>
      <c r="AS456" s="446">
        <f>V456+X456+Z456+AB456+AD456+AF456+AJ456+AL456+AN456+AP456+AR456+AH456</f>
        <v/>
      </c>
    </row>
    <row r="457" ht="16.5" customHeight="1" thickBot="1">
      <c r="A457" s="433">
        <f>A456+1</f>
        <v/>
      </c>
      <c r="B457" s="434" t="n">
        <v>2274.93</v>
      </c>
      <c r="C457" s="434" t="n"/>
      <c r="D457" s="520" t="n">
        <v>3148.08</v>
      </c>
      <c r="E457" s="520" t="n">
        <v>1008.45</v>
      </c>
      <c r="F457" s="520" t="n">
        <v>18.6</v>
      </c>
      <c r="G457" s="435" t="n">
        <v>383</v>
      </c>
      <c r="H457" s="435" t="n">
        <v>391.7</v>
      </c>
      <c r="I457" s="519" t="n">
        <v>230</v>
      </c>
      <c r="J457" s="436" t="n">
        <v>7</v>
      </c>
      <c r="K457" s="436" t="n"/>
      <c r="L457" s="436" t="n"/>
      <c r="M457" s="437" t="n"/>
      <c r="N457" s="438">
        <f>B457+C457+D457+F457+G457+H457+I457+K457-L457+M457+E457</f>
        <v/>
      </c>
      <c r="O457" s="434" t="n">
        <v>1.7</v>
      </c>
      <c r="P457" s="434" t="n"/>
      <c r="Q457" s="438">
        <f>N457+O457-P457</f>
        <v/>
      </c>
      <c r="R457" s="520" t="n">
        <v>2270</v>
      </c>
      <c r="S457" s="483" t="n"/>
      <c r="T457" s="441">
        <f>A457</f>
        <v/>
      </c>
      <c r="U457" s="479" t="n"/>
      <c r="V457" s="480" t="n"/>
      <c r="W457" s="479" t="n"/>
      <c r="X457" s="480" t="n"/>
      <c r="Y457" s="479" t="n">
        <v>191221</v>
      </c>
      <c r="Z457" s="466" t="n">
        <v>522.62</v>
      </c>
      <c r="AA457" s="479" t="n"/>
      <c r="AB457" s="480" t="n"/>
      <c r="AC457" s="479" t="n"/>
      <c r="AD457" s="480" t="n"/>
      <c r="AE457" s="479" t="n"/>
      <c r="AF457" s="480" t="n"/>
      <c r="AG457" s="480" t="n"/>
      <c r="AH457" s="480" t="n"/>
      <c r="AI457" s="479" t="n"/>
      <c r="AJ457" s="480" t="n"/>
      <c r="AK457" s="479" t="n"/>
      <c r="AL457" s="480" t="n"/>
      <c r="AM457" s="479" t="n">
        <v>191053</v>
      </c>
      <c r="AN457" s="480" t="n">
        <v>0</v>
      </c>
      <c r="AO457" s="479" t="n"/>
      <c r="AP457" s="480" t="n"/>
      <c r="AQ457" s="481" t="n">
        <v>191263</v>
      </c>
      <c r="AR457" s="466" t="n">
        <v>110</v>
      </c>
      <c r="AS457" s="446">
        <f>V457+X457+Z457+AB457+AD457+AF457+AJ457+AL457+AN457+AP457+AR457+AH457</f>
        <v/>
      </c>
    </row>
    <row r="458" ht="16.5" customHeight="1" thickBot="1">
      <c r="A458" s="421">
        <f>A457+1</f>
        <v/>
      </c>
      <c r="B458" s="427" t="n"/>
      <c r="C458" s="427" t="n"/>
      <c r="D458" s="427" t="n"/>
      <c r="E458" s="427" t="n"/>
      <c r="F458" s="427" t="n"/>
      <c r="G458" s="423" t="n"/>
      <c r="H458" s="423" t="n"/>
      <c r="I458" s="423" t="n"/>
      <c r="J458" s="424" t="n"/>
      <c r="K458" s="424" t="n"/>
      <c r="L458" s="424" t="n"/>
      <c r="M458" s="425" t="n"/>
      <c r="N458" s="426" t="n"/>
      <c r="O458" s="427" t="n"/>
      <c r="P458" s="427" t="n"/>
      <c r="Q458" s="426" t="n"/>
      <c r="R458" s="427" t="n"/>
      <c r="S458" s="427" t="n"/>
      <c r="T458" s="428">
        <f>A458</f>
        <v/>
      </c>
      <c r="U458" s="465" t="n">
        <v>191206</v>
      </c>
      <c r="V458" s="466" t="n">
        <v>1066.29</v>
      </c>
      <c r="W458" s="465" t="n"/>
      <c r="X458" s="468" t="n"/>
      <c r="Y458" s="465" t="n"/>
      <c r="Z458" s="468" t="n"/>
      <c r="AA458" s="465" t="n">
        <v>191230</v>
      </c>
      <c r="AB458" s="466" t="n">
        <v>3085.39</v>
      </c>
      <c r="AC458" s="465" t="n"/>
      <c r="AD458" s="468" t="n"/>
      <c r="AE458" s="465" t="n"/>
      <c r="AF458" s="468" t="n"/>
      <c r="AG458" s="468" t="n"/>
      <c r="AH458" s="468" t="n"/>
      <c r="AI458" s="465" t="n"/>
      <c r="AJ458" s="468" t="n"/>
      <c r="AK458" s="465" t="n"/>
      <c r="AL458" s="468" t="n"/>
      <c r="AM458" s="465" t="n"/>
      <c r="AN458" s="468" t="n"/>
      <c r="AO458" s="465" t="n"/>
      <c r="AP458" s="468" t="n"/>
      <c r="AQ458" s="467" t="n"/>
      <c r="AR458" s="468" t="n"/>
      <c r="AS458" s="427">
        <f>V458+X458+Z458+AB458+AD458+AF458+AJ458+AL458+AN458+AP458+AR458</f>
        <v/>
      </c>
    </row>
    <row r="459" ht="16.5" customHeight="1" thickBot="1">
      <c r="A459" s="433">
        <f>A458+1</f>
        <v/>
      </c>
      <c r="B459" s="434" t="n">
        <v>2188.61</v>
      </c>
      <c r="C459" s="434" t="n"/>
      <c r="D459" s="520" t="n">
        <v>1508</v>
      </c>
      <c r="E459" s="520" t="n">
        <v>667.2</v>
      </c>
      <c r="F459" s="520" t="n">
        <v>59</v>
      </c>
      <c r="G459" s="435" t="n">
        <v>620</v>
      </c>
      <c r="H459" s="435" t="n">
        <v>483.9</v>
      </c>
      <c r="I459" s="519" t="n">
        <v>60</v>
      </c>
      <c r="J459" s="436" t="n">
        <v>2</v>
      </c>
      <c r="K459" s="436" t="n"/>
      <c r="L459" s="584" t="n">
        <v>250</v>
      </c>
      <c r="M459" s="437" t="n"/>
      <c r="N459" s="438">
        <f>B459+C459+D459+F459+G459+H459+I459+K459-L459+M459+E459</f>
        <v/>
      </c>
      <c r="O459" s="434" t="n">
        <v>3.9</v>
      </c>
      <c r="P459" s="434" t="n"/>
      <c r="Q459" s="438">
        <f>N459+O459-P459</f>
        <v/>
      </c>
      <c r="R459" s="520" t="n">
        <v>2180</v>
      </c>
      <c r="S459" s="483" t="n"/>
      <c r="T459" s="441">
        <f>A459</f>
        <v/>
      </c>
      <c r="U459" s="479" t="n"/>
      <c r="V459" s="466" t="n">
        <v>96.7</v>
      </c>
      <c r="W459" s="479" t="n"/>
      <c r="X459" s="480" t="n"/>
      <c r="Y459" s="479" t="n"/>
      <c r="Z459" s="480" t="n"/>
      <c r="AA459" s="479" t="n">
        <v>191231</v>
      </c>
      <c r="AB459" s="466" t="n">
        <v>1060.52</v>
      </c>
      <c r="AC459" s="479" t="n"/>
      <c r="AD459" s="480" t="n"/>
      <c r="AE459" s="479" t="n"/>
      <c r="AF459" s="480" t="n"/>
      <c r="AG459" s="482" t="n">
        <v>191240</v>
      </c>
      <c r="AH459" s="466" t="n">
        <v>19</v>
      </c>
      <c r="AI459" s="479" t="n"/>
      <c r="AJ459" s="480" t="n"/>
      <c r="AK459" s="479" t="n">
        <v>191139</v>
      </c>
      <c r="AL459" s="466" t="n">
        <v>1209.6</v>
      </c>
      <c r="AM459" s="479" t="n"/>
      <c r="AN459" s="480" t="n"/>
      <c r="AO459" s="479" t="n"/>
      <c r="AP459" s="480" t="n"/>
      <c r="AQ459" s="481" t="n"/>
      <c r="AR459" s="480" t="n"/>
      <c r="AS459" s="446">
        <f>V459+X459+Z459+AB459+AD459+AF459+AJ459+AL459+AN459+AP459+AR459+AH459</f>
        <v/>
      </c>
    </row>
    <row r="460" ht="16.5" customHeight="1" thickBot="1">
      <c r="A460" s="433">
        <f>A459+1</f>
        <v/>
      </c>
      <c r="B460" s="434" t="n">
        <v>1325.71</v>
      </c>
      <c r="C460" s="520" t="n">
        <v>346.9</v>
      </c>
      <c r="D460" s="520" t="n">
        <v>1829.44</v>
      </c>
      <c r="E460" s="520" t="n">
        <v>665.99</v>
      </c>
      <c r="F460" s="520" t="n">
        <v>9.1</v>
      </c>
      <c r="G460" s="435" t="n">
        <v>629</v>
      </c>
      <c r="H460" s="435" t="n">
        <v>417.1</v>
      </c>
      <c r="I460" s="519" t="n">
        <v>270</v>
      </c>
      <c r="J460" s="436" t="n">
        <v>6</v>
      </c>
      <c r="K460" s="584" t="n">
        <v>150</v>
      </c>
      <c r="L460" s="584" t="n">
        <v>200</v>
      </c>
      <c r="M460" s="437" t="n"/>
      <c r="N460" s="438">
        <f>B460+C460+D460+F460+G460+H460+I460+K460-L460+M460+E460</f>
        <v/>
      </c>
      <c r="O460" s="434" t="n">
        <v>19.2</v>
      </c>
      <c r="P460" s="434" t="n">
        <v>346.9</v>
      </c>
      <c r="Q460" s="438">
        <f>N460+O460-P460</f>
        <v/>
      </c>
      <c r="R460" s="520" t="n">
        <v>1320</v>
      </c>
      <c r="S460" s="483" t="n"/>
      <c r="T460" s="441">
        <f>A460</f>
        <v/>
      </c>
      <c r="U460" s="479" t="n"/>
      <c r="V460" s="480" t="n"/>
      <c r="W460" s="479" t="n"/>
      <c r="X460" s="480" t="n"/>
      <c r="Y460" s="479" t="n"/>
      <c r="Z460" s="480" t="n"/>
      <c r="AA460" s="479" t="n"/>
      <c r="AB460" s="480" t="n"/>
      <c r="AC460" s="479" t="n"/>
      <c r="AD460" s="480" t="n"/>
      <c r="AE460" s="597" t="n"/>
      <c r="AF460" s="480" t="n"/>
      <c r="AG460" s="480" t="n"/>
      <c r="AH460" s="480" t="n"/>
      <c r="AI460" s="479" t="n"/>
      <c r="AJ460" s="480" t="n"/>
      <c r="AK460" s="479" t="n"/>
      <c r="AL460" s="480" t="n"/>
      <c r="AM460" s="479" t="n">
        <v>191145</v>
      </c>
      <c r="AN460" s="466" t="n">
        <v>280.8</v>
      </c>
      <c r="AO460" s="479" t="n"/>
      <c r="AP460" s="480" t="n"/>
      <c r="AQ460" s="481" t="n"/>
      <c r="AR460" s="480" t="n"/>
      <c r="AS460" s="446">
        <f>V460+X460+Z460+AB460+AD460+AF460+AJ460+AL460+AN460+AP460+AR460+AH460</f>
        <v/>
      </c>
    </row>
    <row r="461" ht="16.5" customHeight="1" thickBot="1">
      <c r="A461" s="433">
        <f>A460+1</f>
        <v/>
      </c>
      <c r="B461" s="434" t="n">
        <v>1569.2</v>
      </c>
      <c r="C461" s="434" t="n"/>
      <c r="D461" s="520" t="n">
        <v>1852.59</v>
      </c>
      <c r="E461" s="520" t="n">
        <v>630.45</v>
      </c>
      <c r="F461" s="520" t="n">
        <v>9.1</v>
      </c>
      <c r="G461" s="435" t="n">
        <v>369</v>
      </c>
      <c r="H461" s="435" t="n">
        <v>344</v>
      </c>
      <c r="I461" s="519" t="n">
        <v>70</v>
      </c>
      <c r="J461" s="436" t="n">
        <v>2</v>
      </c>
      <c r="K461" s="436" t="n"/>
      <c r="L461" s="436" t="n"/>
      <c r="M461" s="437" t="n"/>
      <c r="N461" s="438">
        <f>B461+C461+D461+F461+G461+H461+I461+K461-L461+M461+E461</f>
        <v/>
      </c>
      <c r="O461" s="434" t="n">
        <v>14.9</v>
      </c>
      <c r="P461" s="434" t="n"/>
      <c r="Q461" s="438">
        <f>N461+O461-P461</f>
        <v/>
      </c>
      <c r="R461" s="520" t="n">
        <v>1560</v>
      </c>
      <c r="S461" s="520" t="n">
        <v>530</v>
      </c>
      <c r="T461" s="441">
        <f>A461</f>
        <v/>
      </c>
      <c r="U461" s="479" t="n"/>
      <c r="V461" s="480" t="n"/>
      <c r="W461" s="479" t="n"/>
      <c r="X461" s="480" t="n"/>
      <c r="Y461" s="479" t="n"/>
      <c r="Z461" s="480" t="n"/>
      <c r="AA461" s="479" t="n"/>
      <c r="AB461" s="480" t="n"/>
      <c r="AC461" s="479" t="n"/>
      <c r="AD461" s="480" t="n"/>
      <c r="AE461" s="597" t="n"/>
      <c r="AF461" s="480" t="n"/>
      <c r="AG461" s="480" t="n"/>
      <c r="AH461" s="480" t="n"/>
      <c r="AI461" s="479" t="n"/>
      <c r="AJ461" s="480" t="n"/>
      <c r="AK461" s="479" t="n"/>
      <c r="AL461" s="480" t="n"/>
      <c r="AM461" s="479" t="n">
        <v>191054</v>
      </c>
      <c r="AN461" s="466" t="n">
        <v>138.24</v>
      </c>
      <c r="AO461" s="479" t="n"/>
      <c r="AP461" s="480" t="n"/>
      <c r="AQ461" s="481" t="n"/>
      <c r="AR461" s="480" t="n"/>
      <c r="AS461" s="446">
        <f>V461+X461+Z461+AB461+AD461+AF461+AJ461+AL461+AN461+AP461+AR461+AH461</f>
        <v/>
      </c>
    </row>
    <row r="462" ht="16.5" customHeight="1" thickBot="1">
      <c r="A462" s="433">
        <f>A461+1</f>
        <v/>
      </c>
      <c r="B462" s="434" t="n">
        <v>770.35</v>
      </c>
      <c r="C462" s="520" t="n">
        <v>119.2</v>
      </c>
      <c r="D462" s="520" t="n">
        <v>1086.2</v>
      </c>
      <c r="E462" s="520" t="n">
        <v>286.2</v>
      </c>
      <c r="F462" s="520" t="n">
        <v>63.7</v>
      </c>
      <c r="G462" s="435" t="n">
        <v>153</v>
      </c>
      <c r="H462" s="435" t="n">
        <v>398.25</v>
      </c>
      <c r="I462" s="519" t="n">
        <v>250</v>
      </c>
      <c r="J462" s="436" t="n">
        <v>4</v>
      </c>
      <c r="K462" s="584" t="n">
        <v>40</v>
      </c>
      <c r="L462" s="436" t="n"/>
      <c r="M462" s="437" t="n"/>
      <c r="N462" s="438">
        <f>B462+C462+D462+F462+G462+H462+I462+K462-L462+M462+E462</f>
        <v/>
      </c>
      <c r="O462" s="434" t="n">
        <v>11.8</v>
      </c>
      <c r="P462" s="434" t="n"/>
      <c r="Q462" s="438">
        <f>N462+O462-P462</f>
        <v/>
      </c>
      <c r="R462" s="520" t="n">
        <v>770</v>
      </c>
      <c r="S462" s="483" t="n"/>
      <c r="T462" s="441">
        <f>A462</f>
        <v/>
      </c>
      <c r="U462" s="479" t="n"/>
      <c r="V462" s="480" t="n"/>
      <c r="W462" s="479" t="n"/>
      <c r="X462" s="480" t="n"/>
      <c r="Y462" s="479" t="n"/>
      <c r="Z462" s="480" t="n"/>
      <c r="AA462" s="479" t="n"/>
      <c r="AB462" s="480" t="n"/>
      <c r="AC462" s="479" t="n"/>
      <c r="AD462" s="480" t="n"/>
      <c r="AE462" s="597" t="n"/>
      <c r="AF462" s="480" t="n"/>
      <c r="AG462" s="480" t="n"/>
      <c r="AH462" s="480" t="n"/>
      <c r="AI462" s="479" t="n">
        <v>191243</v>
      </c>
      <c r="AJ462" s="466" t="n">
        <v>-201.39</v>
      </c>
      <c r="AK462" s="479" t="n"/>
      <c r="AL462" s="480" t="n"/>
      <c r="AM462" s="479" t="n"/>
      <c r="AN462" s="480" t="n"/>
      <c r="AO462" s="479" t="n"/>
      <c r="AP462" s="480" t="n"/>
      <c r="AQ462" s="481" t="n"/>
      <c r="AR462" s="480" t="n"/>
      <c r="AS462" s="446">
        <f>V462+X462+Z462+AB462+AD462+AF462+AJ462+AL462+AN462+AP462+AR462+AH462</f>
        <v/>
      </c>
    </row>
    <row r="463" ht="16.5" customHeight="1" thickBot="1">
      <c r="A463" s="433">
        <f>A462+1</f>
        <v/>
      </c>
      <c r="B463" s="434" t="n">
        <v>978.89</v>
      </c>
      <c r="C463" s="434" t="n"/>
      <c r="D463" s="520" t="n">
        <v>1977.58</v>
      </c>
      <c r="E463" s="520" t="n">
        <v>939.6900000000001</v>
      </c>
      <c r="F463" s="520" t="n">
        <v>27.3</v>
      </c>
      <c r="G463" s="435" t="n">
        <v>459</v>
      </c>
      <c r="H463" s="435" t="n">
        <v>1076.9</v>
      </c>
      <c r="I463" s="519" t="n">
        <v>60</v>
      </c>
      <c r="J463" s="436" t="n">
        <v>2</v>
      </c>
      <c r="K463" s="436" t="n"/>
      <c r="L463" s="436" t="n"/>
      <c r="M463" s="437" t="n"/>
      <c r="N463" s="438">
        <f>B463+C463+D463+F463+G463+H463+I463+K463-L463+M463+E463</f>
        <v/>
      </c>
      <c r="O463" s="434" t="n">
        <v>79.2</v>
      </c>
      <c r="P463" s="434" t="n">
        <v>9.199999999999999</v>
      </c>
      <c r="Q463" s="438">
        <f>N463+O463-P463</f>
        <v/>
      </c>
      <c r="R463" s="520" t="n">
        <v>970</v>
      </c>
      <c r="S463" s="483" t="n"/>
      <c r="T463" s="441">
        <f>A463</f>
        <v/>
      </c>
      <c r="U463" s="479" t="n"/>
      <c r="V463" s="480" t="n"/>
      <c r="W463" s="481" t="n">
        <v>191216</v>
      </c>
      <c r="X463" s="466" t="n">
        <v>1078.72</v>
      </c>
      <c r="Y463" s="479" t="n"/>
      <c r="Z463" s="480" t="n"/>
      <c r="AA463" s="481" t="inlineStr">
        <is>
          <t>200133A</t>
        </is>
      </c>
      <c r="AB463" s="466" t="n">
        <v>30</v>
      </c>
      <c r="AC463" s="479" t="n"/>
      <c r="AD463" s="480" t="n"/>
      <c r="AE463" s="597" t="n"/>
      <c r="AF463" s="480" t="n"/>
      <c r="AG463" s="480" t="n"/>
      <c r="AH463" s="480" t="n"/>
      <c r="AI463" s="479" t="n"/>
      <c r="AJ463" s="480" t="n"/>
      <c r="AK463" s="481" t="n"/>
      <c r="AL463" s="480" t="n"/>
      <c r="AM463" s="598" t="n">
        <v>191142</v>
      </c>
      <c r="AN463" s="466" t="n">
        <v>304.33</v>
      </c>
      <c r="AO463" s="481" t="n"/>
      <c r="AP463" s="480" t="n"/>
      <c r="AQ463" s="481" t="n"/>
      <c r="AR463" s="480" t="n"/>
      <c r="AS463" s="446">
        <f>V463+X463+Z463+AB463+AD463+AF463+AJ463+AL463+AN463+AP463+AR463+AH463</f>
        <v/>
      </c>
    </row>
    <row r="464" ht="16.5" customHeight="1" thickBot="1">
      <c r="A464" s="433">
        <f>A463+1</f>
        <v/>
      </c>
      <c r="B464" s="434" t="n">
        <v>1385.64</v>
      </c>
      <c r="C464" s="599" t="n"/>
      <c r="D464" s="520" t="n">
        <v>2446.35</v>
      </c>
      <c r="E464" s="520" t="n">
        <v>1002.25</v>
      </c>
      <c r="F464" s="520" t="n">
        <v>36.4</v>
      </c>
      <c r="G464" s="435" t="n">
        <v>376</v>
      </c>
      <c r="H464" s="435" t="n">
        <v>209.9</v>
      </c>
      <c r="I464" s="519" t="n">
        <v>280</v>
      </c>
      <c r="J464" s="436" t="n">
        <v>5</v>
      </c>
      <c r="K464" s="584" t="n">
        <v>20</v>
      </c>
      <c r="L464" s="436" t="n"/>
      <c r="M464" s="437" t="n">
        <v>18.2</v>
      </c>
      <c r="N464" s="438">
        <f>B464+C464+D464+F464+G464+H464+I464+K464-L464+M464+E464</f>
        <v/>
      </c>
      <c r="O464" s="434" t="n">
        <v>35.1</v>
      </c>
      <c r="P464" s="434" t="n">
        <v>302.2</v>
      </c>
      <c r="Q464" s="438">
        <f>N464+O464-P464</f>
        <v/>
      </c>
      <c r="R464" s="520" t="n">
        <v>1380</v>
      </c>
      <c r="S464" s="483" t="n"/>
      <c r="T464" s="441">
        <f>A464</f>
        <v/>
      </c>
      <c r="U464" s="479" t="n"/>
      <c r="V464" s="480" t="n"/>
      <c r="W464" s="479" t="n">
        <v>191215</v>
      </c>
      <c r="X464" s="466" t="n">
        <v>88</v>
      </c>
      <c r="Y464" s="479" t="n">
        <v>191222</v>
      </c>
      <c r="Z464" s="466" t="n">
        <v>493.64</v>
      </c>
      <c r="AA464" s="479" t="n">
        <v>191234</v>
      </c>
      <c r="AB464" s="466" t="n">
        <v>-40.03</v>
      </c>
      <c r="AC464" s="479" t="n"/>
      <c r="AD464" s="480" t="n"/>
      <c r="AE464" s="479" t="inlineStr">
        <is>
          <t>pmu</t>
        </is>
      </c>
      <c r="AF464" s="466" t="n">
        <v>-1130</v>
      </c>
      <c r="AG464" s="480" t="n"/>
      <c r="AH464" s="480" t="n"/>
      <c r="AI464" s="479" t="n">
        <v>191242</v>
      </c>
      <c r="AJ464" s="466" t="n">
        <v>37.79</v>
      </c>
      <c r="AK464" s="479" t="n">
        <v>191248</v>
      </c>
      <c r="AL464" s="466" t="n">
        <v>1919.2</v>
      </c>
      <c r="AM464" s="479" t="n">
        <v>191141</v>
      </c>
      <c r="AN464" s="466" t="n">
        <v>236.1</v>
      </c>
      <c r="AO464" s="479" t="n">
        <v>191260</v>
      </c>
      <c r="AP464" s="466" t="n">
        <v>1240.33</v>
      </c>
      <c r="AQ464" s="481" t="n"/>
      <c r="AR464" s="480" t="n"/>
      <c r="AS464" s="446">
        <f>V464+X464+Z464+AB464+AD464+AF464+AJ464+AL464+AN464+AP464+AR464+AH464</f>
        <v/>
      </c>
    </row>
    <row r="465">
      <c r="B465" s="586">
        <f>SUM(B434:B464)</f>
        <v/>
      </c>
      <c r="C465" s="586">
        <f>SUM(C434:C464)</f>
        <v/>
      </c>
      <c r="D465" s="586">
        <f>SUM(D434:D464)</f>
        <v/>
      </c>
      <c r="E465" s="586">
        <f>SUM(E434:E464)</f>
        <v/>
      </c>
      <c r="F465" s="586">
        <f>SUM(F434:F464)</f>
        <v/>
      </c>
      <c r="G465" s="596">
        <f>SUM(G434:G464)</f>
        <v/>
      </c>
      <c r="H465" s="586">
        <f>SUM(H434:H464)</f>
        <v/>
      </c>
      <c r="I465" s="586">
        <f>SUM(I434:I464)</f>
        <v/>
      </c>
      <c r="J465" s="398">
        <f>SUM(J434:J464)</f>
        <v/>
      </c>
      <c r="K465" s="586">
        <f>SUM(K434:K464)</f>
        <v/>
      </c>
      <c r="L465" s="586">
        <f>SUM(L434:L464)</f>
        <v/>
      </c>
      <c r="M465" s="459">
        <f>SUM(M434:M464)</f>
        <v/>
      </c>
      <c r="N465" s="596">
        <f>SUM(N434:N464)</f>
        <v/>
      </c>
      <c r="O465" s="586">
        <f>SUM(O434:O464)</f>
        <v/>
      </c>
      <c r="P465" s="586">
        <f>SUM(P434:P464)</f>
        <v/>
      </c>
      <c r="Q465" s="586">
        <f>SUM(Q434:Q464)</f>
        <v/>
      </c>
      <c r="R465" s="449">
        <f>SUM(R434:R464)</f>
        <v/>
      </c>
      <c r="S465" s="449">
        <f>SUM(S434:S464)</f>
        <v/>
      </c>
      <c r="U465" s="460" t="n"/>
      <c r="V465" s="460">
        <f>SUM(V434:V464)</f>
        <v/>
      </c>
      <c r="W465" s="460" t="n"/>
      <c r="X465" s="460">
        <f>SUM(X434:X464)</f>
        <v/>
      </c>
      <c r="Y465" s="460" t="n"/>
      <c r="Z465" s="460">
        <f>SUM(Z434:Z464)</f>
        <v/>
      </c>
      <c r="AA465" s="460" t="n"/>
      <c r="AB465" s="460">
        <f>SUM(AB434:AB464)</f>
        <v/>
      </c>
      <c r="AC465" s="460" t="n"/>
      <c r="AD465" s="460">
        <f>SUM(AD434:AD464)</f>
        <v/>
      </c>
      <c r="AE465" s="460" t="n"/>
      <c r="AF465" s="460">
        <f>SUM(AF434:AF464)</f>
        <v/>
      </c>
      <c r="AG465" s="460" t="n"/>
      <c r="AH465" s="460" t="n"/>
      <c r="AI465" s="460" t="n"/>
      <c r="AJ465" s="460">
        <f>SUM(AJ434:AJ464)</f>
        <v/>
      </c>
      <c r="AL465" s="460">
        <f>SUM(AL434:AL464)</f>
        <v/>
      </c>
      <c r="AM465" s="460" t="n"/>
      <c r="AN465" s="460">
        <f>SUM(AN434:AN464)</f>
        <v/>
      </c>
      <c r="AO465" s="460" t="n"/>
      <c r="AP465" s="460">
        <f>SUM(AP434:AP464)</f>
        <v/>
      </c>
      <c r="AQ465" s="460" t="n"/>
      <c r="AR465" s="460">
        <f>SUM(AR434:AR464)</f>
        <v/>
      </c>
      <c r="AS465" s="460">
        <f>SUM(AS434:AS464)</f>
        <v/>
      </c>
    </row>
    <row r="466">
      <c r="N466" s="451" t="n"/>
      <c r="Q466" s="451" t="n"/>
    </row>
    <row r="467">
      <c r="A467" s="486" t="n"/>
      <c r="C467" s="452" t="n"/>
      <c r="F467" s="452" t="n"/>
      <c r="I467" s="453" t="n"/>
      <c r="U467" s="404" t="inlineStr">
        <is>
          <t>altadis</t>
        </is>
      </c>
      <c r="V467" s="400" t="n">
        <v>19548.93</v>
      </c>
      <c r="W467" s="404" t="n">
        <v>140236</v>
      </c>
      <c r="X467" s="400" t="inlineStr">
        <is>
          <t>31,03,15</t>
        </is>
      </c>
      <c r="AC467" s="487" t="n">
        <v>160240</v>
      </c>
      <c r="AD467" s="488" t="n">
        <v>17789.36</v>
      </c>
    </row>
    <row r="468">
      <c r="I468" s="453" t="n"/>
      <c r="AC468" s="487" t="n"/>
      <c r="AD468" s="488" t="inlineStr">
        <is>
          <t>credit stock</t>
        </is>
      </c>
    </row>
    <row r="469">
      <c r="AC469" s="487" t="n"/>
      <c r="AD469" s="489" t="n">
        <v>42825</v>
      </c>
    </row>
    <row r="471">
      <c r="AC471" s="404" t="n">
        <v>170238</v>
      </c>
      <c r="AD471" s="488" t="inlineStr">
        <is>
          <t>20,323,06</t>
        </is>
      </c>
    </row>
    <row r="472">
      <c r="AD472" s="400" t="inlineStr">
        <is>
          <t>credit stock</t>
        </is>
      </c>
    </row>
    <row r="473">
      <c r="AD473" s="490" t="n">
        <v>43190</v>
      </c>
    </row>
    <row r="474">
      <c r="AD474" s="490" t="n"/>
    </row>
    <row r="475">
      <c r="AC475" s="404" t="n">
        <v>180644</v>
      </c>
      <c r="AD475" s="488" t="n">
        <v>20569.97</v>
      </c>
    </row>
    <row r="476">
      <c r="AD476" s="400" t="inlineStr">
        <is>
          <t>credit stock</t>
        </is>
      </c>
    </row>
    <row r="477">
      <c r="AD477" s="490" t="n">
        <v>43677</v>
      </c>
    </row>
    <row r="479">
      <c r="AC479" s="404" t="n">
        <v>190633</v>
      </c>
      <c r="AD479" s="400" t="n">
        <v>22270.17</v>
      </c>
    </row>
    <row r="480">
      <c r="AD480" s="400" t="inlineStr">
        <is>
          <t>credit stock</t>
        </is>
      </c>
    </row>
    <row r="481">
      <c r="AD481" s="490" t="n">
        <v>44043</v>
      </c>
    </row>
  </sheetData>
  <mergeCells count="240">
    <mergeCell ref="A2:L2"/>
    <mergeCell ref="O2:S2"/>
    <mergeCell ref="U2:AA2"/>
    <mergeCell ref="AB2:AJ2"/>
    <mergeCell ref="AK2:AQ2"/>
    <mergeCell ref="I3:Q3"/>
    <mergeCell ref="R3:S3"/>
    <mergeCell ref="U3:V3"/>
    <mergeCell ref="W3:X3"/>
    <mergeCell ref="Y3:Z3"/>
    <mergeCell ref="AM3:AN3"/>
    <mergeCell ref="AO3:AP3"/>
    <mergeCell ref="AQ3:AR3"/>
    <mergeCell ref="I4:J4"/>
    <mergeCell ref="A41:L41"/>
    <mergeCell ref="O41:S41"/>
    <mergeCell ref="U41:AA41"/>
    <mergeCell ref="AB41:AJ41"/>
    <mergeCell ref="AK41:AQ41"/>
    <mergeCell ref="AA3:AB3"/>
    <mergeCell ref="AC3:AD3"/>
    <mergeCell ref="AE3:AF3"/>
    <mergeCell ref="AG3:AH3"/>
    <mergeCell ref="AI3:AJ3"/>
    <mergeCell ref="AK3:AL3"/>
    <mergeCell ref="AO42:AP42"/>
    <mergeCell ref="AQ42:AR42"/>
    <mergeCell ref="I43:J43"/>
    <mergeCell ref="A80:L80"/>
    <mergeCell ref="O80:S80"/>
    <mergeCell ref="U80:AA80"/>
    <mergeCell ref="AB80:AJ80"/>
    <mergeCell ref="AK80:AQ80"/>
    <mergeCell ref="AC42:AD42"/>
    <mergeCell ref="AE42:AF42"/>
    <mergeCell ref="AG42:AH42"/>
    <mergeCell ref="AI42:AJ42"/>
    <mergeCell ref="AK42:AL42"/>
    <mergeCell ref="AM42:AN42"/>
    <mergeCell ref="I42:L42"/>
    <mergeCell ref="R42:S42"/>
    <mergeCell ref="U42:V42"/>
    <mergeCell ref="W42:X42"/>
    <mergeCell ref="Y42:Z42"/>
    <mergeCell ref="AA42:AB42"/>
    <mergeCell ref="AO81:AP81"/>
    <mergeCell ref="AQ81:AR81"/>
    <mergeCell ref="I82:J82"/>
    <mergeCell ref="A119:L119"/>
    <mergeCell ref="O119:S119"/>
    <mergeCell ref="U119:AA119"/>
    <mergeCell ref="AB119:AJ119"/>
    <mergeCell ref="AK119:AQ119"/>
    <mergeCell ref="AC81:AD81"/>
    <mergeCell ref="AE81:AF81"/>
    <mergeCell ref="AG81:AH81"/>
    <mergeCell ref="AI81:AJ81"/>
    <mergeCell ref="AK81:AL81"/>
    <mergeCell ref="AM81:AN81"/>
    <mergeCell ref="I81:L81"/>
    <mergeCell ref="R81:S81"/>
    <mergeCell ref="U81:V81"/>
    <mergeCell ref="W81:X81"/>
    <mergeCell ref="Y81:Z81"/>
    <mergeCell ref="AA81:AB81"/>
    <mergeCell ref="AO120:AP120"/>
    <mergeCell ref="AQ120:AR120"/>
    <mergeCell ref="I121:J121"/>
    <mergeCell ref="A158:L158"/>
    <mergeCell ref="O158:S158"/>
    <mergeCell ref="U158:AA158"/>
    <mergeCell ref="AB158:AJ158"/>
    <mergeCell ref="AK158:AQ158"/>
    <mergeCell ref="AC120:AD120"/>
    <mergeCell ref="AE120:AF120"/>
    <mergeCell ref="AG120:AH120"/>
    <mergeCell ref="AI120:AJ120"/>
    <mergeCell ref="AK120:AL120"/>
    <mergeCell ref="AM120:AN120"/>
    <mergeCell ref="I120:L120"/>
    <mergeCell ref="R120:S120"/>
    <mergeCell ref="U120:V120"/>
    <mergeCell ref="W120:X120"/>
    <mergeCell ref="Y120:Z120"/>
    <mergeCell ref="AA120:AB120"/>
    <mergeCell ref="AO159:AP159"/>
    <mergeCell ref="AQ159:AR159"/>
    <mergeCell ref="I160:J160"/>
    <mergeCell ref="A197:L197"/>
    <mergeCell ref="O197:S197"/>
    <mergeCell ref="U197:AA197"/>
    <mergeCell ref="AB197:AJ197"/>
    <mergeCell ref="AK197:AQ197"/>
    <mergeCell ref="AC159:AD159"/>
    <mergeCell ref="AE159:AF159"/>
    <mergeCell ref="AG159:AH159"/>
    <mergeCell ref="AI159:AJ159"/>
    <mergeCell ref="AK159:AL159"/>
    <mergeCell ref="AM159:AN159"/>
    <mergeCell ref="I159:L159"/>
    <mergeCell ref="R159:S159"/>
    <mergeCell ref="U159:V159"/>
    <mergeCell ref="W159:X159"/>
    <mergeCell ref="Y159:Z159"/>
    <mergeCell ref="AA159:AB159"/>
    <mergeCell ref="AO198:AP198"/>
    <mergeCell ref="AQ198:AR198"/>
    <mergeCell ref="I199:J199"/>
    <mergeCell ref="A236:L236"/>
    <mergeCell ref="O236:S236"/>
    <mergeCell ref="U236:AA236"/>
    <mergeCell ref="AB236:AJ236"/>
    <mergeCell ref="AK236:AQ236"/>
    <mergeCell ref="AC198:AD198"/>
    <mergeCell ref="AE198:AF198"/>
    <mergeCell ref="AG198:AH198"/>
    <mergeCell ref="AI198:AJ198"/>
    <mergeCell ref="AK198:AL198"/>
    <mergeCell ref="AM198:AN198"/>
    <mergeCell ref="I198:L198"/>
    <mergeCell ref="R198:S198"/>
    <mergeCell ref="U198:V198"/>
    <mergeCell ref="W198:X198"/>
    <mergeCell ref="Y198:Z198"/>
    <mergeCell ref="AA198:AB198"/>
    <mergeCell ref="AO237:AP237"/>
    <mergeCell ref="AQ237:AR237"/>
    <mergeCell ref="I238:J238"/>
    <mergeCell ref="A275:L275"/>
    <mergeCell ref="O275:S275"/>
    <mergeCell ref="U275:AA275"/>
    <mergeCell ref="AB275:AJ275"/>
    <mergeCell ref="AK275:AQ275"/>
    <mergeCell ref="AC237:AD237"/>
    <mergeCell ref="AE237:AF237"/>
    <mergeCell ref="AG237:AH237"/>
    <mergeCell ref="AI237:AJ237"/>
    <mergeCell ref="AK237:AL237"/>
    <mergeCell ref="AM237:AN237"/>
    <mergeCell ref="I237:L237"/>
    <mergeCell ref="R237:S237"/>
    <mergeCell ref="U237:V237"/>
    <mergeCell ref="W237:X237"/>
    <mergeCell ref="Y237:Z237"/>
    <mergeCell ref="AA237:AB237"/>
    <mergeCell ref="AO276:AP276"/>
    <mergeCell ref="AQ276:AR276"/>
    <mergeCell ref="I277:J277"/>
    <mergeCell ref="A314:L314"/>
    <mergeCell ref="O314:S314"/>
    <mergeCell ref="U314:AA314"/>
    <mergeCell ref="AB314:AJ314"/>
    <mergeCell ref="AK314:AQ314"/>
    <mergeCell ref="AC276:AD276"/>
    <mergeCell ref="AE276:AF276"/>
    <mergeCell ref="AG276:AH276"/>
    <mergeCell ref="AI276:AJ276"/>
    <mergeCell ref="AK276:AL276"/>
    <mergeCell ref="AM276:AN276"/>
    <mergeCell ref="I276:L276"/>
    <mergeCell ref="R276:S276"/>
    <mergeCell ref="U276:V276"/>
    <mergeCell ref="W276:X276"/>
    <mergeCell ref="Y276:Z276"/>
    <mergeCell ref="AA276:AB276"/>
    <mergeCell ref="AO315:AP315"/>
    <mergeCell ref="AQ315:AR315"/>
    <mergeCell ref="I316:J316"/>
    <mergeCell ref="A353:L353"/>
    <mergeCell ref="O353:S353"/>
    <mergeCell ref="U353:AA353"/>
    <mergeCell ref="AB353:AJ353"/>
    <mergeCell ref="AK353:AQ353"/>
    <mergeCell ref="AC315:AD315"/>
    <mergeCell ref="AE315:AF315"/>
    <mergeCell ref="AG315:AH315"/>
    <mergeCell ref="AI315:AJ315"/>
    <mergeCell ref="AK315:AL315"/>
    <mergeCell ref="AM315:AN315"/>
    <mergeCell ref="I315:L315"/>
    <mergeCell ref="R315:S315"/>
    <mergeCell ref="U315:V315"/>
    <mergeCell ref="W315:X315"/>
    <mergeCell ref="Y315:Z315"/>
    <mergeCell ref="AA315:AB315"/>
    <mergeCell ref="AO354:AP354"/>
    <mergeCell ref="AQ354:AR354"/>
    <mergeCell ref="I355:J355"/>
    <mergeCell ref="A392:L392"/>
    <mergeCell ref="O392:S392"/>
    <mergeCell ref="U392:AA392"/>
    <mergeCell ref="AB392:AJ392"/>
    <mergeCell ref="AK392:AQ392"/>
    <mergeCell ref="AC354:AD354"/>
    <mergeCell ref="AE354:AF354"/>
    <mergeCell ref="AG354:AH354"/>
    <mergeCell ref="AI354:AJ354"/>
    <mergeCell ref="AK354:AL354"/>
    <mergeCell ref="AM354:AN354"/>
    <mergeCell ref="I354:L354"/>
    <mergeCell ref="R354:S354"/>
    <mergeCell ref="U354:V354"/>
    <mergeCell ref="W354:X354"/>
    <mergeCell ref="Y354:Z354"/>
    <mergeCell ref="AA354:AB354"/>
    <mergeCell ref="AO393:AP393"/>
    <mergeCell ref="AQ393:AR393"/>
    <mergeCell ref="I394:J394"/>
    <mergeCell ref="A431:L431"/>
    <mergeCell ref="O431:S431"/>
    <mergeCell ref="U431:AA431"/>
    <mergeCell ref="AB431:AJ431"/>
    <mergeCell ref="AK431:AQ431"/>
    <mergeCell ref="AC393:AD393"/>
    <mergeCell ref="AE393:AF393"/>
    <mergeCell ref="AG393:AH393"/>
    <mergeCell ref="AI393:AJ393"/>
    <mergeCell ref="AK393:AL393"/>
    <mergeCell ref="AM393:AN393"/>
    <mergeCell ref="I393:L393"/>
    <mergeCell ref="R393:S393"/>
    <mergeCell ref="U393:V393"/>
    <mergeCell ref="W393:X393"/>
    <mergeCell ref="Y393:Z393"/>
    <mergeCell ref="AA393:AB393"/>
    <mergeCell ref="AO432:AP432"/>
    <mergeCell ref="AQ432:AR432"/>
    <mergeCell ref="I433:J433"/>
    <mergeCell ref="AC432:AD432"/>
    <mergeCell ref="AE432:AF432"/>
    <mergeCell ref="AG432:AH432"/>
    <mergeCell ref="AI432:AJ432"/>
    <mergeCell ref="AK432:AL432"/>
    <mergeCell ref="AM432:AN432"/>
    <mergeCell ref="I432:L432"/>
    <mergeCell ref="R432:S432"/>
    <mergeCell ref="U432:V432"/>
    <mergeCell ref="W432:X432"/>
    <mergeCell ref="Y432:Z432"/>
    <mergeCell ref="AA432:AB432"/>
  </mergeCells>
  <pageMargins left="0.7000000000000001" right="0.7000000000000001" top="1.143700787401575" bottom="1.143700787401575" header="0.7500000000000001" footer="0.7500000000000001"/>
  <pageSetup orientation="portrait" paperSize="0" fitToHeight="0" fitToWidth="0" horizontalDpi="0" verticalDpi="0" copies="0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L485"/>
  <sheetViews>
    <sheetView workbookViewId="0">
      <selection activeCell="A1" sqref="A1"/>
    </sheetView>
  </sheetViews>
  <sheetFormatPr baseColWidth="10" defaultRowHeight="15.75"/>
  <cols>
    <col width="39.28515625" customWidth="1" style="600" min="1" max="1"/>
    <col width="15.28515625" customWidth="1" style="399" min="2" max="2"/>
    <col width="14.28515625" customWidth="1" style="399" min="3" max="3"/>
    <col width="16.140625" customWidth="1" style="399" min="4" max="4"/>
    <col width="17.5703125" customWidth="1" style="399" min="5" max="5"/>
    <col width="16.7109375" customWidth="1" style="399" min="6" max="6"/>
    <col width="13.5703125" customWidth="1" style="399" min="7" max="7"/>
    <col width="16.140625" customWidth="1" style="399" min="8" max="8"/>
    <col width="16.28515625" customWidth="1" style="399" min="9" max="9"/>
    <col width="7.140625" customWidth="1" style="400" min="10" max="10"/>
    <col width="15.28515625" customWidth="1" style="400" min="11" max="12"/>
    <col width="15.28515625" customWidth="1" style="401" min="13" max="13"/>
    <col width="17.7109375" customWidth="1" style="398" min="14" max="14"/>
    <col width="17.5703125" customWidth="1" style="399" min="15" max="15"/>
    <col width="19" customWidth="1" style="399" min="16" max="16"/>
    <col width="17.7109375" customWidth="1" style="398" min="17" max="17"/>
    <col width="16" customWidth="1" style="399" min="18" max="18"/>
    <col width="13.85546875" customWidth="1" style="399" min="19" max="19"/>
    <col width="38.42578125" customWidth="1" style="601" min="20" max="20"/>
    <col width="11.7109375" customWidth="1" style="403" min="21" max="21"/>
    <col width="15.140625" customWidth="1" style="400" min="22" max="22"/>
    <col width="11.7109375" customWidth="1" style="404" min="23" max="23"/>
    <col width="14.140625" customWidth="1" style="400" min="24" max="24"/>
    <col width="11.7109375" customWidth="1" style="404" min="25" max="25"/>
    <col width="14.140625" customWidth="1" style="400" min="26" max="26"/>
    <col width="11.7109375" customWidth="1" style="404" min="27" max="27"/>
    <col width="14.85546875" customWidth="1" style="400" min="28" max="28"/>
    <col width="11.7109375" customWidth="1" style="404" min="29" max="29"/>
    <col width="16" customWidth="1" style="400" min="30" max="30"/>
    <col width="12.140625" customWidth="1" style="404" min="31" max="31"/>
    <col width="15.7109375" customWidth="1" style="400" min="32" max="32"/>
    <col width="12" customWidth="1" style="399" min="33" max="33"/>
    <col width="15.7109375" customWidth="1" style="399" min="34" max="34"/>
    <col width="11.7109375" customWidth="1" style="404" min="35" max="35"/>
    <col width="13.5703125" customWidth="1" style="400" min="36" max="36"/>
    <col width="11.7109375" customWidth="1" style="399" min="37" max="37"/>
    <col width="13.42578125" customWidth="1" style="399" min="38" max="38"/>
    <col width="11.7109375" customWidth="1" style="404" min="39" max="39"/>
    <col width="13.140625" customWidth="1" style="399" min="40" max="40"/>
    <col width="11.7109375" customWidth="1" style="404" min="41" max="41"/>
    <col width="15" customWidth="1" style="399" min="42" max="42"/>
    <col width="11.7109375" customWidth="1" style="399" min="43" max="43"/>
    <col width="15.7109375" customWidth="1" style="399" min="44" max="44"/>
    <col width="16.140625" customWidth="1" style="399" min="45" max="45"/>
    <col width="12.140625" customWidth="1" style="399" min="46" max="64"/>
    <col width="12.140625" customWidth="1" style="1" min="65" max="259"/>
    <col width="3" customWidth="1" style="1" min="260" max="260"/>
    <col width="3.140625" customWidth="1" style="1" min="261" max="261"/>
    <col width="12.5703125" customWidth="1" style="1" min="262" max="262"/>
    <col width="10.5703125" customWidth="1" style="1" min="263" max="263"/>
    <col width="4.42578125" customWidth="1" style="1" min="264" max="264"/>
    <col width="10" customWidth="1" style="1" min="265" max="265"/>
    <col width="9.42578125" customWidth="1" style="1" min="266" max="266"/>
    <col width="12.140625" customWidth="1" style="1" min="267" max="270"/>
    <col width="14.5703125" customWidth="1" style="1" min="271" max="271"/>
    <col width="13.85546875" customWidth="1" style="1" min="272" max="273"/>
    <col width="10.28515625" customWidth="1" style="1" min="274" max="274"/>
    <col width="13.7109375" customWidth="1" style="1" min="275" max="276"/>
    <col width="3.140625" customWidth="1" style="1" min="277" max="277"/>
    <col width="3.85546875" customWidth="1" style="1" min="278" max="278"/>
    <col width="11.7109375" customWidth="1" style="1" min="279" max="287"/>
    <col width="13.5703125" customWidth="1" style="1" min="288" max="288"/>
    <col width="11.7109375" customWidth="1" style="1" min="289" max="289"/>
    <col width="11.140625" customWidth="1" style="1" min="290" max="290"/>
    <col width="11.7109375" customWidth="1" style="1" min="291" max="291"/>
    <col width="13.5703125" customWidth="1" style="1" min="292" max="292"/>
    <col width="11.7109375" customWidth="1" style="1" min="293" max="299"/>
    <col width="12.140625" customWidth="1" style="1" min="300" max="515"/>
    <col width="3" customWidth="1" style="1" min="516" max="516"/>
    <col width="3.140625" customWidth="1" style="1" min="517" max="517"/>
    <col width="12.5703125" customWidth="1" style="1" min="518" max="518"/>
    <col width="10.5703125" customWidth="1" style="1" min="519" max="519"/>
    <col width="4.42578125" customWidth="1" style="1" min="520" max="520"/>
    <col width="10" customWidth="1" style="1" min="521" max="521"/>
    <col width="9.42578125" customWidth="1" style="1" min="522" max="522"/>
    <col width="12.140625" customWidth="1" style="1" min="523" max="526"/>
    <col width="14.5703125" customWidth="1" style="1" min="527" max="527"/>
    <col width="13.85546875" customWidth="1" style="1" min="528" max="529"/>
    <col width="10.28515625" customWidth="1" style="1" min="530" max="530"/>
    <col width="13.7109375" customWidth="1" style="1" min="531" max="532"/>
    <col width="3.140625" customWidth="1" style="1" min="533" max="533"/>
    <col width="3.85546875" customWidth="1" style="1" min="534" max="534"/>
    <col width="11.7109375" customWidth="1" style="1" min="535" max="543"/>
    <col width="13.5703125" customWidth="1" style="1" min="544" max="544"/>
    <col width="11.7109375" customWidth="1" style="1" min="545" max="545"/>
    <col width="11.140625" customWidth="1" style="1" min="546" max="546"/>
    <col width="11.7109375" customWidth="1" style="1" min="547" max="547"/>
    <col width="13.5703125" customWidth="1" style="1" min="548" max="548"/>
    <col width="11.7109375" customWidth="1" style="1" min="549" max="555"/>
    <col width="12.140625" customWidth="1" style="1" min="556" max="771"/>
    <col width="3" customWidth="1" style="1" min="772" max="772"/>
    <col width="3.140625" customWidth="1" style="1" min="773" max="773"/>
    <col width="12.5703125" customWidth="1" style="1" min="774" max="774"/>
    <col width="10.5703125" customWidth="1" style="1" min="775" max="775"/>
    <col width="4.42578125" customWidth="1" style="1" min="776" max="776"/>
    <col width="10" customWidth="1" style="1" min="777" max="777"/>
    <col width="9.42578125" customWidth="1" style="1" min="778" max="778"/>
    <col width="12.140625" customWidth="1" style="1" min="779" max="782"/>
    <col width="14.5703125" customWidth="1" style="1" min="783" max="783"/>
    <col width="13.85546875" customWidth="1" style="1" min="784" max="785"/>
    <col width="10.28515625" customWidth="1" style="1" min="786" max="786"/>
    <col width="13.7109375" customWidth="1" style="1" min="787" max="788"/>
    <col width="3.140625" customWidth="1" style="1" min="789" max="789"/>
    <col width="3.85546875" customWidth="1" style="1" min="790" max="790"/>
    <col width="11.7109375" customWidth="1" style="1" min="791" max="799"/>
    <col width="13.5703125" customWidth="1" style="1" min="800" max="800"/>
    <col width="11.7109375" customWidth="1" style="1" min="801" max="801"/>
    <col width="11.140625" customWidth="1" style="1" min="802" max="802"/>
    <col width="11.7109375" customWidth="1" style="1" min="803" max="803"/>
    <col width="13.5703125" customWidth="1" style="1" min="804" max="804"/>
    <col width="11.7109375" customWidth="1" style="1" min="805" max="811"/>
    <col width="12.140625" customWidth="1" style="1" min="812" max="1024"/>
    <col width="11.42578125" customWidth="1" min="1025" max="1025"/>
  </cols>
  <sheetData>
    <row r="1">
      <c r="N1" s="405" t="n"/>
      <c r="Q1" s="405" t="n"/>
    </row>
    <row r="2" ht="16.5" customHeight="1" thickBot="1">
      <c r="A2" s="602" t="inlineStr">
        <is>
          <t>2020</t>
        </is>
      </c>
      <c r="M2" s="406" t="n"/>
      <c r="N2" s="359" t="n"/>
      <c r="O2" s="362" t="n"/>
      <c r="P2" s="363" t="n"/>
      <c r="Q2" s="363" t="n"/>
      <c r="R2" s="363" t="n"/>
      <c r="S2" s="363" t="n"/>
      <c r="U2" s="364">
        <f>A2</f>
        <v/>
      </c>
      <c r="V2" s="363" t="n"/>
      <c r="W2" s="363" t="n"/>
      <c r="X2" s="363" t="n"/>
      <c r="Y2" s="363" t="n"/>
      <c r="Z2" s="363" t="n"/>
      <c r="AA2" s="363" t="n"/>
      <c r="AB2" s="364">
        <f>A2</f>
        <v/>
      </c>
      <c r="AC2" s="363" t="n"/>
      <c r="AD2" s="363" t="n"/>
      <c r="AE2" s="363" t="n"/>
      <c r="AF2" s="363" t="n"/>
      <c r="AG2" s="363" t="n"/>
      <c r="AH2" s="363" t="n"/>
      <c r="AI2" s="363" t="n"/>
      <c r="AJ2" s="363" t="n"/>
      <c r="AK2" s="364">
        <f>A2</f>
        <v/>
      </c>
      <c r="AL2" s="363" t="n"/>
      <c r="AM2" s="363" t="n"/>
      <c r="AN2" s="363" t="n"/>
      <c r="AO2" s="363" t="n"/>
      <c r="AP2" s="363" t="n"/>
      <c r="AQ2" s="363" t="n"/>
    </row>
    <row r="3" ht="16.5" customHeight="1" thickBot="1">
      <c r="A3" s="603" t="n"/>
      <c r="B3" s="372" t="n"/>
      <c r="C3" s="372" t="n"/>
      <c r="D3" s="372" t="n"/>
      <c r="E3" s="372" t="n"/>
      <c r="F3" s="372" t="n"/>
      <c r="G3" s="372" t="n"/>
      <c r="H3" s="372" t="n"/>
      <c r="I3" s="369" t="inlineStr">
        <is>
          <t>Encaissement</t>
        </is>
      </c>
      <c r="J3" s="357" t="n"/>
      <c r="K3" s="357" t="n"/>
      <c r="L3" s="357" t="n"/>
      <c r="M3" s="357" t="n"/>
      <c r="N3" s="357" t="n"/>
      <c r="O3" s="357" t="n"/>
      <c r="P3" s="357" t="n"/>
      <c r="Q3" s="370" t="n"/>
      <c r="R3" s="369" t="inlineStr">
        <is>
          <t>Banque</t>
        </is>
      </c>
      <c r="S3" s="370" t="n"/>
      <c r="T3" s="604" t="inlineStr">
        <is>
          <t>Date</t>
        </is>
      </c>
      <c r="U3" s="605" t="inlineStr">
        <is>
          <t>Agedi</t>
        </is>
      </c>
      <c r="V3" s="379" t="n"/>
      <c r="W3" s="606" t="inlineStr">
        <is>
          <t>Saf</t>
        </is>
      </c>
      <c r="X3" s="379" t="n"/>
      <c r="Y3" s="606" t="inlineStr">
        <is>
          <t>Midi Libre</t>
        </is>
      </c>
      <c r="Z3" s="379" t="n"/>
      <c r="AA3" s="606" t="inlineStr">
        <is>
          <t>Loto</t>
        </is>
      </c>
      <c r="AB3" s="379" t="n"/>
      <c r="AC3" s="408" t="inlineStr">
        <is>
          <t>Altadis</t>
        </is>
      </c>
      <c r="AD3" s="366" t="n"/>
      <c r="AE3" s="409" t="inlineStr">
        <is>
          <t>Crédit agricole</t>
        </is>
      </c>
      <c r="AF3" s="354" t="n"/>
      <c r="AG3" s="410" t="inlineStr">
        <is>
          <t>Compte Nickel</t>
        </is>
      </c>
      <c r="AH3" s="354" t="n"/>
      <c r="AI3" s="407" t="inlineStr">
        <is>
          <t>charges locatives</t>
        </is>
      </c>
      <c r="AJ3" s="366" t="n"/>
      <c r="AK3" s="408" t="inlineStr">
        <is>
          <t>Poste TCN TF PVA</t>
        </is>
      </c>
      <c r="AL3" s="366" t="n"/>
      <c r="AM3" s="408" t="inlineStr">
        <is>
          <t>GSA/NVX FR</t>
        </is>
      </c>
      <c r="AN3" s="366" t="n"/>
      <c r="AO3" s="409" t="inlineStr">
        <is>
          <t>Charge</t>
        </is>
      </c>
      <c r="AP3" s="354" t="n"/>
      <c r="AQ3" s="410" t="inlineStr">
        <is>
          <t>Divers</t>
        </is>
      </c>
      <c r="AR3" s="354" t="n"/>
      <c r="AS3" s="411" t="inlineStr">
        <is>
          <t>Total</t>
        </is>
      </c>
    </row>
    <row r="4">
      <c r="A4" s="607" t="n"/>
      <c r="B4" s="382" t="inlineStr">
        <is>
          <t>Espèce</t>
        </is>
      </c>
      <c r="C4" s="382" t="inlineStr">
        <is>
          <t>Chèque</t>
        </is>
      </c>
      <c r="D4" s="382" t="inlineStr">
        <is>
          <t>Carte Bleue</t>
        </is>
      </c>
      <c r="E4" s="382" t="inlineStr">
        <is>
          <t>Sans Contact</t>
        </is>
      </c>
      <c r="F4" s="382" t="inlineStr">
        <is>
          <t>Carte Nickel</t>
        </is>
      </c>
      <c r="G4" s="382" t="inlineStr">
        <is>
          <t>JEUX</t>
        </is>
      </c>
      <c r="H4" s="382" t="inlineStr">
        <is>
          <t>LOTO</t>
        </is>
      </c>
      <c r="I4" s="382" t="inlineStr">
        <is>
          <t>POINT VERT</t>
        </is>
      </c>
      <c r="J4" s="383" t="n"/>
      <c r="K4" s="382" t="inlineStr">
        <is>
          <t>Ret Nickel</t>
        </is>
      </c>
      <c r="L4" s="382" t="inlineStr">
        <is>
          <t>Dpt Nickel</t>
        </is>
      </c>
      <c r="M4" s="608" t="inlineStr">
        <is>
          <t>Avoir</t>
        </is>
      </c>
      <c r="N4" s="382" t="inlineStr">
        <is>
          <t>S/Total Encais</t>
        </is>
      </c>
      <c r="O4" s="382" t="inlineStr">
        <is>
          <t>Compte client</t>
        </is>
      </c>
      <c r="P4" s="382" t="inlineStr">
        <is>
          <t>Credit Compte</t>
        </is>
      </c>
      <c r="Q4" s="382" t="inlineStr">
        <is>
          <t>CA Brut</t>
        </is>
      </c>
      <c r="R4" s="382" t="inlineStr">
        <is>
          <t>Dépôt Banque</t>
        </is>
      </c>
      <c r="S4" s="382" t="inlineStr">
        <is>
          <t>Monnaie</t>
        </is>
      </c>
      <c r="T4" s="609" t="n"/>
      <c r="U4" s="610" t="inlineStr">
        <is>
          <t>N°</t>
        </is>
      </c>
      <c r="V4" s="611" t="n"/>
      <c r="W4" s="612" t="inlineStr">
        <is>
          <t>N°</t>
        </is>
      </c>
      <c r="X4" s="611" t="n"/>
      <c r="Y4" s="612" t="inlineStr">
        <is>
          <t>N°</t>
        </is>
      </c>
      <c r="Z4" s="608" t="n"/>
      <c r="AA4" s="612" t="inlineStr">
        <is>
          <t>N°</t>
        </is>
      </c>
      <c r="AB4" s="608" t="n"/>
      <c r="AC4" s="612" t="inlineStr">
        <is>
          <t>N°</t>
        </is>
      </c>
      <c r="AD4" s="608" t="n"/>
      <c r="AE4" s="612" t="inlineStr">
        <is>
          <t>N°</t>
        </is>
      </c>
      <c r="AF4" s="608" t="n"/>
      <c r="AG4" s="612" t="inlineStr">
        <is>
          <t>N°</t>
        </is>
      </c>
      <c r="AH4" s="611" t="n"/>
      <c r="AI4" s="612" t="inlineStr">
        <is>
          <t>N°</t>
        </is>
      </c>
      <c r="AJ4" s="608" t="n"/>
      <c r="AK4" s="613" t="inlineStr">
        <is>
          <t>N°</t>
        </is>
      </c>
      <c r="AL4" s="611" t="n"/>
      <c r="AM4" s="612" t="inlineStr">
        <is>
          <t>N°</t>
        </is>
      </c>
      <c r="AN4" s="611" t="n"/>
      <c r="AO4" s="612" t="inlineStr">
        <is>
          <t>N°</t>
        </is>
      </c>
      <c r="AP4" s="611" t="n"/>
      <c r="AQ4" s="612" t="inlineStr">
        <is>
          <t>N°</t>
        </is>
      </c>
      <c r="AR4" s="611" t="n"/>
      <c r="AS4" s="614" t="n"/>
    </row>
    <row r="5">
      <c r="A5" s="615" t="n">
        <v>43831</v>
      </c>
      <c r="B5" s="616" t="n"/>
      <c r="C5" s="616" t="n"/>
      <c r="D5" s="616" t="n"/>
      <c r="E5" s="616" t="n"/>
      <c r="F5" s="616" t="n"/>
      <c r="G5" s="617" t="n"/>
      <c r="H5" s="617" t="n"/>
      <c r="I5" s="617" t="n"/>
      <c r="J5" s="618" t="n"/>
      <c r="K5" s="618" t="n"/>
      <c r="L5" s="618" t="n"/>
      <c r="M5" s="619" t="n"/>
      <c r="N5" s="620" t="n"/>
      <c r="O5" s="616" t="n"/>
      <c r="P5" s="616" t="n"/>
      <c r="Q5" s="620" t="n"/>
      <c r="R5" s="621" t="n"/>
      <c r="S5" s="621" t="n"/>
      <c r="T5" s="622">
        <f>A5</f>
        <v/>
      </c>
      <c r="U5" s="623" t="n">
        <v>191207</v>
      </c>
      <c r="V5" s="624" t="n">
        <v>1408.01</v>
      </c>
      <c r="W5" s="625" t="n"/>
      <c r="X5" s="626" t="n"/>
      <c r="Y5" s="625" t="n"/>
      <c r="Z5" s="626" t="n"/>
      <c r="AA5" s="625" t="n">
        <v>191232</v>
      </c>
      <c r="AB5" s="624" t="n">
        <v>2921.88</v>
      </c>
      <c r="AC5" s="625" t="n"/>
      <c r="AD5" s="626" t="n"/>
      <c r="AE5" s="625" t="n"/>
      <c r="AF5" s="626" t="n"/>
      <c r="AG5" s="626" t="n"/>
      <c r="AH5" s="626" t="n"/>
      <c r="AI5" s="625" t="n">
        <v>200145</v>
      </c>
      <c r="AJ5" s="626" t="n">
        <v>1029.23</v>
      </c>
      <c r="AK5" s="627" t="n"/>
      <c r="AL5" s="626" t="n"/>
      <c r="AM5" s="625" t="n"/>
      <c r="AN5" s="626" t="n"/>
      <c r="AO5" s="625" t="n"/>
      <c r="AP5" s="626" t="n"/>
      <c r="AQ5" s="625" t="n"/>
      <c r="AR5" s="626" t="n"/>
      <c r="AS5" s="621">
        <f>V5+X5+Z5+AB31+AD5+AF5+AJ5+AL5+AN5+AP5+AR5</f>
        <v/>
      </c>
    </row>
    <row r="6">
      <c r="A6" s="628">
        <f>A5+1</f>
        <v/>
      </c>
      <c r="B6" s="629" t="n">
        <v>2585.64</v>
      </c>
      <c r="C6" s="630" t="n">
        <v>52.4</v>
      </c>
      <c r="D6" s="630" t="n">
        <v>1308.8</v>
      </c>
      <c r="E6" s="630" t="n">
        <v>664.5700000000001</v>
      </c>
      <c r="F6" s="629" t="n"/>
      <c r="G6" s="631" t="n">
        <v>269</v>
      </c>
      <c r="H6" s="631" t="n">
        <v>208.5</v>
      </c>
      <c r="I6" s="632" t="n">
        <v>120</v>
      </c>
      <c r="J6" s="633" t="n">
        <v>4</v>
      </c>
      <c r="K6" s="634" t="n">
        <v>110</v>
      </c>
      <c r="L6" s="634" t="n">
        <v>550</v>
      </c>
      <c r="M6" s="635" t="n"/>
      <c r="N6" s="636">
        <f>B6+C6+D6+F6+G6+H6+I6+K6-L6+M6+E6</f>
        <v/>
      </c>
      <c r="O6" s="637" t="n">
        <v>12</v>
      </c>
      <c r="P6" s="637" t="n"/>
      <c r="Q6" s="636">
        <f>N6+O6-P6</f>
        <v/>
      </c>
      <c r="R6" s="630" t="n">
        <v>2660</v>
      </c>
      <c r="S6" s="638" t="n"/>
      <c r="T6" s="639">
        <f>A6</f>
        <v/>
      </c>
      <c r="U6" s="640" t="n"/>
      <c r="V6" s="624" t="n">
        <v>-8.039999999999999</v>
      </c>
      <c r="W6" s="484" t="n"/>
      <c r="X6" s="641" t="n"/>
      <c r="Y6" s="640" t="n"/>
      <c r="Z6" s="641" t="n"/>
      <c r="AA6" s="484" t="n">
        <v>191233</v>
      </c>
      <c r="AB6" s="624" t="n">
        <v>1311.4</v>
      </c>
      <c r="AC6" s="640" t="n"/>
      <c r="AD6" s="641" t="n"/>
      <c r="AE6" s="484" t="n">
        <v>200140</v>
      </c>
      <c r="AF6" s="624" t="n">
        <v>1.4</v>
      </c>
      <c r="AG6" s="642" t="n"/>
      <c r="AH6" s="641" t="n"/>
      <c r="AI6" s="484" t="n"/>
      <c r="AJ6" s="641" t="n"/>
      <c r="AK6" s="484" t="n"/>
      <c r="AL6" s="641" t="n"/>
      <c r="AM6" s="640" t="n"/>
      <c r="AN6" s="641" t="n"/>
      <c r="AO6" s="484" t="inlineStr">
        <is>
          <t>vale</t>
        </is>
      </c>
      <c r="AP6" s="624" t="n">
        <v>2000</v>
      </c>
      <c r="AQ6" s="484" t="n"/>
      <c r="AR6" s="641" t="n"/>
      <c r="AS6" s="614">
        <f>V6+X6+Z6+AB6+AD6+AF6+AJ6+AL6+AN6+AP6+AR6+AH6</f>
        <v/>
      </c>
    </row>
    <row r="7">
      <c r="A7" s="628">
        <f>A6+1</f>
        <v/>
      </c>
      <c r="B7" s="629" t="n">
        <v>1484.5</v>
      </c>
      <c r="C7" s="630" t="n">
        <v>28.8</v>
      </c>
      <c r="D7" s="630" t="n">
        <v>1577.49</v>
      </c>
      <c r="E7" s="630" t="n">
        <v>644.58</v>
      </c>
      <c r="F7" s="630" t="n">
        <v>21.8</v>
      </c>
      <c r="G7" s="631" t="n">
        <v>296</v>
      </c>
      <c r="H7" s="631" t="n">
        <v>300.7</v>
      </c>
      <c r="I7" s="632" t="n">
        <v>190</v>
      </c>
      <c r="J7" s="633" t="n">
        <v>5</v>
      </c>
      <c r="K7" s="634" t="n">
        <v>20</v>
      </c>
      <c r="L7" s="634" t="n">
        <v>200</v>
      </c>
      <c r="M7" s="635" t="n"/>
      <c r="N7" s="636">
        <f>B7+C7+D7+F7+G7+H7+I7+K7-L7+M7+E7</f>
        <v/>
      </c>
      <c r="O7" s="637" t="n">
        <v>63.3</v>
      </c>
      <c r="P7" s="637" t="n">
        <v>42.2</v>
      </c>
      <c r="Q7" s="636">
        <f>N7+O7-P7</f>
        <v/>
      </c>
      <c r="R7" s="630" t="n">
        <v>1480</v>
      </c>
      <c r="S7" s="638" t="n"/>
      <c r="T7" s="639">
        <f>A7</f>
        <v/>
      </c>
      <c r="U7" s="640" t="n"/>
      <c r="V7" s="641" t="n"/>
      <c r="W7" s="484" t="n"/>
      <c r="X7" s="641" t="n"/>
      <c r="Y7" s="640" t="n">
        <v>191223</v>
      </c>
      <c r="Z7" s="624" t="n">
        <v>101.74</v>
      </c>
      <c r="AA7" s="484" t="n"/>
      <c r="AB7" s="641" t="n"/>
      <c r="AC7" s="640" t="n"/>
      <c r="AD7" s="641" t="n"/>
      <c r="AE7" s="484" t="n">
        <v>200140</v>
      </c>
      <c r="AF7" s="624" t="n">
        <v>27</v>
      </c>
      <c r="AG7" s="642" t="n"/>
      <c r="AH7" s="641" t="n"/>
      <c r="AI7" s="640" t="inlineStr">
        <is>
          <t>180654B</t>
        </is>
      </c>
      <c r="AJ7" s="624" t="n">
        <v>128.4</v>
      </c>
      <c r="AK7" s="484" t="n"/>
      <c r="AL7" s="641" t="n"/>
      <c r="AM7" s="640" t="n">
        <v>191255</v>
      </c>
      <c r="AN7" s="624" t="n">
        <v>92.33</v>
      </c>
      <c r="AO7" s="640" t="n"/>
      <c r="AP7" s="641" t="n"/>
      <c r="AQ7" s="484" t="n"/>
      <c r="AR7" s="641" t="n"/>
      <c r="AS7" s="614">
        <f>V7+X7+Z7+AB7+AD7+AF7+AJ7+AL7+AN7+AP7+AR7+AH7</f>
        <v/>
      </c>
    </row>
    <row r="8">
      <c r="A8" s="628">
        <f>A7+1</f>
        <v/>
      </c>
      <c r="B8" s="629" t="n">
        <v>1379.99</v>
      </c>
      <c r="C8" s="630" t="n">
        <v>113.7</v>
      </c>
      <c r="D8" s="630" t="n">
        <v>1433.94</v>
      </c>
      <c r="E8" s="630" t="n">
        <v>846.1</v>
      </c>
      <c r="F8" s="630" t="n">
        <v>18.2</v>
      </c>
      <c r="G8" s="631" t="n">
        <v>427</v>
      </c>
      <c r="H8" s="631" t="n">
        <v>104.1</v>
      </c>
      <c r="I8" s="632" t="n">
        <v>300</v>
      </c>
      <c r="J8" s="633" t="n">
        <v>4</v>
      </c>
      <c r="K8" s="634" t="n">
        <v>20</v>
      </c>
      <c r="L8" s="634" t="n">
        <v>40</v>
      </c>
      <c r="M8" s="635" t="n"/>
      <c r="N8" s="636">
        <f>B8+C8+D8+F8+G8+H8+I8+K8-L8+M8+E8</f>
        <v/>
      </c>
      <c r="O8" s="637" t="n">
        <v>39.9</v>
      </c>
      <c r="P8" s="637" t="n">
        <v>45</v>
      </c>
      <c r="Q8" s="636">
        <f>N8+O8-P8</f>
        <v/>
      </c>
      <c r="R8" s="630" t="n">
        <v>1370</v>
      </c>
      <c r="S8" s="638" t="n"/>
      <c r="T8" s="639">
        <f>A8</f>
        <v/>
      </c>
      <c r="U8" s="640" t="n"/>
      <c r="V8" s="641" t="n"/>
      <c r="W8" s="640" t="n"/>
      <c r="X8" s="641" t="n"/>
      <c r="Y8" s="640" t="n"/>
      <c r="Z8" s="624" t="n"/>
      <c r="AA8" s="484" t="n"/>
      <c r="AB8" s="641" t="n"/>
      <c r="AC8" s="640" t="n"/>
      <c r="AD8" s="641" t="n"/>
      <c r="AE8" s="484" t="n">
        <v>200140</v>
      </c>
      <c r="AF8" s="624" t="n">
        <v>251.42</v>
      </c>
      <c r="AG8" s="642" t="n"/>
      <c r="AH8" s="641" t="n"/>
      <c r="AI8" s="640" t="n"/>
      <c r="AJ8" s="641" t="n"/>
      <c r="AK8" s="484" t="n"/>
      <c r="AL8" s="641" t="n"/>
      <c r="AM8" s="640" t="n"/>
      <c r="AN8" s="641" t="n"/>
      <c r="AO8" s="484" t="n"/>
      <c r="AP8" s="641" t="n"/>
      <c r="AQ8" s="484" t="n"/>
      <c r="AR8" s="641" t="n"/>
      <c r="AS8" s="614">
        <f>V8+X8+Z8+AB8+AD8+AF8+AJ8+AL8+AN8+AP8+AR8+AH8</f>
        <v/>
      </c>
    </row>
    <row r="9">
      <c r="A9" s="628">
        <f>A8+1</f>
        <v/>
      </c>
      <c r="B9" s="629" t="n">
        <v>1103.27</v>
      </c>
      <c r="C9" s="630" t="n">
        <v>22.95</v>
      </c>
      <c r="D9" s="630" t="n">
        <v>1480.19</v>
      </c>
      <c r="E9" s="630" t="n">
        <v>428.92</v>
      </c>
      <c r="F9" s="629" t="n"/>
      <c r="G9" s="631" t="n">
        <v>246</v>
      </c>
      <c r="H9" s="631" t="n">
        <v>231.5</v>
      </c>
      <c r="I9" s="631" t="n"/>
      <c r="J9" s="633" t="n"/>
      <c r="K9" s="633" t="n"/>
      <c r="L9" s="633" t="n"/>
      <c r="M9" s="635" t="n"/>
      <c r="N9" s="636">
        <f>B9+C9+D9+F9+G9+H9+I9+K9-L9+M9+E9</f>
        <v/>
      </c>
      <c r="O9" s="637" t="n">
        <v>16.8</v>
      </c>
      <c r="P9" s="637" t="n">
        <v>38.6</v>
      </c>
      <c r="Q9" s="636">
        <f>N9+O9-P9</f>
        <v/>
      </c>
      <c r="R9" s="630" t="n">
        <v>1100</v>
      </c>
      <c r="S9" s="638" t="n"/>
      <c r="T9" s="639">
        <f>A9</f>
        <v/>
      </c>
      <c r="U9" s="640" t="n"/>
      <c r="V9" s="641" t="n"/>
      <c r="W9" s="640" t="n"/>
      <c r="X9" s="641" t="n"/>
      <c r="Y9" s="640" t="n"/>
      <c r="Z9" s="624" t="n"/>
      <c r="AA9" s="640" t="n"/>
      <c r="AB9" s="641" t="n"/>
      <c r="AC9" s="640" t="n"/>
      <c r="AD9" s="641" t="n"/>
      <c r="AE9" s="484" t="n">
        <v>200140</v>
      </c>
      <c r="AF9" s="624" t="n">
        <v>69</v>
      </c>
      <c r="AG9" s="642" t="n"/>
      <c r="AH9" s="641" t="n"/>
      <c r="AI9" s="640" t="n"/>
      <c r="AJ9" s="641" t="n"/>
      <c r="AK9" s="640" t="n"/>
      <c r="AL9" s="641" t="n"/>
      <c r="AM9" s="640" t="n"/>
      <c r="AN9" s="641" t="n"/>
      <c r="AO9" s="640" t="n"/>
      <c r="AP9" s="641" t="n"/>
      <c r="AQ9" s="484" t="n"/>
      <c r="AR9" s="641" t="n"/>
      <c r="AS9" s="614">
        <f>V9+X9+Z9+AB9+AD9+AF9+AJ9+AL9+AN9+AP9+AR9+AH9</f>
        <v/>
      </c>
    </row>
    <row r="10">
      <c r="A10" s="628">
        <f>A9+1</f>
        <v/>
      </c>
      <c r="B10" s="629" t="n">
        <v>1989.71</v>
      </c>
      <c r="C10" s="630" t="n"/>
      <c r="D10" s="630" t="n">
        <v>1475.59</v>
      </c>
      <c r="E10" s="630" t="n">
        <v>779.2</v>
      </c>
      <c r="F10" s="630" t="n">
        <v>54.95</v>
      </c>
      <c r="G10" s="631" t="n">
        <v>426</v>
      </c>
      <c r="H10" s="631" t="n">
        <v>468.65</v>
      </c>
      <c r="I10" s="632" t="n">
        <v>60</v>
      </c>
      <c r="J10" s="633" t="n">
        <v>2</v>
      </c>
      <c r="K10" s="633" t="n"/>
      <c r="L10" s="633" t="n"/>
      <c r="M10" s="635" t="n"/>
      <c r="N10" s="636">
        <f>B10+C10+D10+F10+G10+H10+I10+K10-L10+M10+E10</f>
        <v/>
      </c>
      <c r="O10" s="637" t="n">
        <v>14.6</v>
      </c>
      <c r="P10" s="637" t="n"/>
      <c r="Q10" s="636">
        <f>N10+O10-P10</f>
        <v/>
      </c>
      <c r="R10" s="630" t="n">
        <v>1980</v>
      </c>
      <c r="S10" s="638" t="n"/>
      <c r="T10" s="639">
        <f>A10</f>
        <v/>
      </c>
      <c r="U10" s="640" t="n"/>
      <c r="V10" s="641" t="n"/>
      <c r="W10" s="640" t="n"/>
      <c r="X10" s="641" t="n"/>
      <c r="Y10" s="640" t="n"/>
      <c r="Z10" s="624" t="n"/>
      <c r="AA10" s="640" t="n"/>
      <c r="AB10" s="641" t="n"/>
      <c r="AC10" s="640" t="n"/>
      <c r="AD10" s="641" t="n"/>
      <c r="AE10" s="484" t="n">
        <v>200140</v>
      </c>
      <c r="AF10" s="624" t="n">
        <v>3.9</v>
      </c>
      <c r="AG10" s="641" t="n"/>
      <c r="AH10" s="641" t="n"/>
      <c r="AI10" s="643" t="n"/>
      <c r="AJ10" s="641" t="n"/>
      <c r="AK10" s="640" t="n"/>
      <c r="AL10" s="641" t="n"/>
      <c r="AM10" s="640" t="n"/>
      <c r="AN10" s="641" t="n"/>
      <c r="AO10" s="640" t="inlineStr">
        <is>
          <t>mutex</t>
        </is>
      </c>
      <c r="AP10" s="624" t="n">
        <v>125.84</v>
      </c>
      <c r="AQ10" s="484" t="n"/>
      <c r="AR10" s="641" t="n"/>
      <c r="AS10" s="614">
        <f>V10+X10+Z10+AB10+AD10+AF10+AJ10+AL10+AN10+AP10+AR10+AH10</f>
        <v/>
      </c>
    </row>
    <row r="11">
      <c r="A11" s="628">
        <f>A10+1</f>
        <v/>
      </c>
      <c r="B11" s="629" t="n">
        <v>1772.78</v>
      </c>
      <c r="C11" s="630" t="n"/>
      <c r="D11" s="630" t="n">
        <v>1400.92</v>
      </c>
      <c r="E11" s="630" t="n">
        <v>658.6900000000001</v>
      </c>
      <c r="F11" s="629" t="n"/>
      <c r="G11" s="631" t="n">
        <v>287</v>
      </c>
      <c r="H11" s="631" t="n">
        <v>116.8</v>
      </c>
      <c r="I11" s="632" t="n">
        <v>240</v>
      </c>
      <c r="J11" s="633" t="n">
        <v>5</v>
      </c>
      <c r="K11" s="634" t="n">
        <v>50</v>
      </c>
      <c r="L11" s="633" t="n"/>
      <c r="M11" s="635" t="n"/>
      <c r="N11" s="636">
        <f>B11+C11+D11+F11+G11+H11+I11+K11-L11+M11+E11</f>
        <v/>
      </c>
      <c r="O11" s="637" t="n">
        <v>12.5</v>
      </c>
      <c r="P11" s="637" t="n">
        <v>13</v>
      </c>
      <c r="Q11" s="636">
        <f>N11+O11-P11</f>
        <v/>
      </c>
      <c r="R11" s="630" t="n">
        <v>1770</v>
      </c>
      <c r="S11" s="638" t="n"/>
      <c r="T11" s="639">
        <f>A11</f>
        <v/>
      </c>
      <c r="U11" s="640" t="n"/>
      <c r="V11" s="641" t="n"/>
      <c r="W11" s="640" t="n"/>
      <c r="X11" s="641" t="n"/>
      <c r="Y11" s="640" t="n">
        <v>200120</v>
      </c>
      <c r="Z11" s="624" t="n">
        <v>452.19</v>
      </c>
      <c r="AA11" s="640" t="n"/>
      <c r="AB11" s="641" t="n"/>
      <c r="AC11" s="640" t="n"/>
      <c r="AD11" s="641" t="n"/>
      <c r="AE11" s="640" t="inlineStr">
        <is>
          <t>pmu</t>
        </is>
      </c>
      <c r="AF11" s="624" t="n">
        <v>1130</v>
      </c>
      <c r="AG11" s="641" t="n"/>
      <c r="AH11" s="641" t="n"/>
      <c r="AI11" s="640" t="n"/>
      <c r="AJ11" s="641" t="n"/>
      <c r="AK11" s="640" t="n"/>
      <c r="AL11" s="641" t="n"/>
      <c r="AM11" s="640" t="n"/>
      <c r="AN11" s="641" t="n"/>
      <c r="AO11" s="640" t="n"/>
      <c r="AP11" s="641" t="n"/>
      <c r="AQ11" s="484" t="n"/>
      <c r="AR11" s="641" t="n"/>
      <c r="AS11" s="614">
        <f>V11+X11+Z11+AB11+AD11+AF11+AJ11+AL11+AN11+AP11+AR11+AH11</f>
        <v/>
      </c>
    </row>
    <row r="12">
      <c r="A12" s="628">
        <f>A11+1</f>
        <v/>
      </c>
      <c r="B12" s="629" t="n">
        <v>1418.53</v>
      </c>
      <c r="C12" s="630" t="n"/>
      <c r="D12" s="630" t="n">
        <v>1344.04</v>
      </c>
      <c r="E12" s="630" t="n">
        <v>873.03</v>
      </c>
      <c r="F12" s="630" t="n">
        <v>36.2</v>
      </c>
      <c r="G12" s="631" t="n">
        <v>596</v>
      </c>
      <c r="H12" s="631" t="n">
        <v>178.7</v>
      </c>
      <c r="I12" s="632" t="n">
        <v>280</v>
      </c>
      <c r="J12" s="633" t="n">
        <v>6</v>
      </c>
      <c r="K12" s="634" t="n">
        <v>20</v>
      </c>
      <c r="L12" s="633" t="n"/>
      <c r="M12" s="635" t="n"/>
      <c r="N12" s="636">
        <f>B12+C12+D12+F12+G12+H12+I12+K12-L12+M12+E12</f>
        <v/>
      </c>
      <c r="O12" s="637" t="n">
        <v>3.1</v>
      </c>
      <c r="P12" s="637" t="n"/>
      <c r="Q12" s="636">
        <f>N12+O12-P12</f>
        <v/>
      </c>
      <c r="R12" s="630" t="n">
        <v>1420</v>
      </c>
      <c r="S12" s="638" t="n"/>
      <c r="T12" s="639">
        <f>A12</f>
        <v/>
      </c>
      <c r="U12" s="640" t="n">
        <v>191210</v>
      </c>
      <c r="V12" s="624" t="n">
        <v>1151.74</v>
      </c>
      <c r="W12" s="640" t="n"/>
      <c r="X12" s="641" t="n"/>
      <c r="Y12" s="640" t="n"/>
      <c r="Z12" s="641" t="n"/>
      <c r="AA12" s="640" t="n">
        <v>200125</v>
      </c>
      <c r="AB12" s="624" t="n">
        <v>1784.14</v>
      </c>
      <c r="AC12" s="640" t="n">
        <v>191236</v>
      </c>
      <c r="AD12" s="624" t="n">
        <v>34393.28</v>
      </c>
      <c r="AE12" s="640" t="inlineStr">
        <is>
          <t>pt vert</t>
        </is>
      </c>
      <c r="AF12" s="624" t="n">
        <v>-98.7</v>
      </c>
      <c r="AG12" s="642" t="n">
        <v>200141</v>
      </c>
      <c r="AH12" s="624" t="n">
        <v>19</v>
      </c>
      <c r="AI12" s="640" t="n"/>
      <c r="AJ12" s="641" t="n"/>
      <c r="AK12" s="640" t="n"/>
      <c r="AL12" s="641" t="n"/>
      <c r="AM12" s="640" t="n"/>
      <c r="AN12" s="641" t="n"/>
      <c r="AO12" s="640" t="inlineStr">
        <is>
          <t>aviva</t>
        </is>
      </c>
      <c r="AP12" s="624" t="n">
        <v>336.57</v>
      </c>
      <c r="AQ12" s="484" t="n"/>
      <c r="AR12" s="641" t="n"/>
      <c r="AS12" s="614">
        <f>V12+X12+Z12+AB12+AD12+AF12+AJ12+AL12+AN12+AP12+AR12+AH12</f>
        <v/>
      </c>
    </row>
    <row r="13">
      <c r="A13" s="628">
        <f>A12+1</f>
        <v/>
      </c>
      <c r="B13" s="629" t="n">
        <v>1055.49</v>
      </c>
      <c r="C13" s="630" t="n"/>
      <c r="D13" s="630" t="n">
        <v>1557.69</v>
      </c>
      <c r="E13" s="630" t="n">
        <v>622.6799999999999</v>
      </c>
      <c r="F13" s="630" t="n">
        <v>49.75</v>
      </c>
      <c r="G13" s="631" t="n">
        <v>378</v>
      </c>
      <c r="H13" s="631" t="n">
        <v>520.5</v>
      </c>
      <c r="I13" s="632" t="n">
        <v>140</v>
      </c>
      <c r="J13" s="633" t="n">
        <v>5</v>
      </c>
      <c r="K13" s="634" t="n">
        <v>20</v>
      </c>
      <c r="L13" s="633" t="n"/>
      <c r="M13" s="635" t="n"/>
      <c r="N13" s="636">
        <f>B13+C13+D13+F13+G13+H13+I13+K13-L13+M13+E13</f>
        <v/>
      </c>
      <c r="O13" s="637" t="n">
        <v>21.8</v>
      </c>
      <c r="P13" s="637" t="n">
        <v>3</v>
      </c>
      <c r="Q13" s="636">
        <f>N13+O13-P13</f>
        <v/>
      </c>
      <c r="R13" s="630" t="n">
        <v>1090</v>
      </c>
      <c r="S13" s="638" t="n"/>
      <c r="T13" s="639">
        <f>A13</f>
        <v/>
      </c>
      <c r="U13" s="640" t="n"/>
      <c r="V13" s="624" t="n">
        <v>7.26</v>
      </c>
      <c r="W13" s="640" t="n"/>
      <c r="X13" s="641" t="n"/>
      <c r="Y13" s="640" t="n"/>
      <c r="Z13" s="641" t="n"/>
      <c r="AA13" s="640" t="n">
        <v>200126</v>
      </c>
      <c r="AB13" s="624" t="n">
        <v>1327.8</v>
      </c>
      <c r="AC13" s="640" t="n"/>
      <c r="AD13" s="641" t="n"/>
      <c r="AE13" s="640" t="inlineStr">
        <is>
          <t>monnaie</t>
        </is>
      </c>
      <c r="AF13" s="624" t="n">
        <v>320</v>
      </c>
      <c r="AG13" s="641" t="n"/>
      <c r="AH13" s="641" t="n"/>
      <c r="AI13" s="640" t="n"/>
      <c r="AJ13" s="641" t="n"/>
      <c r="AK13" s="640" t="n">
        <v>191244</v>
      </c>
      <c r="AL13" s="624" t="n">
        <v>1209.6</v>
      </c>
      <c r="AM13" s="640" t="n"/>
      <c r="AN13" s="641" t="n"/>
      <c r="AO13" s="640" t="n"/>
      <c r="AP13" s="641" t="n"/>
      <c r="AQ13" s="484" t="n"/>
      <c r="AR13" s="641" t="n"/>
      <c r="AS13" s="614">
        <f>V13+X13+Z13+AB13+AD13+AF13+AJ13+AL13+AN13+AP13+AR13+AH13</f>
        <v/>
      </c>
    </row>
    <row r="14">
      <c r="A14" s="628">
        <f>A13+1</f>
        <v/>
      </c>
      <c r="B14" s="629" t="n">
        <v>1451.06</v>
      </c>
      <c r="C14" s="630" t="n">
        <v>28.8</v>
      </c>
      <c r="D14" s="630" t="n">
        <v>1528.78</v>
      </c>
      <c r="E14" s="630" t="n">
        <v>735.24</v>
      </c>
      <c r="F14" s="630" t="n">
        <v>18.2</v>
      </c>
      <c r="G14" s="631" t="n">
        <v>279</v>
      </c>
      <c r="H14" s="631" t="n">
        <v>543</v>
      </c>
      <c r="I14" s="632" t="n">
        <v>190</v>
      </c>
      <c r="J14" s="633" t="n">
        <v>4</v>
      </c>
      <c r="K14" s="633" t="n"/>
      <c r="L14" s="634" t="n">
        <v>30</v>
      </c>
      <c r="M14" s="635" t="n"/>
      <c r="N14" s="636">
        <f>B14+C14+D14+F14+G14+H14+I14+K14-L14+M14+E14</f>
        <v/>
      </c>
      <c r="O14" s="637" t="n">
        <v>3.1</v>
      </c>
      <c r="P14" s="637" t="n"/>
      <c r="Q14" s="636">
        <f>N14+O14-P14</f>
        <v/>
      </c>
      <c r="R14" s="630" t="n">
        <v>1450</v>
      </c>
      <c r="S14" s="630" t="n">
        <v>650</v>
      </c>
      <c r="T14" s="639">
        <f>A14</f>
        <v/>
      </c>
      <c r="U14" s="640" t="n"/>
      <c r="V14" s="641" t="n"/>
      <c r="W14" s="640" t="n">
        <v>191217</v>
      </c>
      <c r="X14" s="624" t="n">
        <v>36.45</v>
      </c>
      <c r="Y14" s="640" t="n"/>
      <c r="Z14" s="641" t="n"/>
      <c r="AA14" s="640" t="n"/>
      <c r="AB14" s="641" t="n"/>
      <c r="AC14" s="640" t="n"/>
      <c r="AD14" s="641" t="n"/>
      <c r="AE14" s="640" t="n"/>
      <c r="AF14" s="641" t="n"/>
      <c r="AG14" s="641" t="n"/>
      <c r="AH14" s="641" t="n"/>
      <c r="AI14" s="640" t="n"/>
      <c r="AJ14" s="641" t="n"/>
      <c r="AK14" s="640" t="n">
        <v>191246</v>
      </c>
      <c r="AL14" s="624" t="n">
        <v>337.46</v>
      </c>
      <c r="AM14" s="640" t="n"/>
      <c r="AN14" s="641" t="n"/>
      <c r="AO14" s="640" t="inlineStr">
        <is>
          <t>adrea</t>
        </is>
      </c>
      <c r="AP14" s="624" t="n">
        <v>77.02</v>
      </c>
      <c r="AQ14" s="484" t="n"/>
      <c r="AR14" s="641" t="n"/>
      <c r="AS14" s="614">
        <f>V14+X14+Z14+AB14+AD14+AF14+AJ14+AL14+AN14+AP14+AR14+AH14</f>
        <v/>
      </c>
    </row>
    <row r="15">
      <c r="A15" s="628">
        <f>A14+1</f>
        <v/>
      </c>
      <c r="B15" s="629" t="n">
        <v>1821.25</v>
      </c>
      <c r="C15" s="629" t="n"/>
      <c r="D15" s="630" t="n">
        <v>1941.87</v>
      </c>
      <c r="E15" s="630" t="n">
        <v>671.4400000000001</v>
      </c>
      <c r="F15" s="630" t="n">
        <v>57.1</v>
      </c>
      <c r="G15" s="631" t="n">
        <v>251</v>
      </c>
      <c r="H15" s="631" t="n">
        <v>367.8</v>
      </c>
      <c r="I15" s="632" t="n">
        <v>240</v>
      </c>
      <c r="J15" s="633" t="n">
        <v>5</v>
      </c>
      <c r="K15" s="634" t="n">
        <v>40</v>
      </c>
      <c r="L15" s="633" t="n"/>
      <c r="M15" s="635" t="n"/>
      <c r="N15" s="636">
        <f>B15+C15+D15+F15+G15+H15+I15+K15-L15+M15+E15</f>
        <v/>
      </c>
      <c r="O15" s="637" t="n"/>
      <c r="P15" s="637" t="n"/>
      <c r="Q15" s="636">
        <f>N15+O15-P15</f>
        <v/>
      </c>
      <c r="R15" s="630" t="n">
        <v>1820</v>
      </c>
      <c r="S15" s="638" t="n"/>
      <c r="T15" s="639">
        <f>A15</f>
        <v/>
      </c>
      <c r="U15" s="640" t="n"/>
      <c r="V15" s="641" t="n"/>
      <c r="W15" s="640" t="n">
        <v>191218</v>
      </c>
      <c r="X15" s="624" t="n">
        <v>758.23</v>
      </c>
      <c r="Y15" s="640" t="n"/>
      <c r="Z15" s="641" t="n"/>
      <c r="AA15" s="640" t="n"/>
      <c r="AB15" s="641" t="n"/>
      <c r="AC15" s="640" t="n"/>
      <c r="AD15" s="641" t="n"/>
      <c r="AE15" s="640" t="inlineStr">
        <is>
          <t>prêt</t>
        </is>
      </c>
      <c r="AF15" s="624" t="n">
        <v>2610.31</v>
      </c>
      <c r="AG15" s="641" t="n"/>
      <c r="AH15" s="641" t="n"/>
      <c r="AI15" s="640" t="n"/>
      <c r="AJ15" s="641" t="n"/>
      <c r="AK15" s="640" t="n">
        <v>191247</v>
      </c>
      <c r="AL15" s="624" t="n">
        <v>282</v>
      </c>
      <c r="AM15" s="640" t="n">
        <v>200160</v>
      </c>
      <c r="AN15" s="624" t="n">
        <v>142.28</v>
      </c>
      <c r="AO15" s="640" t="n"/>
      <c r="AP15" s="641" t="n"/>
      <c r="AQ15" s="484" t="n"/>
      <c r="AR15" s="641" t="n"/>
      <c r="AS15" s="614">
        <f>V15+X15+Z15+AB15+AD15+AF15+AJ15+AL15+AN15+AP15+AR15+AH15</f>
        <v/>
      </c>
    </row>
    <row r="16">
      <c r="A16" s="628">
        <f>A15+1</f>
        <v/>
      </c>
      <c r="B16" s="629" t="n">
        <v>740.4</v>
      </c>
      <c r="C16" s="629" t="n"/>
      <c r="D16" s="630" t="n">
        <v>742.34</v>
      </c>
      <c r="E16" s="630" t="n">
        <v>336.98</v>
      </c>
      <c r="F16" s="630" t="n">
        <v>27.3</v>
      </c>
      <c r="G16" s="631" t="n">
        <v>116</v>
      </c>
      <c r="H16" s="631" t="n">
        <v>527.25</v>
      </c>
      <c r="I16" s="632" t="n">
        <v>30</v>
      </c>
      <c r="J16" s="633" t="n">
        <v>1</v>
      </c>
      <c r="K16" s="633" t="n"/>
      <c r="L16" s="633" t="n"/>
      <c r="M16" s="635" t="n"/>
      <c r="N16" s="636">
        <f>B16+C16+D16+F16+G16+H16+I16+K16-L16+M16+E16</f>
        <v/>
      </c>
      <c r="O16" s="637" t="n"/>
      <c r="P16" s="637" t="n"/>
      <c r="Q16" s="636">
        <f>N16+O16-P16</f>
        <v/>
      </c>
      <c r="R16" s="630" t="n">
        <v>740</v>
      </c>
      <c r="S16" s="638" t="n"/>
      <c r="T16" s="639">
        <f>A16</f>
        <v/>
      </c>
      <c r="U16" s="640" t="n"/>
      <c r="V16" s="641" t="n"/>
      <c r="W16" s="640" t="n"/>
      <c r="X16" s="641" t="n"/>
      <c r="Y16" s="640" t="n"/>
      <c r="Z16" s="641" t="n"/>
      <c r="AA16" s="640" t="n"/>
      <c r="AB16" s="641" t="n"/>
      <c r="AC16" s="640" t="n"/>
      <c r="AD16" s="641" t="n"/>
      <c r="AE16" s="640" t="inlineStr">
        <is>
          <t>int</t>
        </is>
      </c>
      <c r="AF16" s="624" t="n">
        <v>141.65</v>
      </c>
      <c r="AG16" s="641" t="n"/>
      <c r="AH16" s="641" t="n"/>
      <c r="AI16" s="640" t="n"/>
      <c r="AJ16" s="641" t="n"/>
      <c r="AK16" s="640" t="n"/>
      <c r="AL16" s="641" t="n"/>
      <c r="AM16" s="640" t="n"/>
      <c r="AN16" s="641" t="n"/>
      <c r="AO16" s="640" t="n"/>
      <c r="AP16" s="641" t="n"/>
      <c r="AQ16" s="484" t="n"/>
      <c r="AR16" s="641" t="n"/>
      <c r="AS16" s="614">
        <f>V16+X16+Z16+AB16+AD16+AF16+AJ16+AL16+AN16+AP16+AR16+AH16</f>
        <v/>
      </c>
    </row>
    <row r="17">
      <c r="A17" s="628">
        <f>A16+1</f>
        <v/>
      </c>
      <c r="B17" s="629" t="n">
        <v>2360.52</v>
      </c>
      <c r="C17" s="629" t="n"/>
      <c r="D17" s="630" t="n">
        <v>1690.62</v>
      </c>
      <c r="E17" s="630" t="n">
        <v>943.51</v>
      </c>
      <c r="F17" s="630" t="n">
        <v>9.1</v>
      </c>
      <c r="G17" s="631" t="n">
        <v>277</v>
      </c>
      <c r="H17" s="631" t="n">
        <v>452.6</v>
      </c>
      <c r="I17" s="632" t="n">
        <v>20</v>
      </c>
      <c r="J17" s="633" t="n">
        <v>1</v>
      </c>
      <c r="K17" s="634" t="n">
        <v>10</v>
      </c>
      <c r="L17" s="633" t="n"/>
      <c r="M17" s="635" t="n"/>
      <c r="N17" s="636">
        <f>B17+C17+D17+F17+G17+H17+I17+K17-L17+M17+E17</f>
        <v/>
      </c>
      <c r="O17" s="637" t="n">
        <v>4.6</v>
      </c>
      <c r="P17" s="637" t="n"/>
      <c r="Q17" s="636">
        <f>N17+O17-P17</f>
        <v/>
      </c>
      <c r="R17" s="630" t="n">
        <v>2360</v>
      </c>
      <c r="S17" s="638" t="n"/>
      <c r="T17" s="639">
        <f>A17</f>
        <v/>
      </c>
      <c r="U17" s="640" t="n"/>
      <c r="V17" s="641" t="n"/>
      <c r="W17" s="640" t="n"/>
      <c r="X17" s="641" t="n"/>
      <c r="Y17" s="640" t="n"/>
      <c r="Z17" s="641" t="n"/>
      <c r="AA17" s="640" t="n"/>
      <c r="AB17" s="641" t="n"/>
      <c r="AC17" s="640" t="n"/>
      <c r="AD17" s="641" t="n"/>
      <c r="AE17" s="640" t="inlineStr">
        <is>
          <t>assur</t>
        </is>
      </c>
      <c r="AF17" s="624" t="n">
        <v>46.4</v>
      </c>
      <c r="AG17" s="641" t="n"/>
      <c r="AH17" s="641" t="n"/>
      <c r="AI17" s="640" t="n"/>
      <c r="AJ17" s="641" t="n"/>
      <c r="AK17" s="640" t="n"/>
      <c r="AL17" s="641" t="n"/>
      <c r="AM17" s="640" t="n"/>
      <c r="AN17" s="641" t="n"/>
      <c r="AO17" s="640" t="n"/>
      <c r="AP17" s="641" t="n"/>
      <c r="AQ17" s="484" t="n"/>
      <c r="AR17" s="641" t="n"/>
      <c r="AS17" s="614">
        <f>V17+X17+Z17+AB17+AD17+AF17+AJ17+AL17+AN17+AP17+AR17+AH17</f>
        <v/>
      </c>
    </row>
    <row r="18">
      <c r="A18" s="628">
        <f>A17+1</f>
        <v/>
      </c>
      <c r="B18" s="629" t="n">
        <v>1127.23</v>
      </c>
      <c r="C18" s="629" t="n"/>
      <c r="D18" s="630" t="n">
        <v>1561.87</v>
      </c>
      <c r="E18" s="630" t="n">
        <v>482.25</v>
      </c>
      <c r="F18" s="629" t="n"/>
      <c r="G18" s="631" t="n">
        <v>288</v>
      </c>
      <c r="H18" s="631" t="n">
        <v>574.4</v>
      </c>
      <c r="I18" s="632" t="n">
        <v>60</v>
      </c>
      <c r="J18" s="633" t="n">
        <v>3</v>
      </c>
      <c r="K18" s="634" t="n">
        <v>20</v>
      </c>
      <c r="L18" s="633" t="n"/>
      <c r="M18" s="635" t="n"/>
      <c r="N18" s="636">
        <f>B18+C18+D18+F18+G18+H18+I18+K18-L18+M18+E18</f>
        <v/>
      </c>
      <c r="O18" s="637" t="n">
        <v>3.1</v>
      </c>
      <c r="P18" s="637" t="n"/>
      <c r="Q18" s="636">
        <f>N18+O18-P18</f>
        <v/>
      </c>
      <c r="R18" s="630" t="n">
        <v>1120</v>
      </c>
      <c r="S18" s="638" t="n"/>
      <c r="T18" s="639">
        <f>A18</f>
        <v/>
      </c>
      <c r="U18" s="640" t="n"/>
      <c r="V18" s="641" t="n"/>
      <c r="W18" s="640" t="n"/>
      <c r="X18" s="641" t="n"/>
      <c r="Y18" s="640" t="n">
        <v>200121</v>
      </c>
      <c r="Z18" s="624" t="n">
        <v>530.62</v>
      </c>
      <c r="AA18" s="640" t="n"/>
      <c r="AB18" s="641" t="n"/>
      <c r="AC18" s="640" t="n"/>
      <c r="AD18" s="641" t="n"/>
      <c r="AE18" s="640" t="n"/>
      <c r="AF18" s="641" t="n"/>
      <c r="AG18" s="641" t="n"/>
      <c r="AH18" s="641" t="n"/>
      <c r="AI18" s="640" t="n"/>
      <c r="AJ18" s="641" t="n"/>
      <c r="AK18" s="640" t="n"/>
      <c r="AL18" s="641" t="n"/>
      <c r="AM18" s="640" t="n"/>
      <c r="AN18" s="641" t="n"/>
      <c r="AO18" s="640" t="n"/>
      <c r="AP18" s="641" t="n"/>
      <c r="AQ18" s="484" t="n">
        <v>200166</v>
      </c>
      <c r="AR18" s="624" t="n">
        <v>601.09</v>
      </c>
      <c r="AS18" s="614">
        <f>V18+X18+Z18+AB18+AD18+AF18+AJ18+AL18+AN18+AP18+AR18+AH18</f>
        <v/>
      </c>
    </row>
    <row r="19">
      <c r="A19" s="628">
        <f>A18+1</f>
        <v/>
      </c>
      <c r="B19" s="629" t="n">
        <v>1294.36</v>
      </c>
      <c r="C19" s="629" t="n"/>
      <c r="D19" s="630" t="n">
        <v>1901.9</v>
      </c>
      <c r="E19" s="630" t="n">
        <v>459.66</v>
      </c>
      <c r="F19" s="630" t="n">
        <v>9.1</v>
      </c>
      <c r="G19" s="631" t="n">
        <v>573</v>
      </c>
      <c r="H19" s="631" t="n">
        <v>139.5</v>
      </c>
      <c r="I19" s="632" t="n">
        <v>380</v>
      </c>
      <c r="J19" s="633" t="n">
        <v>11</v>
      </c>
      <c r="K19" s="633" t="n"/>
      <c r="L19" s="633" t="n"/>
      <c r="M19" s="635" t="n"/>
      <c r="N19" s="636">
        <f>B19+C19+D19+F19+G19+H19+I19+K19-L19+M19+E19</f>
        <v/>
      </c>
      <c r="O19" s="637" t="n">
        <v>3.1</v>
      </c>
      <c r="P19" s="637" t="n"/>
      <c r="Q19" s="636">
        <f>N19+O19-P19</f>
        <v/>
      </c>
      <c r="R19" s="630" t="n">
        <v>1290</v>
      </c>
      <c r="S19" s="638" t="n"/>
      <c r="T19" s="639">
        <f>A19</f>
        <v/>
      </c>
      <c r="U19" s="640" t="n">
        <v>200101</v>
      </c>
      <c r="V19" s="624" t="n">
        <v>1169</v>
      </c>
      <c r="W19" s="640" t="n"/>
      <c r="X19" s="641" t="n"/>
      <c r="Y19" s="640" t="n"/>
      <c r="Z19" s="641" t="n"/>
      <c r="AA19" s="640" t="n">
        <v>200127</v>
      </c>
      <c r="AB19" s="624" t="n">
        <v>2401.48</v>
      </c>
      <c r="AC19" s="640" t="n"/>
      <c r="AD19" s="641" t="n"/>
      <c r="AE19" s="640" t="n"/>
      <c r="AF19" s="641" t="n"/>
      <c r="AG19" s="642" t="n">
        <v>200142</v>
      </c>
      <c r="AH19" s="624" t="n">
        <v>19</v>
      </c>
      <c r="AI19" s="640" t="n"/>
      <c r="AJ19" s="641" t="n"/>
      <c r="AK19" s="640" t="n"/>
      <c r="AL19" s="641" t="n"/>
      <c r="AM19" s="640" t="n"/>
      <c r="AN19" s="641" t="n"/>
      <c r="AO19" s="640" t="n">
        <v>191259</v>
      </c>
      <c r="AP19" s="644" t="n">
        <v>1570.11</v>
      </c>
      <c r="AQ19" s="484" t="n"/>
      <c r="AR19" s="641" t="n"/>
      <c r="AS19" s="614">
        <f>V19+X19+Z19+AB19+AD19+AF19+AJ19+AL19+AN19+AP19+AR19+AH19</f>
        <v/>
      </c>
    </row>
    <row r="20">
      <c r="A20" s="628">
        <f>A19+1</f>
        <v/>
      </c>
      <c r="B20" s="629" t="n">
        <v>852.1799999999999</v>
      </c>
      <c r="C20" s="629" t="n"/>
      <c r="D20" s="630" t="n">
        <v>1470.85</v>
      </c>
      <c r="E20" s="630" t="n">
        <v>550.25</v>
      </c>
      <c r="F20" s="630" t="n">
        <v>28.1</v>
      </c>
      <c r="G20" s="631" t="n">
        <v>288</v>
      </c>
      <c r="H20" s="631" t="n">
        <v>647.4</v>
      </c>
      <c r="I20" s="632" t="n">
        <v>70</v>
      </c>
      <c r="J20" s="633" t="n">
        <v>2</v>
      </c>
      <c r="K20" s="634" t="n">
        <v>20</v>
      </c>
      <c r="L20" s="633" t="n"/>
      <c r="M20" s="635" t="n"/>
      <c r="N20" s="636">
        <f>B20+C20+D20+F20+G20+H20+I20+K20-L20+M20+E20</f>
        <v/>
      </c>
      <c r="O20" s="637" t="n">
        <v>3.1</v>
      </c>
      <c r="P20" s="637" t="n"/>
      <c r="Q20" s="636">
        <f>N20+O20-P20</f>
        <v/>
      </c>
      <c r="R20" s="630" t="n">
        <v>870</v>
      </c>
      <c r="S20" s="630" t="n">
        <v>520</v>
      </c>
      <c r="T20" s="639">
        <f>A20</f>
        <v/>
      </c>
      <c r="U20" s="640" t="n"/>
      <c r="V20" s="624" t="n">
        <v>198.49</v>
      </c>
      <c r="W20" s="484" t="n"/>
      <c r="X20" s="641" t="n"/>
      <c r="Y20" s="640" t="n"/>
      <c r="Z20" s="641" t="n"/>
      <c r="AA20" s="640" t="n">
        <v>200128</v>
      </c>
      <c r="AB20" s="624" t="n">
        <v>1782.56</v>
      </c>
      <c r="AC20" s="640" t="n"/>
      <c r="AD20" s="641" t="n"/>
      <c r="AE20" s="640" t="inlineStr">
        <is>
          <t>monnaie</t>
        </is>
      </c>
      <c r="AF20" s="624" t="n">
        <v>180</v>
      </c>
      <c r="AG20" s="641" t="n"/>
      <c r="AH20" s="641" t="n"/>
      <c r="AI20" s="640" t="n"/>
      <c r="AJ20" s="641" t="n"/>
      <c r="AK20" s="640" t="n"/>
      <c r="AL20" s="641" t="n"/>
      <c r="AM20" s="640" t="n"/>
      <c r="AN20" s="641" t="n"/>
      <c r="AO20" s="640" t="inlineStr">
        <is>
          <t>191261A</t>
        </is>
      </c>
      <c r="AP20" s="624" t="n">
        <v>211</v>
      </c>
      <c r="AQ20" s="484" t="n"/>
      <c r="AR20" s="641" t="n"/>
      <c r="AS20" s="614">
        <f>V20+X20+Z20+AB20+AD20+AF20+AJ20+AL20+AN20+AP20+AR20+AH20</f>
        <v/>
      </c>
    </row>
    <row r="21">
      <c r="A21" s="628">
        <f>A20+1</f>
        <v/>
      </c>
      <c r="B21" s="629" t="n">
        <v>1516.66</v>
      </c>
      <c r="C21" s="629" t="n"/>
      <c r="D21" s="630" t="n">
        <v>1787.75</v>
      </c>
      <c r="E21" s="630" t="n">
        <v>566.5</v>
      </c>
      <c r="F21" s="629" t="n"/>
      <c r="G21" s="631" t="n">
        <v>509</v>
      </c>
      <c r="H21" s="631" t="n">
        <v>133.7</v>
      </c>
      <c r="I21" s="632" t="n">
        <v>150</v>
      </c>
      <c r="J21" s="633" t="n">
        <v>4</v>
      </c>
      <c r="K21" s="633" t="n"/>
      <c r="L21" s="633" t="n"/>
      <c r="M21" s="635" t="n"/>
      <c r="N21" s="636">
        <f>B21+C21+D21+F21+G21+H21+I21+K21-L21+M21+E21</f>
        <v/>
      </c>
      <c r="O21" s="637" t="n">
        <v>3.1</v>
      </c>
      <c r="P21" s="637" t="n"/>
      <c r="Q21" s="636">
        <f>N21+O21-P21</f>
        <v/>
      </c>
      <c r="R21" s="630" t="n">
        <v>1510</v>
      </c>
      <c r="S21" s="638" t="n"/>
      <c r="T21" s="639">
        <f>A21</f>
        <v/>
      </c>
      <c r="U21" s="640" t="n"/>
      <c r="V21" s="641" t="n"/>
      <c r="W21" s="640" t="n"/>
      <c r="X21" s="641" t="n"/>
      <c r="Y21" s="640" t="n"/>
      <c r="Z21" s="641" t="n"/>
      <c r="AA21" s="640" t="n"/>
      <c r="AB21" s="641" t="n"/>
      <c r="AC21" s="640" t="n"/>
      <c r="AD21" s="641" t="n"/>
      <c r="AE21" s="640" t="inlineStr">
        <is>
          <t>monnaie</t>
        </is>
      </c>
      <c r="AF21" s="624" t="n">
        <v>200</v>
      </c>
      <c r="AG21" s="641" t="n"/>
      <c r="AH21" s="641" t="n"/>
      <c r="AI21" s="640" t="n"/>
      <c r="AJ21" s="641" t="n"/>
      <c r="AK21" s="640" t="n"/>
      <c r="AL21" s="641" t="n"/>
      <c r="AM21" s="640" t="n"/>
      <c r="AN21" s="641" t="n"/>
      <c r="AO21" s="640" t="inlineStr">
        <is>
          <t>191261A</t>
        </is>
      </c>
      <c r="AP21" s="624" t="n">
        <v>70.13</v>
      </c>
      <c r="AQ21" s="484" t="n"/>
      <c r="AR21" s="641" t="n"/>
      <c r="AS21" s="614">
        <f>V21+X21+Z21+AB21+AD21+AF21+AJ21+AL21+AN21+AP21+AR21+AH21</f>
        <v/>
      </c>
    </row>
    <row r="22">
      <c r="A22" s="628">
        <f>A21+1</f>
        <v/>
      </c>
      <c r="B22" s="629" t="n">
        <v>2009.27</v>
      </c>
      <c r="C22" s="629" t="n"/>
      <c r="D22" s="630" t="n">
        <v>2186.73</v>
      </c>
      <c r="E22" s="630" t="n">
        <v>673.29</v>
      </c>
      <c r="F22" s="630" t="n">
        <v>13.35</v>
      </c>
      <c r="G22" s="631" t="n">
        <v>346</v>
      </c>
      <c r="H22" s="631" t="n">
        <v>155.3</v>
      </c>
      <c r="I22" s="632" t="n">
        <v>290</v>
      </c>
      <c r="J22" s="633" t="n">
        <v>7</v>
      </c>
      <c r="K22" s="633" t="n"/>
      <c r="L22" s="634" t="n">
        <v>50</v>
      </c>
      <c r="M22" s="635" t="n"/>
      <c r="N22" s="636">
        <f>B22+C22+D22+F22+G22+H22+I22+K22-L22+M22+E22</f>
        <v/>
      </c>
      <c r="O22" s="637" t="n">
        <v>4.1</v>
      </c>
      <c r="P22" s="637" t="n"/>
      <c r="Q22" s="636">
        <f>N22+O22-P22</f>
        <v/>
      </c>
      <c r="R22" s="630" t="n">
        <v>2000</v>
      </c>
      <c r="S22" s="638" t="n"/>
      <c r="T22" s="639">
        <f>A22</f>
        <v/>
      </c>
      <c r="U22" s="640" t="n"/>
      <c r="V22" s="641" t="n"/>
      <c r="W22" s="640" t="n"/>
      <c r="X22" s="641" t="n"/>
      <c r="Y22" s="640" t="n"/>
      <c r="Z22" s="641" t="n"/>
      <c r="AA22" s="640" t="n"/>
      <c r="AB22" s="641" t="n"/>
      <c r="AC22" s="640" t="n"/>
      <c r="AD22" s="641" t="n"/>
      <c r="AE22" s="640" t="n"/>
      <c r="AF22" s="641" t="n"/>
      <c r="AG22" s="641" t="n"/>
      <c r="AH22" s="641" t="n"/>
      <c r="AI22" s="640" t="n">
        <v>200147</v>
      </c>
      <c r="AJ22" s="624" t="n">
        <v>52.8</v>
      </c>
      <c r="AK22" s="640" t="n"/>
      <c r="AL22" s="641" t="n"/>
      <c r="AM22" s="640" t="n"/>
      <c r="AN22" s="641" t="n"/>
      <c r="AO22" s="640" t="n"/>
      <c r="AP22" s="641" t="n"/>
      <c r="AQ22" s="484" t="n"/>
      <c r="AR22" s="641" t="n"/>
      <c r="AS22" s="614">
        <f>V22+X22+Z22+AB22+AD22+AF22+AJ22+AL22+AN22+AP22+AR22+AH22</f>
        <v/>
      </c>
    </row>
    <row r="23">
      <c r="A23" s="628">
        <f>A22+1</f>
        <v/>
      </c>
      <c r="B23" s="629" t="n">
        <v>1256.2</v>
      </c>
      <c r="C23" s="629" t="n"/>
      <c r="D23" s="630" t="n">
        <v>764.84</v>
      </c>
      <c r="E23" s="630" t="n">
        <v>363.9</v>
      </c>
      <c r="F23" s="629" t="n"/>
      <c r="G23" s="631" t="n">
        <v>129</v>
      </c>
      <c r="H23" s="631" t="n">
        <v>155.8</v>
      </c>
      <c r="I23" s="631" t="n"/>
      <c r="J23" s="633" t="n"/>
      <c r="K23" s="633" t="n"/>
      <c r="L23" s="634" t="n">
        <v>65</v>
      </c>
      <c r="M23" s="635" t="n"/>
      <c r="N23" s="636">
        <f>B23+C23+D23+F23+G23+H23+I23+K23-L23+M23+E23</f>
        <v/>
      </c>
      <c r="O23" s="637" t="n">
        <v>3.8</v>
      </c>
      <c r="P23" s="637" t="n"/>
      <c r="Q23" s="636">
        <f>N23+O23-P23</f>
        <v/>
      </c>
      <c r="R23" s="630" t="n">
        <v>1250</v>
      </c>
      <c r="S23" s="638" t="n"/>
      <c r="T23" s="639">
        <f>A23</f>
        <v/>
      </c>
      <c r="U23" s="640" t="n"/>
      <c r="V23" s="641" t="n"/>
      <c r="W23" s="640" t="n"/>
      <c r="X23" s="641" t="n"/>
      <c r="Y23" s="640" t="n"/>
      <c r="Z23" s="641" t="n"/>
      <c r="AA23" s="640" t="n"/>
      <c r="AB23" s="641" t="n"/>
      <c r="AC23" s="640" t="n"/>
      <c r="AD23" s="641" t="n"/>
      <c r="AE23" s="640" t="inlineStr">
        <is>
          <t>impayé</t>
        </is>
      </c>
      <c r="AF23" s="624" t="n">
        <v>28.8</v>
      </c>
      <c r="AG23" s="641" t="n"/>
      <c r="AH23" s="641" t="n"/>
      <c r="AI23" s="640" t="n"/>
      <c r="AJ23" s="641" t="n"/>
      <c r="AK23" s="640" t="n"/>
      <c r="AL23" s="641" t="n"/>
      <c r="AM23" s="640" t="n">
        <v>191256</v>
      </c>
      <c r="AN23" s="624" t="n">
        <v>112.68</v>
      </c>
      <c r="AO23" s="640" t="inlineStr">
        <is>
          <t>191262A</t>
        </is>
      </c>
      <c r="AP23" s="624" t="n">
        <v>-420</v>
      </c>
      <c r="AQ23" s="484" t="n"/>
      <c r="AR23" s="641" t="n"/>
      <c r="AS23" s="614">
        <f>V23+X23+Z23+AB23+AD23+AF23+AJ23+AL23+AN23+AP23+AR23+AH23</f>
        <v/>
      </c>
    </row>
    <row r="24">
      <c r="A24" s="628">
        <f>A23+1</f>
        <v/>
      </c>
      <c r="B24" s="629" t="n">
        <v>1684.77</v>
      </c>
      <c r="C24" s="629" t="n"/>
      <c r="D24" s="630" t="n">
        <v>1675.13</v>
      </c>
      <c r="E24" s="630" t="n">
        <v>794.98</v>
      </c>
      <c r="F24" s="630" t="n">
        <v>37.3</v>
      </c>
      <c r="G24" s="631" t="n">
        <v>127</v>
      </c>
      <c r="H24" s="631" t="n">
        <v>500.9</v>
      </c>
      <c r="I24" s="632" t="n">
        <v>150</v>
      </c>
      <c r="J24" s="633" t="n">
        <v>5</v>
      </c>
      <c r="K24" s="633" t="n"/>
      <c r="L24" s="633" t="n"/>
      <c r="M24" s="635" t="n"/>
      <c r="N24" s="636">
        <f>B24+C24+D24+F24+G24+H24+I24+K24-L24+M24+E24</f>
        <v/>
      </c>
      <c r="O24" s="637" t="n">
        <v>1.8</v>
      </c>
      <c r="P24" s="637" t="n"/>
      <c r="Q24" s="636">
        <f>N24+O24-P24</f>
        <v/>
      </c>
      <c r="R24" s="630" t="n">
        <v>1680</v>
      </c>
      <c r="S24" s="638" t="n"/>
      <c r="T24" s="639">
        <f>A24</f>
        <v/>
      </c>
      <c r="U24" s="640" t="n"/>
      <c r="V24" s="641" t="n"/>
      <c r="W24" s="484" t="n">
        <v>200114</v>
      </c>
      <c r="X24" s="624" t="n">
        <v>447.68</v>
      </c>
      <c r="Y24" s="640" t="n"/>
      <c r="Z24" s="641" t="n"/>
      <c r="AA24" s="484" t="n"/>
      <c r="AB24" s="641" t="n"/>
      <c r="AC24" s="640" t="n"/>
      <c r="AD24" s="641" t="n"/>
      <c r="AE24" s="484" t="n"/>
      <c r="AF24" s="641" t="n"/>
      <c r="AG24" s="641" t="n"/>
      <c r="AH24" s="641" t="n"/>
      <c r="AI24" s="640" t="n"/>
      <c r="AJ24" s="641" t="n"/>
      <c r="AK24" s="484" t="n"/>
      <c r="AL24" s="641" t="n"/>
      <c r="AM24" s="640" t="n">
        <v>200159</v>
      </c>
      <c r="AN24" s="624" t="n">
        <v>75</v>
      </c>
      <c r="AO24" s="484" t="n"/>
      <c r="AP24" s="641" t="n"/>
      <c r="AQ24" s="484" t="n"/>
      <c r="AR24" s="641" t="n"/>
      <c r="AS24" s="614">
        <f>V24+X24+Z24+AB24+AD24+AF24+AJ24+AL24+AN24+AP24+AR24+AH24</f>
        <v/>
      </c>
    </row>
    <row r="25">
      <c r="A25" s="628">
        <f>A24+1</f>
        <v/>
      </c>
      <c r="B25" s="629" t="n">
        <v>3557.25</v>
      </c>
      <c r="C25" s="630" t="n">
        <v>81.59999999999999</v>
      </c>
      <c r="D25" s="630" t="n">
        <v>1185.18</v>
      </c>
      <c r="E25" s="630" t="n">
        <v>701.24</v>
      </c>
      <c r="F25" s="629" t="n"/>
      <c r="G25" s="631" t="n">
        <v>381</v>
      </c>
      <c r="H25" s="631" t="n">
        <v>417</v>
      </c>
      <c r="I25" s="632" t="n">
        <v>150</v>
      </c>
      <c r="J25" s="633" t="n">
        <v>5</v>
      </c>
      <c r="K25" s="633" t="n"/>
      <c r="L25" s="633" t="n"/>
      <c r="M25" s="635" t="n"/>
      <c r="N25" s="636">
        <f>B25+C25+D25+F25+G25+H25+I25+K25-L25+M25+E25</f>
        <v/>
      </c>
      <c r="O25" s="637" t="n">
        <v>4.6</v>
      </c>
      <c r="P25" s="637" t="n"/>
      <c r="Q25" s="636">
        <f>N25+O25-P25</f>
        <v/>
      </c>
      <c r="R25" s="630" t="n">
        <v>3550</v>
      </c>
      <c r="S25" s="638" t="n"/>
      <c r="T25" s="639">
        <f>A25</f>
        <v/>
      </c>
      <c r="U25" s="640" t="n"/>
      <c r="V25" s="641" t="n"/>
      <c r="W25" s="640" t="n">
        <v>200115</v>
      </c>
      <c r="X25" s="624" t="n">
        <v>11.88</v>
      </c>
      <c r="Y25" s="640" t="n">
        <v>200122</v>
      </c>
      <c r="Z25" s="624" t="n">
        <v>527.95</v>
      </c>
      <c r="AA25" s="640" t="n"/>
      <c r="AB25" s="641" t="n"/>
      <c r="AC25" s="640" t="n"/>
      <c r="AD25" s="641" t="n"/>
      <c r="AE25" s="640" t="n"/>
      <c r="AF25" s="641" t="n"/>
      <c r="AG25" s="641" t="n"/>
      <c r="AH25" s="641" t="n"/>
      <c r="AI25" s="640" t="n"/>
      <c r="AJ25" s="641" t="n"/>
      <c r="AK25" s="640" t="n"/>
      <c r="AL25" s="641" t="n"/>
      <c r="AM25" s="640" t="n"/>
      <c r="AN25" s="641" t="n"/>
      <c r="AO25" s="640" t="n"/>
      <c r="AP25" s="641" t="n"/>
      <c r="AQ25" s="484" t="n"/>
      <c r="AR25" s="641" t="n"/>
      <c r="AS25" s="614">
        <f>V25+X25+Z25+AB25+AD25+AF25+AJ25+AL25+AN25+AP25+AR25+AH25</f>
        <v/>
      </c>
    </row>
    <row r="26">
      <c r="A26" s="628">
        <f>A25+1</f>
        <v/>
      </c>
      <c r="B26" s="629" t="n">
        <v>967.4299999999999</v>
      </c>
      <c r="C26" s="629" t="n"/>
      <c r="D26" s="630" t="n">
        <v>1536.4</v>
      </c>
      <c r="E26" s="630" t="n">
        <v>712.9400000000001</v>
      </c>
      <c r="F26" s="630" t="n">
        <v>9.1</v>
      </c>
      <c r="G26" s="631" t="n">
        <v>464</v>
      </c>
      <c r="H26" s="631" t="n">
        <v>671.45</v>
      </c>
      <c r="I26" s="632" t="n">
        <v>410</v>
      </c>
      <c r="J26" s="633" t="n">
        <v>9</v>
      </c>
      <c r="K26" s="633" t="n"/>
      <c r="L26" s="634" t="n">
        <v>100</v>
      </c>
      <c r="M26" s="635" t="n"/>
      <c r="N26" s="636">
        <f>B26+C26+D26+F26+G26+H26+I26+K26-L26+M26+E26</f>
        <v/>
      </c>
      <c r="O26" s="637" t="n">
        <v>22.1</v>
      </c>
      <c r="P26" s="637" t="n">
        <v>9.199999999999999</v>
      </c>
      <c r="Q26" s="636">
        <f>N26+O26-P26</f>
        <v/>
      </c>
      <c r="R26" s="630" t="n">
        <v>960</v>
      </c>
      <c r="S26" s="638" t="n"/>
      <c r="T26" s="639">
        <f>A26</f>
        <v/>
      </c>
      <c r="U26" s="640" t="n">
        <v>200103</v>
      </c>
      <c r="V26" s="624" t="n">
        <v>864.84</v>
      </c>
      <c r="W26" s="640" t="n"/>
      <c r="X26" s="641" t="n"/>
      <c r="Y26" s="640" t="n"/>
      <c r="Z26" s="641" t="n"/>
      <c r="AA26" s="640" t="n">
        <v>200129</v>
      </c>
      <c r="AB26" s="624" t="n">
        <v>2584.94</v>
      </c>
      <c r="AC26" s="640" t="n">
        <v>200134</v>
      </c>
      <c r="AD26" s="624" t="n">
        <v>30193.05</v>
      </c>
      <c r="AE26" s="640" t="n"/>
      <c r="AF26" s="641" t="n"/>
      <c r="AG26" s="641" t="n"/>
      <c r="AH26" s="641" t="n"/>
      <c r="AI26" s="640" t="n"/>
      <c r="AJ26" s="641" t="n"/>
      <c r="AK26" s="640" t="n"/>
      <c r="AL26" s="641" t="n"/>
      <c r="AM26" s="640" t="inlineStr">
        <is>
          <t>191145B</t>
        </is>
      </c>
      <c r="AN26" s="624" t="n">
        <v>350.52</v>
      </c>
      <c r="AO26" s="640" t="n"/>
      <c r="AP26" s="641" t="n"/>
      <c r="AQ26" s="484" t="n">
        <v>200168</v>
      </c>
      <c r="AR26" s="624" t="n">
        <v>33.07</v>
      </c>
      <c r="AS26" s="614">
        <f>V26+X26+Z26+AB26+AD26+AF26+AJ26+AL26+AN26+AP26+AR26+AH26</f>
        <v/>
      </c>
    </row>
    <row r="27">
      <c r="A27" s="628">
        <f>A26+1</f>
        <v/>
      </c>
      <c r="B27" s="629" t="n">
        <v>910.88</v>
      </c>
      <c r="C27" s="629" t="n"/>
      <c r="D27" s="630" t="n">
        <v>1010.94</v>
      </c>
      <c r="E27" s="630" t="n">
        <v>549.73</v>
      </c>
      <c r="F27" s="630" t="n">
        <v>9.1</v>
      </c>
      <c r="G27" s="631" t="n">
        <v>149</v>
      </c>
      <c r="H27" s="631" t="n">
        <v>844.6</v>
      </c>
      <c r="I27" s="632" t="n">
        <v>230</v>
      </c>
      <c r="J27" s="633" t="n">
        <v>4</v>
      </c>
      <c r="K27" s="633" t="n"/>
      <c r="L27" s="634" t="n">
        <v>222</v>
      </c>
      <c r="M27" s="635" t="n"/>
      <c r="N27" s="636">
        <f>B27+C27+D27+F27+G27+H27+I27+K27-L27+M27+E27</f>
        <v/>
      </c>
      <c r="O27" s="637" t="n">
        <v>8</v>
      </c>
      <c r="P27" s="637" t="n"/>
      <c r="Q27" s="636">
        <f>N27+O27-P27</f>
        <v/>
      </c>
      <c r="R27" s="630" t="n">
        <v>950</v>
      </c>
      <c r="S27" s="638" t="n"/>
      <c r="T27" s="639">
        <f>A27</f>
        <v/>
      </c>
      <c r="U27" s="640" t="n"/>
      <c r="V27" s="624" t="n">
        <v>-91.12</v>
      </c>
      <c r="W27" s="640" t="n"/>
      <c r="X27" s="641" t="n"/>
      <c r="Y27" s="640" t="n"/>
      <c r="Z27" s="641" t="n"/>
      <c r="AA27" s="640" t="n">
        <v>200130</v>
      </c>
      <c r="AB27" s="624" t="n">
        <v>141.2</v>
      </c>
      <c r="AC27" s="640" t="n">
        <v>200135</v>
      </c>
      <c r="AD27" s="624" t="n">
        <v>2141.32</v>
      </c>
      <c r="AE27" s="640" t="n"/>
      <c r="AF27" s="641" t="n"/>
      <c r="AG27" s="641" t="n"/>
      <c r="AH27" s="641" t="n"/>
      <c r="AI27" s="640" t="n"/>
      <c r="AJ27" s="641" t="n"/>
      <c r="AK27" s="640" t="n"/>
      <c r="AL27" s="641" t="n"/>
      <c r="AM27" s="640" t="n"/>
      <c r="AN27" s="641" t="n"/>
      <c r="AO27" s="640" t="inlineStr">
        <is>
          <t>191060A</t>
        </is>
      </c>
      <c r="AP27" s="624" t="n">
        <v>450</v>
      </c>
      <c r="AQ27" s="484" t="n"/>
      <c r="AR27" s="641" t="n"/>
      <c r="AS27" s="614">
        <f>V27+X27+Z27+AB27+AD27+AF27+AJ27+AL27+AN27+AP27+AR27+AH27</f>
        <v/>
      </c>
    </row>
    <row r="28">
      <c r="A28" s="628">
        <f>A27+1</f>
        <v/>
      </c>
      <c r="B28" s="629" t="n">
        <v>1585.55</v>
      </c>
      <c r="C28" s="629" t="n"/>
      <c r="D28" s="630" t="n">
        <v>2079.22</v>
      </c>
      <c r="E28" s="630" t="n">
        <v>799.02</v>
      </c>
      <c r="F28" s="629" t="n"/>
      <c r="G28" s="631" t="n">
        <v>461</v>
      </c>
      <c r="H28" s="631" t="n">
        <v>363.5</v>
      </c>
      <c r="I28" s="632" t="n">
        <v>230</v>
      </c>
      <c r="J28" s="633" t="n">
        <v>7</v>
      </c>
      <c r="K28" s="633" t="n"/>
      <c r="L28" s="634" t="n">
        <v>100</v>
      </c>
      <c r="M28" s="635" t="n"/>
      <c r="N28" s="636">
        <f>B28+C28+D28+F28+G28+H28+I28+K28-L28+M28+E28</f>
        <v/>
      </c>
      <c r="O28" s="637" t="n">
        <v>2.8</v>
      </c>
      <c r="P28" s="637" t="n"/>
      <c r="Q28" s="636">
        <f>N28+O28-P28</f>
        <v/>
      </c>
      <c r="R28" s="630" t="n">
        <v>1580</v>
      </c>
      <c r="S28" s="630" t="n">
        <v>300</v>
      </c>
      <c r="T28" s="639">
        <f>A28</f>
        <v/>
      </c>
      <c r="U28" s="640" t="n"/>
      <c r="V28" s="641" t="n"/>
      <c r="W28" s="640" t="n"/>
      <c r="X28" s="641" t="n"/>
      <c r="Y28" s="640" t="n"/>
      <c r="Z28" s="641" t="n"/>
      <c r="AA28" s="640" t="n"/>
      <c r="AB28" s="641" t="n"/>
      <c r="AC28" s="640" t="n">
        <v>200136</v>
      </c>
      <c r="AD28" s="624" t="n">
        <v>-2141.32</v>
      </c>
      <c r="AE28" s="640" t="n"/>
      <c r="AF28" s="641" t="n"/>
      <c r="AG28" s="641" t="n"/>
      <c r="AH28" s="641" t="n"/>
      <c r="AI28" s="640" t="n"/>
      <c r="AJ28" s="641" t="n"/>
      <c r="AK28" s="640" t="n"/>
      <c r="AL28" s="641" t="n"/>
      <c r="AM28" s="640" t="inlineStr">
        <is>
          <t>191145A</t>
        </is>
      </c>
      <c r="AN28" s="624" t="n">
        <v>404.35</v>
      </c>
      <c r="AO28" s="640" t="inlineStr">
        <is>
          <t>191262B</t>
        </is>
      </c>
      <c r="AP28" s="624" t="n">
        <v>90</v>
      </c>
      <c r="AQ28" s="484" t="n"/>
      <c r="AR28" s="641" t="n"/>
      <c r="AS28" s="614">
        <f>V28+X28+Z28+AB28+AD28+AF28+AJ28+AL28+AN28+AP28+AR28+AH28</f>
        <v/>
      </c>
    </row>
    <row r="29">
      <c r="A29" s="628">
        <f>A28+1</f>
        <v/>
      </c>
      <c r="B29" s="629" t="n">
        <v>1419.43</v>
      </c>
      <c r="C29" s="629" t="n"/>
      <c r="D29" s="630" t="n">
        <v>1987.18</v>
      </c>
      <c r="E29" s="630" t="n">
        <v>890.53</v>
      </c>
      <c r="F29" s="630" t="n">
        <v>38.9</v>
      </c>
      <c r="G29" s="631" t="n">
        <v>174</v>
      </c>
      <c r="H29" s="631" t="n">
        <v>178.5</v>
      </c>
      <c r="I29" s="632" t="n">
        <v>200</v>
      </c>
      <c r="J29" s="633" t="n">
        <v>4</v>
      </c>
      <c r="K29" s="633" t="n"/>
      <c r="L29" s="633" t="n"/>
      <c r="M29" s="635" t="n"/>
      <c r="N29" s="636">
        <f>B29+C29+D29+F29+G29+H29+I29+K29-L29+M29+E29</f>
        <v/>
      </c>
      <c r="O29" s="637" t="n">
        <v>1.3</v>
      </c>
      <c r="P29" s="637" t="n"/>
      <c r="Q29" s="636">
        <f>N29+O29-P29</f>
        <v/>
      </c>
      <c r="R29" s="630" t="n">
        <v>1410</v>
      </c>
      <c r="S29" s="638" t="n"/>
      <c r="T29" s="639">
        <f>A29</f>
        <v/>
      </c>
      <c r="U29" s="640" t="n"/>
      <c r="V29" s="641" t="n"/>
      <c r="W29" s="640" t="n"/>
      <c r="X29" s="641" t="n"/>
      <c r="Y29" s="640" t="n"/>
      <c r="Z29" s="641" t="n"/>
      <c r="AA29" s="640" t="n"/>
      <c r="AB29" s="641" t="n"/>
      <c r="AC29" s="640" t="n">
        <v>201137</v>
      </c>
      <c r="AD29" s="624" t="n">
        <v>2141.32</v>
      </c>
      <c r="AE29" s="640" t="n"/>
      <c r="AF29" s="641" t="n"/>
      <c r="AG29" s="641" t="n"/>
      <c r="AH29" s="641" t="n"/>
      <c r="AI29" s="640" t="n"/>
      <c r="AJ29" s="641" t="n"/>
      <c r="AK29" s="640" t="n"/>
      <c r="AL29" s="641" t="n"/>
      <c r="AM29" s="640" t="n"/>
      <c r="AN29" s="641" t="n"/>
      <c r="AO29" s="640" t="n"/>
      <c r="AP29" s="641" t="n"/>
      <c r="AQ29" s="484" t="n"/>
      <c r="AR29" s="641" t="n"/>
      <c r="AS29" s="614">
        <f>V29+X29+Z29+AB29+AD29+AF29+AJ29+AL29+AN29+AP29+AR29+AH29</f>
        <v/>
      </c>
    </row>
    <row r="30">
      <c r="A30" s="628">
        <f>A29+1</f>
        <v/>
      </c>
      <c r="B30" s="629" t="n">
        <v>1183.03</v>
      </c>
      <c r="C30" s="629" t="n"/>
      <c r="D30" s="630" t="n">
        <v>1120.3</v>
      </c>
      <c r="E30" s="630" t="n">
        <v>310.95</v>
      </c>
      <c r="F30" s="629" t="n"/>
      <c r="G30" s="631" t="n">
        <v>159</v>
      </c>
      <c r="H30" s="631" t="n">
        <v>88.05</v>
      </c>
      <c r="I30" s="632" t="n">
        <v>220</v>
      </c>
      <c r="J30" s="633" t="n">
        <v>4</v>
      </c>
      <c r="K30" s="633" t="n"/>
      <c r="L30" s="633" t="n"/>
      <c r="M30" s="635" t="n"/>
      <c r="N30" s="636">
        <f>B30+C30+D30+F30+G30+H30+I30+K30-L30+M30+E30</f>
        <v/>
      </c>
      <c r="O30" s="637" t="n">
        <v>2</v>
      </c>
      <c r="P30" s="637" t="n"/>
      <c r="Q30" s="636">
        <f>N30+O30-P30</f>
        <v/>
      </c>
      <c r="R30" s="630" t="n">
        <v>1180</v>
      </c>
      <c r="S30" s="638" t="n"/>
      <c r="T30" s="639">
        <f>A30</f>
        <v/>
      </c>
      <c r="U30" s="640" t="n"/>
      <c r="V30" s="641" t="n"/>
      <c r="W30" s="640" t="n"/>
      <c r="X30" s="641" t="n"/>
      <c r="Y30" s="640" t="n"/>
      <c r="Z30" s="641" t="n"/>
      <c r="AA30" s="640" t="n"/>
      <c r="AB30" s="641" t="n"/>
      <c r="AC30" s="640" t="n"/>
      <c r="AD30" s="641" t="n"/>
      <c r="AE30" s="640" t="n"/>
      <c r="AF30" s="641" t="n"/>
      <c r="AG30" s="641" t="n"/>
      <c r="AH30" s="641" t="n"/>
      <c r="AI30" s="640" t="n"/>
      <c r="AJ30" s="641" t="n"/>
      <c r="AK30" s="640" t="n"/>
      <c r="AL30" s="641" t="n"/>
      <c r="AM30" s="640" t="inlineStr">
        <is>
          <t>191146A</t>
        </is>
      </c>
      <c r="AN30" s="624" t="n">
        <v>-263.38</v>
      </c>
      <c r="AO30" s="640" t="n"/>
      <c r="AP30" s="641" t="n"/>
      <c r="AQ30" s="484" t="n"/>
      <c r="AR30" s="641" t="n"/>
      <c r="AS30" s="614">
        <f>V30+X30+Z30+AB30+AD30+AF30+AJ30+AL30+AN30+AP30+AR30+AH30</f>
        <v/>
      </c>
    </row>
    <row r="31">
      <c r="A31" s="628">
        <f>A30+1</f>
        <v/>
      </c>
      <c r="B31" s="629" t="n">
        <v>1182.41</v>
      </c>
      <c r="C31" s="629" t="n"/>
      <c r="D31" s="630" t="n">
        <v>1167.34</v>
      </c>
      <c r="E31" s="630" t="n">
        <v>899.78</v>
      </c>
      <c r="F31" s="629" t="n"/>
      <c r="G31" s="631" t="n">
        <v>148</v>
      </c>
      <c r="H31" s="631" t="n">
        <v>587.5</v>
      </c>
      <c r="I31" s="632" t="n">
        <v>220</v>
      </c>
      <c r="J31" s="633" t="n">
        <v>6</v>
      </c>
      <c r="K31" s="633" t="n"/>
      <c r="L31" s="633" t="n"/>
      <c r="M31" s="635" t="n"/>
      <c r="N31" s="636">
        <f>B31+C31+D31+F31+G31+H31+I31+K31-L31+M31+E31</f>
        <v/>
      </c>
      <c r="O31" s="637" t="n">
        <v>8</v>
      </c>
      <c r="P31" s="637" t="n"/>
      <c r="Q31" s="636">
        <f>N31+O31-P31</f>
        <v/>
      </c>
      <c r="R31" s="630" t="n">
        <v>1180</v>
      </c>
      <c r="S31" s="638" t="n"/>
      <c r="T31" s="639">
        <f>A31</f>
        <v/>
      </c>
      <c r="U31" s="640" t="n"/>
      <c r="V31" s="641" t="n"/>
      <c r="W31" s="640" t="n"/>
      <c r="X31" s="641" t="n"/>
      <c r="Y31" s="640" t="n"/>
      <c r="Z31" s="641" t="n"/>
      <c r="AA31" s="640" t="n"/>
      <c r="AB31" s="641" t="n"/>
      <c r="AC31" s="640" t="n"/>
      <c r="AD31" s="641" t="n"/>
      <c r="AE31" s="484" t="n"/>
      <c r="AF31" s="641" t="n"/>
      <c r="AG31" s="641" t="n"/>
      <c r="AH31" s="641" t="n"/>
      <c r="AI31" s="640" t="n"/>
      <c r="AJ31" s="641" t="n"/>
      <c r="AK31" s="640" t="n"/>
      <c r="AL31" s="641" t="n"/>
      <c r="AM31" s="640" t="n">
        <v>191254</v>
      </c>
      <c r="AN31" s="624" t="n">
        <v>-9.73</v>
      </c>
      <c r="AO31" s="640" t="n"/>
      <c r="AP31" s="641" t="n"/>
      <c r="AQ31" s="484" t="n"/>
      <c r="AR31" s="641" t="n"/>
      <c r="AS31" s="614">
        <f>V31+X31+Z31+AB31+AD31+AF31+AJ31+AL31+AN31+AP31+AR31+AH31</f>
        <v/>
      </c>
    </row>
    <row r="32">
      <c r="A32" s="628">
        <f>A31+1</f>
        <v/>
      </c>
      <c r="B32" s="629" t="n">
        <v>1030.51</v>
      </c>
      <c r="C32" s="629" t="n"/>
      <c r="D32" s="645" t="n">
        <v>1518.77</v>
      </c>
      <c r="E32" s="645" t="n">
        <v>693.77</v>
      </c>
      <c r="F32" s="629" t="n"/>
      <c r="G32" s="631" t="n">
        <v>506</v>
      </c>
      <c r="H32" s="631" t="n">
        <v>370.2</v>
      </c>
      <c r="I32" s="632" t="n">
        <v>240</v>
      </c>
      <c r="J32" s="633" t="n">
        <v>7</v>
      </c>
      <c r="K32" s="633" t="n"/>
      <c r="L32" s="634" t="n">
        <v>10</v>
      </c>
      <c r="M32" s="635" t="n"/>
      <c r="N32" s="636">
        <f>B32+C32+D32+F32+G32+H32+I32+K32-L32+M32+E32</f>
        <v/>
      </c>
      <c r="O32" s="637" t="n">
        <v>1.8</v>
      </c>
      <c r="P32" s="637" t="n"/>
      <c r="Q32" s="636">
        <f>N32+O32-P32</f>
        <v/>
      </c>
      <c r="R32" s="630" t="n">
        <v>1030</v>
      </c>
      <c r="S32" s="638" t="n"/>
      <c r="T32" s="639">
        <f>A32</f>
        <v/>
      </c>
      <c r="U32" s="640" t="n"/>
      <c r="V32" s="641" t="n"/>
      <c r="W32" s="640" t="n"/>
      <c r="X32" s="641" t="n"/>
      <c r="Y32" s="640" t="n">
        <v>200123</v>
      </c>
      <c r="Z32" s="624" t="n">
        <v>521.59</v>
      </c>
      <c r="AA32" s="640" t="n"/>
      <c r="AB32" s="641" t="n"/>
      <c r="AC32" s="640" t="inlineStr">
        <is>
          <t>191236A</t>
        </is>
      </c>
      <c r="AD32" s="624" t="n">
        <v>-1979.93</v>
      </c>
      <c r="AE32" s="484" t="n"/>
      <c r="AF32" s="641" t="n"/>
      <c r="AG32" s="641" t="n"/>
      <c r="AH32" s="641" t="n"/>
      <c r="AI32" s="640" t="n"/>
      <c r="AJ32" s="641" t="n"/>
      <c r="AK32" s="640" t="n">
        <v>191245</v>
      </c>
      <c r="AL32" s="624" t="n">
        <v>1209.6</v>
      </c>
      <c r="AM32" s="640" t="n">
        <v>191252</v>
      </c>
      <c r="AN32" s="624" t="n">
        <v>356.34</v>
      </c>
      <c r="AO32" s="640" t="n"/>
      <c r="AP32" s="641" t="n"/>
      <c r="AQ32" s="484" t="n"/>
      <c r="AR32" s="641" t="n"/>
      <c r="AS32" s="614">
        <f>V32+X32+Z32+AB32+AD32+AF32+AJ32+AL32+AN32+AP32+AR32+AH32</f>
        <v/>
      </c>
    </row>
    <row r="33">
      <c r="A33" s="628">
        <f>A32+1</f>
        <v/>
      </c>
      <c r="B33" s="629" t="n">
        <v>1890.28</v>
      </c>
      <c r="C33" s="629" t="n"/>
      <c r="D33" s="630" t="n">
        <v>1716.67</v>
      </c>
      <c r="E33" s="630" t="n">
        <v>792.67</v>
      </c>
      <c r="F33" s="630" t="n">
        <v>14.3</v>
      </c>
      <c r="G33" s="631" t="n">
        <v>225</v>
      </c>
      <c r="H33" s="631" t="n">
        <v>274.5</v>
      </c>
      <c r="I33" s="632" t="n">
        <v>270</v>
      </c>
      <c r="J33" s="633" t="n">
        <v>8</v>
      </c>
      <c r="K33" s="633" t="n"/>
      <c r="L33" s="633" t="n"/>
      <c r="M33" s="635" t="n"/>
      <c r="N33" s="636">
        <f>B33+C33+D33+F33+G33+H33+I33+K33-L33+M33+E33</f>
        <v/>
      </c>
      <c r="O33" s="637" t="n">
        <v>1.8</v>
      </c>
      <c r="P33" s="637" t="n"/>
      <c r="Q33" s="636">
        <f>N33+O33-P33</f>
        <v/>
      </c>
      <c r="R33" s="630" t="n">
        <v>1890</v>
      </c>
      <c r="S33" s="638" t="n"/>
      <c r="T33" s="639">
        <f>A33</f>
        <v/>
      </c>
      <c r="U33" s="640" t="n"/>
      <c r="V33" s="641" t="n"/>
      <c r="W33" s="640" t="n"/>
      <c r="X33" s="641" t="n"/>
      <c r="Y33" s="640" t="n">
        <v>200124</v>
      </c>
      <c r="Z33" s="624" t="n">
        <v>241.49</v>
      </c>
      <c r="AA33" s="640" t="n">
        <v>200131</v>
      </c>
      <c r="AB33" s="624" t="n">
        <v>1931.34</v>
      </c>
      <c r="AC33" s="640" t="n"/>
      <c r="AD33" s="641" t="n"/>
      <c r="AE33" s="484" t="n"/>
      <c r="AF33" s="641" t="n"/>
      <c r="AG33" s="642" t="n">
        <v>200143</v>
      </c>
      <c r="AH33" s="624" t="n">
        <v>19</v>
      </c>
      <c r="AI33" s="640" t="n"/>
      <c r="AJ33" s="641" t="n"/>
      <c r="AK33" s="640" t="n"/>
      <c r="AL33" s="641" t="n"/>
      <c r="AM33" s="640" t="n">
        <v>191251</v>
      </c>
      <c r="AN33" s="624" t="n">
        <v>293.51</v>
      </c>
      <c r="AO33" s="640" t="n"/>
      <c r="AP33" s="641" t="n"/>
      <c r="AQ33" s="484" t="n"/>
      <c r="AR33" s="641" t="n"/>
      <c r="AS33" s="614">
        <f>V33+X33+Z33+AB33+AD33+AF33+AJ33+AL33+AN33+AP33+AR33+AH33</f>
        <v/>
      </c>
    </row>
    <row r="34">
      <c r="A34" s="628">
        <f>A33+1</f>
        <v/>
      </c>
      <c r="B34" s="629" t="n">
        <v>1571.32</v>
      </c>
      <c r="C34" s="629" t="n"/>
      <c r="D34" s="630" t="n">
        <v>1790.74</v>
      </c>
      <c r="E34" s="630" t="n">
        <v>750.4299999999999</v>
      </c>
      <c r="F34" s="629" t="n"/>
      <c r="G34" s="631" t="n">
        <v>173</v>
      </c>
      <c r="H34" s="631" t="n">
        <v>139.8</v>
      </c>
      <c r="I34" s="632" t="n">
        <v>160</v>
      </c>
      <c r="J34" s="633" t="n">
        <v>4</v>
      </c>
      <c r="K34" s="633" t="n"/>
      <c r="L34" s="634" t="n">
        <v>40</v>
      </c>
      <c r="M34" s="635" t="n"/>
      <c r="N34" s="636">
        <f>B34+C34+D34+F34+G34+H34+I34+K34-L34+M34+E34</f>
        <v/>
      </c>
      <c r="O34" s="637" t="n">
        <v>4.6</v>
      </c>
      <c r="P34" s="637" t="n"/>
      <c r="Q34" s="636">
        <f>N34+O34-P34</f>
        <v/>
      </c>
      <c r="R34" s="630" t="n">
        <v>1590</v>
      </c>
      <c r="S34" s="638" t="n"/>
      <c r="T34" s="639">
        <f>A34</f>
        <v/>
      </c>
      <c r="U34" s="640" t="n">
        <v>200106</v>
      </c>
      <c r="V34" s="624" t="n">
        <v>1523.28</v>
      </c>
      <c r="W34" s="484" t="n">
        <v>200116</v>
      </c>
      <c r="X34" s="624" t="n">
        <v>828.6</v>
      </c>
      <c r="Y34" s="640" t="n"/>
      <c r="Z34" s="641" t="n"/>
      <c r="AA34" s="484" t="n">
        <v>200132</v>
      </c>
      <c r="AB34" s="624" t="n">
        <v>1349.6</v>
      </c>
      <c r="AC34" s="640" t="n"/>
      <c r="AD34" s="641" t="n"/>
      <c r="AE34" s="640" t="inlineStr">
        <is>
          <t>monnaie</t>
        </is>
      </c>
      <c r="AF34" s="624" t="n">
        <v>630</v>
      </c>
      <c r="AG34" s="641" t="n"/>
      <c r="AH34" s="641" t="n"/>
      <c r="AI34" s="640" t="n"/>
      <c r="AJ34" s="641" t="n"/>
      <c r="AK34" s="484" t="n"/>
      <c r="AL34" s="641" t="n"/>
      <c r="AM34" s="484" t="n">
        <v>191250</v>
      </c>
      <c r="AN34" s="624" t="n">
        <v>10.8</v>
      </c>
      <c r="AO34" s="484" t="n">
        <v>200164</v>
      </c>
      <c r="AP34" s="624" t="n">
        <v>420</v>
      </c>
      <c r="AQ34" s="484" t="n">
        <v>200167</v>
      </c>
      <c r="AR34" s="624" t="n">
        <v>231.6</v>
      </c>
      <c r="AS34" s="614">
        <f>V34+X34+Z34+AB34+AD34+AF34+AJ34+AL34+AN34+AP34+AR34+AH34</f>
        <v/>
      </c>
    </row>
    <row r="35">
      <c r="A35" s="628">
        <f>A34+1</f>
        <v/>
      </c>
      <c r="B35" s="629" t="n">
        <v>1833.01</v>
      </c>
      <c r="C35" s="630" t="n">
        <v>24.82</v>
      </c>
      <c r="D35" s="630" t="n">
        <v>2220.35</v>
      </c>
      <c r="E35" s="630" t="n">
        <v>862.1</v>
      </c>
      <c r="F35" s="629" t="n"/>
      <c r="G35" s="631" t="n">
        <v>246</v>
      </c>
      <c r="H35" s="631" t="n">
        <v>130.4</v>
      </c>
      <c r="I35" s="632" t="n">
        <v>170</v>
      </c>
      <c r="J35" s="633" t="n">
        <v>4</v>
      </c>
      <c r="K35" s="633" t="n"/>
      <c r="L35" s="633" t="n"/>
      <c r="M35" s="635" t="n"/>
      <c r="N35" s="636">
        <f>B35+C35+D35+F35+G35+H35+I35+K35-L35+M35+E35</f>
        <v/>
      </c>
      <c r="O35" s="637" t="n">
        <v>48.6</v>
      </c>
      <c r="P35" s="637" t="n"/>
      <c r="Q35" s="636">
        <f>N35+O35-P35</f>
        <v/>
      </c>
      <c r="R35" s="630" t="n">
        <v>1830</v>
      </c>
      <c r="S35" s="630" t="n">
        <v>180</v>
      </c>
      <c r="T35" s="639">
        <f>A35</f>
        <v/>
      </c>
      <c r="U35" s="640" t="n"/>
      <c r="V35" s="624" t="n">
        <v>22.45</v>
      </c>
      <c r="W35" s="640" t="n">
        <v>200117</v>
      </c>
      <c r="X35" s="624" t="n">
        <v>104.92</v>
      </c>
      <c r="Y35" s="640" t="n"/>
      <c r="Z35" s="641" t="n"/>
      <c r="AA35" s="640" t="n">
        <v>200133</v>
      </c>
      <c r="AB35" s="624" t="n">
        <v>-45.1</v>
      </c>
      <c r="AC35" s="640" t="n">
        <v>200139</v>
      </c>
      <c r="AD35" s="641" t="n">
        <v>0</v>
      </c>
      <c r="AE35" s="640" t="n"/>
      <c r="AF35" s="641" t="n"/>
      <c r="AG35" s="642" t="n">
        <v>200144</v>
      </c>
      <c r="AH35" s="624" t="n">
        <v>-16.08</v>
      </c>
      <c r="AI35" s="640" t="n">
        <v>200146</v>
      </c>
      <c r="AJ35" s="624" t="n">
        <v>37.63</v>
      </c>
      <c r="AK35" s="640" t="n">
        <v>200151</v>
      </c>
      <c r="AL35" s="624" t="n">
        <v>2763.7</v>
      </c>
      <c r="AM35" s="640" t="n">
        <v>191249</v>
      </c>
      <c r="AN35" s="624" t="n">
        <v>121.32</v>
      </c>
      <c r="AO35" s="640" t="n">
        <v>200162</v>
      </c>
      <c r="AP35" s="624" t="n">
        <v>1255.17</v>
      </c>
      <c r="AQ35" s="484" t="n">
        <v>200165</v>
      </c>
      <c r="AR35" s="624" t="n">
        <v>210</v>
      </c>
      <c r="AS35" s="614">
        <f>V35+X35+Z35+AB35+AD35+AF35+AJ35+AL35+AN35+AP35+AR35+AH35</f>
        <v/>
      </c>
    </row>
    <row r="36" customFormat="1" s="9">
      <c r="A36" s="600" t="n"/>
      <c r="B36" s="586">
        <f>SUM(B5:B35)</f>
        <v/>
      </c>
      <c r="C36" s="586">
        <f>SUM(C5:C35)</f>
        <v/>
      </c>
      <c r="D36" s="586">
        <f>SUM(D5:D35)</f>
        <v/>
      </c>
      <c r="E36" s="586">
        <f>SUM(E5:E35)</f>
        <v/>
      </c>
      <c r="F36" s="586">
        <f>SUM(F5:F35)</f>
        <v/>
      </c>
      <c r="G36" s="586">
        <f>SUM(G5:G35)</f>
        <v/>
      </c>
      <c r="H36" s="586">
        <f>SUM(H5:H35)</f>
        <v/>
      </c>
      <c r="I36" s="586">
        <f>SUM(I5:I35)</f>
        <v/>
      </c>
      <c r="J36" s="587">
        <f>SUM(J5:J35)</f>
        <v/>
      </c>
      <c r="K36" s="586">
        <f>SUM(K5:K35)</f>
        <v/>
      </c>
      <c r="L36" s="586">
        <f>SUM(L5:L35)</f>
        <v/>
      </c>
      <c r="M36" s="449" t="n"/>
      <c r="N36" s="586">
        <f>SUM(N5:N35)</f>
        <v/>
      </c>
      <c r="O36" s="596">
        <f>SUM(O5:O35)</f>
        <v/>
      </c>
      <c r="P36" s="586">
        <f>SUM(P5:P35)</f>
        <v/>
      </c>
      <c r="Q36" s="586">
        <f>SUM(Q5:Q35)</f>
        <v/>
      </c>
      <c r="R36" s="449">
        <f>SUM(R5:R35)</f>
        <v/>
      </c>
      <c r="S36" s="449">
        <f>SUM(S5:S35)</f>
        <v/>
      </c>
      <c r="T36" s="646" t="n"/>
      <c r="U36" s="449" t="n"/>
      <c r="V36" s="449">
        <f>SUM(V5:V35)</f>
        <v/>
      </c>
      <c r="W36" s="449" t="n"/>
      <c r="X36" s="449">
        <f>SUM(X5:X35)</f>
        <v/>
      </c>
      <c r="Y36" s="449" t="n"/>
      <c r="Z36" s="449">
        <f>SUM(Z5:Z35)</f>
        <v/>
      </c>
      <c r="AA36" s="449" t="n"/>
      <c r="AB36" s="449">
        <f>SUM(AB6:AB34)</f>
        <v/>
      </c>
      <c r="AC36" s="449" t="n"/>
      <c r="AD36" s="449">
        <f>SUM(AD5:AD35)</f>
        <v/>
      </c>
      <c r="AE36" s="449" t="n"/>
      <c r="AF36" s="449">
        <f>SUM(AF5:AF35)</f>
        <v/>
      </c>
      <c r="AG36" s="449" t="n"/>
      <c r="AH36" s="449" t="n"/>
      <c r="AI36" s="449" t="n"/>
      <c r="AJ36" s="449">
        <f>SUM(AJ5:AJ35)</f>
        <v/>
      </c>
      <c r="AK36" s="398" t="n"/>
      <c r="AL36" s="449">
        <f>SUM(AL5:AL35)</f>
        <v/>
      </c>
      <c r="AM36" s="449" t="n"/>
      <c r="AN36" s="449">
        <f>SUM(AN5:AN35)</f>
        <v/>
      </c>
      <c r="AO36" s="449" t="n"/>
      <c r="AP36" s="449">
        <f>SUM(AP5:AP35)</f>
        <v/>
      </c>
      <c r="AQ36" s="449" t="n"/>
      <c r="AR36" s="449">
        <f>SUM(AR5:AR35)</f>
        <v/>
      </c>
      <c r="AS36" s="449">
        <f>SUM(AS5:AS35)</f>
        <v/>
      </c>
      <c r="AT36" s="398" t="n"/>
      <c r="AU36" s="398" t="n"/>
      <c r="AV36" s="398" t="n"/>
      <c r="AW36" s="398" t="n"/>
      <c r="AX36" s="398" t="n"/>
      <c r="AY36" s="398" t="n"/>
      <c r="AZ36" s="398" t="n"/>
      <c r="BA36" s="398" t="n"/>
      <c r="BB36" s="398" t="n"/>
      <c r="BC36" s="398" t="n"/>
      <c r="BD36" s="398" t="n"/>
      <c r="BE36" s="398" t="n"/>
      <c r="BF36" s="398" t="n"/>
      <c r="BG36" s="398" t="n"/>
      <c r="BH36" s="398" t="n"/>
      <c r="BI36" s="398" t="n"/>
      <c r="BJ36" s="398" t="n"/>
      <c r="BK36" s="398" t="n"/>
      <c r="BL36" s="398" t="n"/>
    </row>
    <row r="37">
      <c r="N37" s="449" t="n"/>
      <c r="Q37" s="451" t="n"/>
    </row>
    <row r="38">
      <c r="C38" s="452" t="n"/>
      <c r="F38" s="452" t="n"/>
      <c r="I38" s="453" t="n"/>
      <c r="N38" s="449" t="n"/>
    </row>
    <row r="39">
      <c r="I39" s="453" t="n"/>
      <c r="N39" s="449" t="n"/>
      <c r="AO39" s="404" t="inlineStr">
        <is>
          <t xml:space="preserve">                                                                                  </t>
        </is>
      </c>
    </row>
    <row r="41" ht="16.5" customHeight="1" thickBot="1">
      <c r="A41" s="602" t="inlineStr">
        <is>
          <t>FEVRIER 2020</t>
        </is>
      </c>
      <c r="M41" s="406" t="n"/>
      <c r="N41" s="359" t="n"/>
      <c r="O41" s="362" t="n"/>
      <c r="P41" s="363" t="n"/>
      <c r="Q41" s="363" t="n"/>
      <c r="R41" s="363" t="n"/>
      <c r="S41" s="363" t="n"/>
      <c r="U41" s="364">
        <f>A41</f>
        <v/>
      </c>
      <c r="V41" s="363" t="n"/>
      <c r="W41" s="363" t="n"/>
      <c r="X41" s="363" t="n"/>
      <c r="Y41" s="363" t="n"/>
      <c r="Z41" s="363" t="n"/>
      <c r="AA41" s="363" t="n"/>
      <c r="AB41" s="364">
        <f>A41</f>
        <v/>
      </c>
      <c r="AC41" s="363" t="n"/>
      <c r="AD41" s="363" t="n"/>
      <c r="AE41" s="363" t="n"/>
      <c r="AF41" s="363" t="n"/>
      <c r="AG41" s="363" t="n"/>
      <c r="AH41" s="363" t="n"/>
      <c r="AI41" s="363" t="n"/>
      <c r="AJ41" s="363" t="n"/>
      <c r="AK41" s="364">
        <f>A41</f>
        <v/>
      </c>
      <c r="AL41" s="363" t="n"/>
      <c r="AM41" s="363" t="n"/>
      <c r="AN41" s="363" t="n"/>
      <c r="AO41" s="363" t="n"/>
      <c r="AP41" s="363" t="n"/>
      <c r="AQ41" s="363" t="n"/>
    </row>
    <row r="42" ht="16.5" customHeight="1" thickBot="1">
      <c r="A42" s="603" t="n"/>
      <c r="B42" s="372" t="n"/>
      <c r="C42" s="372" t="n"/>
      <c r="D42" s="372" t="n"/>
      <c r="E42" s="372" t="n"/>
      <c r="F42" s="372" t="n"/>
      <c r="G42" s="372" t="n"/>
      <c r="H42" s="372" t="n"/>
      <c r="I42" s="357" t="n"/>
      <c r="J42" s="357" t="n"/>
      <c r="K42" s="357" t="n"/>
      <c r="L42" s="357" t="n"/>
      <c r="M42" s="454" t="n"/>
      <c r="N42" s="10" t="n"/>
      <c r="O42" s="11" t="n"/>
      <c r="P42" s="10" t="n"/>
      <c r="Q42" s="10" t="n"/>
      <c r="R42" s="358" t="inlineStr">
        <is>
          <t>Banque</t>
        </is>
      </c>
      <c r="S42" s="357" t="n"/>
      <c r="T42" s="647" t="n"/>
      <c r="U42" s="407">
        <f>U3</f>
        <v/>
      </c>
      <c r="V42" s="366" t="n"/>
      <c r="W42" s="408">
        <f>W3</f>
        <v/>
      </c>
      <c r="X42" s="366" t="n"/>
      <c r="Y42" s="408">
        <f>Y3</f>
        <v/>
      </c>
      <c r="Z42" s="366" t="n"/>
      <c r="AA42" s="408">
        <f>AA3</f>
        <v/>
      </c>
      <c r="AB42" s="366" t="n"/>
      <c r="AC42" s="408">
        <f>AC3</f>
        <v/>
      </c>
      <c r="AD42" s="366" t="n"/>
      <c r="AE42" s="409">
        <f>AE3</f>
        <v/>
      </c>
      <c r="AF42" s="354" t="n"/>
      <c r="AG42" s="410" t="inlineStr">
        <is>
          <t>Compte Nickel</t>
        </is>
      </c>
      <c r="AH42" s="354" t="n"/>
      <c r="AI42" s="407" t="inlineStr">
        <is>
          <t>charges locatives</t>
        </is>
      </c>
      <c r="AJ42" s="366" t="n"/>
      <c r="AK42" s="408">
        <f>AK3</f>
        <v/>
      </c>
      <c r="AL42" s="366" t="n"/>
      <c r="AM42" s="408">
        <f>AM3</f>
        <v/>
      </c>
      <c r="AN42" s="366" t="n"/>
      <c r="AO42" s="408">
        <f>AO3</f>
        <v/>
      </c>
      <c r="AP42" s="366" t="n"/>
      <c r="AQ42" s="409">
        <f>AQ3</f>
        <v/>
      </c>
      <c r="AR42" s="354" t="n"/>
      <c r="AS42" s="411" t="inlineStr">
        <is>
          <t>Total</t>
        </is>
      </c>
    </row>
    <row r="43" ht="16.5" customHeight="1" thickBot="1">
      <c r="A43" s="607" t="n"/>
      <c r="B43" s="3" t="inlineStr">
        <is>
          <t>Espèce</t>
        </is>
      </c>
      <c r="C43" s="4" t="inlineStr">
        <is>
          <t>Chèque</t>
        </is>
      </c>
      <c r="D43" s="4" t="inlineStr">
        <is>
          <t>Carte Bleue</t>
        </is>
      </c>
      <c r="E43" s="5" t="inlineStr">
        <is>
          <t>Sans Contact</t>
        </is>
      </c>
      <c r="F43" s="5" t="inlineStr">
        <is>
          <t>Carte Nickel</t>
        </is>
      </c>
      <c r="G43" s="4" t="inlineStr">
        <is>
          <t>JEUX</t>
        </is>
      </c>
      <c r="H43" s="4" t="inlineStr">
        <is>
          <t>LOTO</t>
        </is>
      </c>
      <c r="I43" s="355" t="inlineStr">
        <is>
          <t>POINT VERT</t>
        </is>
      </c>
      <c r="J43" s="356" t="n"/>
      <c r="K43" s="6" t="inlineStr">
        <is>
          <t>Ret Nickel</t>
        </is>
      </c>
      <c r="L43" s="6" t="inlineStr">
        <is>
          <t>Dpt Nickel</t>
        </is>
      </c>
      <c r="M43" s="412" t="inlineStr">
        <is>
          <t>Avoir</t>
        </is>
      </c>
      <c r="N43" s="7" t="inlineStr">
        <is>
          <t>S/Total Encais</t>
        </is>
      </c>
      <c r="O43" s="7" t="inlineStr">
        <is>
          <t>Compte client</t>
        </is>
      </c>
      <c r="P43" s="7" t="inlineStr">
        <is>
          <t>Credit Compte</t>
        </is>
      </c>
      <c r="Q43" s="8" t="inlineStr">
        <is>
          <t>Total</t>
        </is>
      </c>
      <c r="R43" s="3" t="inlineStr">
        <is>
          <t>Dépôt Banque</t>
        </is>
      </c>
      <c r="S43" s="8" t="inlineStr">
        <is>
          <t>Monnaie</t>
        </is>
      </c>
      <c r="T43" s="648" t="n"/>
      <c r="U43" s="414" t="inlineStr">
        <is>
          <t>N°</t>
        </is>
      </c>
      <c r="V43" s="415" t="n"/>
      <c r="W43" s="416" t="inlineStr">
        <is>
          <t>N°</t>
        </is>
      </c>
      <c r="X43" s="417" t="n"/>
      <c r="Y43" s="416" t="inlineStr">
        <is>
          <t>N°</t>
        </is>
      </c>
      <c r="Z43" s="417" t="n"/>
      <c r="AA43" s="416" t="inlineStr">
        <is>
          <t>N°</t>
        </is>
      </c>
      <c r="AB43" s="417" t="n"/>
      <c r="AC43" s="416" t="inlineStr">
        <is>
          <t>N°</t>
        </is>
      </c>
      <c r="AD43" s="417" t="n"/>
      <c r="AE43" s="416" t="inlineStr">
        <is>
          <t>N°</t>
        </is>
      </c>
      <c r="AF43" s="417" t="n"/>
      <c r="AG43" s="416" t="inlineStr">
        <is>
          <t>N°</t>
        </is>
      </c>
      <c r="AH43" s="418" t="n"/>
      <c r="AI43" s="416" t="inlineStr">
        <is>
          <t>N°</t>
        </is>
      </c>
      <c r="AJ43" s="417" t="n"/>
      <c r="AK43" s="419" t="inlineStr">
        <is>
          <t>N°</t>
        </is>
      </c>
      <c r="AL43" s="415" t="n"/>
      <c r="AM43" s="416" t="inlineStr">
        <is>
          <t>N°</t>
        </is>
      </c>
      <c r="AN43" s="415" t="n"/>
      <c r="AO43" s="416" t="inlineStr">
        <is>
          <t>N°</t>
        </is>
      </c>
      <c r="AP43" s="415" t="n"/>
      <c r="AQ43" s="416" t="inlineStr">
        <is>
          <t>N°</t>
        </is>
      </c>
      <c r="AR43" s="415" t="n"/>
      <c r="AS43" s="420" t="n"/>
    </row>
    <row r="44" ht="16.5" customHeight="1" thickBot="1">
      <c r="A44" s="628">
        <f>A35+1</f>
        <v/>
      </c>
      <c r="B44" s="434" t="n">
        <v>1692.31</v>
      </c>
      <c r="C44" s="434" t="n"/>
      <c r="D44" s="520" t="n">
        <v>1445.2</v>
      </c>
      <c r="E44" s="520" t="n">
        <v>834.25</v>
      </c>
      <c r="F44" s="434" t="n"/>
      <c r="G44" s="435" t="n">
        <v>243</v>
      </c>
      <c r="H44" s="435" t="n">
        <v>169.8</v>
      </c>
      <c r="I44" s="519" t="n">
        <v>330</v>
      </c>
      <c r="J44" s="436" t="n">
        <v>7</v>
      </c>
      <c r="K44" s="436" t="n"/>
      <c r="L44" s="436" t="n"/>
      <c r="M44" s="437" t="n"/>
      <c r="N44" s="438">
        <f>B44+C44+D44+F44+G44+H44+I44+K44-L44+M44+E44</f>
        <v/>
      </c>
      <c r="O44" s="434" t="n">
        <v>11.3</v>
      </c>
      <c r="P44" s="434" t="n"/>
      <c r="Q44" s="438">
        <f>N44+O44-P44</f>
        <v/>
      </c>
      <c r="R44" s="520" t="n">
        <v>1690</v>
      </c>
      <c r="S44" s="440" t="n"/>
      <c r="T44" s="649">
        <f>A44</f>
        <v/>
      </c>
      <c r="U44" s="442" t="n"/>
      <c r="V44" s="443" t="n"/>
      <c r="W44" s="444" t="n"/>
      <c r="X44" s="443" t="n"/>
      <c r="Y44" s="444" t="n"/>
      <c r="Z44" s="443" t="n"/>
      <c r="AA44" s="444" t="n"/>
      <c r="AB44" s="443" t="n"/>
      <c r="AC44" s="444" t="n"/>
      <c r="AD44" s="443" t="n"/>
      <c r="AE44" s="444" t="n">
        <v>200239</v>
      </c>
      <c r="AF44" s="466" t="n">
        <v>1.45</v>
      </c>
      <c r="AG44" s="445" t="n">
        <v>200240</v>
      </c>
      <c r="AH44" s="466" t="n">
        <v>-17.94</v>
      </c>
      <c r="AI44" s="444" t="n">
        <v>201145</v>
      </c>
      <c r="AJ44" s="466" t="n">
        <v>1029.23</v>
      </c>
      <c r="AK44" s="445" t="n"/>
      <c r="AL44" s="443" t="n"/>
      <c r="AM44" s="444" t="n"/>
      <c r="AN44" s="443" t="n"/>
      <c r="AO44" s="444" t="inlineStr">
        <is>
          <t>vale</t>
        </is>
      </c>
      <c r="AP44" s="466" t="n">
        <v>2000</v>
      </c>
      <c r="AQ44" s="444" t="n"/>
      <c r="AR44" s="443" t="n"/>
      <c r="AS44" s="446">
        <f>V44+X44+Z44+AB44+AD44+AF44+AJ44+AL44+AN44+AP44+AR44+AH44</f>
        <v/>
      </c>
    </row>
    <row r="45" ht="16.5" customHeight="1" thickBot="1">
      <c r="A45" s="628">
        <f>A44+1</f>
        <v/>
      </c>
      <c r="B45" s="434" t="n">
        <v>1101.55</v>
      </c>
      <c r="C45" s="434" t="n"/>
      <c r="D45" s="520" t="n">
        <v>1069.12</v>
      </c>
      <c r="E45" s="520" t="n">
        <v>472.7</v>
      </c>
      <c r="F45" s="434" t="n"/>
      <c r="G45" s="435" t="n">
        <v>173</v>
      </c>
      <c r="H45" s="435" t="n">
        <v>210.9</v>
      </c>
      <c r="I45" s="519" t="n">
        <v>40</v>
      </c>
      <c r="J45" s="436" t="n">
        <v>1</v>
      </c>
      <c r="K45" s="436" t="n"/>
      <c r="L45" s="436" t="n"/>
      <c r="M45" s="437" t="n"/>
      <c r="N45" s="438">
        <f>B45+C45+D45+F45+G45+H45+I45+K45-L45+M45+E45</f>
        <v/>
      </c>
      <c r="O45" s="434" t="n">
        <v>12</v>
      </c>
      <c r="P45" s="434" t="n"/>
      <c r="Q45" s="438">
        <f>N45+O45-P45</f>
        <v/>
      </c>
      <c r="R45" s="520" t="n">
        <v>1100</v>
      </c>
      <c r="S45" s="440" t="n"/>
      <c r="T45" s="649">
        <f>A45</f>
        <v/>
      </c>
      <c r="U45" s="442" t="n"/>
      <c r="V45" s="443" t="n"/>
      <c r="W45" s="444" t="n"/>
      <c r="X45" s="443" t="n"/>
      <c r="Y45" s="442" t="n">
        <v>200223</v>
      </c>
      <c r="Z45" s="466" t="n">
        <v>272.02</v>
      </c>
      <c r="AA45" s="444" t="n"/>
      <c r="AB45" s="443" t="n"/>
      <c r="AC45" s="442" t="n"/>
      <c r="AD45" s="443" t="n"/>
      <c r="AE45" s="444" t="n">
        <v>200239</v>
      </c>
      <c r="AF45" s="466" t="n">
        <v>27</v>
      </c>
      <c r="AG45" s="443" t="n"/>
      <c r="AH45" s="443" t="n"/>
      <c r="AI45" s="442" t="n"/>
      <c r="AJ45" s="443" t="n"/>
      <c r="AK45" s="444" t="n"/>
      <c r="AL45" s="443" t="n"/>
      <c r="AM45" s="442" t="n"/>
      <c r="AN45" s="443" t="n"/>
      <c r="AO45" s="442" t="n"/>
      <c r="AP45" s="443" t="n"/>
      <c r="AQ45" s="444" t="n"/>
      <c r="AR45" s="443" t="n"/>
      <c r="AS45" s="446">
        <f>V45+X45+Z45+AB45+AD45+AF45+AJ45+AL45+AN45+AP45+AR45+AH45</f>
        <v/>
      </c>
    </row>
    <row r="46" ht="16.5" customHeight="1" thickBot="1">
      <c r="A46" s="628">
        <f>A45+1</f>
        <v/>
      </c>
      <c r="B46" s="434" t="n">
        <v>1655.44</v>
      </c>
      <c r="C46" s="520" t="n">
        <v>45</v>
      </c>
      <c r="D46" s="520" t="n">
        <v>1803.1</v>
      </c>
      <c r="E46" s="520" t="n">
        <v>1038.58</v>
      </c>
      <c r="F46" s="434" t="n"/>
      <c r="G46" s="435" t="n">
        <v>319</v>
      </c>
      <c r="H46" s="435" t="n">
        <v>463.25</v>
      </c>
      <c r="I46" s="519" t="n">
        <v>160</v>
      </c>
      <c r="J46" s="436" t="n">
        <v>5</v>
      </c>
      <c r="K46" s="650" t="n">
        <v>20</v>
      </c>
      <c r="L46" s="436" t="n"/>
      <c r="M46" s="437" t="n"/>
      <c r="N46" s="438">
        <f>B46+C46+D46+F46+G46+H46+I46+K46-L46+M46+E46</f>
        <v/>
      </c>
      <c r="O46" s="434" t="n">
        <v>6.6</v>
      </c>
      <c r="P46" s="434" t="n"/>
      <c r="Q46" s="438">
        <f>N46+O46-P46</f>
        <v/>
      </c>
      <c r="R46" s="520" t="n">
        <v>1650</v>
      </c>
      <c r="S46" s="440" t="n"/>
      <c r="T46" s="649">
        <f>A46</f>
        <v/>
      </c>
      <c r="U46" s="442" t="n"/>
      <c r="V46" s="443" t="n"/>
      <c r="W46" s="444" t="n"/>
      <c r="X46" s="443" t="n"/>
      <c r="Y46" s="442" t="n"/>
      <c r="Z46" s="443" t="n"/>
      <c r="AA46" s="444" t="n"/>
      <c r="AB46" s="443" t="n"/>
      <c r="AC46" s="442" t="n"/>
      <c r="AD46" s="443" t="n"/>
      <c r="AE46" s="444" t="n">
        <v>200239</v>
      </c>
      <c r="AF46" s="466" t="n">
        <v>240.08</v>
      </c>
      <c r="AG46" s="443" t="n"/>
      <c r="AH46" s="443" t="n"/>
      <c r="AI46" s="442" t="inlineStr">
        <is>
          <t>180654B</t>
        </is>
      </c>
      <c r="AJ46" s="466" t="n">
        <v>128.4</v>
      </c>
      <c r="AK46" s="444" t="n"/>
      <c r="AL46" s="443" t="n"/>
      <c r="AM46" s="442" t="n"/>
      <c r="AN46" s="443" t="n"/>
      <c r="AO46" s="444" t="n"/>
      <c r="AP46" s="443" t="n"/>
      <c r="AQ46" s="444" t="n"/>
      <c r="AR46" s="443" t="n"/>
      <c r="AS46" s="446">
        <f>V46+X46+Z46+AB46+AD46+AF46+AJ46+AL46+AN46+AP46+AR46+AH46</f>
        <v/>
      </c>
    </row>
    <row r="47" ht="16.5" customHeight="1" thickBot="1">
      <c r="A47" s="628">
        <f>A46+1</f>
        <v/>
      </c>
      <c r="B47" s="434" t="n">
        <v>2046.53</v>
      </c>
      <c r="C47" s="434" t="n"/>
      <c r="D47" s="520" t="n">
        <v>2236.4</v>
      </c>
      <c r="E47" s="520" t="n">
        <v>858.95</v>
      </c>
      <c r="F47" s="520" t="n">
        <v>65.3</v>
      </c>
      <c r="G47" s="435" t="n">
        <v>334</v>
      </c>
      <c r="H47" s="435" t="n">
        <v>202.05</v>
      </c>
      <c r="I47" s="519" t="n">
        <v>160</v>
      </c>
      <c r="J47" s="436" t="n">
        <v>5</v>
      </c>
      <c r="K47" s="650" t="n">
        <v>30</v>
      </c>
      <c r="L47" s="436" t="n"/>
      <c r="M47" s="437" t="n">
        <v>125.8</v>
      </c>
      <c r="N47" s="438">
        <f>B47+C47+D47+F47+G47+H47+I47+K47-L47+M47+E47</f>
        <v/>
      </c>
      <c r="O47" s="434" t="n">
        <v>4.6</v>
      </c>
      <c r="P47" s="434" t="n">
        <v>258.1</v>
      </c>
      <c r="Q47" s="438">
        <f>N47+O47-P47</f>
        <v/>
      </c>
      <c r="R47" s="520" t="n">
        <v>2040</v>
      </c>
      <c r="S47" s="440" t="n"/>
      <c r="T47" s="649">
        <f>A47</f>
        <v/>
      </c>
      <c r="U47" s="442" t="n"/>
      <c r="V47" s="443" t="n"/>
      <c r="W47" s="444" t="n"/>
      <c r="X47" s="443" t="n"/>
      <c r="Y47" s="442" t="n"/>
      <c r="Z47" s="443" t="n"/>
      <c r="AA47" s="444" t="n"/>
      <c r="AB47" s="443" t="n"/>
      <c r="AC47" s="442" t="n"/>
      <c r="AD47" s="443" t="n"/>
      <c r="AE47" s="444" t="n">
        <v>200239</v>
      </c>
      <c r="AF47" s="466" t="n">
        <v>37.5</v>
      </c>
      <c r="AG47" s="443" t="n"/>
      <c r="AH47" s="443" t="n"/>
      <c r="AI47" s="442" t="n"/>
      <c r="AJ47" s="443" t="n"/>
      <c r="AK47" s="444" t="n"/>
      <c r="AL47" s="443" t="n"/>
      <c r="AM47" s="442" t="n"/>
      <c r="AN47" s="443" t="n"/>
      <c r="AO47" s="442" t="inlineStr">
        <is>
          <t>mutex</t>
        </is>
      </c>
      <c r="AP47" s="466" t="n">
        <v>125.84</v>
      </c>
      <c r="AQ47" s="444" t="n"/>
      <c r="AR47" s="443" t="n"/>
      <c r="AS47" s="446">
        <f>V47+X47+Z47+AB47+AD47+AF47+AJ47+AL47+AN47+AP47+AR47+AH47</f>
        <v/>
      </c>
    </row>
    <row r="48" ht="16.5" customHeight="1" thickBot="1">
      <c r="A48" s="628">
        <f>A47+1</f>
        <v/>
      </c>
      <c r="B48" s="434" t="n">
        <v>1739.93</v>
      </c>
      <c r="C48" s="434" t="n"/>
      <c r="D48" s="520" t="n">
        <v>1247.37</v>
      </c>
      <c r="E48" s="520" t="n">
        <v>685.61</v>
      </c>
      <c r="F48" s="520" t="n"/>
      <c r="G48" s="435" t="n">
        <v>941</v>
      </c>
      <c r="H48" s="435" t="n">
        <v>225</v>
      </c>
      <c r="I48" s="519" t="n">
        <v>280</v>
      </c>
      <c r="J48" s="436" t="n">
        <v>5</v>
      </c>
      <c r="K48" s="436" t="n"/>
      <c r="L48" s="650" t="n">
        <v>98</v>
      </c>
      <c r="M48" s="437" t="n"/>
      <c r="N48" s="438">
        <f>B48+C48+D48+F48+G48+H48+I48+K48-L48+M48+E48</f>
        <v/>
      </c>
      <c r="O48" s="434" t="n">
        <v>13.1</v>
      </c>
      <c r="P48" s="434" t="n"/>
      <c r="Q48" s="438">
        <f>N48+O48-P48</f>
        <v/>
      </c>
      <c r="R48" s="520" t="n">
        <v>1730</v>
      </c>
      <c r="S48" s="440" t="n"/>
      <c r="T48" s="649">
        <f>A48</f>
        <v/>
      </c>
      <c r="U48" s="442" t="n">
        <v>200109</v>
      </c>
      <c r="V48" s="593" t="n">
        <v>883.78</v>
      </c>
      <c r="W48" s="444" t="n"/>
      <c r="X48" s="443" t="n"/>
      <c r="Y48" s="442" t="n"/>
      <c r="Z48" s="443" t="n"/>
      <c r="AA48" s="442" t="n">
        <v>200228</v>
      </c>
      <c r="AB48" s="466" t="n">
        <v>2333.94</v>
      </c>
      <c r="AC48" s="442" t="n">
        <v>200138</v>
      </c>
      <c r="AD48" s="593" t="n">
        <v>31770.81</v>
      </c>
      <c r="AE48" s="444" t="n">
        <v>200239</v>
      </c>
      <c r="AF48" s="466" t="n">
        <v>-135</v>
      </c>
      <c r="AG48" s="443" t="n"/>
      <c r="AH48" s="443" t="n"/>
      <c r="AI48" s="442" t="n"/>
      <c r="AJ48" s="443" t="n"/>
      <c r="AK48" s="442" t="n"/>
      <c r="AL48" s="443" t="n"/>
      <c r="AM48" s="442" t="n"/>
      <c r="AN48" s="443" t="n"/>
      <c r="AO48" s="442" t="n"/>
      <c r="AP48" s="443" t="n"/>
      <c r="AQ48" s="444" t="n"/>
      <c r="AR48" s="443" t="n"/>
      <c r="AS48" s="446">
        <f>V48+X48+Z48+AB48+AD48+AF48+AJ48+AL48+AN48+AP48+AR48+AH48</f>
        <v/>
      </c>
    </row>
    <row r="49" ht="16.5" customHeight="1" thickBot="1">
      <c r="A49" s="628">
        <f>A48+1</f>
        <v/>
      </c>
      <c r="B49" s="434" t="n">
        <v>1236.4</v>
      </c>
      <c r="C49" s="434" t="n"/>
      <c r="D49" s="520" t="n">
        <v>1372.14</v>
      </c>
      <c r="E49" s="520" t="n">
        <v>751.27</v>
      </c>
      <c r="F49" s="520" t="n">
        <v>36.29</v>
      </c>
      <c r="G49" s="435" t="n">
        <v>291</v>
      </c>
      <c r="H49" s="435" t="n">
        <v>255.5</v>
      </c>
      <c r="I49" s="519" t="n">
        <v>150</v>
      </c>
      <c r="J49" s="436" t="n">
        <v>3</v>
      </c>
      <c r="K49" s="650" t="n">
        <v>20</v>
      </c>
      <c r="L49" s="436" t="n"/>
      <c r="M49" s="437" t="n"/>
      <c r="N49" s="438">
        <f>B49+C49+D49+F49+G49+H49+I49+K49-L49+M49+E49</f>
        <v/>
      </c>
      <c r="O49" s="434" t="n">
        <v>13.1</v>
      </c>
      <c r="P49" s="434" t="n"/>
      <c r="Q49" s="438">
        <f>N49+O49-P49</f>
        <v/>
      </c>
      <c r="R49" s="520" t="n">
        <v>1260</v>
      </c>
      <c r="S49" s="520" t="n">
        <v>440</v>
      </c>
      <c r="T49" s="649">
        <f>A49</f>
        <v/>
      </c>
      <c r="U49" s="442" t="n"/>
      <c r="V49" s="593" t="n">
        <v>46.86</v>
      </c>
      <c r="W49" s="442" t="n"/>
      <c r="X49" s="443" t="n"/>
      <c r="Y49" s="442" t="n"/>
      <c r="Z49" s="443" t="n"/>
      <c r="AA49" s="442" t="n">
        <v>200232</v>
      </c>
      <c r="AB49" s="466" t="n">
        <v>128.6</v>
      </c>
      <c r="AC49" s="442" t="n">
        <v>200754</v>
      </c>
      <c r="AD49" s="593" t="n">
        <v>23</v>
      </c>
      <c r="AE49" s="444" t="n">
        <v>200239</v>
      </c>
      <c r="AF49" s="466" t="n">
        <v>-37.5</v>
      </c>
      <c r="AG49" s="443" t="n"/>
      <c r="AH49" s="443" t="n"/>
      <c r="AI49" s="442" t="n"/>
      <c r="AJ49" s="443" t="n"/>
      <c r="AK49" s="442" t="n"/>
      <c r="AL49" s="443" t="n"/>
      <c r="AM49" s="442" t="inlineStr">
        <is>
          <t>191258A</t>
        </is>
      </c>
      <c r="AN49" s="466" t="n">
        <v>-369.61</v>
      </c>
      <c r="AO49" s="442" t="inlineStr">
        <is>
          <t>aviva</t>
        </is>
      </c>
      <c r="AP49" s="466" t="n">
        <v>336.57</v>
      </c>
      <c r="AQ49" s="444" t="n"/>
      <c r="AR49" s="443" t="n"/>
      <c r="AS49" s="446">
        <f>V49+X49+Z49+AB49+AD49+AF49+AJ49+AL49+AN49+AP49+AR49+AH49</f>
        <v/>
      </c>
    </row>
    <row r="50" ht="16.5" customHeight="1" thickBot="1">
      <c r="A50" s="628">
        <f>A49+1</f>
        <v/>
      </c>
      <c r="B50" s="434" t="n">
        <v>2016.6</v>
      </c>
      <c r="C50" s="434" t="n"/>
      <c r="D50" s="520" t="n">
        <v>1700.58</v>
      </c>
      <c r="E50" s="520" t="n">
        <v>786.2</v>
      </c>
      <c r="F50" s="520" t="n"/>
      <c r="G50" s="435" t="n">
        <v>292</v>
      </c>
      <c r="H50" s="435" t="n">
        <v>624.4</v>
      </c>
      <c r="I50" s="519" t="n">
        <v>330</v>
      </c>
      <c r="J50" s="436" t="n">
        <v>6</v>
      </c>
      <c r="K50" s="436" t="n"/>
      <c r="L50" s="436" t="n"/>
      <c r="M50" s="437" t="n"/>
      <c r="N50" s="438">
        <f>B50+C50+D50+F50+G50+H50+I50+K50-L50+M50+E50</f>
        <v/>
      </c>
      <c r="O50" s="434" t="n">
        <v>23.6</v>
      </c>
      <c r="P50" s="434" t="n"/>
      <c r="Q50" s="438">
        <f>N50+O50-P50</f>
        <v/>
      </c>
      <c r="R50" s="520" t="n">
        <v>2010</v>
      </c>
      <c r="S50" s="440" t="n"/>
      <c r="T50" s="649">
        <f>A50</f>
        <v/>
      </c>
      <c r="U50" s="442" t="n">
        <v>200113</v>
      </c>
      <c r="V50" s="466" t="n">
        <v>47.15</v>
      </c>
      <c r="W50" s="442" t="n"/>
      <c r="X50" s="443" t="n"/>
      <c r="Y50" s="442" t="n"/>
      <c r="Z50" s="443" t="n"/>
      <c r="AA50" s="442" t="n"/>
      <c r="AB50" s="443" t="n"/>
      <c r="AC50" s="442" t="n">
        <v>200755</v>
      </c>
      <c r="AD50" s="466" t="n">
        <v>480</v>
      </c>
      <c r="AE50" s="444" t="n">
        <v>200239</v>
      </c>
      <c r="AF50" s="466" t="n">
        <v>69</v>
      </c>
      <c r="AG50" s="443" t="n"/>
      <c r="AH50" s="443" t="n"/>
      <c r="AI50" s="442" t="n"/>
      <c r="AJ50" s="443" t="n"/>
      <c r="AK50" s="442" t="n"/>
      <c r="AL50" s="443" t="n"/>
      <c r="AM50" s="442" t="n"/>
      <c r="AN50" s="443" t="n"/>
      <c r="AO50" s="442" t="n"/>
      <c r="AP50" s="443" t="n"/>
      <c r="AQ50" s="444" t="n"/>
      <c r="AR50" s="443" t="n"/>
      <c r="AS50" s="446">
        <f>V50+X50+Z50+AB50+AD50+AF50+AJ50+AL50+AN50+AP50+AR50+AH50</f>
        <v/>
      </c>
    </row>
    <row r="51" ht="16.5" customHeight="1" thickBot="1">
      <c r="A51" s="628">
        <f>A50+1</f>
        <v/>
      </c>
      <c r="B51" s="434" t="n">
        <v>1455.48</v>
      </c>
      <c r="C51" s="434" t="n"/>
      <c r="D51" s="520" t="n">
        <v>1453.26</v>
      </c>
      <c r="E51" s="520" t="n">
        <v>511.33</v>
      </c>
      <c r="F51" s="520" t="n">
        <v>31.1</v>
      </c>
      <c r="G51" s="435" t="n">
        <v>341</v>
      </c>
      <c r="H51" s="435" t="n">
        <v>280</v>
      </c>
      <c r="I51" s="519" t="n">
        <v>220</v>
      </c>
      <c r="J51" s="436" t="n">
        <v>3</v>
      </c>
      <c r="K51" s="650" t="n">
        <v>100</v>
      </c>
      <c r="L51" s="584" t="n">
        <v>30</v>
      </c>
      <c r="M51" s="437" t="n"/>
      <c r="N51" s="438">
        <f>B51+C51+D51+F51+G51+H51+I51+K51-L51+M51+E51</f>
        <v/>
      </c>
      <c r="O51" s="434" t="n">
        <v>15.1</v>
      </c>
      <c r="P51" s="434" t="n"/>
      <c r="Q51" s="438">
        <f>N51+O51-P51</f>
        <v/>
      </c>
      <c r="R51" s="520" t="n">
        <v>1450</v>
      </c>
      <c r="S51" s="440" t="n"/>
      <c r="T51" s="649">
        <f>A51</f>
        <v/>
      </c>
      <c r="U51" s="442" t="n"/>
      <c r="V51" s="443" t="n"/>
      <c r="W51" s="442" t="n"/>
      <c r="X51" s="443" t="n"/>
      <c r="Y51" s="442" t="n"/>
      <c r="Z51" s="443" t="n"/>
      <c r="AA51" s="442" t="n"/>
      <c r="AB51" s="443" t="n"/>
      <c r="AC51" s="442" t="n"/>
      <c r="AD51" s="443" t="n"/>
      <c r="AE51" s="442" t="n"/>
      <c r="AF51" s="443" t="n"/>
      <c r="AG51" s="443" t="n"/>
      <c r="AH51" s="443" t="n"/>
      <c r="AI51" s="442" t="n"/>
      <c r="AJ51" s="443" t="n"/>
      <c r="AK51" s="442" t="n"/>
      <c r="AL51" s="443" t="n"/>
      <c r="AM51" s="442" t="n"/>
      <c r="AN51" s="443" t="n"/>
      <c r="AO51" s="442" t="inlineStr">
        <is>
          <t>adrea</t>
        </is>
      </c>
      <c r="AP51" s="466" t="n">
        <v>77.02</v>
      </c>
      <c r="AQ51" s="444" t="n"/>
      <c r="AR51" s="443" t="n"/>
      <c r="AS51" s="446">
        <f>V51+X51+Z51+AB51+AD51+AF51+AJ51+AL51+AN51+AP51+AR51+AH51</f>
        <v/>
      </c>
    </row>
    <row r="52" ht="16.5" customHeight="1" thickBot="1">
      <c r="A52" s="628">
        <f>A51+1</f>
        <v/>
      </c>
      <c r="B52" s="434" t="n">
        <v>1268.85</v>
      </c>
      <c r="C52" s="434" t="n"/>
      <c r="D52" s="520" t="n">
        <v>780.5</v>
      </c>
      <c r="E52" s="520" t="n">
        <v>433.6</v>
      </c>
      <c r="F52" s="520" t="n">
        <v>26.6</v>
      </c>
      <c r="G52" s="435" t="n">
        <v>169</v>
      </c>
      <c r="H52" s="435" t="n">
        <v>124.1</v>
      </c>
      <c r="I52" s="519" t="n">
        <v>100</v>
      </c>
      <c r="J52" s="436" t="n">
        <v>3</v>
      </c>
      <c r="K52" s="436" t="n"/>
      <c r="L52" s="436" t="n"/>
      <c r="M52" s="437" t="n"/>
      <c r="N52" s="438">
        <f>B52+C52+D52+F52+G52+H52+I52+K52-L52+M52+E52</f>
        <v/>
      </c>
      <c r="O52" s="434" t="n">
        <v>18.8</v>
      </c>
      <c r="P52" s="434" t="n">
        <v>25</v>
      </c>
      <c r="Q52" s="438">
        <f>N52+O52-P52</f>
        <v/>
      </c>
      <c r="R52" s="520" t="n">
        <v>1260</v>
      </c>
      <c r="S52" s="440" t="n"/>
      <c r="T52" s="649">
        <f>A52</f>
        <v/>
      </c>
      <c r="U52" s="442" t="n"/>
      <c r="V52" s="443" t="n"/>
      <c r="W52" s="442" t="n"/>
      <c r="X52" s="443" t="n"/>
      <c r="Y52" s="442" t="n"/>
      <c r="Z52" s="443" t="n"/>
      <c r="AA52" s="442" t="n"/>
      <c r="AB52" s="443" t="n"/>
      <c r="AC52" s="442" t="n"/>
      <c r="AD52" s="443" t="n"/>
      <c r="AE52" s="442" t="inlineStr">
        <is>
          <t>pt vt</t>
        </is>
      </c>
      <c r="AF52" s="466" t="n">
        <v>-95.90000000000001</v>
      </c>
      <c r="AG52" s="443" t="n"/>
      <c r="AH52" s="443" t="n"/>
      <c r="AI52" s="442" t="n"/>
      <c r="AJ52" s="443" t="n"/>
      <c r="AK52" s="442" t="n"/>
      <c r="AL52" s="443" t="n"/>
      <c r="AM52" s="442" t="n"/>
      <c r="AN52" s="443" t="n"/>
      <c r="AO52" s="442" t="n"/>
      <c r="AP52" s="443" t="n"/>
      <c r="AQ52" s="444" t="n"/>
      <c r="AR52" s="443" t="n"/>
      <c r="AS52" s="446">
        <f>V52+X52+Z52+AB52+AD52+AF52+AJ52+AL52+AN52+AP52+AR52+AH52</f>
        <v/>
      </c>
    </row>
    <row r="53" ht="16.5" customHeight="1" thickBot="1">
      <c r="A53" s="628">
        <f>A52+1</f>
        <v/>
      </c>
      <c r="B53" s="434" t="n">
        <v>1845.57</v>
      </c>
      <c r="C53" s="434" t="n"/>
      <c r="D53" s="520" t="n">
        <v>1319.79</v>
      </c>
      <c r="E53" s="520" t="n">
        <v>746.41</v>
      </c>
      <c r="F53" s="520" t="n">
        <v>118.15</v>
      </c>
      <c r="G53" s="435" t="n">
        <v>411</v>
      </c>
      <c r="H53" s="435" t="n">
        <v>203.85</v>
      </c>
      <c r="I53" s="519" t="n">
        <v>60</v>
      </c>
      <c r="J53" s="436" t="n">
        <v>1</v>
      </c>
      <c r="K53" s="436" t="n"/>
      <c r="L53" s="436" t="n"/>
      <c r="M53" s="437" t="n"/>
      <c r="N53" s="438">
        <f>B53+C53+D53+F53+G53+H53+I53+K53-L53+M53+E53</f>
        <v/>
      </c>
      <c r="O53" s="434" t="n">
        <v>3.1</v>
      </c>
      <c r="P53" s="434" t="n"/>
      <c r="Q53" s="438">
        <f>N53+O53-P53</f>
        <v/>
      </c>
      <c r="R53" s="520" t="n">
        <v>1840</v>
      </c>
      <c r="S53" s="440" t="n"/>
      <c r="T53" s="649">
        <f>A53</f>
        <v/>
      </c>
      <c r="U53" s="442" t="n"/>
      <c r="V53" s="443" t="n"/>
      <c r="W53" s="442" t="n">
        <v>200118</v>
      </c>
      <c r="X53" s="466" t="n">
        <v>2390</v>
      </c>
      <c r="Y53" s="442" t="n"/>
      <c r="Z53" s="443" t="n"/>
      <c r="AA53" s="442" t="n"/>
      <c r="AB53" s="443" t="n"/>
      <c r="AC53" s="442" t="n"/>
      <c r="AD53" s="443" t="n"/>
      <c r="AE53" s="442" t="n"/>
      <c r="AF53" s="443" t="n"/>
      <c r="AG53" s="443" t="n"/>
      <c r="AH53" s="443" t="n"/>
      <c r="AI53" s="442" t="n"/>
      <c r="AJ53" s="443" t="n"/>
      <c r="AK53" s="442" t="n">
        <v>200149</v>
      </c>
      <c r="AL53" s="466" t="n">
        <v>148.52</v>
      </c>
      <c r="AM53" s="442" t="n">
        <v>191253</v>
      </c>
      <c r="AN53" s="466" t="n">
        <v>404.76</v>
      </c>
      <c r="AO53" s="442" t="n"/>
      <c r="AP53" s="443" t="n"/>
      <c r="AQ53" s="444" t="n"/>
      <c r="AR53" s="443" t="n"/>
      <c r="AS53" s="446">
        <f>V53+X53+Z53+AB53+AD53+AF53+AJ53+AL53+AN53+AP53+AR53+AH53</f>
        <v/>
      </c>
    </row>
    <row r="54" ht="16.5" customHeight="1" thickBot="1">
      <c r="A54" s="628">
        <f>A53+1</f>
        <v/>
      </c>
      <c r="B54" s="434" t="n">
        <v>1868.59</v>
      </c>
      <c r="C54" s="434" t="n"/>
      <c r="D54" s="520" t="n">
        <v>1060.2</v>
      </c>
      <c r="E54" s="520" t="n">
        <v>760.77</v>
      </c>
      <c r="F54" s="520" t="n">
        <v>43.65</v>
      </c>
      <c r="G54" s="435" t="n">
        <v>202</v>
      </c>
      <c r="H54" s="435" t="n">
        <v>104.7</v>
      </c>
      <c r="I54" s="519" t="n">
        <v>240</v>
      </c>
      <c r="J54" s="436" t="n">
        <v>6</v>
      </c>
      <c r="K54" s="436" t="n"/>
      <c r="L54" s="584" t="n">
        <v>100</v>
      </c>
      <c r="M54" s="437" t="n"/>
      <c r="N54" s="438">
        <f>B54+C54+D54+F54+G54+H54+I54+K54-L54+M54+E54</f>
        <v/>
      </c>
      <c r="O54" s="434" t="n">
        <v>4.6</v>
      </c>
      <c r="P54" s="434" t="n"/>
      <c r="Q54" s="438">
        <f>N54+O54-P54</f>
        <v/>
      </c>
      <c r="R54" s="520" t="n">
        <v>1900</v>
      </c>
      <c r="S54" s="440" t="n"/>
      <c r="T54" s="649">
        <f>A54</f>
        <v/>
      </c>
      <c r="U54" s="442" t="n"/>
      <c r="V54" s="443" t="n"/>
      <c r="W54" s="442" t="n">
        <v>200119</v>
      </c>
      <c r="X54" s="466" t="n">
        <v>19.79</v>
      </c>
      <c r="Y54" s="442" t="n">
        <v>200224</v>
      </c>
      <c r="Z54" s="466" t="n">
        <v>518.15</v>
      </c>
      <c r="AA54" s="442" t="n"/>
      <c r="AB54" s="443" t="n"/>
      <c r="AC54" s="442" t="n"/>
      <c r="AD54" s="443" t="n"/>
      <c r="AE54" s="442" t="n"/>
      <c r="AF54" s="443" t="n"/>
      <c r="AG54" s="443" t="n"/>
      <c r="AH54" s="443" t="n"/>
      <c r="AI54" s="442" t="inlineStr">
        <is>
          <t>EDF</t>
        </is>
      </c>
      <c r="AJ54" s="466" t="n">
        <v>218.9</v>
      </c>
      <c r="AK54" s="442" t="n">
        <v>200150</v>
      </c>
      <c r="AL54" s="466" t="n">
        <v>641.08</v>
      </c>
      <c r="AM54" s="442" t="n"/>
      <c r="AN54" s="443" t="n"/>
      <c r="AO54" s="442" t="n">
        <v>200272</v>
      </c>
      <c r="AP54" s="466" t="n">
        <v>289</v>
      </c>
      <c r="AQ54" s="444" t="n"/>
      <c r="AR54" s="443" t="n"/>
      <c r="AS54" s="446">
        <f>V54+X54+Z54+AB54+AD54+AF54+AJ54+AL54+AN54+AP54+AR54+AH54</f>
        <v/>
      </c>
    </row>
    <row r="55" ht="16.5" customHeight="1" thickBot="1">
      <c r="A55" s="628">
        <f>A54+1</f>
        <v/>
      </c>
      <c r="B55" s="434" t="n">
        <v>1296.11</v>
      </c>
      <c r="C55" s="434" t="n"/>
      <c r="D55" s="520" t="n">
        <v>2334.47</v>
      </c>
      <c r="E55" s="520" t="n">
        <v>594.99</v>
      </c>
      <c r="F55" s="520" t="n">
        <v>48.4</v>
      </c>
      <c r="G55" s="435" t="n">
        <v>320</v>
      </c>
      <c r="H55" s="435" t="n">
        <v>305.1</v>
      </c>
      <c r="I55" s="519" t="n">
        <v>390</v>
      </c>
      <c r="J55" s="436" t="n">
        <v>7</v>
      </c>
      <c r="K55" s="436" t="n"/>
      <c r="L55" s="436" t="n"/>
      <c r="M55" s="437" t="n"/>
      <c r="N55" s="438">
        <f>B55+C55+D55+F55+G55+H55+I55+K55-L55+M55+E55</f>
        <v/>
      </c>
      <c r="O55" s="434" t="n">
        <v>1.8</v>
      </c>
      <c r="P55" s="434" t="n"/>
      <c r="Q55" s="438">
        <f>N55+O55-P55</f>
        <v/>
      </c>
      <c r="R55" s="520" t="n">
        <v>1290</v>
      </c>
      <c r="S55" s="440" t="n"/>
      <c r="T55" s="649">
        <f>A55</f>
        <v/>
      </c>
      <c r="U55" s="442" t="n"/>
      <c r="V55" s="443" t="n"/>
      <c r="W55" s="442" t="n"/>
      <c r="X55" s="443" t="n"/>
      <c r="Y55" s="442" t="n"/>
      <c r="Z55" s="443" t="n"/>
      <c r="AA55" s="442" t="n">
        <v>200229</v>
      </c>
      <c r="AB55" s="466" t="n">
        <v>3285.23</v>
      </c>
      <c r="AC55" s="442" t="n"/>
      <c r="AD55" s="443" t="n"/>
      <c r="AE55" s="442" t="n"/>
      <c r="AF55" s="443" t="n"/>
      <c r="AG55" s="443" t="n"/>
      <c r="AH55" s="443" t="n"/>
      <c r="AI55" s="442" t="n"/>
      <c r="AJ55" s="443" t="n"/>
      <c r="AK55" s="442" t="n"/>
      <c r="AL55" s="443" t="n"/>
      <c r="AM55" s="442" t="n"/>
      <c r="AN55" s="443" t="n"/>
      <c r="AO55" s="442" t="n">
        <v>200273</v>
      </c>
      <c r="AP55" s="466" t="n">
        <v>2952</v>
      </c>
      <c r="AQ55" s="444" t="n"/>
      <c r="AR55" s="443" t="n"/>
      <c r="AS55" s="446">
        <f>V55+X55+Z55+AB55+AD55+AF55+AJ55+AL55+AN55+AP55+AR55+AH55</f>
        <v/>
      </c>
    </row>
    <row r="56" ht="16.5" customHeight="1" thickBot="1">
      <c r="A56" s="628">
        <f>A55+1</f>
        <v/>
      </c>
      <c r="B56" s="434" t="n">
        <v>1321.93</v>
      </c>
      <c r="C56" s="434" t="n"/>
      <c r="D56" s="520" t="n">
        <v>1246.2</v>
      </c>
      <c r="E56" s="520" t="n">
        <v>931.24</v>
      </c>
      <c r="F56" s="520" t="n"/>
      <c r="G56" s="435" t="n">
        <v>730</v>
      </c>
      <c r="H56" s="435" t="n">
        <v>100.9</v>
      </c>
      <c r="I56" s="519" t="n">
        <v>270</v>
      </c>
      <c r="J56" s="436" t="n">
        <v>5</v>
      </c>
      <c r="K56" s="436" t="n"/>
      <c r="L56" s="436" t="n"/>
      <c r="M56" s="437" t="n"/>
      <c r="N56" s="438">
        <f>B56+C56+D56+F56+G56+H56+I56+K56-L56+M56+E56</f>
        <v/>
      </c>
      <c r="O56" s="434" t="n">
        <v>3.1</v>
      </c>
      <c r="P56" s="434" t="n"/>
      <c r="Q56" s="438">
        <f>N56+O56-P56</f>
        <v/>
      </c>
      <c r="R56" s="520" t="n">
        <v>1320</v>
      </c>
      <c r="S56" s="440" t="n"/>
      <c r="T56" s="649">
        <f>A56</f>
        <v/>
      </c>
      <c r="U56" s="442" t="n">
        <v>200201</v>
      </c>
      <c r="V56" s="466" t="n">
        <v>1637.48</v>
      </c>
      <c r="W56" s="442" t="n"/>
      <c r="X56" s="443" t="n"/>
      <c r="Y56" s="442" t="n"/>
      <c r="Z56" s="443" t="n"/>
      <c r="AA56" s="442" t="n">
        <v>200233</v>
      </c>
      <c r="AB56" s="466" t="n">
        <v>1288.6</v>
      </c>
      <c r="AC56" s="442" t="n"/>
      <c r="AD56" s="443" t="n"/>
      <c r="AE56" s="442" t="inlineStr">
        <is>
          <t>pmu</t>
        </is>
      </c>
      <c r="AF56" s="466" t="n">
        <v>-1030</v>
      </c>
      <c r="AG56" s="443" t="n"/>
      <c r="AH56" s="443" t="n"/>
      <c r="AI56" s="442" t="n"/>
      <c r="AJ56" s="443" t="n"/>
      <c r="AK56" s="442" t="n"/>
      <c r="AL56" s="443" t="n"/>
      <c r="AM56" s="442" t="n">
        <v>200260</v>
      </c>
      <c r="AN56" s="466" t="n">
        <v>104.95</v>
      </c>
      <c r="AO56" s="442" t="n"/>
      <c r="AP56" s="443" t="n"/>
      <c r="AQ56" s="444" t="n"/>
      <c r="AR56" s="443" t="n"/>
      <c r="AS56" s="446">
        <f>V56+X56+Z56+AB56+AD56+AF56+AJ56+AL56+AN56+AP56+AR56+AH56</f>
        <v/>
      </c>
    </row>
    <row r="57" ht="16.5" customHeight="1" thickBot="1">
      <c r="A57" s="628">
        <f>A56+1</f>
        <v/>
      </c>
      <c r="B57" s="434" t="n">
        <v>2149.92</v>
      </c>
      <c r="C57" s="434" t="n"/>
      <c r="D57" s="520" t="n">
        <v>1750.59</v>
      </c>
      <c r="E57" s="520" t="n">
        <v>961.59</v>
      </c>
      <c r="F57" s="520" t="n">
        <v>74.3</v>
      </c>
      <c r="G57" s="435" t="n">
        <v>399</v>
      </c>
      <c r="H57" s="435" t="n">
        <v>380.6</v>
      </c>
      <c r="I57" s="519" t="n">
        <v>130</v>
      </c>
      <c r="J57" s="436" t="n">
        <v>3</v>
      </c>
      <c r="K57" s="584" t="n">
        <v>40</v>
      </c>
      <c r="L57" s="436" t="n"/>
      <c r="M57" s="437" t="n"/>
      <c r="N57" s="438">
        <f>B57+C57+D57+F57+G57+H57+I57+K57-L57+M57+E57</f>
        <v/>
      </c>
      <c r="O57" s="434" t="n">
        <v>1.8</v>
      </c>
      <c r="P57" s="434" t="n"/>
      <c r="Q57" s="438">
        <f>N57+O57-P57</f>
        <v/>
      </c>
      <c r="R57" s="520" t="n">
        <v>2140</v>
      </c>
      <c r="S57" s="520" t="n">
        <v>580</v>
      </c>
      <c r="T57" s="649">
        <f>A57</f>
        <v/>
      </c>
      <c r="U57" s="442" t="n"/>
      <c r="V57" s="466" t="n">
        <v>381.76</v>
      </c>
      <c r="W57" s="442" t="n"/>
      <c r="X57" s="443" t="n"/>
      <c r="Y57" s="442" t="n"/>
      <c r="Z57" s="443" t="n"/>
      <c r="AA57" s="442" t="n"/>
      <c r="AB57" s="443" t="n"/>
      <c r="AC57" s="442" t="n"/>
      <c r="AD57" s="443" t="n"/>
      <c r="AE57" s="442" t="inlineStr">
        <is>
          <t>pmu</t>
        </is>
      </c>
      <c r="AF57" s="466" t="n">
        <v>1030</v>
      </c>
      <c r="AG57" s="443" t="n"/>
      <c r="AH57" s="443" t="n"/>
      <c r="AI57" s="442" t="n"/>
      <c r="AJ57" s="443" t="n"/>
      <c r="AK57" s="442" t="n"/>
      <c r="AL57" s="443" t="n"/>
      <c r="AM57" s="442" t="n"/>
      <c r="AN57" s="443" t="n"/>
      <c r="AO57" s="442" t="n"/>
      <c r="AP57" s="443" t="n"/>
      <c r="AQ57" s="444" t="n"/>
      <c r="AR57" s="593" t="n">
        <v>194</v>
      </c>
      <c r="AS57" s="446">
        <f>V57+X57+Z57+AB57+AD57+AF57+AJ57+AL57+AN57+AP57+AR57+AH57</f>
        <v/>
      </c>
    </row>
    <row r="58" ht="16.5" customHeight="1" thickBot="1">
      <c r="A58" s="628">
        <f>A57+1</f>
        <v/>
      </c>
      <c r="B58" s="434" t="n">
        <v>1673.62</v>
      </c>
      <c r="C58" s="434" t="n"/>
      <c r="D58" s="520" t="n">
        <v>1480.05</v>
      </c>
      <c r="E58" s="520" t="n">
        <v>957.12</v>
      </c>
      <c r="F58" s="520" t="n">
        <v>17.8</v>
      </c>
      <c r="G58" s="435" t="n">
        <v>479</v>
      </c>
      <c r="H58" s="435" t="n">
        <v>284.8</v>
      </c>
      <c r="I58" s="519" t="n">
        <v>180</v>
      </c>
      <c r="J58" s="436" t="n">
        <v>3</v>
      </c>
      <c r="K58" s="436" t="n"/>
      <c r="L58" s="436" t="n"/>
      <c r="M58" s="437" t="n"/>
      <c r="N58" s="438">
        <f>B58+C58+D58+F58+G58+H58+I58+K58-L58+M58+E58</f>
        <v/>
      </c>
      <c r="O58" s="434" t="n"/>
      <c r="P58" s="434" t="n"/>
      <c r="Q58" s="438">
        <f>N58+O58-P58</f>
        <v/>
      </c>
      <c r="R58" s="520" t="n">
        <v>1670</v>
      </c>
      <c r="S58" s="440" t="n"/>
      <c r="T58" s="649">
        <f>A58</f>
        <v/>
      </c>
      <c r="U58" s="442" t="n"/>
      <c r="V58" s="443" t="n"/>
      <c r="W58" s="442" t="n"/>
      <c r="X58" s="443" t="n"/>
      <c r="Y58" s="442" t="n"/>
      <c r="Z58" s="443" t="n"/>
      <c r="AA58" s="442" t="n"/>
      <c r="AB58" s="443" t="n"/>
      <c r="AC58" s="442" t="n"/>
      <c r="AD58" s="443" t="n"/>
      <c r="AE58" s="442" t="n"/>
      <c r="AF58" s="443" t="n"/>
      <c r="AG58" s="443" t="n"/>
      <c r="AH58" s="443" t="n"/>
      <c r="AI58" s="442" t="n"/>
      <c r="AJ58" s="443" t="n"/>
      <c r="AK58" s="442" t="n"/>
      <c r="AL58" s="443" t="n"/>
      <c r="AM58" s="442" t="n">
        <v>200153</v>
      </c>
      <c r="AN58" s="466" t="n">
        <v>459.15</v>
      </c>
      <c r="AO58" s="442" t="n">
        <v>200163</v>
      </c>
      <c r="AP58" s="466" t="n">
        <v>317</v>
      </c>
      <c r="AQ58" s="444" t="n"/>
      <c r="AR58" s="443" t="n"/>
      <c r="AS58" s="446">
        <f>V58+X58+Z58+AB58+AD58+AF58+AJ58+AL58+AN58+AP58+AR58+AH58</f>
        <v/>
      </c>
    </row>
    <row r="59" ht="16.5" customHeight="1" thickBot="1">
      <c r="A59" s="628">
        <f>A58+1</f>
        <v/>
      </c>
      <c r="B59" s="434" t="n">
        <v>1023.11</v>
      </c>
      <c r="C59" s="434" t="n"/>
      <c r="D59" s="520" t="n">
        <v>1137</v>
      </c>
      <c r="E59" s="520" t="n">
        <v>465.79</v>
      </c>
      <c r="F59" s="520" t="n">
        <v>18.2</v>
      </c>
      <c r="G59" s="435" t="n">
        <v>284</v>
      </c>
      <c r="H59" s="435" t="n">
        <v>168.3</v>
      </c>
      <c r="I59" s="519" t="n">
        <v>100</v>
      </c>
      <c r="J59" s="436" t="n">
        <v>3</v>
      </c>
      <c r="K59" s="436" t="n"/>
      <c r="L59" s="436" t="n"/>
      <c r="M59" s="437" t="n"/>
      <c r="N59" s="438">
        <f>B59+C59+D59+F59+G59+H59+I59+K59-L59+M59+E59</f>
        <v/>
      </c>
      <c r="O59" s="434" t="n"/>
      <c r="P59" s="434" t="n"/>
      <c r="Q59" s="438">
        <f>N59+O59-P59</f>
        <v/>
      </c>
      <c r="R59" s="520" t="n">
        <v>1020</v>
      </c>
      <c r="S59" s="440" t="n"/>
      <c r="T59" s="649">
        <f>A59</f>
        <v/>
      </c>
      <c r="U59" s="442" t="n"/>
      <c r="V59" s="443" t="n"/>
      <c r="W59" s="442" t="n"/>
      <c r="X59" s="443" t="n"/>
      <c r="Y59" s="442" t="n"/>
      <c r="Z59" s="443" t="n"/>
      <c r="AA59" s="442" t="n"/>
      <c r="AB59" s="443" t="n"/>
      <c r="AC59" s="442" t="n"/>
      <c r="AD59" s="443" t="n"/>
      <c r="AE59" s="442" t="inlineStr">
        <is>
          <t>aas prêt</t>
        </is>
      </c>
      <c r="AF59" s="466" t="n">
        <v>45.39</v>
      </c>
      <c r="AG59" s="443" t="n"/>
      <c r="AH59" s="443" t="n"/>
      <c r="AI59" s="442" t="n"/>
      <c r="AJ59" s="443" t="n"/>
      <c r="AK59" s="442" t="n"/>
      <c r="AL59" s="443" t="n"/>
      <c r="AM59" s="442" t="n">
        <v>200154</v>
      </c>
      <c r="AN59" s="466" t="n">
        <v>16.32</v>
      </c>
      <c r="AO59" s="442" t="n"/>
      <c r="AP59" s="443" t="n"/>
      <c r="AQ59" s="444" t="n"/>
      <c r="AR59" s="443" t="n"/>
      <c r="AS59" s="446">
        <f>V59+X59+Z59+AB59+AD59+AF59+AJ59+AL59+AN59+AP59+AR59+AH59</f>
        <v/>
      </c>
    </row>
    <row r="60" ht="16.5" customHeight="1" thickBot="1">
      <c r="A60" s="628">
        <f>A59+1</f>
        <v/>
      </c>
      <c r="B60" s="434" t="n">
        <v>1407.82</v>
      </c>
      <c r="C60" s="434" t="n"/>
      <c r="D60" s="520" t="n">
        <v>1447.29</v>
      </c>
      <c r="E60" s="520" t="n">
        <v>739.37</v>
      </c>
      <c r="F60" s="520" t="n">
        <v>8.9</v>
      </c>
      <c r="G60" s="435" t="n">
        <v>248</v>
      </c>
      <c r="H60" s="435" t="n">
        <v>292.8</v>
      </c>
      <c r="I60" s="519" t="n">
        <v>50</v>
      </c>
      <c r="J60" s="436" t="n">
        <v>2</v>
      </c>
      <c r="K60" s="436" t="n"/>
      <c r="L60" s="436" t="n"/>
      <c r="M60" s="437" t="n"/>
      <c r="N60" s="438">
        <f>B60+C60+D60+F60+G60+H60+I60+K60-L60+M60+E60</f>
        <v/>
      </c>
      <c r="O60" s="434" t="n">
        <v>3.1</v>
      </c>
      <c r="P60" s="434" t="n"/>
      <c r="Q60" s="438">
        <f>N60+O60-P60</f>
        <v/>
      </c>
      <c r="R60" s="520" t="n">
        <v>1400</v>
      </c>
      <c r="S60" s="440" t="n"/>
      <c r="T60" s="649">
        <f>A60</f>
        <v/>
      </c>
      <c r="U60" s="442" t="n"/>
      <c r="V60" s="443" t="n"/>
      <c r="W60" s="442" t="n"/>
      <c r="X60" s="443" t="n"/>
      <c r="Y60" s="442" t="n"/>
      <c r="Z60" s="443" t="n"/>
      <c r="AA60" s="442" t="n"/>
      <c r="AB60" s="443" t="n"/>
      <c r="AC60" s="442" t="n"/>
      <c r="AD60" s="443" t="n"/>
      <c r="AE60" s="442" t="inlineStr">
        <is>
          <t>int</t>
        </is>
      </c>
      <c r="AF60" s="466" t="n">
        <v>138.58</v>
      </c>
      <c r="AG60" s="443" t="n"/>
      <c r="AH60" s="443" t="n"/>
      <c r="AI60" s="442" t="n"/>
      <c r="AJ60" s="443" t="n"/>
      <c r="AK60" s="442" t="n"/>
      <c r="AL60" s="443" t="n"/>
      <c r="AM60" s="442" t="n"/>
      <c r="AN60" s="443" t="n"/>
      <c r="AO60" s="442" t="n"/>
      <c r="AP60" s="443" t="n"/>
      <c r="AQ60" s="444" t="n"/>
      <c r="AR60" s="443" t="n"/>
      <c r="AS60" s="446">
        <f>V60+X60+Z60+AB60+AD60+AF60+AJ60+AL60+AN60+AP60+AR60+AH60</f>
        <v/>
      </c>
    </row>
    <row r="61" ht="16.5" customHeight="1" thickBot="1">
      <c r="A61" s="628">
        <f>A60+1</f>
        <v/>
      </c>
      <c r="B61" s="434" t="n">
        <v>2634.08</v>
      </c>
      <c r="C61" s="434" t="n"/>
      <c r="D61" s="520" t="n">
        <v>1435.84</v>
      </c>
      <c r="E61" s="520" t="n">
        <v>622.27</v>
      </c>
      <c r="F61" s="520" t="n"/>
      <c r="G61" s="435" t="n">
        <v>186</v>
      </c>
      <c r="H61" s="435" t="n">
        <v>305.5</v>
      </c>
      <c r="I61" s="519" t="n">
        <v>280</v>
      </c>
      <c r="J61" s="436" t="n">
        <v>6</v>
      </c>
      <c r="K61" s="436" t="n"/>
      <c r="L61" s="584" t="n">
        <v>600</v>
      </c>
      <c r="M61" s="437" t="n"/>
      <c r="N61" s="438">
        <f>B61+C61+D61+F61+G61+H61+I61+K61-L61+M61+E61</f>
        <v/>
      </c>
      <c r="O61" s="434" t="n">
        <v>4</v>
      </c>
      <c r="P61" s="434" t="n"/>
      <c r="Q61" s="438">
        <f>N61+O61-P61</f>
        <v/>
      </c>
      <c r="R61" s="520" t="n">
        <v>2630</v>
      </c>
      <c r="S61" s="440" t="n"/>
      <c r="T61" s="649">
        <f>A61</f>
        <v/>
      </c>
      <c r="U61" s="442" t="n"/>
      <c r="V61" s="443" t="n"/>
      <c r="W61" s="442" t="n"/>
      <c r="X61" s="443" t="n"/>
      <c r="Y61" s="442" t="n">
        <v>200225</v>
      </c>
      <c r="Z61" s="466" t="n">
        <v>506.8</v>
      </c>
      <c r="AA61" s="442" t="n"/>
      <c r="AB61" s="443" t="n"/>
      <c r="AC61" s="442" t="n"/>
      <c r="AD61" s="443" t="n"/>
      <c r="AE61" s="442" t="inlineStr">
        <is>
          <t>prêt</t>
        </is>
      </c>
      <c r="AF61" s="466" t="n">
        <v>2613.38</v>
      </c>
      <c r="AG61" s="443" t="n"/>
      <c r="AH61" s="443" t="n"/>
      <c r="AI61" s="442" t="n">
        <v>200242</v>
      </c>
      <c r="AJ61" s="466" t="n">
        <v>52.8</v>
      </c>
      <c r="AK61" s="442" t="n"/>
      <c r="AL61" s="443" t="n"/>
      <c r="AM61" s="442" t="n"/>
      <c r="AN61" s="443" t="n"/>
      <c r="AO61" s="442" t="n"/>
      <c r="AP61" s="443" t="n"/>
      <c r="AQ61" s="444" t="n"/>
      <c r="AR61" s="443" t="n"/>
      <c r="AS61" s="446">
        <f>V61+X61+Z61+AB61+AD61+AF61+AJ61+AL61+AN61+AP61+AR61+AH61</f>
        <v/>
      </c>
    </row>
    <row r="62" ht="16.5" customHeight="1" thickBot="1">
      <c r="A62" s="628">
        <f>A61+1</f>
        <v/>
      </c>
      <c r="B62" s="434" t="n">
        <v>1697.96</v>
      </c>
      <c r="C62" s="434" t="n"/>
      <c r="D62" s="520" t="n">
        <v>1556.84</v>
      </c>
      <c r="E62" s="520" t="n">
        <v>433.14</v>
      </c>
      <c r="F62" s="520" t="n">
        <v>13.35</v>
      </c>
      <c r="G62" s="435" t="n">
        <v>401</v>
      </c>
      <c r="H62" s="435" t="n">
        <v>142.5</v>
      </c>
      <c r="I62" s="519" t="n">
        <v>540</v>
      </c>
      <c r="J62" s="436" t="n">
        <v>12</v>
      </c>
      <c r="K62" s="436" t="n"/>
      <c r="L62" s="436" t="n"/>
      <c r="M62" s="437" t="n"/>
      <c r="N62" s="438">
        <f>B62+C62+D62+F62+G62+H62+I62+K62-L62+M62+E62</f>
        <v/>
      </c>
      <c r="O62" s="434" t="n">
        <v>32.2</v>
      </c>
      <c r="P62" s="434" t="n">
        <v>10.4</v>
      </c>
      <c r="Q62" s="438">
        <f>N62+O62-P62</f>
        <v/>
      </c>
      <c r="R62" s="520" t="n">
        <v>1730</v>
      </c>
      <c r="S62" s="440" t="n"/>
      <c r="T62" s="649">
        <f>A62</f>
        <v/>
      </c>
      <c r="U62" s="442" t="n">
        <v>200205</v>
      </c>
      <c r="V62" s="466" t="n">
        <v>1098.64</v>
      </c>
      <c r="W62" s="442" t="n"/>
      <c r="X62" s="443" t="n"/>
      <c r="Y62" s="442" t="n"/>
      <c r="Z62" s="443" t="n"/>
      <c r="AA62" s="442" t="n">
        <v>200230</v>
      </c>
      <c r="AB62" s="466" t="n">
        <v>4740.44</v>
      </c>
      <c r="AC62" s="442" t="n">
        <v>200236</v>
      </c>
      <c r="AD62" s="466" t="n">
        <v>38020.91</v>
      </c>
      <c r="AE62" s="442" t="n"/>
      <c r="AF62" s="443" t="n"/>
      <c r="AG62" s="443" t="n"/>
      <c r="AH62" s="443" t="n"/>
      <c r="AI62" s="442" t="n"/>
      <c r="AJ62" s="443" t="n"/>
      <c r="AK62" s="442" t="n"/>
      <c r="AL62" s="443" t="n"/>
      <c r="AM62" s="442" t="n"/>
      <c r="AN62" s="443" t="n"/>
      <c r="AO62" s="442" t="n"/>
      <c r="AP62" s="443" t="n"/>
      <c r="AQ62" s="444" t="n"/>
      <c r="AR62" s="443" t="n"/>
      <c r="AS62" s="446">
        <f>V62+X62+Z62+AB62+AD62+AF62+AJ62+AL62+AN62+AP62+AR62+AH62</f>
        <v/>
      </c>
    </row>
    <row r="63" ht="16.5" customHeight="1" thickBot="1">
      <c r="A63" s="628">
        <f>A62+1</f>
        <v/>
      </c>
      <c r="B63" s="434" t="n">
        <v>1171.51</v>
      </c>
      <c r="C63" s="434" t="n"/>
      <c r="D63" s="520" t="n">
        <v>1546.3</v>
      </c>
      <c r="E63" s="520" t="n">
        <v>836.34</v>
      </c>
      <c r="F63" s="520" t="n">
        <v>9.1</v>
      </c>
      <c r="G63" s="435" t="n">
        <v>200</v>
      </c>
      <c r="H63" s="435" t="n">
        <v>403.9</v>
      </c>
      <c r="I63" s="519" t="n">
        <v>120</v>
      </c>
      <c r="J63" s="436" t="n">
        <v>3</v>
      </c>
      <c r="K63" s="436" t="n"/>
      <c r="L63" s="436" t="n"/>
      <c r="M63" s="437" t="n"/>
      <c r="N63" s="438">
        <f>B63+C63+D63+F63+G63+H63+I63+K63-L63+M63+E63</f>
        <v/>
      </c>
      <c r="O63" s="434" t="n">
        <v>8</v>
      </c>
      <c r="P63" s="434" t="n"/>
      <c r="Q63" s="438">
        <f>N63+O63-P63</f>
        <v/>
      </c>
      <c r="R63" s="520" t="n">
        <v>1180</v>
      </c>
      <c r="S63" s="440" t="n"/>
      <c r="T63" s="649">
        <f>A63</f>
        <v/>
      </c>
      <c r="U63" s="442" t="n"/>
      <c r="V63" s="443" t="n"/>
      <c r="W63" s="444" t="n">
        <v>200217</v>
      </c>
      <c r="X63" s="466" t="n">
        <v>23.77</v>
      </c>
      <c r="Y63" s="442" t="n"/>
      <c r="Z63" s="443" t="n"/>
      <c r="AA63" s="444" t="n">
        <v>200234</v>
      </c>
      <c r="AB63" s="466" t="n">
        <v>293.8</v>
      </c>
      <c r="AC63" s="442" t="n"/>
      <c r="AD63" s="443" t="n"/>
      <c r="AE63" s="444" t="n"/>
      <c r="AF63" s="443" t="n"/>
      <c r="AG63" s="443" t="n"/>
      <c r="AH63" s="443" t="n"/>
      <c r="AI63" s="442" t="n"/>
      <c r="AJ63" s="443" t="n"/>
      <c r="AK63" s="444" t="n">
        <v>200148</v>
      </c>
      <c r="AL63" s="466" t="n">
        <v>1336.32</v>
      </c>
      <c r="AM63" s="442" t="inlineStr">
        <is>
          <t>200259A</t>
        </is>
      </c>
      <c r="AN63" s="466" t="n">
        <v>7.97</v>
      </c>
      <c r="AO63" s="444" t="n"/>
      <c r="AP63" s="443" t="n"/>
      <c r="AQ63" s="444" t="n"/>
      <c r="AR63" s="443" t="n"/>
      <c r="AS63" s="446">
        <f>V63+X63+Z63+AB63+AD63+AF63+AJ63+AL63+AN63+AP63+AR63+AH63</f>
        <v/>
      </c>
    </row>
    <row r="64" ht="16.5" customHeight="1" thickBot="1">
      <c r="A64" s="628">
        <f>A63+1</f>
        <v/>
      </c>
      <c r="B64" s="434" t="n">
        <v>2427.56</v>
      </c>
      <c r="C64" s="434" t="n"/>
      <c r="D64" s="520" t="n">
        <v>1455.56</v>
      </c>
      <c r="E64" s="520" t="n">
        <v>828.22</v>
      </c>
      <c r="F64" s="520" t="n"/>
      <c r="G64" s="435" t="n">
        <v>327</v>
      </c>
      <c r="H64" s="435" t="n">
        <v>385.5</v>
      </c>
      <c r="I64" s="519" t="n">
        <v>210</v>
      </c>
      <c r="J64" s="436" t="n">
        <v>6</v>
      </c>
      <c r="K64" s="436" t="n"/>
      <c r="L64" s="584" t="n">
        <v>5</v>
      </c>
      <c r="M64" s="437" t="n"/>
      <c r="N64" s="438">
        <f>B64+C64+D64+F64+G64+H64+I64+K64-L64+M64+E64</f>
        <v/>
      </c>
      <c r="O64" s="434" t="n">
        <v>1.8</v>
      </c>
      <c r="P64" s="434" t="n"/>
      <c r="Q64" s="438">
        <f>N64+O64-P64</f>
        <v/>
      </c>
      <c r="R64" s="520" t="n">
        <v>2420</v>
      </c>
      <c r="S64" s="520" t="n">
        <v>320</v>
      </c>
      <c r="T64" s="649">
        <f>A64</f>
        <v/>
      </c>
      <c r="U64" s="442" t="n"/>
      <c r="V64" s="443" t="n"/>
      <c r="W64" s="442" t="n">
        <v>20018</v>
      </c>
      <c r="X64" s="466" t="n">
        <v>783.53</v>
      </c>
      <c r="Y64" s="442" t="n"/>
      <c r="Z64" s="443" t="n"/>
      <c r="AA64" s="442" t="n"/>
      <c r="AB64" s="443" t="n"/>
      <c r="AC64" s="442" t="n"/>
      <c r="AD64" s="443" t="n"/>
      <c r="AE64" s="442" t="inlineStr">
        <is>
          <t>monnaie</t>
        </is>
      </c>
      <c r="AF64" s="466" t="n">
        <v>560</v>
      </c>
      <c r="AG64" s="443" t="n"/>
      <c r="AH64" s="443" t="n"/>
      <c r="AI64" s="442" t="n">
        <v>200243</v>
      </c>
      <c r="AJ64" s="466" t="n">
        <v>-14.5</v>
      </c>
      <c r="AK64" s="442" t="n"/>
      <c r="AL64" s="443" t="n"/>
      <c r="AM64" s="442" t="n"/>
      <c r="AN64" s="443" t="n"/>
      <c r="AO64" s="442" t="n"/>
      <c r="AP64" s="443" t="n"/>
      <c r="AQ64" s="444" t="n"/>
      <c r="AR64" s="443" t="n"/>
      <c r="AS64" s="446">
        <f>V64+X64+Z64+AB64+AD64+AF64+AJ64+AL64+AN64+AP64+AR64+AH64</f>
        <v/>
      </c>
    </row>
    <row r="65" ht="16.5" customHeight="1" thickBot="1">
      <c r="A65" s="628">
        <f>A64+1</f>
        <v/>
      </c>
      <c r="B65" s="434" t="n">
        <v>2461.97</v>
      </c>
      <c r="C65" s="434" t="n"/>
      <c r="D65" s="520" t="n">
        <v>1515.47</v>
      </c>
      <c r="E65" s="520" t="n">
        <v>795.85</v>
      </c>
      <c r="F65" s="520" t="n"/>
      <c r="G65" s="435" t="n">
        <v>305</v>
      </c>
      <c r="H65" s="435" t="n">
        <v>624.85</v>
      </c>
      <c r="I65" s="519" t="n">
        <v>140</v>
      </c>
      <c r="J65" s="436" t="n">
        <v>5</v>
      </c>
      <c r="K65" s="436" t="n"/>
      <c r="L65" s="584" t="n">
        <v>800</v>
      </c>
      <c r="M65" s="437" t="n"/>
      <c r="N65" s="438">
        <f>B65+C65+D65+F65+G65+H65+I65+K65-L65+M65+E65</f>
        <v/>
      </c>
      <c r="O65" s="434" t="n">
        <v>2</v>
      </c>
      <c r="P65" s="434" t="n"/>
      <c r="Q65" s="438">
        <f>N65+O65-P65</f>
        <v/>
      </c>
      <c r="R65" s="520" t="n">
        <v>2460</v>
      </c>
      <c r="S65" s="440" t="n"/>
      <c r="T65" s="649">
        <f>A65</f>
        <v/>
      </c>
      <c r="U65" s="442" t="n"/>
      <c r="V65" s="443" t="n"/>
      <c r="W65" s="442" t="n"/>
      <c r="X65" s="443" t="n"/>
      <c r="Y65" s="442" t="n"/>
      <c r="Z65" s="443" t="n"/>
      <c r="AA65" s="442" t="n"/>
      <c r="AB65" s="443" t="n"/>
      <c r="AC65" s="442" t="n"/>
      <c r="AD65" s="443" t="n"/>
      <c r="AE65" s="442" t="inlineStr">
        <is>
          <t>monnaie</t>
        </is>
      </c>
      <c r="AF65" s="466" t="n">
        <v>798</v>
      </c>
      <c r="AG65" s="443" t="n"/>
      <c r="AH65" s="443" t="n"/>
      <c r="AI65" s="442" t="n"/>
      <c r="AJ65" s="443" t="n"/>
      <c r="AK65" s="442" t="n"/>
      <c r="AL65" s="443" t="n"/>
      <c r="AM65" s="442" t="n">
        <v>200152</v>
      </c>
      <c r="AN65" s="466" t="n">
        <v>261.72</v>
      </c>
      <c r="AO65" s="442" t="n"/>
      <c r="AP65" s="443" t="n"/>
      <c r="AQ65" s="444" t="n"/>
      <c r="AR65" s="443" t="n"/>
      <c r="AS65" s="446">
        <f>V65+X65+Z65+AB65+AD65+AF65+AJ65+AL65+AN65+AP65+AR65+AH65</f>
        <v/>
      </c>
    </row>
    <row r="66" ht="16.5" customHeight="1" thickBot="1">
      <c r="A66" s="628">
        <f>A65+1</f>
        <v/>
      </c>
      <c r="B66" s="434" t="n">
        <v>1848.38</v>
      </c>
      <c r="C66" s="434" t="n"/>
      <c r="D66" s="520" t="n">
        <v>588.04</v>
      </c>
      <c r="E66" s="520" t="n">
        <v>318.7</v>
      </c>
      <c r="F66" s="520" t="n">
        <v>29.5</v>
      </c>
      <c r="G66" s="435" t="n">
        <v>399</v>
      </c>
      <c r="H66" s="435" t="n">
        <v>209.4</v>
      </c>
      <c r="I66" s="519" t="n">
        <v>160</v>
      </c>
      <c r="J66" s="436" t="n">
        <v>2</v>
      </c>
      <c r="K66" s="436" t="n"/>
      <c r="L66" s="436" t="n"/>
      <c r="M66" s="437" t="n"/>
      <c r="N66" s="438">
        <f>B66+C66+D66+F66+G66+H66+I66+K66-L66+M66+E66</f>
        <v/>
      </c>
      <c r="O66" s="434" t="n">
        <v>17</v>
      </c>
      <c r="P66" s="434" t="n"/>
      <c r="Q66" s="438">
        <f>N66+O66-P66</f>
        <v/>
      </c>
      <c r="R66" s="520" t="n">
        <v>1840</v>
      </c>
      <c r="S66" s="440" t="n"/>
      <c r="T66" s="649">
        <f>A66</f>
        <v/>
      </c>
      <c r="U66" s="442" t="n"/>
      <c r="V66" s="443" t="n"/>
      <c r="W66" s="442" t="n"/>
      <c r="X66" s="443" t="n"/>
      <c r="Y66" s="442" t="n"/>
      <c r="Z66" s="443" t="n"/>
      <c r="AA66" s="442" t="n"/>
      <c r="AB66" s="443" t="n"/>
      <c r="AC66" s="442" t="n"/>
      <c r="AD66" s="443" t="n"/>
      <c r="AE66" s="442" t="inlineStr">
        <is>
          <t>monnaie</t>
        </is>
      </c>
      <c r="AF66" s="466" t="n">
        <v>404</v>
      </c>
      <c r="AG66" s="443" t="n"/>
      <c r="AH66" s="443" t="n"/>
      <c r="AI66" s="442" t="n"/>
      <c r="AJ66" s="443" t="n"/>
      <c r="AK66" s="442" t="n"/>
      <c r="AL66" s="443" t="n"/>
      <c r="AM66" s="442" t="n"/>
      <c r="AN66" s="443" t="n"/>
      <c r="AO66" s="442" t="n"/>
      <c r="AP66" s="443" t="n"/>
      <c r="AQ66" s="444" t="n"/>
      <c r="AR66" s="443" t="n"/>
      <c r="AS66" s="446">
        <f>V66+X66+Z66+AB66+AD66+AF66+AJ66+AL66+AN66+AP66+AR66+AH66</f>
        <v/>
      </c>
    </row>
    <row r="67" ht="16.5" customHeight="1" thickBot="1">
      <c r="A67" s="628">
        <f>A66+1</f>
        <v/>
      </c>
      <c r="B67" s="434" t="n">
        <v>1037.66</v>
      </c>
      <c r="C67" s="434" t="n"/>
      <c r="D67" s="520" t="n">
        <v>1751.36</v>
      </c>
      <c r="E67" s="520" t="n">
        <v>881.97</v>
      </c>
      <c r="F67" s="520" t="n"/>
      <c r="G67" s="435" t="n">
        <v>567</v>
      </c>
      <c r="H67" s="435" t="n">
        <v>643.7</v>
      </c>
      <c r="I67" s="519" t="n">
        <v>110</v>
      </c>
      <c r="J67" s="436" t="n">
        <v>4</v>
      </c>
      <c r="K67" s="436" t="n"/>
      <c r="L67" s="436" t="n"/>
      <c r="M67" s="437" t="n"/>
      <c r="N67" s="438">
        <f>B67+C67+D67+F67+G67+H67+I67+K67-L67+M67+E67</f>
        <v/>
      </c>
      <c r="O67" s="434" t="n">
        <v>3.1</v>
      </c>
      <c r="P67" s="434" t="n"/>
      <c r="Q67" s="438">
        <f>N67+O67-P67</f>
        <v/>
      </c>
      <c r="R67" s="520" t="n">
        <v>1030</v>
      </c>
      <c r="S67" s="440" t="n"/>
      <c r="T67" s="649">
        <f>A67</f>
        <v/>
      </c>
      <c r="U67" s="442" t="n"/>
      <c r="V67" s="443" t="n"/>
      <c r="W67" s="442" t="n"/>
      <c r="X67" s="443" t="n"/>
      <c r="Y67" s="442" t="n"/>
      <c r="Z67" s="443" t="n"/>
      <c r="AA67" s="442" t="n"/>
      <c r="AB67" s="443" t="n"/>
      <c r="AC67" s="442" t="n"/>
      <c r="AD67" s="443" t="n"/>
      <c r="AE67" s="442" t="n"/>
      <c r="AF67" s="443" t="n"/>
      <c r="AG67" s="443" t="n"/>
      <c r="AH67" s="443" t="n"/>
      <c r="AI67" s="442" t="n">
        <v>200244</v>
      </c>
      <c r="AJ67" s="466" t="n">
        <v>132</v>
      </c>
      <c r="AK67" s="442" t="n"/>
      <c r="AL67" s="443" t="n"/>
      <c r="AM67" s="442" t="n"/>
      <c r="AN67" s="443" t="n"/>
      <c r="AO67" s="442" t="n"/>
      <c r="AP67" s="443" t="n"/>
      <c r="AQ67" s="444" t="n"/>
      <c r="AR67" s="443" t="n"/>
      <c r="AS67" s="446">
        <f>V67+X67+Z67+AB67+AD67+AF67+AJ67+AL67+AN67+AP67+AR67+AH67</f>
        <v/>
      </c>
    </row>
    <row r="68" ht="16.5" customHeight="1" thickBot="1">
      <c r="A68" s="628">
        <f>A67+1</f>
        <v/>
      </c>
      <c r="B68" s="434" t="n">
        <v>1990.81</v>
      </c>
      <c r="C68" s="434" t="n"/>
      <c r="D68" s="520" t="n">
        <v>1650.45</v>
      </c>
      <c r="E68" s="520" t="n">
        <v>500.69</v>
      </c>
      <c r="F68" s="520" t="n">
        <v>28.5</v>
      </c>
      <c r="G68" s="435" t="n">
        <v>184</v>
      </c>
      <c r="H68" s="435" t="n">
        <v>340.7</v>
      </c>
      <c r="I68" s="519" t="n">
        <v>140</v>
      </c>
      <c r="J68" s="436" t="n">
        <v>5</v>
      </c>
      <c r="K68" s="436" t="n"/>
      <c r="L68" s="436" t="n"/>
      <c r="M68" s="437" t="n"/>
      <c r="N68" s="438">
        <f>B68+C68+D68+F68+G68+H68+I68+K68-L68+M68+E68</f>
        <v/>
      </c>
      <c r="O68" s="434" t="n">
        <v>4</v>
      </c>
      <c r="P68" s="434" t="n"/>
      <c r="Q68" s="438">
        <f>N68+O68-P68</f>
        <v/>
      </c>
      <c r="R68" s="520" t="n">
        <v>1990</v>
      </c>
      <c r="S68" s="440" t="n"/>
      <c r="T68" s="649">
        <f>A68</f>
        <v/>
      </c>
      <c r="U68" s="442" t="n"/>
      <c r="V68" s="443" t="n"/>
      <c r="W68" s="442" t="n"/>
      <c r="X68" s="443" t="n"/>
      <c r="Y68" s="442" t="n">
        <v>200226</v>
      </c>
      <c r="Z68" s="466" t="n">
        <v>498.28</v>
      </c>
      <c r="AA68" s="442" t="n"/>
      <c r="AB68" s="443" t="n"/>
      <c r="AC68" s="442" t="n"/>
      <c r="AD68" s="443" t="n"/>
      <c r="AE68" s="442" t="n"/>
      <c r="AF68" s="443" t="n"/>
      <c r="AG68" s="443" t="n"/>
      <c r="AH68" s="443" t="n"/>
      <c r="AI68" s="442" t="n">
        <v>191136</v>
      </c>
      <c r="AJ68" s="466" t="n">
        <v>54.3</v>
      </c>
      <c r="AK68" s="442" t="n"/>
      <c r="AL68" s="443" t="n"/>
      <c r="AM68" s="442" t="n"/>
      <c r="AN68" s="443" t="n"/>
      <c r="AO68" s="442" t="n">
        <v>200274</v>
      </c>
      <c r="AP68" s="466" t="n">
        <v>63.63</v>
      </c>
      <c r="AQ68" s="444" t="n"/>
      <c r="AR68" s="443" t="n"/>
      <c r="AS68" s="446">
        <f>V68+X68+Z68+AB68+AD68+AF68+AJ68+AL68+AN68+AP68+AR68+AH68</f>
        <v/>
      </c>
    </row>
    <row r="69" ht="16.5" customHeight="1" thickBot="1">
      <c r="A69" s="628">
        <f>A68+1</f>
        <v/>
      </c>
      <c r="B69" s="434" t="n">
        <v>1770.84</v>
      </c>
      <c r="C69" s="434" t="n"/>
      <c r="D69" s="520" t="n">
        <v>1928.65</v>
      </c>
      <c r="E69" s="520" t="n">
        <v>472.67</v>
      </c>
      <c r="F69" s="520" t="n">
        <v>12</v>
      </c>
      <c r="G69" s="435" t="n">
        <v>140</v>
      </c>
      <c r="H69" s="435" t="n">
        <v>72.84999999999999</v>
      </c>
      <c r="I69" s="519" t="n">
        <v>370</v>
      </c>
      <c r="J69" s="436" t="n">
        <v>8</v>
      </c>
      <c r="K69" s="436" t="n"/>
      <c r="L69" s="436" t="n"/>
      <c r="M69" s="437" t="n"/>
      <c r="N69" s="438">
        <f>B69+C69+D69+F69+G69+H69+I69+K69-L69+M69+E69</f>
        <v/>
      </c>
      <c r="O69" s="434" t="n">
        <v>1.8</v>
      </c>
      <c r="P69" s="434" t="n"/>
      <c r="Q69" s="438">
        <f>N69+O69-P69</f>
        <v/>
      </c>
      <c r="R69" s="520" t="n">
        <v>1770</v>
      </c>
      <c r="S69" s="440" t="n"/>
      <c r="T69" s="649">
        <f>A69</f>
        <v/>
      </c>
      <c r="U69" s="442" t="n">
        <v>200206</v>
      </c>
      <c r="V69" s="466" t="n">
        <v>1431.89</v>
      </c>
      <c r="W69" s="442" t="n"/>
      <c r="X69" s="443" t="n"/>
      <c r="Y69" s="442" t="n"/>
      <c r="Z69" s="443" t="n"/>
      <c r="AA69" s="442" t="n">
        <v>200231</v>
      </c>
      <c r="AB69" s="466" t="n">
        <v>4355.17</v>
      </c>
      <c r="AC69" s="442" t="n"/>
      <c r="AD69" s="443" t="n"/>
      <c r="AE69" s="442" t="n"/>
      <c r="AF69" s="443" t="n"/>
      <c r="AG69" s="443" t="n"/>
      <c r="AH69" s="443" t="n"/>
      <c r="AI69" s="442" t="n"/>
      <c r="AJ69" s="443" t="n"/>
      <c r="AK69" s="442" t="n"/>
      <c r="AL69" s="443" t="n"/>
      <c r="AM69" s="442" t="n"/>
      <c r="AN69" s="443" t="n"/>
      <c r="AO69" s="442" t="n">
        <v>200274</v>
      </c>
      <c r="AP69" s="466" t="n">
        <v>128.53</v>
      </c>
      <c r="AQ69" s="444" t="n"/>
      <c r="AR69" s="443" t="n"/>
      <c r="AS69" s="446">
        <f>V69+X69+Z69+AB69+AD69+AF69+AJ69+AL69+AN69+AP69+AR69+AH69</f>
        <v/>
      </c>
    </row>
    <row r="70" ht="16.5" customHeight="1" thickBot="1">
      <c r="A70" s="628">
        <f>A69+1</f>
        <v/>
      </c>
      <c r="B70" s="434" t="n">
        <v>1510.28</v>
      </c>
      <c r="C70" s="434" t="n"/>
      <c r="D70" s="520" t="n">
        <v>1104.56</v>
      </c>
      <c r="E70" s="520" t="n">
        <v>826.8099999999999</v>
      </c>
      <c r="F70" s="520" t="n">
        <v>8.9</v>
      </c>
      <c r="G70" s="435" t="n">
        <v>107</v>
      </c>
      <c r="H70" s="435" t="n">
        <v>219.1</v>
      </c>
      <c r="I70" s="519" t="n">
        <v>220</v>
      </c>
      <c r="J70" s="436" t="n">
        <v>5</v>
      </c>
      <c r="K70" s="584" t="n">
        <v>30</v>
      </c>
      <c r="L70" s="436" t="n"/>
      <c r="M70" s="437" t="n"/>
      <c r="N70" s="438">
        <f>B70+C70+D70+F70+G70+H70+I70+K70-L70+M70+E70</f>
        <v/>
      </c>
      <c r="O70" s="434" t="n">
        <v>22.1</v>
      </c>
      <c r="P70" s="434" t="n"/>
      <c r="Q70" s="438">
        <f>N70+O70-P70</f>
        <v/>
      </c>
      <c r="R70" s="520" t="n">
        <v>1530</v>
      </c>
      <c r="S70" s="440" t="n"/>
      <c r="T70" s="649">
        <f>A70</f>
        <v/>
      </c>
      <c r="U70" s="442" t="n"/>
      <c r="V70" s="466" t="n">
        <v>-21.97</v>
      </c>
      <c r="W70" s="442" t="n"/>
      <c r="X70" s="443" t="n"/>
      <c r="Y70" s="442" t="n"/>
      <c r="Z70" s="443" t="n"/>
      <c r="AA70" s="442" t="n">
        <v>200235</v>
      </c>
      <c r="AB70" s="466" t="n">
        <v>772</v>
      </c>
      <c r="AC70" s="442" t="n"/>
      <c r="AD70" s="443" t="n"/>
      <c r="AE70" s="444" t="n"/>
      <c r="AF70" s="443" t="n"/>
      <c r="AG70" s="443" t="n"/>
      <c r="AH70" s="443" t="n"/>
      <c r="AI70" s="442" t="n"/>
      <c r="AJ70" s="443" t="n"/>
      <c r="AK70" s="442" t="n"/>
      <c r="AL70" s="443" t="n"/>
      <c r="AM70" s="442" t="n"/>
      <c r="AN70" s="443" t="n"/>
      <c r="AO70" s="442" t="n"/>
      <c r="AP70" s="443" t="n"/>
      <c r="AQ70" s="444" t="n"/>
      <c r="AR70" s="443" t="n"/>
      <c r="AS70" s="446">
        <f>V70+X70+Z70+AB70+AD70+AF70+AJ70+AL70+AN70+AP70+AR70+AH70</f>
        <v/>
      </c>
    </row>
    <row r="71" ht="16.5" customHeight="1" thickBot="1">
      <c r="A71" s="628">
        <f>A70+1</f>
        <v/>
      </c>
      <c r="B71" s="434" t="n">
        <v>2167.12</v>
      </c>
      <c r="C71" s="434" t="n"/>
      <c r="D71" s="520" t="n">
        <v>1886.21</v>
      </c>
      <c r="E71" s="520" t="n">
        <v>872.84</v>
      </c>
      <c r="F71" s="434" t="n"/>
      <c r="G71" s="435" t="n">
        <v>251</v>
      </c>
      <c r="H71" s="435" t="n">
        <v>385.4</v>
      </c>
      <c r="I71" s="519" t="n">
        <v>340</v>
      </c>
      <c r="J71" s="436" t="n">
        <v>8</v>
      </c>
      <c r="K71" s="436" t="n"/>
      <c r="L71" s="584" t="n">
        <v>300</v>
      </c>
      <c r="M71" s="437" t="n"/>
      <c r="N71" s="438">
        <f>B71+C71+D71+F71+G71+H71+I71+K71-L71+M71+E71</f>
        <v/>
      </c>
      <c r="O71" s="434" t="n">
        <v>36.6</v>
      </c>
      <c r="P71" s="434" t="n"/>
      <c r="Q71" s="438">
        <f>N71+O71-P71</f>
        <v/>
      </c>
      <c r="R71" s="520" t="n">
        <v>2160</v>
      </c>
      <c r="S71" s="520" t="n">
        <v>480</v>
      </c>
      <c r="T71" s="649">
        <f>A71</f>
        <v/>
      </c>
      <c r="U71" s="442" t="n"/>
      <c r="V71" s="443" t="n"/>
      <c r="W71" s="442" t="n">
        <v>200220</v>
      </c>
      <c r="X71" s="466" t="n">
        <v>867.54</v>
      </c>
      <c r="Y71" s="442" t="n"/>
      <c r="Z71" s="443" t="n"/>
      <c r="AA71" s="442" t="n"/>
      <c r="AB71" s="443" t="n"/>
      <c r="AC71" s="442" t="n"/>
      <c r="AD71" s="443" t="n"/>
      <c r="AE71" s="444" t="n"/>
      <c r="AF71" s="443" t="n"/>
      <c r="AG71" s="443" t="n"/>
      <c r="AH71" s="443" t="n"/>
      <c r="AI71" s="442" t="n"/>
      <c r="AJ71" s="443" t="n"/>
      <c r="AK71" s="442" t="n"/>
      <c r="AL71" s="443" t="n"/>
      <c r="AM71" s="442" t="n">
        <v>200158</v>
      </c>
      <c r="AN71" s="466" t="n">
        <v>135</v>
      </c>
      <c r="AO71" s="442" t="n">
        <v>200270</v>
      </c>
      <c r="AP71" s="466" t="n">
        <v>1255.17</v>
      </c>
      <c r="AQ71" s="444" t="n"/>
      <c r="AR71" s="443" t="n"/>
      <c r="AS71" s="446">
        <f>V71+X71+Z71+AB71+AD71+AF71+AJ71+AL71+AN71+AP71+AR71+AH71</f>
        <v/>
      </c>
    </row>
    <row r="72" ht="16.5" customHeight="1" thickBot="1">
      <c r="A72" s="628">
        <f>A71+1</f>
        <v/>
      </c>
      <c r="B72" s="434" t="n">
        <v>1900.08</v>
      </c>
      <c r="C72" s="434" t="n"/>
      <c r="D72" s="520" t="n">
        <v>1716.72</v>
      </c>
      <c r="E72" s="520" t="n">
        <v>788.7</v>
      </c>
      <c r="F72" s="434" t="n"/>
      <c r="G72" s="435" t="n">
        <v>224</v>
      </c>
      <c r="H72" s="435" t="n">
        <v>127.3</v>
      </c>
      <c r="I72" s="519" t="n">
        <v>300</v>
      </c>
      <c r="J72" s="436" t="n">
        <v>7</v>
      </c>
      <c r="K72" s="436" t="n"/>
      <c r="L72" s="584" t="n">
        <v>50</v>
      </c>
      <c r="M72" s="437" t="n"/>
      <c r="N72" s="438">
        <f>B72+C72+D72+F72+G72+H72+I72+K72-L72+M72+E72</f>
        <v/>
      </c>
      <c r="O72" s="434" t="n">
        <v>5.1</v>
      </c>
      <c r="P72" s="434" t="n"/>
      <c r="Q72" s="438">
        <f>N72+O72-P72</f>
        <v/>
      </c>
      <c r="R72" s="520" t="n">
        <v>1900</v>
      </c>
      <c r="S72" s="440" t="n"/>
      <c r="T72" s="649">
        <f>A72</f>
        <v/>
      </c>
      <c r="U72" s="442" t="n"/>
      <c r="V72" s="443" t="n"/>
      <c r="W72" s="442" t="n">
        <v>200219</v>
      </c>
      <c r="X72" s="466" t="n">
        <v>32.5</v>
      </c>
      <c r="Y72" s="442" t="n"/>
      <c r="Z72" s="443" t="n"/>
      <c r="AA72" s="442" t="inlineStr">
        <is>
          <t>200235A</t>
        </is>
      </c>
      <c r="AB72" s="466" t="n">
        <v>-36.53</v>
      </c>
      <c r="AC72" s="442" t="inlineStr">
        <is>
          <t>220238A</t>
        </is>
      </c>
      <c r="AD72" s="443" t="n">
        <v>0</v>
      </c>
      <c r="AE72" s="444" t="n"/>
      <c r="AF72" s="443" t="n"/>
      <c r="AG72" s="443" t="n"/>
      <c r="AH72" s="443" t="n"/>
      <c r="AI72" s="442" t="n">
        <v>200241</v>
      </c>
      <c r="AJ72" s="466" t="n">
        <v>37.63</v>
      </c>
      <c r="AK72" s="442" t="n">
        <v>200248</v>
      </c>
      <c r="AL72" s="466" t="n">
        <v>2374.23</v>
      </c>
      <c r="AM72" s="442" t="n">
        <v>200155</v>
      </c>
      <c r="AN72" s="466" t="n">
        <v>174.9</v>
      </c>
      <c r="AO72" s="444" t="n">
        <v>200164</v>
      </c>
      <c r="AP72" s="466" t="n">
        <v>420</v>
      </c>
      <c r="AQ72" s="444" t="n"/>
      <c r="AR72" s="443" t="n"/>
      <c r="AS72" s="446">
        <f>V72+X72+Z72+AB72+AD72+AF72+AJ72+AL72+AN72+AP72+AR72+AH72</f>
        <v/>
      </c>
    </row>
    <row r="73" ht="16.5" customHeight="1" thickBot="1">
      <c r="A73" s="628" t="n"/>
      <c r="B73" s="434" t="n"/>
      <c r="C73" s="434" t="n"/>
      <c r="D73" s="434" t="n"/>
      <c r="E73" s="434" t="n"/>
      <c r="F73" s="434" t="n"/>
      <c r="G73" s="435" t="n"/>
      <c r="H73" s="435" t="n"/>
      <c r="I73" s="435" t="n"/>
      <c r="J73" s="436" t="n"/>
      <c r="K73" s="436" t="n"/>
      <c r="L73" s="436" t="n"/>
      <c r="M73" s="437" t="n"/>
      <c r="N73" s="438" t="n"/>
      <c r="O73" s="434" t="n"/>
      <c r="P73" s="434" t="n"/>
      <c r="Q73" s="438" t="n"/>
      <c r="R73" s="440" t="n"/>
      <c r="S73" s="440" t="n"/>
      <c r="T73" s="649" t="n"/>
      <c r="U73" s="442" t="n"/>
      <c r="V73" s="443" t="n"/>
      <c r="W73" s="444" t="n"/>
      <c r="X73" s="443" t="n"/>
      <c r="Y73" s="442" t="n"/>
      <c r="Z73" s="443" t="n"/>
      <c r="AA73" s="444" t="n"/>
      <c r="AB73" s="443" t="n"/>
      <c r="AC73" s="442" t="n"/>
      <c r="AD73" s="443" t="n"/>
      <c r="AE73" s="444" t="n"/>
      <c r="AF73" s="443" t="n"/>
      <c r="AG73" s="443" t="n"/>
      <c r="AH73" s="443" t="n"/>
      <c r="AI73" s="442" t="n"/>
      <c r="AJ73" s="443" t="n"/>
      <c r="AK73" s="444" t="n"/>
      <c r="AL73" s="443" t="n"/>
      <c r="AM73" s="444" t="n">
        <v>200156</v>
      </c>
      <c r="AN73" s="466" t="n">
        <v>46.8</v>
      </c>
      <c r="AO73" s="444" t="n"/>
      <c r="AP73" s="443" t="n"/>
      <c r="AQ73" s="444" t="n"/>
      <c r="AR73" s="443" t="n"/>
      <c r="AS73" s="446">
        <f>V73+X73+Z73+AB73+AD73+AF73+AJ73+AL73+AN73+AP73+AR73+AH73</f>
        <v/>
      </c>
    </row>
    <row r="74" ht="16.5" customHeight="1" thickBot="1">
      <c r="A74" s="646" t="n"/>
      <c r="B74" s="434" t="n"/>
      <c r="C74" s="434" t="n"/>
      <c r="D74" s="434" t="n"/>
      <c r="E74" s="434" t="n"/>
      <c r="F74" s="434" t="n"/>
      <c r="G74" s="435" t="n"/>
      <c r="H74" s="458" t="n"/>
      <c r="I74" s="435" t="n"/>
      <c r="J74" s="436" t="n"/>
      <c r="K74" s="436" t="n"/>
      <c r="L74" s="436" t="n"/>
      <c r="M74" s="437" t="n"/>
      <c r="N74" s="438" t="n"/>
      <c r="O74" s="434" t="n"/>
      <c r="P74" s="434" t="n"/>
      <c r="Q74" s="438" t="n"/>
      <c r="R74" s="440" t="n"/>
      <c r="S74" s="440" t="n"/>
      <c r="T74" s="649" t="n"/>
      <c r="U74" s="442" t="n"/>
      <c r="V74" s="443" t="n"/>
      <c r="W74" s="442" t="n"/>
      <c r="X74" s="443" t="n"/>
      <c r="Y74" s="442" t="n"/>
      <c r="Z74" s="443" t="n"/>
      <c r="AA74" s="442" t="n"/>
      <c r="AB74" s="443" t="n"/>
      <c r="AC74" s="442" t="n"/>
      <c r="AD74" s="443" t="n"/>
      <c r="AE74" s="442" t="n"/>
      <c r="AF74" s="443" t="n"/>
      <c r="AG74" s="443" t="n"/>
      <c r="AH74" s="443" t="n"/>
      <c r="AI74" s="442" t="n"/>
      <c r="AJ74" s="443" t="n"/>
      <c r="AK74" s="442" t="n"/>
      <c r="AL74" s="443" t="n"/>
      <c r="AM74" s="442" t="n">
        <v>200157</v>
      </c>
      <c r="AN74" s="466" t="n">
        <v>18</v>
      </c>
      <c r="AO74" s="444" t="n"/>
      <c r="AP74" s="443" t="n"/>
      <c r="AQ74" s="444" t="n"/>
      <c r="AR74" s="443" t="n"/>
      <c r="AS74" s="446">
        <f>V74+X74+Z74+AB74+AD74+AF74+AJ74+AL74+AN74+AP74+AR74+AH74</f>
        <v/>
      </c>
    </row>
    <row r="75">
      <c r="B75" s="449">
        <f>SUM(B44:B74)</f>
        <v/>
      </c>
      <c r="C75" s="449">
        <f>SUM(C44:C74)</f>
        <v/>
      </c>
      <c r="D75" s="449">
        <f>SUM(D44:D74)</f>
        <v/>
      </c>
      <c r="E75" s="449">
        <f>SUM(E44:E74)</f>
        <v/>
      </c>
      <c r="F75" s="586">
        <f>SUM(F44:F74)</f>
        <v/>
      </c>
      <c r="G75" s="449">
        <f>SUM(G44:G74)</f>
        <v/>
      </c>
      <c r="H75" s="449">
        <f>SUM(H44:H74)</f>
        <v/>
      </c>
      <c r="I75" s="449">
        <f>SUM(I44:I74)</f>
        <v/>
      </c>
      <c r="J75" s="398">
        <f>SUM(J44:J74)</f>
        <v/>
      </c>
      <c r="K75" s="586">
        <f>SUM(K44:K74)</f>
        <v/>
      </c>
      <c r="L75" s="586">
        <f>SUM(L44:L74)</f>
        <v/>
      </c>
      <c r="M75" s="449">
        <f>SUM(M44:M74)</f>
        <v/>
      </c>
      <c r="N75" s="449">
        <f>SUM(N44:N74)</f>
        <v/>
      </c>
      <c r="O75" s="459">
        <f>SUM(O44:O74)</f>
        <v/>
      </c>
      <c r="P75" s="449">
        <f>SUM(P44:P74)</f>
        <v/>
      </c>
      <c r="Q75" s="449">
        <f>SUM(Q44:Q74)</f>
        <v/>
      </c>
      <c r="R75" s="449">
        <f>SUM(R44:R74)</f>
        <v/>
      </c>
      <c r="S75" s="449">
        <f>SUM(S44:S74)</f>
        <v/>
      </c>
      <c r="U75" s="460" t="n"/>
      <c r="V75" s="460">
        <f>SUM(V44:V74)</f>
        <v/>
      </c>
      <c r="W75" s="460" t="n"/>
      <c r="X75" s="460">
        <f>SUM(X44:X74)</f>
        <v/>
      </c>
      <c r="Y75" s="460" t="n"/>
      <c r="Z75" s="460">
        <f>SUM(Z44:Z74)</f>
        <v/>
      </c>
      <c r="AA75" s="460" t="n"/>
      <c r="AB75" s="460">
        <f>SUM(AB44:AB74)</f>
        <v/>
      </c>
      <c r="AC75" s="460" t="n"/>
      <c r="AD75" s="460">
        <f>SUM(AD44:AD74)</f>
        <v/>
      </c>
      <c r="AE75" s="460" t="n"/>
      <c r="AF75" s="460">
        <f>SUM(AF44:AF74)</f>
        <v/>
      </c>
      <c r="AG75" s="460" t="n"/>
      <c r="AH75" s="460" t="n"/>
      <c r="AI75" s="460" t="n"/>
      <c r="AJ75" s="460">
        <f>SUM(AJ44:AJ74)</f>
        <v/>
      </c>
      <c r="AL75" s="460">
        <f>SUM(AL44:AL74)</f>
        <v/>
      </c>
      <c r="AM75" s="460" t="n"/>
      <c r="AN75" s="460">
        <f>SUM(AN44:AN74)</f>
        <v/>
      </c>
      <c r="AO75" s="460" t="n"/>
      <c r="AP75" s="460">
        <f>SUM(AP44:AP74)</f>
        <v/>
      </c>
      <c r="AQ75" s="460" t="n"/>
      <c r="AR75" s="460">
        <f>SUM(AR44:AR74)</f>
        <v/>
      </c>
      <c r="AS75" s="460">
        <f>SUM(AS44:AS74)</f>
        <v/>
      </c>
    </row>
    <row r="76">
      <c r="N76" s="451" t="n"/>
      <c r="Q76" s="451" t="n"/>
    </row>
    <row r="77">
      <c r="C77" s="452" t="n"/>
      <c r="F77" s="452" t="n"/>
      <c r="I77" s="453" t="n"/>
    </row>
    <row r="78">
      <c r="I78" s="453" t="n"/>
    </row>
    <row r="80" ht="16.5" customHeight="1" thickBot="1">
      <c r="A80" s="602" t="inlineStr">
        <is>
          <t>MARS 2020</t>
        </is>
      </c>
      <c r="M80" s="406" t="n"/>
      <c r="N80" s="359" t="n"/>
      <c r="O80" s="362" t="n"/>
      <c r="P80" s="363" t="n"/>
      <c r="Q80" s="363" t="n"/>
      <c r="R80" s="363" t="n"/>
      <c r="S80" s="363" t="n"/>
      <c r="U80" s="364">
        <f>A80</f>
        <v/>
      </c>
      <c r="V80" s="363" t="n"/>
      <c r="W80" s="363" t="n"/>
      <c r="X80" s="363" t="n"/>
      <c r="Y80" s="363" t="n"/>
      <c r="Z80" s="363" t="n"/>
      <c r="AA80" s="363" t="n"/>
      <c r="AB80" s="364">
        <f>A80</f>
        <v/>
      </c>
      <c r="AC80" s="363" t="n"/>
      <c r="AD80" s="363" t="n"/>
      <c r="AE80" s="363" t="n"/>
      <c r="AF80" s="363" t="n"/>
      <c r="AG80" s="363" t="n"/>
      <c r="AH80" s="363" t="n"/>
      <c r="AI80" s="363" t="n"/>
      <c r="AJ80" s="363" t="n"/>
      <c r="AK80" s="364">
        <f>A80</f>
        <v/>
      </c>
      <c r="AL80" s="363" t="n"/>
      <c r="AM80" s="363" t="n"/>
      <c r="AN80" s="363" t="n"/>
      <c r="AO80" s="363" t="n"/>
      <c r="AP80" s="363" t="n"/>
      <c r="AQ80" s="363" t="n"/>
    </row>
    <row r="81" ht="16.5" customHeight="1" thickBot="1">
      <c r="A81" s="603" t="n"/>
      <c r="B81" s="372" t="n"/>
      <c r="C81" s="372" t="n"/>
      <c r="D81" s="372" t="n"/>
      <c r="E81" s="372" t="n"/>
      <c r="F81" s="372" t="n"/>
      <c r="G81" s="372" t="n"/>
      <c r="H81" s="372" t="n"/>
      <c r="I81" s="357" t="n"/>
      <c r="J81" s="357" t="n"/>
      <c r="K81" s="357" t="n"/>
      <c r="L81" s="357" t="n"/>
      <c r="M81" s="454" t="n"/>
      <c r="N81" s="10" t="n"/>
      <c r="O81" s="11" t="n"/>
      <c r="P81" s="10" t="n"/>
      <c r="Q81" s="10" t="n"/>
      <c r="R81" s="358" t="inlineStr">
        <is>
          <t>Banque</t>
        </is>
      </c>
      <c r="S81" s="357" t="n"/>
      <c r="T81" s="647" t="n"/>
      <c r="U81" s="407">
        <f>U3</f>
        <v/>
      </c>
      <c r="V81" s="366" t="n"/>
      <c r="W81" s="408">
        <f>W3</f>
        <v/>
      </c>
      <c r="X81" s="366" t="n"/>
      <c r="Y81" s="408">
        <f>Y3</f>
        <v/>
      </c>
      <c r="Z81" s="366" t="n"/>
      <c r="AA81" s="408">
        <f>AA3</f>
        <v/>
      </c>
      <c r="AB81" s="366" t="n"/>
      <c r="AC81" s="408">
        <f>AC3</f>
        <v/>
      </c>
      <c r="AD81" s="366" t="n"/>
      <c r="AE81" s="409">
        <f>AE3</f>
        <v/>
      </c>
      <c r="AF81" s="354" t="n"/>
      <c r="AG81" s="410" t="inlineStr">
        <is>
          <t>Compte Nickel</t>
        </is>
      </c>
      <c r="AH81" s="354" t="n"/>
      <c r="AI81" s="407">
        <f>AI3</f>
        <v/>
      </c>
      <c r="AJ81" s="366" t="n"/>
      <c r="AK81" s="408">
        <f>AK3</f>
        <v/>
      </c>
      <c r="AL81" s="366" t="n"/>
      <c r="AM81" s="408">
        <f>AM3</f>
        <v/>
      </c>
      <c r="AN81" s="366" t="n"/>
      <c r="AO81" s="408">
        <f>AO3</f>
        <v/>
      </c>
      <c r="AP81" s="366" t="n"/>
      <c r="AQ81" s="409">
        <f>AQ3</f>
        <v/>
      </c>
      <c r="AR81" s="354" t="n"/>
      <c r="AS81" s="411" t="inlineStr">
        <is>
          <t>Total</t>
        </is>
      </c>
    </row>
    <row r="82" ht="16.5" customHeight="1" thickBot="1">
      <c r="A82" s="607" t="n"/>
      <c r="B82" s="3" t="inlineStr">
        <is>
          <t>Espèce</t>
        </is>
      </c>
      <c r="C82" s="4" t="inlineStr">
        <is>
          <t>Chèque</t>
        </is>
      </c>
      <c r="D82" s="4" t="inlineStr">
        <is>
          <t>Carte Bleue</t>
        </is>
      </c>
      <c r="E82" s="5" t="inlineStr">
        <is>
          <t>Sans Contact</t>
        </is>
      </c>
      <c r="F82" s="5" t="inlineStr">
        <is>
          <t>Carte Nickel</t>
        </is>
      </c>
      <c r="G82" s="4" t="inlineStr">
        <is>
          <t>JEUX</t>
        </is>
      </c>
      <c r="H82" s="4" t="inlineStr">
        <is>
          <t>LOTO</t>
        </is>
      </c>
      <c r="I82" s="355" t="inlineStr">
        <is>
          <t>POINT VERT</t>
        </is>
      </c>
      <c r="J82" s="356" t="n"/>
      <c r="K82" s="6" t="inlineStr">
        <is>
          <t>Ret Nickel</t>
        </is>
      </c>
      <c r="L82" s="6" t="inlineStr">
        <is>
          <t>Dpt Nickel</t>
        </is>
      </c>
      <c r="M82" s="412" t="inlineStr">
        <is>
          <t>Avoir</t>
        </is>
      </c>
      <c r="N82" s="7" t="inlineStr">
        <is>
          <t>S/Total Encais</t>
        </is>
      </c>
      <c r="O82" s="7" t="inlineStr">
        <is>
          <t>Compte client</t>
        </is>
      </c>
      <c r="P82" s="7" t="inlineStr">
        <is>
          <t>Credit Compte</t>
        </is>
      </c>
      <c r="Q82" s="8" t="inlineStr">
        <is>
          <t>CA NET</t>
        </is>
      </c>
      <c r="R82" s="3" t="inlineStr">
        <is>
          <t>Dépôt Banque</t>
        </is>
      </c>
      <c r="S82" s="8" t="inlineStr">
        <is>
          <t>Monnaie</t>
        </is>
      </c>
      <c r="T82" s="648" t="n"/>
      <c r="U82" s="414" t="inlineStr">
        <is>
          <t>N°</t>
        </is>
      </c>
      <c r="V82" s="415" t="n"/>
      <c r="W82" s="416" t="inlineStr">
        <is>
          <t>N°</t>
        </is>
      </c>
      <c r="X82" s="417" t="n"/>
      <c r="Y82" s="416" t="inlineStr">
        <is>
          <t>N°</t>
        </is>
      </c>
      <c r="Z82" s="417" t="n"/>
      <c r="AA82" s="416" t="inlineStr">
        <is>
          <t>N°</t>
        </is>
      </c>
      <c r="AB82" s="417" t="n"/>
      <c r="AC82" s="416" t="inlineStr">
        <is>
          <t>N°</t>
        </is>
      </c>
      <c r="AD82" s="417" t="n"/>
      <c r="AE82" s="416" t="inlineStr">
        <is>
          <t>N°</t>
        </is>
      </c>
      <c r="AF82" s="417" t="n"/>
      <c r="AG82" s="416" t="inlineStr">
        <is>
          <t>N°</t>
        </is>
      </c>
      <c r="AH82" s="418" t="n"/>
      <c r="AI82" s="416" t="inlineStr">
        <is>
          <t>N°</t>
        </is>
      </c>
      <c r="AJ82" s="417" t="n"/>
      <c r="AK82" s="419" t="inlineStr">
        <is>
          <t>N°</t>
        </is>
      </c>
      <c r="AL82" s="415" t="n"/>
      <c r="AM82" s="416" t="inlineStr">
        <is>
          <t>N°</t>
        </is>
      </c>
      <c r="AN82" s="415" t="n"/>
      <c r="AO82" s="416" t="inlineStr">
        <is>
          <t>N°</t>
        </is>
      </c>
      <c r="AP82" s="415" t="n"/>
      <c r="AQ82" s="416" t="inlineStr">
        <is>
          <t>N°</t>
        </is>
      </c>
      <c r="AR82" s="415" t="n"/>
      <c r="AS82" s="420" t="n"/>
    </row>
    <row r="83" ht="16.5" customHeight="1" thickBot="1">
      <c r="A83" s="628">
        <f>A72+1</f>
        <v/>
      </c>
      <c r="B83" s="434" t="n">
        <v>979.29</v>
      </c>
      <c r="C83" s="434" t="n"/>
      <c r="D83" s="520" t="n">
        <v>1089.52</v>
      </c>
      <c r="E83" s="520" t="n">
        <v>607.39</v>
      </c>
      <c r="F83" s="434" t="n"/>
      <c r="G83" s="435" t="n">
        <v>132</v>
      </c>
      <c r="H83" s="435" t="n">
        <v>264.4</v>
      </c>
      <c r="I83" s="519" t="n">
        <v>260</v>
      </c>
      <c r="J83" s="436" t="n">
        <v>5</v>
      </c>
      <c r="K83" s="436" t="n"/>
      <c r="L83" s="436" t="n"/>
      <c r="M83" s="437" t="n"/>
      <c r="N83" s="438">
        <f>B83+C83+D83+F83+G83+H83+I83+K83-L83+M83+E83</f>
        <v/>
      </c>
      <c r="O83" s="434" t="n">
        <v>17</v>
      </c>
      <c r="P83" s="434" t="n"/>
      <c r="Q83" s="438">
        <f>N83+O83-P83</f>
        <v/>
      </c>
      <c r="R83" s="520" t="n">
        <v>970</v>
      </c>
      <c r="S83" s="440" t="n"/>
      <c r="T83" s="649">
        <f>A83</f>
        <v/>
      </c>
      <c r="U83" s="442" t="n"/>
      <c r="V83" s="443" t="n"/>
      <c r="W83" s="444" t="n"/>
      <c r="X83" s="443" t="n"/>
      <c r="Y83" s="444" t="n"/>
      <c r="Z83" s="443" t="n"/>
      <c r="AA83" s="442" t="n"/>
      <c r="AB83" s="443" t="n"/>
      <c r="AC83" s="444" t="n"/>
      <c r="AD83" s="443" t="n"/>
      <c r="AE83" s="444" t="n">
        <v>200338</v>
      </c>
      <c r="AF83" s="466" t="n">
        <v>1.45</v>
      </c>
      <c r="AG83" s="445" t="inlineStr">
        <is>
          <t>200339A</t>
        </is>
      </c>
      <c r="AH83" s="466" t="n">
        <v>-23.25</v>
      </c>
      <c r="AI83" s="444" t="n">
        <v>200145</v>
      </c>
      <c r="AJ83" s="466" t="n">
        <v>1029.23</v>
      </c>
      <c r="AK83" s="445" t="n"/>
      <c r="AL83" s="443" t="n"/>
      <c r="AM83" s="444" t="n"/>
      <c r="AN83" s="443" t="n"/>
      <c r="AO83" s="444" t="inlineStr">
        <is>
          <t>vale</t>
        </is>
      </c>
      <c r="AP83" s="466" t="n">
        <v>2000</v>
      </c>
      <c r="AQ83" s="444" t="n"/>
      <c r="AR83" s="443" t="n"/>
      <c r="AS83" s="446">
        <f>V83+X83+Z83+AB83+AD83+AF83+AJ83+AL83+AN83+AP83+AR83+AH83</f>
        <v/>
      </c>
    </row>
    <row r="84" ht="16.5" customHeight="1" thickBot="1">
      <c r="A84" s="628">
        <f>A83+1</f>
        <v/>
      </c>
      <c r="B84" s="434" t="n">
        <v>1211.68</v>
      </c>
      <c r="C84" s="434" t="n"/>
      <c r="D84" s="520" t="n">
        <v>2355.15</v>
      </c>
      <c r="E84" s="520" t="n">
        <v>751.4</v>
      </c>
      <c r="F84" s="434" t="n"/>
      <c r="G84" s="435" t="n">
        <v>532</v>
      </c>
      <c r="H84" s="435" t="n">
        <v>539.7</v>
      </c>
      <c r="I84" s="519" t="n">
        <v>50</v>
      </c>
      <c r="J84" s="436" t="n">
        <v>2</v>
      </c>
      <c r="K84" s="436" t="n">
        <v>30</v>
      </c>
      <c r="L84" s="436" t="n"/>
      <c r="M84" s="437" t="n"/>
      <c r="N84" s="438">
        <f>B84+C84+D84+F84+G84+H84+I84+K84-L84+M84+E84</f>
        <v/>
      </c>
      <c r="O84" s="434" t="n">
        <v>3.1</v>
      </c>
      <c r="P84" s="434" t="n"/>
      <c r="Q84" s="438">
        <f>N84+O84-P84</f>
        <v/>
      </c>
      <c r="R84" s="520" t="n">
        <v>1210</v>
      </c>
      <c r="S84" s="440" t="n"/>
      <c r="T84" s="649">
        <f>A84</f>
        <v/>
      </c>
      <c r="U84" s="442" t="n"/>
      <c r="V84" s="443" t="n"/>
      <c r="W84" s="444" t="n"/>
      <c r="X84" s="443" t="n"/>
      <c r="Y84" s="442" t="n"/>
      <c r="Z84" s="443" t="n"/>
      <c r="AA84" s="442" t="n"/>
      <c r="AB84" s="443" t="n"/>
      <c r="AC84" s="442" t="n"/>
      <c r="AD84" s="443" t="n"/>
      <c r="AE84" s="444" t="n">
        <v>200338</v>
      </c>
      <c r="AF84" s="466" t="n">
        <v>27</v>
      </c>
      <c r="AG84" s="443" t="n"/>
      <c r="AH84" s="443" t="n"/>
      <c r="AI84" s="442" t="n"/>
      <c r="AJ84" s="443" t="n"/>
      <c r="AK84" s="444" t="n"/>
      <c r="AL84" s="443" t="n"/>
      <c r="AM84" s="444" t="n"/>
      <c r="AN84" s="443" t="n"/>
      <c r="AO84" s="442" t="n"/>
      <c r="AP84" s="443" t="n"/>
      <c r="AQ84" s="444" t="n"/>
      <c r="AR84" s="443" t="n"/>
      <c r="AS84" s="446">
        <f>V84+X84+Z84+AB84+AD84+AF84+AJ84+AL84+AN84+AP84+AR84+AH84</f>
        <v/>
      </c>
    </row>
    <row r="85" ht="16.5" customHeight="1" thickBot="1">
      <c r="A85" s="628">
        <f>A84+1</f>
        <v/>
      </c>
      <c r="B85" s="434" t="n">
        <v>2418.16</v>
      </c>
      <c r="C85" s="434" t="n"/>
      <c r="D85" s="520" t="n">
        <v>1469.3</v>
      </c>
      <c r="E85" s="520" t="n">
        <v>711.46</v>
      </c>
      <c r="F85" s="434" t="n"/>
      <c r="G85" s="435" t="n">
        <v>259</v>
      </c>
      <c r="H85" s="435" t="n">
        <v>305.35</v>
      </c>
      <c r="I85" s="519" t="n">
        <v>190</v>
      </c>
      <c r="J85" s="436" t="n">
        <v>4</v>
      </c>
      <c r="K85" s="436" t="n"/>
      <c r="L85" s="436" t="n"/>
      <c r="M85" s="437" t="n">
        <v>55.4</v>
      </c>
      <c r="N85" s="438">
        <f>B85+C85+D85+F85+G85+H85+I85+K85-L85+M85+E85</f>
        <v/>
      </c>
      <c r="O85" s="434" t="n">
        <v>3.1</v>
      </c>
      <c r="P85" s="434" t="n">
        <v>211.1</v>
      </c>
      <c r="Q85" s="438">
        <f>N85+O85-P85</f>
        <v/>
      </c>
      <c r="R85" s="520" t="n">
        <v>2410</v>
      </c>
      <c r="S85" s="440" t="n"/>
      <c r="T85" s="649">
        <f>A85</f>
        <v/>
      </c>
      <c r="U85" s="442" t="n"/>
      <c r="V85" s="443" t="n"/>
      <c r="W85" s="444" t="n"/>
      <c r="X85" s="443" t="n"/>
      <c r="Y85" s="442" t="n">
        <v>200227</v>
      </c>
      <c r="Z85" s="466" t="n">
        <v>319.75</v>
      </c>
      <c r="AA85" s="444" t="n"/>
      <c r="AB85" s="443" t="n"/>
      <c r="AC85" s="442" t="n"/>
      <c r="AD85" s="443" t="n"/>
      <c r="AE85" s="444" t="n">
        <v>200338</v>
      </c>
      <c r="AF85" s="466" t="n">
        <v>224.73</v>
      </c>
      <c r="AG85" s="445" t="n"/>
      <c r="AH85" s="443" t="n"/>
      <c r="AI85" s="442" t="inlineStr">
        <is>
          <t>180654B</t>
        </is>
      </c>
      <c r="AJ85" s="466" t="n">
        <v>128.4</v>
      </c>
      <c r="AK85" s="444" t="n"/>
      <c r="AL85" s="443" t="n"/>
      <c r="AM85" s="442" t="n">
        <v>200161</v>
      </c>
      <c r="AN85" s="466" t="n">
        <v>-269.48</v>
      </c>
      <c r="AO85" s="444" t="n"/>
      <c r="AP85" s="443" t="n"/>
      <c r="AQ85" s="444" t="n"/>
      <c r="AR85" s="443" t="n"/>
      <c r="AS85" s="446">
        <f>V85+X85+Z85+AB85+AD85+AF85+AJ85+AL85+AN85+AP85+AR85+AH85</f>
        <v/>
      </c>
    </row>
    <row r="86" ht="16.5" customHeight="1" thickBot="1">
      <c r="A86" s="628">
        <f>A85+1</f>
        <v/>
      </c>
      <c r="B86" s="434" t="n">
        <v>2397.26</v>
      </c>
      <c r="C86" s="520" t="n">
        <v>77.2</v>
      </c>
      <c r="D86" s="520" t="n">
        <v>1059</v>
      </c>
      <c r="E86" s="520" t="n">
        <v>802.04</v>
      </c>
      <c r="F86" s="434" t="n"/>
      <c r="G86" s="435" t="n">
        <v>253</v>
      </c>
      <c r="H86" s="435" t="n">
        <v>150.1</v>
      </c>
      <c r="I86" s="519" t="n">
        <v>60</v>
      </c>
      <c r="J86" s="436" t="n">
        <v>3</v>
      </c>
      <c r="K86" s="436" t="n"/>
      <c r="L86" s="436" t="n">
        <v>380</v>
      </c>
      <c r="M86" s="437" t="n"/>
      <c r="N86" s="438">
        <f>B86+C86+D86+F86+G86+H86+I86+K86-L86+M86+E86</f>
        <v/>
      </c>
      <c r="O86" s="434" t="n">
        <v>3.1</v>
      </c>
      <c r="P86" s="434" t="n"/>
      <c r="Q86" s="438">
        <f>N86+O86-P86</f>
        <v/>
      </c>
      <c r="R86" s="520" t="n">
        <v>2390</v>
      </c>
      <c r="S86" s="440" t="n"/>
      <c r="T86" s="649">
        <f>A86</f>
        <v/>
      </c>
      <c r="U86" s="442" t="n">
        <v>200209</v>
      </c>
      <c r="V86" s="466" t="n">
        <v>1411.97</v>
      </c>
      <c r="W86" s="444" t="n"/>
      <c r="X86" s="443" t="n"/>
      <c r="Y86" s="442" t="n">
        <v>200318</v>
      </c>
      <c r="Z86" s="443" t="n">
        <v>0</v>
      </c>
      <c r="AA86" s="444" t="n">
        <v>200324</v>
      </c>
      <c r="AB86" s="466" t="n">
        <v>3562.29</v>
      </c>
      <c r="AC86" s="442" t="n">
        <v>200238</v>
      </c>
      <c r="AD86" s="466" t="n">
        <v>37258.41</v>
      </c>
      <c r="AE86" s="444" t="n">
        <v>200338</v>
      </c>
      <c r="AF86" s="466" t="n">
        <v>69</v>
      </c>
      <c r="AG86" s="443" t="n"/>
      <c r="AH86" s="443" t="n"/>
      <c r="AI86" s="442" t="n"/>
      <c r="AJ86" s="443" t="n"/>
      <c r="AK86" s="444" t="n"/>
      <c r="AL86" s="443" t="n"/>
      <c r="AM86" s="442" t="n"/>
      <c r="AN86" s="443" t="n"/>
      <c r="AO86" s="444" t="n"/>
      <c r="AP86" s="443" t="n"/>
      <c r="AQ86" s="444" t="n"/>
      <c r="AR86" s="443" t="n"/>
      <c r="AS86" s="446">
        <f>V86+X86+Z86+AB86+AD86+AF86+AJ86+AL86+AN86+AP86+AR86+AH86</f>
        <v/>
      </c>
    </row>
    <row r="87" ht="16.5" customHeight="1" thickBot="1">
      <c r="A87" s="628">
        <f>A86+1</f>
        <v/>
      </c>
      <c r="B87" s="434" t="n">
        <v>1807.63</v>
      </c>
      <c r="C87" s="434" t="n"/>
      <c r="D87" s="520" t="n">
        <v>2073.37</v>
      </c>
      <c r="E87" s="520" t="n">
        <v>797.8</v>
      </c>
      <c r="F87" s="434" t="n">
        <v>14.1</v>
      </c>
      <c r="G87" s="435" t="n">
        <v>155</v>
      </c>
      <c r="H87" s="435" t="n">
        <v>135.8</v>
      </c>
      <c r="I87" s="519" t="n">
        <v>80</v>
      </c>
      <c r="J87" s="436" t="n">
        <v>2</v>
      </c>
      <c r="K87" s="436" t="n"/>
      <c r="L87" s="436" t="n">
        <v>300</v>
      </c>
      <c r="M87" s="437" t="n"/>
      <c r="N87" s="438">
        <f>B87+C87+D87+F87+G87+H87+I87+K87-L87+M87+E87</f>
        <v/>
      </c>
      <c r="O87" s="434" t="n">
        <v>25.5</v>
      </c>
      <c r="P87" s="434" t="n"/>
      <c r="Q87" s="438">
        <f>N87+O87-P87</f>
        <v/>
      </c>
      <c r="R87" s="520" t="n">
        <v>1840</v>
      </c>
      <c r="S87" s="440" t="n"/>
      <c r="T87" s="649">
        <f>A87</f>
        <v/>
      </c>
      <c r="U87" s="442" t="n"/>
      <c r="V87" s="466" t="n">
        <v>136.29</v>
      </c>
      <c r="W87" s="444" t="n"/>
      <c r="X87" s="443" t="n"/>
      <c r="Y87" s="442" t="n"/>
      <c r="Z87" s="443" t="n"/>
      <c r="AA87" s="442" t="n">
        <v>200329</v>
      </c>
      <c r="AB87" s="466" t="n">
        <v>522</v>
      </c>
      <c r="AC87" s="442" t="n"/>
      <c r="AD87" s="443" t="n"/>
      <c r="AE87" s="444" t="n">
        <v>200338</v>
      </c>
      <c r="AF87" s="466" t="n">
        <v>0.35</v>
      </c>
      <c r="AG87" s="443" t="n"/>
      <c r="AH87" s="443" t="n"/>
      <c r="AI87" s="442" t="n"/>
      <c r="AJ87" s="443" t="n"/>
      <c r="AK87" s="442" t="n"/>
      <c r="AL87" s="443" t="n"/>
      <c r="AM87" s="442" t="n"/>
      <c r="AN87" s="443" t="n"/>
      <c r="AO87" s="442" t="inlineStr">
        <is>
          <t>mutex</t>
        </is>
      </c>
      <c r="AP87" s="466" t="n">
        <v>125.84</v>
      </c>
      <c r="AQ87" s="444" t="n"/>
      <c r="AR87" s="443" t="n"/>
      <c r="AS87" s="446">
        <f>V87+X87+Z87+AB87+AD87+AF87+AJ87+AL87+AN87+AP87+AR87+AH87</f>
        <v/>
      </c>
    </row>
    <row r="88" ht="16.5" customHeight="1" thickBot="1">
      <c r="A88" s="628">
        <f>A87+1</f>
        <v/>
      </c>
      <c r="B88" s="434" t="n">
        <v>1482.39</v>
      </c>
      <c r="C88" s="434" t="n"/>
      <c r="D88" s="520" t="n">
        <v>1796.81</v>
      </c>
      <c r="E88" s="520" t="n">
        <v>800.8200000000001</v>
      </c>
      <c r="F88" s="434" t="n">
        <v>30.7</v>
      </c>
      <c r="G88" s="435" t="n">
        <v>194</v>
      </c>
      <c r="H88" s="435" t="n">
        <v>393.2</v>
      </c>
      <c r="I88" s="519" t="n">
        <v>300</v>
      </c>
      <c r="J88" s="436" t="n">
        <v>5</v>
      </c>
      <c r="K88" s="436" t="n">
        <v>20</v>
      </c>
      <c r="L88" s="436" t="n">
        <v>50</v>
      </c>
      <c r="M88" s="437" t="n"/>
      <c r="N88" s="438">
        <f>B88+C88+D88+F88+G88+H88+I88+K88-L88+M88+E88</f>
        <v/>
      </c>
      <c r="O88" s="434" t="n"/>
      <c r="P88" s="434" t="n"/>
      <c r="Q88" s="438">
        <f>N88+O88-P88</f>
        <v/>
      </c>
      <c r="R88" s="520" t="n">
        <v>1480</v>
      </c>
      <c r="S88" s="520" t="n">
        <v>690</v>
      </c>
      <c r="T88" s="649">
        <f>A88</f>
        <v/>
      </c>
      <c r="U88" s="442" t="n"/>
      <c r="V88" s="443" t="n"/>
      <c r="W88" s="442" t="n"/>
      <c r="X88" s="443" t="n"/>
      <c r="Y88" s="442" t="n"/>
      <c r="Z88" s="443" t="n"/>
      <c r="AA88" s="442" t="n"/>
      <c r="AB88" s="443" t="n"/>
      <c r="AC88" s="442" t="n"/>
      <c r="AD88" s="443" t="n"/>
      <c r="AE88" s="444" t="n"/>
      <c r="AF88" s="443" t="n"/>
      <c r="AG88" s="445" t="n"/>
      <c r="AH88" s="443" t="n"/>
      <c r="AI88" s="442" t="n"/>
      <c r="AJ88" s="443" t="n"/>
      <c r="AK88" s="442" t="n"/>
      <c r="AL88" s="443" t="n"/>
      <c r="AM88" s="442" t="n"/>
      <c r="AN88" s="443" t="n"/>
      <c r="AO88" s="442" t="n"/>
      <c r="AP88" s="443" t="n"/>
      <c r="AQ88" s="444" t="n"/>
      <c r="AR88" s="443" t="n"/>
      <c r="AS88" s="446">
        <f>V88+X88+Z88+AB88+AD88+AF88+AJ88+AL88+AN88+AP88+AR88+AH88</f>
        <v/>
      </c>
    </row>
    <row r="89" ht="16.5" customHeight="1" thickBot="1">
      <c r="A89" s="628">
        <f>A88+1</f>
        <v/>
      </c>
      <c r="B89" s="434" t="n">
        <v>2138.26</v>
      </c>
      <c r="C89" s="434" t="n"/>
      <c r="D89" s="520" t="n">
        <v>1528.04</v>
      </c>
      <c r="E89" s="520" t="n">
        <v>784.1799999999999</v>
      </c>
      <c r="F89" s="434" t="n"/>
      <c r="G89" s="435" t="n">
        <v>73</v>
      </c>
      <c r="H89" s="435" t="n">
        <v>206.35</v>
      </c>
      <c r="I89" s="519" t="n">
        <v>140</v>
      </c>
      <c r="J89" s="436" t="n">
        <v>3</v>
      </c>
      <c r="K89" s="436" t="n">
        <v>100</v>
      </c>
      <c r="L89" s="436" t="n">
        <v>275</v>
      </c>
      <c r="M89" s="437" t="n"/>
      <c r="N89" s="438">
        <f>B89+C89+D89+F89+G89+H89+I89+K89-L89+M89+E89</f>
        <v/>
      </c>
      <c r="O89" s="434" t="n">
        <v>8.300000000000001</v>
      </c>
      <c r="P89" s="434" t="n"/>
      <c r="Q89" s="438">
        <f>N89+O89-P89</f>
        <v/>
      </c>
      <c r="R89" s="520" t="n">
        <v>2130</v>
      </c>
      <c r="S89" s="440" t="n"/>
      <c r="T89" s="649">
        <f>A89</f>
        <v/>
      </c>
      <c r="U89" s="442" t="n"/>
      <c r="V89" s="443" t="n"/>
      <c r="W89" s="442" t="n"/>
      <c r="X89" s="443" t="n"/>
      <c r="Y89" s="442" t="n"/>
      <c r="Z89" s="443" t="n"/>
      <c r="AA89" s="442" t="n"/>
      <c r="AB89" s="443" t="n"/>
      <c r="AC89" s="442" t="n"/>
      <c r="AD89" s="443" t="n"/>
      <c r="AE89" s="444" t="inlineStr">
        <is>
          <t>pt vert</t>
        </is>
      </c>
      <c r="AF89" s="466" t="n">
        <v>-97.3</v>
      </c>
      <c r="AG89" s="443" t="n"/>
      <c r="AH89" s="443" t="n"/>
      <c r="AI89" s="442" t="n"/>
      <c r="AJ89" s="443" t="n"/>
      <c r="AK89" s="442" t="n"/>
      <c r="AL89" s="443" t="n"/>
      <c r="AM89" s="442" t="n">
        <v>200259</v>
      </c>
      <c r="AN89" s="466" t="n">
        <v>202.1</v>
      </c>
      <c r="AO89" s="442" t="inlineStr">
        <is>
          <t>aviva</t>
        </is>
      </c>
      <c r="AP89" s="466" t="n">
        <v>336.57</v>
      </c>
      <c r="AQ89" s="444" t="n"/>
      <c r="AR89" s="443" t="n"/>
      <c r="AS89" s="446">
        <f>V89+X89+Z89+AB89+AD89+AF89+AJ89+AL89+AN89+AP89+AR89+AH89</f>
        <v/>
      </c>
    </row>
    <row r="90" ht="16.5" customHeight="1" thickBot="1">
      <c r="A90" s="628">
        <f>A89+1</f>
        <v/>
      </c>
      <c r="B90" s="434" t="n">
        <v>1209.42</v>
      </c>
      <c r="C90" s="434" t="n"/>
      <c r="D90" s="520" t="n">
        <v>861.05</v>
      </c>
      <c r="E90" s="520" t="n">
        <v>545.34</v>
      </c>
      <c r="F90" s="434" t="n"/>
      <c r="G90" s="435" t="n">
        <v>76</v>
      </c>
      <c r="H90" s="435" t="n">
        <v>182.8</v>
      </c>
      <c r="I90" s="435" t="n"/>
      <c r="J90" s="436" t="n"/>
      <c r="K90" s="436" t="n">
        <v>20</v>
      </c>
      <c r="L90" s="436" t="n"/>
      <c r="M90" s="437" t="n"/>
      <c r="N90" s="438">
        <f>B90+C90+D90+F90+G90+H90+I90+K90-L90+M90+E90</f>
        <v/>
      </c>
      <c r="O90" s="434" t="n">
        <v>2</v>
      </c>
      <c r="P90" s="434" t="n"/>
      <c r="Q90" s="438">
        <f>N90+O90-P90</f>
        <v/>
      </c>
      <c r="R90" s="520" t="n">
        <v>1200</v>
      </c>
      <c r="S90" s="440" t="n"/>
      <c r="T90" s="649">
        <f>A90</f>
        <v/>
      </c>
      <c r="U90" s="442" t="n"/>
      <c r="V90" s="443" t="n"/>
      <c r="W90" s="442" t="n"/>
      <c r="X90" s="443" t="n"/>
      <c r="Y90" s="442" t="n"/>
      <c r="Z90" s="443" t="n"/>
      <c r="AA90" s="442" t="n"/>
      <c r="AB90" s="443" t="n"/>
      <c r="AC90" s="442" t="n"/>
      <c r="AD90" s="443" t="n"/>
      <c r="AE90" s="444" t="n"/>
      <c r="AF90" s="443" t="n"/>
      <c r="AG90" s="443" t="n"/>
      <c r="AH90" s="443" t="n"/>
      <c r="AI90" s="442" t="n"/>
      <c r="AJ90" s="443" t="n"/>
      <c r="AK90" s="442" t="n"/>
      <c r="AL90" s="443" t="n"/>
      <c r="AM90" s="442" t="n"/>
      <c r="AN90" s="443" t="n"/>
      <c r="AO90" s="442" t="n"/>
      <c r="AP90" s="443" t="n"/>
      <c r="AQ90" s="444" t="n"/>
      <c r="AR90" s="443" t="n"/>
      <c r="AS90" s="446">
        <f>V90+X90+Z90+AB90+AD90+AF90+AJ90+AL90+AN90+AP90+AR90+AH90</f>
        <v/>
      </c>
    </row>
    <row r="91" ht="16.5" customHeight="1" thickBot="1">
      <c r="A91" s="628">
        <f>A90+1</f>
        <v/>
      </c>
      <c r="B91" s="434" t="n">
        <v>900.5700000000001</v>
      </c>
      <c r="C91" s="434" t="n"/>
      <c r="D91" s="520" t="n">
        <v>1786.94</v>
      </c>
      <c r="E91" s="520" t="n">
        <v>784.04</v>
      </c>
      <c r="F91" s="434" t="n"/>
      <c r="G91" s="435" t="n">
        <v>397</v>
      </c>
      <c r="H91" s="435" t="n">
        <v>848.25</v>
      </c>
      <c r="I91" s="519" t="n">
        <v>220</v>
      </c>
      <c r="J91" s="436" t="n">
        <v>5</v>
      </c>
      <c r="K91" s="436" t="n">
        <v>30</v>
      </c>
      <c r="L91" s="436" t="n"/>
      <c r="M91" s="437" t="n"/>
      <c r="N91" s="438">
        <f>B91+C91+D91+F91+G91+H91+I91+K91-L91+M91+E91</f>
        <v/>
      </c>
      <c r="O91" s="434" t="n"/>
      <c r="P91" s="434" t="n"/>
      <c r="Q91" s="438">
        <f>N91+O91-P91</f>
        <v/>
      </c>
      <c r="R91" s="520" t="n">
        <v>900</v>
      </c>
      <c r="S91" s="440" t="n"/>
      <c r="T91" s="649">
        <f>A91</f>
        <v/>
      </c>
      <c r="U91" s="442" t="n"/>
      <c r="V91" s="443" t="n"/>
      <c r="W91" s="442" t="n"/>
      <c r="X91" s="443" t="n"/>
      <c r="Y91" s="442" t="n"/>
      <c r="Z91" s="443" t="n"/>
      <c r="AA91" s="442" t="n"/>
      <c r="AB91" s="443" t="n"/>
      <c r="AC91" s="442" t="n"/>
      <c r="AD91" s="443" t="n"/>
      <c r="AE91" s="444" t="inlineStr">
        <is>
          <t>impaye</t>
        </is>
      </c>
      <c r="AF91" s="466" t="n">
        <v>-28.8</v>
      </c>
      <c r="AG91" s="443" t="n"/>
      <c r="AH91" s="443" t="n"/>
      <c r="AI91" s="442" t="n"/>
      <c r="AJ91" s="443" t="n"/>
      <c r="AK91" s="442" t="n">
        <v>200247</v>
      </c>
      <c r="AL91" s="466" t="n">
        <v>862.92</v>
      </c>
      <c r="AM91" s="442" t="n"/>
      <c r="AN91" s="443" t="n"/>
      <c r="AO91" s="442" t="inlineStr">
        <is>
          <t>adrea</t>
        </is>
      </c>
      <c r="AP91" s="466" t="n">
        <v>77.02</v>
      </c>
      <c r="AQ91" s="444" t="n"/>
      <c r="AR91" s="443" t="n"/>
      <c r="AS91" s="446">
        <f>V91+X91+Z91+AB91+AD91+AF91+AJ91+AL91+AN91+AP91+AR91+AH91</f>
        <v/>
      </c>
    </row>
    <row r="92" ht="16.5" customHeight="1" thickBot="1">
      <c r="A92" s="628">
        <f>A91+1</f>
        <v/>
      </c>
      <c r="B92" s="434" t="n">
        <v>1434.78</v>
      </c>
      <c r="C92" s="434" t="n"/>
      <c r="D92" s="520" t="n">
        <v>1339.7</v>
      </c>
      <c r="E92" s="520" t="n">
        <v>1170.64</v>
      </c>
      <c r="F92" s="434" t="n">
        <v>9.800000000000001</v>
      </c>
      <c r="G92" s="435" t="n">
        <v>223</v>
      </c>
      <c r="H92" s="435" t="n">
        <v>429.9</v>
      </c>
      <c r="I92" s="519" t="n">
        <v>60</v>
      </c>
      <c r="J92" s="436" t="n">
        <v>2</v>
      </c>
      <c r="K92" s="436" t="n"/>
      <c r="L92" s="436" t="n"/>
      <c r="M92" s="437" t="n"/>
      <c r="N92" s="438">
        <f>B92+C92+D92+F92+G92+H92+I92+K92-L92+M92+E92</f>
        <v/>
      </c>
      <c r="O92" s="434" t="n">
        <v>1.3</v>
      </c>
      <c r="P92" s="434" t="n"/>
      <c r="Q92" s="438">
        <f>N92+O92-P92</f>
        <v/>
      </c>
      <c r="R92" s="520" t="n">
        <v>1430</v>
      </c>
      <c r="S92" s="440" t="n"/>
      <c r="T92" s="649">
        <f>A92</f>
        <v/>
      </c>
      <c r="U92" s="442" t="n"/>
      <c r="V92" s="443" t="n"/>
      <c r="W92" s="442" t="n">
        <v>200221</v>
      </c>
      <c r="X92" s="466" t="n">
        <v>40.39</v>
      </c>
      <c r="Y92" s="442" t="n">
        <v>200319</v>
      </c>
      <c r="Z92" s="466" t="n">
        <v>749.83</v>
      </c>
      <c r="AA92" s="442" t="n"/>
      <c r="AB92" s="443" t="n"/>
      <c r="AC92" s="442" t="n"/>
      <c r="AD92" s="443" t="n"/>
      <c r="AE92" s="444" t="n"/>
      <c r="AF92" s="443" t="n"/>
      <c r="AG92" s="443" t="n"/>
      <c r="AH92" s="443" t="n"/>
      <c r="AI92" s="442" t="n"/>
      <c r="AJ92" s="443" t="n"/>
      <c r="AK92" s="442" t="n">
        <v>200246</v>
      </c>
      <c r="AL92" s="466" t="n">
        <v>169.2</v>
      </c>
      <c r="AM92" s="442" t="n"/>
      <c r="AN92" s="443" t="n"/>
      <c r="AO92" s="442" t="n"/>
      <c r="AP92" s="443" t="n"/>
      <c r="AQ92" s="444" t="n"/>
      <c r="AR92" s="443" t="n"/>
      <c r="AS92" s="446">
        <f>V92+X92+Z92+AB92+AD92+AF92+AJ92+AL92+AN92+AP92+AR92+AH92</f>
        <v/>
      </c>
    </row>
    <row r="93" ht="16.5" customHeight="1" thickBot="1">
      <c r="A93" s="628">
        <f>A92+1</f>
        <v/>
      </c>
      <c r="B93" s="434" t="n">
        <v>1630.22</v>
      </c>
      <c r="C93" s="434" t="n"/>
      <c r="D93" s="520" t="n">
        <v>1352.5</v>
      </c>
      <c r="E93" s="520" t="n">
        <v>834.45</v>
      </c>
      <c r="F93" s="434" t="n">
        <v>30.6</v>
      </c>
      <c r="G93" s="435" t="n">
        <v>143</v>
      </c>
      <c r="H93" s="435" t="n">
        <v>46.8</v>
      </c>
      <c r="I93" s="519" t="n">
        <v>220</v>
      </c>
      <c r="J93" s="436" t="n">
        <v>4</v>
      </c>
      <c r="K93" s="436" t="n">
        <v>30</v>
      </c>
      <c r="L93" s="436" t="n"/>
      <c r="M93" s="437" t="n"/>
      <c r="N93" s="438">
        <f>B93+C93+D93+F93+G93+H93+I93+K93-L93+M93+E93</f>
        <v/>
      </c>
      <c r="O93" s="434" t="n"/>
      <c r="P93" s="434" t="n"/>
      <c r="Q93" s="438">
        <f>N93+O93-P93</f>
        <v/>
      </c>
      <c r="R93" s="520" t="n">
        <v>1630</v>
      </c>
      <c r="S93" s="440" t="n"/>
      <c r="T93" s="649">
        <f>A93</f>
        <v/>
      </c>
      <c r="U93" s="442" t="n">
        <v>200212</v>
      </c>
      <c r="V93" s="466" t="n">
        <v>773.4</v>
      </c>
      <c r="W93" s="442" t="n">
        <v>200222</v>
      </c>
      <c r="X93" s="466" t="n">
        <v>186.9</v>
      </c>
      <c r="Y93" s="442" t="n"/>
      <c r="Z93" s="443" t="n"/>
      <c r="AA93" s="442" t="n">
        <v>200325</v>
      </c>
      <c r="AB93" s="466" t="n">
        <v>2616.47</v>
      </c>
      <c r="AC93" s="442" t="n"/>
      <c r="AD93" s="443" t="n"/>
      <c r="AE93" s="444" t="inlineStr">
        <is>
          <t>ass prêt</t>
        </is>
      </c>
      <c r="AF93" s="466" t="n">
        <v>44.39</v>
      </c>
      <c r="AG93" s="445" t="n">
        <v>200339</v>
      </c>
      <c r="AH93" s="466" t="n">
        <v>19</v>
      </c>
      <c r="AI93" s="442" t="n"/>
      <c r="AJ93" s="443" t="n"/>
      <c r="AK93" s="442" t="n"/>
      <c r="AL93" s="443" t="n"/>
      <c r="AM93" s="442" t="n"/>
      <c r="AN93" s="443" t="n"/>
      <c r="AO93" s="442" t="n"/>
      <c r="AP93" s="443" t="n"/>
      <c r="AQ93" s="444" t="n"/>
      <c r="AR93" s="443" t="n"/>
      <c r="AS93" s="446">
        <f>V93+X93+Z93+AB93+AD93+AF93+AJ93+AL93+AN93+AP93+AR93+AH93</f>
        <v/>
      </c>
    </row>
    <row r="94" ht="16.5" customHeight="1" thickBot="1">
      <c r="A94" s="628">
        <f>A93+1</f>
        <v/>
      </c>
      <c r="B94" s="434" t="n">
        <v>1386.81</v>
      </c>
      <c r="C94" s="434" t="n"/>
      <c r="D94" s="520" t="n">
        <v>1468.62</v>
      </c>
      <c r="E94" s="520" t="n">
        <v>699.58</v>
      </c>
      <c r="F94" s="434" t="n">
        <v>25.79</v>
      </c>
      <c r="G94" s="435" t="n">
        <v>304</v>
      </c>
      <c r="H94" s="435" t="n">
        <v>931.25</v>
      </c>
      <c r="I94" s="435" t="n"/>
      <c r="J94" s="436" t="n"/>
      <c r="K94" s="436" t="n">
        <v>120</v>
      </c>
      <c r="L94" s="436" t="n">
        <v>200</v>
      </c>
      <c r="M94" s="437" t="n"/>
      <c r="N94" s="438">
        <f>B94+C94+D94+F94+G94+H94+I94+K94-L94+M94+E94</f>
        <v/>
      </c>
      <c r="O94" s="434" t="n">
        <v>15.3</v>
      </c>
      <c r="P94" s="434" t="n">
        <v>7.2</v>
      </c>
      <c r="Q94" s="438">
        <f>N94+O94-P94</f>
        <v/>
      </c>
      <c r="R94" s="520" t="n">
        <v>1420</v>
      </c>
      <c r="S94" s="440" t="n"/>
      <c r="T94" s="649">
        <f>A94</f>
        <v/>
      </c>
      <c r="U94" s="442" t="n"/>
      <c r="V94" s="466" t="n">
        <v>-160.82</v>
      </c>
      <c r="W94" s="442" t="n"/>
      <c r="X94" s="443" t="n"/>
      <c r="Y94" s="442" t="n"/>
      <c r="Z94" s="443" t="n"/>
      <c r="AA94" s="442" t="n">
        <v>200330</v>
      </c>
      <c r="AB94" s="466" t="n">
        <v>1862.4</v>
      </c>
      <c r="AC94" s="442" t="n"/>
      <c r="AD94" s="443" t="n"/>
      <c r="AE94" s="442" t="inlineStr">
        <is>
          <t>prêt</t>
        </is>
      </c>
      <c r="AF94" s="466" t="n">
        <v>2616.45</v>
      </c>
      <c r="AG94" s="443" t="n"/>
      <c r="AH94" s="443" t="n"/>
      <c r="AI94" s="442" t="inlineStr">
        <is>
          <t>EDF</t>
        </is>
      </c>
      <c r="AJ94" s="466" t="n">
        <v>218.9</v>
      </c>
      <c r="AK94" s="442" t="n">
        <v>200245</v>
      </c>
      <c r="AL94" s="466" t="n">
        <v>1336.32</v>
      </c>
      <c r="AM94" s="442" t="n">
        <v>200349</v>
      </c>
      <c r="AN94" s="466" t="n">
        <v>90</v>
      </c>
      <c r="AO94" s="442" t="n"/>
      <c r="AP94" s="443" t="n"/>
      <c r="AQ94" s="444" t="n"/>
      <c r="AR94" s="443" t="n"/>
      <c r="AS94" s="446">
        <f>V94+X94+Z94+AB94+AD94+AF94+AJ94+AL94+AN94+AP94+AR94+AH94</f>
        <v/>
      </c>
    </row>
    <row r="95" ht="16.5" customHeight="1" thickBot="1">
      <c r="A95" s="628">
        <f>A94+1</f>
        <v/>
      </c>
      <c r="B95" s="434" t="n">
        <v>2759.63</v>
      </c>
      <c r="C95" s="434" t="n"/>
      <c r="D95" s="520" t="n">
        <v>2980.47</v>
      </c>
      <c r="E95" s="520" t="n">
        <v>1205.7</v>
      </c>
      <c r="F95" s="434" t="n">
        <v>60.25</v>
      </c>
      <c r="G95" s="435" t="n">
        <v>243</v>
      </c>
      <c r="H95" s="435" t="n">
        <v>738.9</v>
      </c>
      <c r="I95" s="519" t="n">
        <v>290</v>
      </c>
      <c r="J95" s="436" t="n">
        <v>5</v>
      </c>
      <c r="K95" s="436" t="n"/>
      <c r="L95" s="436" t="n">
        <v>730</v>
      </c>
      <c r="M95" s="437" t="n"/>
      <c r="N95" s="438">
        <f>B95+C95+D95+F95+G95+H95+I95+K95-L95+M95+E95</f>
        <v/>
      </c>
      <c r="O95" s="434" t="n">
        <v>19.6</v>
      </c>
      <c r="P95" s="434" t="n"/>
      <c r="Q95" s="438">
        <f>N95+O95-P95</f>
        <v/>
      </c>
      <c r="R95" s="520" t="n">
        <v>2750</v>
      </c>
      <c r="S95" s="520" t="n">
        <v>450</v>
      </c>
      <c r="T95" s="649">
        <f>A95</f>
        <v/>
      </c>
      <c r="U95" s="442" t="n"/>
      <c r="V95" s="443" t="n"/>
      <c r="W95" s="442" t="n"/>
      <c r="X95" s="443" t="n"/>
      <c r="Y95" s="442" t="n"/>
      <c r="Z95" s="443" t="n"/>
      <c r="AA95" s="442" t="n"/>
      <c r="AB95" s="443" t="n"/>
      <c r="AC95" s="442" t="n"/>
      <c r="AD95" s="443" t="n"/>
      <c r="AE95" s="442" t="inlineStr">
        <is>
          <t>int</t>
        </is>
      </c>
      <c r="AF95" s="466" t="n">
        <v>135.51</v>
      </c>
      <c r="AG95" s="443" t="n"/>
      <c r="AH95" s="443" t="n"/>
      <c r="AI95" s="442" t="n"/>
      <c r="AJ95" s="443" t="n"/>
      <c r="AK95" s="442" t="n"/>
      <c r="AL95" s="443" t="n"/>
      <c r="AM95" s="442" t="n"/>
      <c r="AN95" s="443" t="n"/>
      <c r="AO95" s="442" t="n">
        <v>200358</v>
      </c>
      <c r="AP95" s="466" t="n">
        <v>2200</v>
      </c>
      <c r="AQ95" s="444" t="n"/>
      <c r="AR95" s="443" t="n"/>
      <c r="AS95" s="446">
        <f>V95+X95+Z95+AB95+AD95+AF95+AJ95+AL95+AN95+AP95+AR95+AH95</f>
        <v/>
      </c>
    </row>
    <row r="96" ht="16.5" customHeight="1" thickBot="1">
      <c r="A96" s="628">
        <f>A95+1</f>
        <v/>
      </c>
      <c r="B96" s="434" t="n">
        <v>845.58</v>
      </c>
      <c r="C96" s="434" t="n"/>
      <c r="D96" s="520" t="n">
        <v>1650.12</v>
      </c>
      <c r="E96" s="520" t="n">
        <v>804.3200000000001</v>
      </c>
      <c r="F96" s="434" t="n">
        <v>9.4</v>
      </c>
      <c r="G96" s="435" t="n">
        <v>306</v>
      </c>
      <c r="H96" s="435" t="n">
        <v>984.1</v>
      </c>
      <c r="I96" s="519" t="n">
        <v>390</v>
      </c>
      <c r="J96" s="436" t="n">
        <v>7</v>
      </c>
      <c r="K96" s="436" t="n">
        <v>80</v>
      </c>
      <c r="L96" s="436" t="n"/>
      <c r="M96" s="437" t="n"/>
      <c r="N96" s="438">
        <f>B96+C96+D96+F96+G96+H96+I96+K96-L96+M96+E96</f>
        <v/>
      </c>
      <c r="O96" s="434" t="n">
        <v>12.9</v>
      </c>
      <c r="P96" s="434" t="n"/>
      <c r="Q96" s="438">
        <f>N96+O96-P96</f>
        <v/>
      </c>
      <c r="R96" s="520" t="n">
        <v>870</v>
      </c>
      <c r="S96" s="440" t="n"/>
      <c r="T96" s="649">
        <f>A96</f>
        <v/>
      </c>
      <c r="U96" s="442" t="n"/>
      <c r="V96" s="443" t="n"/>
      <c r="W96" s="442" t="n"/>
      <c r="X96" s="443" t="n"/>
      <c r="Y96" s="442" t="n"/>
      <c r="Z96" s="443" t="n"/>
      <c r="AA96" s="442" t="n"/>
      <c r="AB96" s="443" t="n"/>
      <c r="AC96" s="442" t="n"/>
      <c r="AD96" s="443" t="n"/>
      <c r="AE96" s="442" t="n"/>
      <c r="AF96" s="443" t="n"/>
      <c r="AG96" s="443" t="n"/>
      <c r="AH96" s="443" t="n"/>
      <c r="AI96" s="442" t="n"/>
      <c r="AJ96" s="443" t="n"/>
      <c r="AK96" s="442" t="n"/>
      <c r="AL96" s="443" t="n"/>
      <c r="AM96" s="442" t="n"/>
      <c r="AN96" s="443" t="n"/>
      <c r="AO96" s="442" t="n"/>
      <c r="AP96" s="443" t="n"/>
      <c r="AQ96" s="444" t="n"/>
      <c r="AR96" s="443" t="n"/>
      <c r="AS96" s="446">
        <f>V96+X96+Z96+AB96+AD96+AF96+AJ96+AL96+AN96+AP96+AR96+AH96</f>
        <v/>
      </c>
    </row>
    <row r="97" ht="16.5" customHeight="1" thickBot="1">
      <c r="A97" s="628">
        <f>A96+1</f>
        <v/>
      </c>
      <c r="B97" s="434" t="n">
        <v>1458.59</v>
      </c>
      <c r="C97" s="434" t="n"/>
      <c r="D97" s="520" t="n">
        <v>2264.34</v>
      </c>
      <c r="E97" s="520" t="n">
        <v>464.26</v>
      </c>
      <c r="F97" s="434" t="n">
        <v>61</v>
      </c>
      <c r="G97" s="435" t="n">
        <v>345</v>
      </c>
      <c r="H97" s="435" t="n">
        <v>160.4</v>
      </c>
      <c r="I97" s="519" t="n">
        <v>270</v>
      </c>
      <c r="J97" s="436" t="n">
        <v>5</v>
      </c>
      <c r="K97" s="436" t="n">
        <v>20</v>
      </c>
      <c r="L97" s="436" t="n"/>
      <c r="M97" s="437" t="n"/>
      <c r="N97" s="438">
        <f>B97+C97+D97+F97+G97+H97+I97+K97-L97+M97+E97</f>
        <v/>
      </c>
      <c r="O97" s="434" t="n">
        <v>3.3</v>
      </c>
      <c r="P97" s="434" t="n"/>
      <c r="Q97" s="438">
        <f>N97+O97-P97</f>
        <v/>
      </c>
      <c r="R97" s="520" t="n">
        <v>1450</v>
      </c>
      <c r="S97" s="440" t="n"/>
      <c r="T97" s="649">
        <f>A97</f>
        <v/>
      </c>
      <c r="U97" s="442" t="n"/>
      <c r="V97" s="443" t="n"/>
      <c r="W97" s="442" t="n"/>
      <c r="X97" s="443" t="n"/>
      <c r="Y97" s="442" t="n"/>
      <c r="Z97" s="443" t="n"/>
      <c r="AA97" s="442" t="n"/>
      <c r="AB97" s="443" t="n"/>
      <c r="AC97" s="442" t="n"/>
      <c r="AD97" s="443" t="n"/>
      <c r="AE97" s="442" t="inlineStr">
        <is>
          <t>monnaie</t>
        </is>
      </c>
      <c r="AF97" s="466" t="n">
        <v>740</v>
      </c>
      <c r="AG97" s="443" t="n"/>
      <c r="AH97" s="443" t="n"/>
      <c r="AI97" s="442" t="n"/>
      <c r="AJ97" s="443" t="n"/>
      <c r="AK97" s="442" t="n"/>
      <c r="AL97" s="443" t="n"/>
      <c r="AM97" s="442" t="n">
        <v>200268</v>
      </c>
      <c r="AN97" s="466" t="n">
        <v>-5.69</v>
      </c>
      <c r="AO97" s="442" t="n">
        <v>200271</v>
      </c>
      <c r="AP97" s="466" t="n">
        <v>317</v>
      </c>
      <c r="AQ97" s="444" t="n"/>
      <c r="AR97" s="443" t="n"/>
      <c r="AS97" s="446">
        <f>V97+X97+Z97+AB97+AD97+AF97+AJ97+AL97+AN97+AP97+AR97+AH97</f>
        <v/>
      </c>
    </row>
    <row r="98" ht="16.5" customHeight="1" thickBot="1">
      <c r="A98" s="628">
        <f>A97+1</f>
        <v/>
      </c>
      <c r="B98" s="434" t="n">
        <v>3527.47</v>
      </c>
      <c r="C98" s="520" t="n">
        <v>13.92</v>
      </c>
      <c r="D98" s="520" t="n">
        <v>6568.95</v>
      </c>
      <c r="E98" s="520" t="n">
        <v>924.4</v>
      </c>
      <c r="F98" s="434" t="n">
        <v>28.6</v>
      </c>
      <c r="G98" s="435" t="n">
        <v>327</v>
      </c>
      <c r="H98" s="435" t="n">
        <v>257.1</v>
      </c>
      <c r="I98" s="519" t="n">
        <v>80</v>
      </c>
      <c r="J98" s="436" t="n">
        <v>3</v>
      </c>
      <c r="K98" s="436" t="n">
        <v>20</v>
      </c>
      <c r="L98" s="436" t="n">
        <v>170</v>
      </c>
      <c r="M98" s="437" t="n"/>
      <c r="N98" s="438">
        <f>B98+C98+D98+F98+G98+H98+I98+K98-L98+M98+E98</f>
        <v/>
      </c>
      <c r="O98" s="434" t="n">
        <v>3.3</v>
      </c>
      <c r="P98" s="434" t="n"/>
      <c r="Q98" s="438">
        <f>N98+O98-P98</f>
        <v/>
      </c>
      <c r="R98" s="520" t="n">
        <v>3520</v>
      </c>
      <c r="S98" s="440" t="n"/>
      <c r="T98" s="649">
        <f>A98</f>
        <v/>
      </c>
      <c r="U98" s="442" t="n"/>
      <c r="V98" s="443" t="n"/>
      <c r="W98" s="442" t="n"/>
      <c r="X98" s="443" t="n"/>
      <c r="Y98" s="442" t="n"/>
      <c r="Z98" s="443" t="n"/>
      <c r="AA98" s="442" t="n"/>
      <c r="AB98" s="443" t="n"/>
      <c r="AC98" s="442" t="n"/>
      <c r="AD98" s="443" t="n"/>
      <c r="AE98" s="442" t="inlineStr">
        <is>
          <t>monnaie</t>
        </is>
      </c>
      <c r="AF98" s="466" t="n">
        <v>500</v>
      </c>
      <c r="AG98" s="443" t="n"/>
      <c r="AH98" s="443" t="n"/>
      <c r="AI98" s="442" t="n"/>
      <c r="AJ98" s="443" t="n"/>
      <c r="AK98" s="442" t="n"/>
      <c r="AL98" s="443" t="n"/>
      <c r="AM98" s="442" t="n">
        <v>200267</v>
      </c>
      <c r="AN98" s="466" t="n">
        <v>-91.56</v>
      </c>
      <c r="AO98" s="442" t="n"/>
      <c r="AP98" s="443" t="n"/>
      <c r="AQ98" s="444" t="n">
        <v>200360</v>
      </c>
      <c r="AR98" s="466" t="n">
        <v>27.98</v>
      </c>
      <c r="AS98" s="446">
        <f>V98+X98+Z98+AB98+AD98+AF98+AJ98+AL98+AN98+AP98+AR98+AH98</f>
        <v/>
      </c>
    </row>
    <row r="99" ht="16.5" customHeight="1" thickBot="1">
      <c r="A99" s="628">
        <f>A98+1</f>
        <v/>
      </c>
      <c r="B99" s="434" t="n">
        <v>1976.83</v>
      </c>
      <c r="C99" s="520" t="n">
        <v>59.4</v>
      </c>
      <c r="D99" s="520" t="n">
        <v>4011.84</v>
      </c>
      <c r="E99" s="520" t="n">
        <v>826.75</v>
      </c>
      <c r="F99" s="434" t="n">
        <v>68.8</v>
      </c>
      <c r="G99" s="435" t="n">
        <v>170</v>
      </c>
      <c r="H99" s="435" t="n">
        <v>306.3</v>
      </c>
      <c r="I99" s="519" t="n">
        <v>140</v>
      </c>
      <c r="J99" s="436" t="n">
        <v>2</v>
      </c>
      <c r="K99" s="436" t="n"/>
      <c r="L99" s="436" t="n">
        <v>200</v>
      </c>
      <c r="M99" s="437" t="n"/>
      <c r="N99" s="438">
        <f>B99+C99+D99+F99+G99+H99+I99+K99-L99+M99+E99</f>
        <v/>
      </c>
      <c r="O99" s="434" t="n">
        <v>1.8</v>
      </c>
      <c r="P99" s="434" t="n"/>
      <c r="Q99" s="438">
        <f>N99+O99-P99</f>
        <v/>
      </c>
      <c r="R99" s="520" t="n">
        <v>1990</v>
      </c>
      <c r="S99" s="440" t="n"/>
      <c r="T99" s="649">
        <f>A99</f>
        <v/>
      </c>
      <c r="U99" s="442" t="n"/>
      <c r="V99" s="443" t="n"/>
      <c r="W99" s="442" t="n"/>
      <c r="X99" s="443" t="n"/>
      <c r="Y99" s="442" t="n">
        <v>200320</v>
      </c>
      <c r="Z99" s="466" t="n">
        <v>538.88</v>
      </c>
      <c r="AA99" s="442" t="n"/>
      <c r="AB99" s="443" t="n"/>
      <c r="AC99" s="442" t="n"/>
      <c r="AD99" s="443" t="n"/>
      <c r="AE99" s="442" t="inlineStr">
        <is>
          <t>monnaie</t>
        </is>
      </c>
      <c r="AF99" s="466" t="n">
        <v>980</v>
      </c>
      <c r="AG99" s="443" t="n"/>
      <c r="AH99" s="443" t="n"/>
      <c r="AI99" s="442" t="n">
        <v>200359</v>
      </c>
      <c r="AJ99" s="466" t="n">
        <v>74.91</v>
      </c>
      <c r="AK99" s="442" t="n"/>
      <c r="AL99" s="443" t="n"/>
      <c r="AM99" s="442" t="n">
        <v>200266</v>
      </c>
      <c r="AN99" s="466" t="n">
        <v>16.27</v>
      </c>
      <c r="AO99" s="442" t="n"/>
      <c r="AP99" s="443" t="n"/>
      <c r="AQ99" s="444" t="n"/>
      <c r="AR99" s="443" t="n"/>
      <c r="AS99" s="446">
        <f>V99+X99+Z99+AB99+AD99+AF99+AJ99+AL99+AN99+AP99+AR99+AH99</f>
        <v/>
      </c>
    </row>
    <row r="100" ht="16.5" customHeight="1" thickBot="1">
      <c r="A100" s="628">
        <f>A99+1</f>
        <v/>
      </c>
      <c r="B100" s="434" t="n">
        <v>396.01</v>
      </c>
      <c r="C100" s="434" t="n"/>
      <c r="D100" s="520" t="n">
        <v>837</v>
      </c>
      <c r="E100" s="520" t="n">
        <v>201.42</v>
      </c>
      <c r="F100" s="434" t="n"/>
      <c r="G100" s="435" t="n">
        <v>75</v>
      </c>
      <c r="H100" s="435" t="n">
        <v>340.8</v>
      </c>
      <c r="I100" s="519" t="n">
        <v>30</v>
      </c>
      <c r="J100" s="436" t="n">
        <v>1</v>
      </c>
      <c r="K100" s="436" t="n"/>
      <c r="L100" s="436" t="n"/>
      <c r="M100" s="437" t="n"/>
      <c r="N100" s="438">
        <f>B100+C100+D100+F100+G100+H100+I100+K100-L100+M100+E100</f>
        <v/>
      </c>
      <c r="O100" s="434" t="n">
        <v>1.8</v>
      </c>
      <c r="P100" s="434" t="n"/>
      <c r="Q100" s="438">
        <f>N100+O100-P100</f>
        <v/>
      </c>
      <c r="R100" s="520" t="n">
        <v>390</v>
      </c>
      <c r="S100" s="440" t="n"/>
      <c r="T100" s="649">
        <f>A100</f>
        <v/>
      </c>
      <c r="U100" s="442" t="n">
        <v>200301</v>
      </c>
      <c r="V100" s="466" t="n">
        <v>881.38</v>
      </c>
      <c r="W100" s="442" t="n"/>
      <c r="X100" s="443" t="n"/>
      <c r="Y100" s="442" t="n"/>
      <c r="Z100" s="443" t="n"/>
      <c r="AA100" s="442" t="n">
        <v>200326</v>
      </c>
      <c r="AB100" s="466" t="n">
        <v>1981.38</v>
      </c>
      <c r="AC100" s="442" t="n">
        <v>200336</v>
      </c>
      <c r="AD100" s="466" t="n">
        <v>34134.46</v>
      </c>
      <c r="AE100" s="442" t="n"/>
      <c r="AF100" s="443" t="n"/>
      <c r="AG100" s="443" t="n"/>
      <c r="AH100" s="443" t="n"/>
      <c r="AI100" s="442" t="n">
        <v>200342</v>
      </c>
      <c r="AJ100" s="466" t="n">
        <v>52.8</v>
      </c>
      <c r="AK100" s="442" t="n"/>
      <c r="AL100" s="443" t="n"/>
      <c r="AM100" s="442" t="n">
        <v>200265</v>
      </c>
      <c r="AN100" s="466" t="n">
        <v>144.81</v>
      </c>
      <c r="AO100" s="442" t="n"/>
      <c r="AP100" s="443" t="n"/>
      <c r="AQ100" s="444" t="n"/>
      <c r="AR100" s="443" t="n"/>
      <c r="AS100" s="446">
        <f>V100+X100+Z100+AB100+AD100+AF100+AJ100+AL100+AN100+AP100+AR100+AH100</f>
        <v/>
      </c>
    </row>
    <row r="101" ht="16.5" customHeight="1" thickBot="1">
      <c r="A101" s="628">
        <f>A100+1</f>
        <v/>
      </c>
      <c r="B101" s="434" t="n">
        <v>1186.32</v>
      </c>
      <c r="C101" s="434" t="n"/>
      <c r="D101" s="520" t="n">
        <v>931.92</v>
      </c>
      <c r="E101" s="520" t="n">
        <v>395.84</v>
      </c>
      <c r="F101" s="434" t="n">
        <v>52.1</v>
      </c>
      <c r="G101" s="435" t="n">
        <v>191</v>
      </c>
      <c r="H101" s="435" t="n">
        <v>109</v>
      </c>
      <c r="I101" s="519" t="n">
        <v>20</v>
      </c>
      <c r="J101" s="436" t="n">
        <v>1</v>
      </c>
      <c r="K101" s="436" t="n"/>
      <c r="L101" s="436" t="n">
        <v>50</v>
      </c>
      <c r="M101" s="437" t="n"/>
      <c r="N101" s="438">
        <f>B101+C101+D101+F101+G101+H101+I101+K101-L101+M101+E101</f>
        <v/>
      </c>
      <c r="O101" s="434" t="n">
        <v>1.8</v>
      </c>
      <c r="P101" s="434" t="n"/>
      <c r="Q101" s="438">
        <f>N101+O101-P101</f>
        <v/>
      </c>
      <c r="R101" s="520" t="n">
        <v>1180</v>
      </c>
      <c r="S101" s="520" t="n">
        <v>440</v>
      </c>
      <c r="T101" s="649">
        <f>A101</f>
        <v/>
      </c>
      <c r="U101" s="442" t="n"/>
      <c r="V101" s="466" t="n">
        <v>218.63</v>
      </c>
      <c r="W101" s="442" t="n"/>
      <c r="X101" s="443" t="n"/>
      <c r="Y101" s="442" t="n"/>
      <c r="Z101" s="443" t="n"/>
      <c r="AA101" s="442" t="n">
        <v>200331</v>
      </c>
      <c r="AB101" s="466" t="n">
        <v>309.4</v>
      </c>
      <c r="AC101" s="442" t="n"/>
      <c r="AD101" s="443" t="n"/>
      <c r="AE101" s="442" t="n"/>
      <c r="AF101" s="466" t="n">
        <v>500</v>
      </c>
      <c r="AG101" s="15" t="n">
        <v>2000340</v>
      </c>
      <c r="AH101" s="466" t="n">
        <v>-500</v>
      </c>
      <c r="AI101" s="442" t="n"/>
      <c r="AJ101" s="443" t="n"/>
      <c r="AK101" s="442" t="n"/>
      <c r="AL101" s="443" t="n"/>
      <c r="AM101" s="442" t="n"/>
      <c r="AN101" s="443" t="n"/>
      <c r="AO101" s="442" t="n"/>
      <c r="AP101" s="443" t="n"/>
      <c r="AQ101" s="444" t="n"/>
      <c r="AR101" s="443" t="n"/>
      <c r="AS101" s="446">
        <f>V101+X101+Z101+AB101+AD101+AF101+AJ101+AL101+AN101+AP101+AR101+AH101</f>
        <v/>
      </c>
    </row>
    <row r="102" ht="16.5" customHeight="1" thickBot="1">
      <c r="A102" s="628">
        <f>A101+1</f>
        <v/>
      </c>
      <c r="B102" s="434" t="n">
        <v>1359.06</v>
      </c>
      <c r="C102" s="434" t="n"/>
      <c r="D102" s="520" t="n">
        <v>1552.92</v>
      </c>
      <c r="E102" s="520" t="n">
        <v>470.81</v>
      </c>
      <c r="F102" s="434" t="n">
        <v>9.800000000000001</v>
      </c>
      <c r="G102" s="435" t="n">
        <v>39</v>
      </c>
      <c r="H102" s="435" t="n">
        <v>225.2</v>
      </c>
      <c r="I102" s="435" t="n"/>
      <c r="J102" s="436" t="n"/>
      <c r="K102" s="436" t="n"/>
      <c r="L102" s="436" t="n"/>
      <c r="M102" s="437" t="n"/>
      <c r="N102" s="438">
        <f>B102+C102+D102+F102+G102+H102+I102+K102-L102+M102+E102</f>
        <v/>
      </c>
      <c r="O102" s="434" t="n">
        <v>1.8</v>
      </c>
      <c r="P102" s="434" t="n"/>
      <c r="Q102" s="438">
        <f>N102+O102-P102</f>
        <v/>
      </c>
      <c r="R102" s="520" t="n">
        <v>1350</v>
      </c>
      <c r="S102" s="440" t="n"/>
      <c r="T102" s="649">
        <f>A102</f>
        <v/>
      </c>
      <c r="U102" s="442" t="n"/>
      <c r="V102" s="443" t="n"/>
      <c r="W102" s="444" t="n">
        <v>200313</v>
      </c>
      <c r="X102" s="466" t="n">
        <v>748.79</v>
      </c>
      <c r="Y102" s="442" t="n"/>
      <c r="Z102" s="443" t="n"/>
      <c r="AA102" s="444" t="n"/>
      <c r="AB102" s="443" t="n"/>
      <c r="AC102" s="442" t="n">
        <v>200237</v>
      </c>
      <c r="AD102" s="466" t="n">
        <v>262.8</v>
      </c>
      <c r="AE102" s="444" t="n"/>
      <c r="AF102" s="443" t="n"/>
      <c r="AG102" s="443" t="n"/>
      <c r="AH102" s="443" t="n"/>
      <c r="AI102" s="442" t="n"/>
      <c r="AJ102" s="443" t="n"/>
      <c r="AK102" s="444" t="n"/>
      <c r="AL102" s="443" t="n"/>
      <c r="AM102" s="442" t="n"/>
      <c r="AN102" s="443" t="n"/>
      <c r="AO102" s="444" t="n"/>
      <c r="AP102" s="443" t="n"/>
      <c r="AQ102" s="444" t="n"/>
      <c r="AR102" s="443" t="n"/>
      <c r="AS102" s="446">
        <f>V102+X102+Z102+AB102+AD102+AF102+AJ102+AL102+AN102+AP102+AR102+AH102</f>
        <v/>
      </c>
    </row>
    <row r="103" ht="16.5" customHeight="1" thickBot="1">
      <c r="A103" s="628">
        <f>A102+1</f>
        <v/>
      </c>
      <c r="B103" s="434" t="n">
        <v>1647.18</v>
      </c>
      <c r="C103" s="434" t="n"/>
      <c r="D103" s="520" t="n">
        <v>1273.18</v>
      </c>
      <c r="E103" s="520" t="n">
        <v>545.98</v>
      </c>
      <c r="F103" s="434" t="n">
        <v>10.4</v>
      </c>
      <c r="G103" s="435" t="n">
        <v>129</v>
      </c>
      <c r="H103" s="435" t="n">
        <v>186.4</v>
      </c>
      <c r="I103" s="519" t="n">
        <v>100</v>
      </c>
      <c r="J103" s="436" t="n">
        <v>2</v>
      </c>
      <c r="K103" s="436" t="n"/>
      <c r="L103" s="436" t="n">
        <v>50</v>
      </c>
      <c r="M103" s="437" t="n"/>
      <c r="N103" s="438">
        <f>B103+C103+D103+F103+G103+H103+I103+K103-L103+M103+E103</f>
        <v/>
      </c>
      <c r="O103" s="434" t="n">
        <v>2.8</v>
      </c>
      <c r="P103" s="434" t="n"/>
      <c r="Q103" s="438">
        <f>N103+O103-P103</f>
        <v/>
      </c>
      <c r="R103" s="520" t="n">
        <v>1640</v>
      </c>
      <c r="S103" s="440" t="n"/>
      <c r="T103" s="649">
        <f>A103</f>
        <v/>
      </c>
      <c r="U103" s="442" t="n"/>
      <c r="V103" s="443" t="n"/>
      <c r="W103" s="442" t="n">
        <v>200314</v>
      </c>
      <c r="X103" s="466" t="n">
        <v>642.48</v>
      </c>
      <c r="Y103" s="442" t="n"/>
      <c r="Z103" s="443" t="n"/>
      <c r="AA103" s="442" t="n"/>
      <c r="AB103" s="443" t="n"/>
      <c r="AC103" s="442" t="n"/>
      <c r="AD103" s="443" t="n"/>
      <c r="AE103" s="442" t="n"/>
      <c r="AF103" s="443" t="n"/>
      <c r="AG103" s="443" t="n"/>
      <c r="AH103" s="443" t="n"/>
      <c r="AI103" s="442" t="n"/>
      <c r="AJ103" s="443" t="n"/>
      <c r="AK103" s="442" t="n"/>
      <c r="AL103" s="443" t="n"/>
      <c r="AM103" s="442" t="n">
        <v>200249</v>
      </c>
      <c r="AN103" s="466" t="n">
        <v>223.56</v>
      </c>
      <c r="AO103" s="442" t="n"/>
      <c r="AP103" s="443" t="n"/>
      <c r="AQ103" s="444" t="n"/>
      <c r="AR103" s="443" t="n"/>
      <c r="AS103" s="446">
        <f>V103+X103+Z103+AB103+AD103+AF103+AJ103+AL103+AN103+AP103+AR103+AH103</f>
        <v/>
      </c>
    </row>
    <row r="104" ht="16.5" customHeight="1" thickBot="1">
      <c r="A104" s="628">
        <f>A103+1</f>
        <v/>
      </c>
      <c r="B104" s="434" t="n">
        <v>1407.88</v>
      </c>
      <c r="C104" s="434" t="n"/>
      <c r="D104" s="520" t="n">
        <v>1695.46</v>
      </c>
      <c r="E104" s="520" t="n">
        <v>764.22</v>
      </c>
      <c r="F104" s="434" t="n">
        <v>108.8</v>
      </c>
      <c r="G104" s="435" t="n">
        <v>114</v>
      </c>
      <c r="H104" s="435" t="n">
        <v>196.9</v>
      </c>
      <c r="I104" s="519" t="n">
        <v>150</v>
      </c>
      <c r="J104" s="436" t="n">
        <v>2</v>
      </c>
      <c r="K104" s="436" t="n"/>
      <c r="L104" s="436" t="n"/>
      <c r="M104" s="437" t="n"/>
      <c r="N104" s="438">
        <f>B104+C104+D104+F104+G104+H104+I104+K104-L104+M104+E104</f>
        <v/>
      </c>
      <c r="O104" s="434" t="n">
        <v>1.8</v>
      </c>
      <c r="P104" s="434" t="n"/>
      <c r="Q104" s="438">
        <f>N104+O104-P104</f>
        <v/>
      </c>
      <c r="R104" s="520" t="n">
        <v>1400</v>
      </c>
      <c r="S104" s="440" t="n"/>
      <c r="T104" s="649">
        <f>A104</f>
        <v/>
      </c>
      <c r="U104" s="442" t="n"/>
      <c r="V104" s="443" t="n"/>
      <c r="W104" s="442" t="n">
        <v>200315</v>
      </c>
      <c r="X104" s="466" t="n">
        <v>56.57</v>
      </c>
      <c r="Y104" s="442" t="n"/>
      <c r="Z104" s="443" t="n"/>
      <c r="AA104" s="442" t="n"/>
      <c r="AB104" s="443" t="n"/>
      <c r="AC104" s="442" t="n"/>
      <c r="AD104" s="443" t="n"/>
      <c r="AE104" s="442" t="n"/>
      <c r="AF104" s="443" t="n"/>
      <c r="AG104" s="443" t="n"/>
      <c r="AH104" s="443" t="n"/>
      <c r="AI104" s="442" t="n"/>
      <c r="AJ104" s="443" t="n"/>
      <c r="AK104" s="442" t="n"/>
      <c r="AL104" s="443" t="n"/>
      <c r="AM104" s="442" t="n"/>
      <c r="AN104" s="443" t="n"/>
      <c r="AO104" s="442" t="n"/>
      <c r="AP104" s="443" t="n"/>
      <c r="AQ104" s="444" t="n"/>
      <c r="AR104" s="443" t="n"/>
      <c r="AS104" s="446">
        <f>V104+X104+Z104+AB104+AD104+AF104+AJ104+AL104+AN104+AP104+AR104+AH104</f>
        <v/>
      </c>
    </row>
    <row r="105" ht="16.5" customHeight="1" thickBot="1">
      <c r="A105" s="628">
        <f>A104+1</f>
        <v/>
      </c>
      <c r="B105" s="434" t="n">
        <v>1054.08</v>
      </c>
      <c r="C105" s="434" t="n"/>
      <c r="D105" s="520" t="n">
        <v>1580.48</v>
      </c>
      <c r="E105" s="520" t="n">
        <v>417.89</v>
      </c>
      <c r="F105" s="434" t="n"/>
      <c r="G105" s="435" t="n">
        <v>55</v>
      </c>
      <c r="H105" s="435" t="n">
        <v>472.2</v>
      </c>
      <c r="I105" s="519" t="n">
        <v>20</v>
      </c>
      <c r="J105" s="436" t="n">
        <v>1</v>
      </c>
      <c r="K105" s="436" t="n"/>
      <c r="L105" s="436" t="n"/>
      <c r="M105" s="437" t="n"/>
      <c r="N105" s="438">
        <f>B105+C105+D105+F105+G105+H105+I105+K105-L105+M105+E105</f>
        <v/>
      </c>
      <c r="O105" s="434" t="n">
        <v>2.5</v>
      </c>
      <c r="P105" s="434" t="n"/>
      <c r="Q105" s="438">
        <f>N105+O105-P105</f>
        <v/>
      </c>
      <c r="R105" s="520" t="n">
        <v>1080</v>
      </c>
      <c r="S105" s="440" t="n"/>
      <c r="T105" s="649">
        <f>A105</f>
        <v/>
      </c>
      <c r="U105" s="442" t="n"/>
      <c r="V105" s="443" t="n"/>
      <c r="W105" s="442" t="n"/>
      <c r="X105" s="443" t="n"/>
      <c r="Y105" s="442" t="n"/>
      <c r="Z105" s="443" t="n"/>
      <c r="AA105" s="442" t="n"/>
      <c r="AB105" s="443" t="n"/>
      <c r="AC105" s="442" t="n"/>
      <c r="AD105" s="443" t="n"/>
      <c r="AE105" s="442" t="n"/>
      <c r="AF105" s="443" t="n"/>
      <c r="AG105" s="443" t="n"/>
      <c r="AH105" s="443" t="n"/>
      <c r="AI105" s="442" t="n"/>
      <c r="AJ105" s="443" t="n"/>
      <c r="AK105" s="442" t="n"/>
      <c r="AL105" s="443" t="n"/>
      <c r="AM105" s="442" t="n">
        <v>200258</v>
      </c>
      <c r="AN105" s="466" t="n">
        <v>-50.4</v>
      </c>
      <c r="AO105" s="442" t="n"/>
      <c r="AP105" s="443" t="n"/>
      <c r="AQ105" s="444" t="n"/>
      <c r="AR105" s="443" t="n"/>
      <c r="AS105" s="446">
        <f>V105+X105+Z105+AB105+AD105+AF105+AJ105+AL105+AN105+AP105+AR105+AH105</f>
        <v/>
      </c>
    </row>
    <row r="106" ht="16.5" customHeight="1" thickBot="1">
      <c r="A106" s="628">
        <f>A105+1</f>
        <v/>
      </c>
      <c r="B106" s="434" t="n">
        <v>1283.24</v>
      </c>
      <c r="C106" s="434" t="n"/>
      <c r="D106" s="520" t="n">
        <v>2512.01</v>
      </c>
      <c r="E106" s="520" t="n">
        <v>689.96</v>
      </c>
      <c r="F106" s="434" t="n"/>
      <c r="G106" s="435" t="n">
        <v>121</v>
      </c>
      <c r="H106" s="435" t="n">
        <v>57.4</v>
      </c>
      <c r="I106" s="519" t="n">
        <v>20</v>
      </c>
      <c r="J106" s="436" t="n">
        <v>1</v>
      </c>
      <c r="K106" s="436" t="n"/>
      <c r="L106" s="436" t="n">
        <v>10</v>
      </c>
      <c r="M106" s="437" t="n"/>
      <c r="N106" s="438">
        <f>B106+C106+D106+F106+G106+H106+I106+K106-L106+M106+E106</f>
        <v/>
      </c>
      <c r="O106" s="434" t="n">
        <v>6.2</v>
      </c>
      <c r="P106" s="434" t="n"/>
      <c r="Q106" s="438">
        <f>N106+O106-P106</f>
        <v/>
      </c>
      <c r="R106" s="520" t="n">
        <v>1280</v>
      </c>
      <c r="S106" s="440" t="n"/>
      <c r="T106" s="649">
        <f>A106</f>
        <v/>
      </c>
      <c r="U106" s="442" t="n"/>
      <c r="V106" s="443" t="n"/>
      <c r="W106" s="442" t="n"/>
      <c r="X106" s="443" t="n"/>
      <c r="Y106" s="442" t="n">
        <v>200321</v>
      </c>
      <c r="Z106" s="466" t="n">
        <v>592.2</v>
      </c>
      <c r="AA106" s="442" t="n"/>
      <c r="AB106" s="443" t="n"/>
      <c r="AC106" s="442" t="n"/>
      <c r="AD106" s="443" t="n"/>
      <c r="AE106" s="442" t="n"/>
      <c r="AF106" s="443" t="n"/>
      <c r="AG106" s="443" t="n"/>
      <c r="AH106" s="443" t="n"/>
      <c r="AI106" s="442" t="n"/>
      <c r="AJ106" s="443" t="n"/>
      <c r="AK106" s="442" t="n"/>
      <c r="AL106" s="443" t="n"/>
      <c r="AM106" s="442" t="n">
        <v>200257</v>
      </c>
      <c r="AN106" s="466" t="n">
        <v>165</v>
      </c>
      <c r="AO106" s="442" t="n"/>
      <c r="AP106" s="443" t="n"/>
      <c r="AQ106" s="444" t="n"/>
      <c r="AR106" s="443" t="n"/>
      <c r="AS106" s="446">
        <f>V106+X106+Z106+AB106+AD106+AF106+AJ106+AL106+AN106+AP106+AR106+AH106</f>
        <v/>
      </c>
    </row>
    <row r="107" ht="16.5" customHeight="1" thickBot="1">
      <c r="A107" s="628">
        <f>A106+1</f>
        <v/>
      </c>
      <c r="B107" s="434" t="n">
        <v>1270.37</v>
      </c>
      <c r="C107" s="434" t="n"/>
      <c r="D107" s="520" t="n">
        <v>977.86</v>
      </c>
      <c r="E107" s="520" t="n">
        <v>538.1900000000001</v>
      </c>
      <c r="F107" s="434" t="n"/>
      <c r="G107" s="435" t="n">
        <v>33</v>
      </c>
      <c r="H107" s="435" t="n">
        <v>67</v>
      </c>
      <c r="I107" s="519" t="n">
        <v>330</v>
      </c>
      <c r="J107" s="436" t="n">
        <v>5</v>
      </c>
      <c r="K107" s="436" t="n"/>
      <c r="L107" s="436" t="n">
        <v>20</v>
      </c>
      <c r="M107" s="437" t="n"/>
      <c r="N107" s="438">
        <f>B107+C107+D107+F107+G107+H107+I107+K107-L107+M107+E107</f>
        <v/>
      </c>
      <c r="O107" s="434" t="n">
        <v>31.42</v>
      </c>
      <c r="P107" s="434" t="n"/>
      <c r="Q107" s="438">
        <f>N107+O107-P107</f>
        <v/>
      </c>
      <c r="R107" s="520" t="n">
        <v>1270</v>
      </c>
      <c r="S107" s="440" t="n"/>
      <c r="T107" s="649">
        <f>A107</f>
        <v/>
      </c>
      <c r="U107" s="442" t="n">
        <v>200305</v>
      </c>
      <c r="V107" s="466" t="n">
        <v>1462.95</v>
      </c>
      <c r="W107" s="442" t="n"/>
      <c r="X107" s="443" t="n"/>
      <c r="Y107" s="442" t="n"/>
      <c r="Z107" s="443" t="n"/>
      <c r="AA107" s="442" t="n">
        <v>200327</v>
      </c>
      <c r="AB107" s="466" t="n">
        <v>1012.28</v>
      </c>
      <c r="AC107" s="442" t="n"/>
      <c r="AD107" s="443" t="n"/>
      <c r="AE107" s="442" t="n"/>
      <c r="AF107" s="443" t="n"/>
      <c r="AG107" s="443" t="n"/>
      <c r="AH107" s="443" t="n"/>
      <c r="AI107" s="442" t="n"/>
      <c r="AJ107" s="443" t="n"/>
      <c r="AK107" s="442" t="n"/>
      <c r="AL107" s="443" t="n"/>
      <c r="AM107" s="442" t="n">
        <v>200256</v>
      </c>
      <c r="AN107" s="466" t="n">
        <v>21.6</v>
      </c>
      <c r="AO107" s="442" t="n"/>
      <c r="AP107" s="443" t="n"/>
      <c r="AQ107" s="444" t="n"/>
      <c r="AR107" s="443" t="n"/>
      <c r="AS107" s="446">
        <f>V107+X107+Z107+AB107+AD107+AF107+AJ107+AL107+AN107+AP107+AR107+AH107</f>
        <v/>
      </c>
    </row>
    <row r="108" ht="16.5" customHeight="1" thickBot="1">
      <c r="A108" s="628">
        <f>A107+1</f>
        <v/>
      </c>
      <c r="B108" s="434" t="n">
        <v>893.9400000000001</v>
      </c>
      <c r="C108" s="434" t="n"/>
      <c r="D108" s="520" t="n">
        <v>1110.91</v>
      </c>
      <c r="E108" s="520" t="n">
        <v>621.55</v>
      </c>
      <c r="F108" s="434" t="n">
        <v>52.99</v>
      </c>
      <c r="G108" s="435" t="n">
        <v>107</v>
      </c>
      <c r="H108" s="435" t="n">
        <v>48.6</v>
      </c>
      <c r="I108" s="519" t="n">
        <v>40</v>
      </c>
      <c r="J108" s="436" t="n">
        <v>2</v>
      </c>
      <c r="K108" s="436" t="n"/>
      <c r="L108" s="436" t="n"/>
      <c r="M108" s="437" t="n"/>
      <c r="N108" s="438">
        <f>B108+C108+D108+F108+G108+H108+I108+K108-L108+M108+E108</f>
        <v/>
      </c>
      <c r="O108" s="434" t="n">
        <v>1</v>
      </c>
      <c r="P108" s="434" t="n"/>
      <c r="Q108" s="438">
        <f>N108+O108-P108</f>
        <v/>
      </c>
      <c r="R108" s="520" t="n">
        <v>890</v>
      </c>
      <c r="S108" s="440" t="n"/>
      <c r="T108" s="649">
        <f>A108</f>
        <v/>
      </c>
      <c r="U108" s="442" t="n"/>
      <c r="V108" s="466" t="n">
        <v>99.94</v>
      </c>
      <c r="W108" s="442" t="n"/>
      <c r="X108" s="443" t="n"/>
      <c r="Y108" s="442" t="n"/>
      <c r="Z108" s="443" t="n"/>
      <c r="AA108" s="442" t="n">
        <v>200332</v>
      </c>
      <c r="AB108" s="466" t="n">
        <v>372.2</v>
      </c>
      <c r="AC108" s="442" t="n"/>
      <c r="AD108" s="443" t="n"/>
      <c r="AE108" s="442" t="n"/>
      <c r="AF108" s="443" t="n"/>
      <c r="AG108" s="443" t="n"/>
      <c r="AH108" s="443" t="n"/>
      <c r="AI108" s="442" t="n"/>
      <c r="AJ108" s="443" t="n"/>
      <c r="AK108" s="442" t="n"/>
      <c r="AL108" s="443" t="n"/>
      <c r="AM108" s="442" t="n">
        <v>200255</v>
      </c>
      <c r="AN108" s="466" t="n">
        <v>64.8</v>
      </c>
      <c r="AO108" s="442" t="n"/>
      <c r="AP108" s="443" t="n"/>
      <c r="AQ108" s="444" t="n"/>
      <c r="AR108" s="443" t="n"/>
      <c r="AS108" s="446">
        <f>V108+X108+Z108+AB108+AD108+AF108+AJ108+AL108+AN108+AP108+AR108+AH108</f>
        <v/>
      </c>
    </row>
    <row r="109" ht="16.5" customHeight="1" thickBot="1">
      <c r="A109" s="628">
        <f>A108+1</f>
        <v/>
      </c>
      <c r="B109" s="434" t="n">
        <v>1072.09</v>
      </c>
      <c r="C109" s="434" t="n"/>
      <c r="D109" s="520" t="n">
        <v>2139.25</v>
      </c>
      <c r="E109" s="520" t="n">
        <v>616.21</v>
      </c>
      <c r="F109" s="434" t="n"/>
      <c r="G109" s="435" t="n">
        <v>225</v>
      </c>
      <c r="H109" s="435" t="n">
        <v>66.7</v>
      </c>
      <c r="I109" s="519" t="n">
        <v>20</v>
      </c>
      <c r="J109" s="436" t="n">
        <v>1</v>
      </c>
      <c r="K109" s="436" t="n"/>
      <c r="L109" s="436" t="n"/>
      <c r="M109" s="437" t="n"/>
      <c r="N109" s="438">
        <f>B109+C109+D109+F109+G109+H109+I109+K109-L109+M109+E109</f>
        <v/>
      </c>
      <c r="O109" s="434" t="n">
        <v>1</v>
      </c>
      <c r="P109" s="434" t="n"/>
      <c r="Q109" s="438">
        <f>N109+O109-P109</f>
        <v/>
      </c>
      <c r="R109" s="520" t="n">
        <v>1070</v>
      </c>
      <c r="S109" s="520" t="n">
        <v>360</v>
      </c>
      <c r="T109" s="649">
        <f>A109</f>
        <v/>
      </c>
      <c r="U109" s="442" t="n"/>
      <c r="V109" s="443" t="n"/>
      <c r="W109" s="442" t="n"/>
      <c r="X109" s="443" t="n"/>
      <c r="Y109" s="442" t="n"/>
      <c r="Z109" s="443" t="n"/>
      <c r="AA109" s="442" t="n"/>
      <c r="AB109" s="443" t="n"/>
      <c r="AC109" s="442" t="n"/>
      <c r="AD109" s="443" t="n"/>
      <c r="AE109" s="444" t="n"/>
      <c r="AF109" s="443" t="n"/>
      <c r="AG109" s="443" t="n"/>
      <c r="AH109" s="443" t="n"/>
      <c r="AI109" s="442" t="n"/>
      <c r="AJ109" s="443" t="n"/>
      <c r="AK109" s="442" t="n"/>
      <c r="AL109" s="443" t="n"/>
      <c r="AM109" s="442" t="n">
        <v>200254</v>
      </c>
      <c r="AN109" s="466" t="n">
        <v>198.88</v>
      </c>
      <c r="AO109" s="442" t="n"/>
      <c r="AP109" s="443" t="n"/>
      <c r="AQ109" s="444" t="n"/>
      <c r="AR109" s="443" t="n"/>
      <c r="AS109" s="446">
        <f>V109+X109+Z109+AB109+AD109+AF109+AJ109+AL109+AN109+AP109+AR109+AH109</f>
        <v/>
      </c>
    </row>
    <row r="110" ht="16.5" customHeight="1" thickBot="1">
      <c r="A110" s="628">
        <f>A109+1</f>
        <v/>
      </c>
      <c r="B110" s="434" t="n">
        <v>1446.12</v>
      </c>
      <c r="C110" s="434" t="n"/>
      <c r="D110" s="520" t="n">
        <v>2238.3</v>
      </c>
      <c r="E110" s="520" t="n">
        <v>683.46</v>
      </c>
      <c r="F110" s="434" t="n"/>
      <c r="G110" s="435" t="n">
        <v>62</v>
      </c>
      <c r="H110" s="435" t="n">
        <v>71.3</v>
      </c>
      <c r="I110" s="519" t="n">
        <v>80</v>
      </c>
      <c r="J110" s="436" t="n">
        <v>2</v>
      </c>
      <c r="K110" s="436" t="n"/>
      <c r="L110" s="436" t="n"/>
      <c r="M110" s="437" t="n"/>
      <c r="N110" s="438">
        <f>B110+C110+D110+F110+G110+H110+I110+K110-L110+M110+E110</f>
        <v/>
      </c>
      <c r="O110" s="434" t="n">
        <v>2</v>
      </c>
      <c r="P110" s="434" t="n"/>
      <c r="Q110" s="438">
        <f>N110+O110-P110</f>
        <v/>
      </c>
      <c r="R110" s="520" t="n">
        <v>1460</v>
      </c>
      <c r="S110" s="440" t="n"/>
      <c r="T110" s="649">
        <f>A110</f>
        <v/>
      </c>
      <c r="U110" s="442" t="n"/>
      <c r="V110" s="443" t="n"/>
      <c r="W110" s="442" t="n"/>
      <c r="X110" s="443" t="n"/>
      <c r="Y110" s="442" t="n"/>
      <c r="Z110" s="443" t="n"/>
      <c r="AA110" s="442" t="n"/>
      <c r="AB110" s="443" t="n"/>
      <c r="AC110" s="442" t="n"/>
      <c r="AD110" s="443" t="n"/>
      <c r="AE110" s="444" t="n"/>
      <c r="AF110" s="443" t="n"/>
      <c r="AG110" s="443" t="n"/>
      <c r="AH110" s="443" t="n"/>
      <c r="AI110" s="442" t="n"/>
      <c r="AJ110" s="443" t="n"/>
      <c r="AK110" s="442" t="n"/>
      <c r="AL110" s="443" t="n"/>
      <c r="AM110" s="442" t="n">
        <v>200253</v>
      </c>
      <c r="AN110" s="466" t="n">
        <v>32.4</v>
      </c>
      <c r="AO110" s="444" t="inlineStr">
        <is>
          <t>200357B</t>
        </is>
      </c>
      <c r="AP110" s="466" t="n">
        <v>90</v>
      </c>
      <c r="AQ110" s="444" t="n"/>
      <c r="AR110" s="443" t="n"/>
      <c r="AS110" s="446">
        <f>V110+X110+Z110+AB110+AD110+AF110+AJ110+AL110+AN110+AP110+AR110+AH110</f>
        <v/>
      </c>
    </row>
    <row r="111" ht="16.5" customHeight="1" thickBot="1">
      <c r="A111" s="628">
        <f>A110+1</f>
        <v/>
      </c>
      <c r="B111" s="434" t="n">
        <v>1088.04</v>
      </c>
      <c r="C111" s="434" t="n"/>
      <c r="D111" s="520" t="n">
        <v>1230.99</v>
      </c>
      <c r="E111" s="520" t="n">
        <v>366</v>
      </c>
      <c r="F111" s="434" t="n">
        <v>29.5</v>
      </c>
      <c r="G111" s="435" t="n">
        <v>42</v>
      </c>
      <c r="H111" s="435" t="n">
        <v>122.7</v>
      </c>
      <c r="I111" s="435" t="n"/>
      <c r="J111" s="436" t="n"/>
      <c r="K111" s="436" t="n"/>
      <c r="L111" s="436" t="n"/>
      <c r="M111" s="437" t="n"/>
      <c r="N111" s="438">
        <f>B111+C111+D111+F111+G111+H111+I111+K111-L111+M111+E111</f>
        <v/>
      </c>
      <c r="O111" s="434" t="n">
        <v>1</v>
      </c>
      <c r="P111" s="434" t="n"/>
      <c r="Q111" s="438">
        <f>N111+O111-P111</f>
        <v/>
      </c>
      <c r="R111" s="520" t="n">
        <v>1080</v>
      </c>
      <c r="S111" s="440" t="n"/>
      <c r="T111" s="649">
        <f>A111</f>
        <v/>
      </c>
      <c r="U111" s="442" t="n"/>
      <c r="V111" s="443" t="n"/>
      <c r="W111" s="442" t="n"/>
      <c r="X111" s="443" t="n"/>
      <c r="Y111" s="442" t="n"/>
      <c r="Z111" s="443" t="n"/>
      <c r="AA111" s="442" t="n"/>
      <c r="AB111" s="443" t="n"/>
      <c r="AC111" s="442" t="n"/>
      <c r="AD111" s="443" t="n"/>
      <c r="AE111" s="444" t="n"/>
      <c r="AF111" s="443" t="n"/>
      <c r="AG111" s="443" t="n"/>
      <c r="AH111" s="443" t="n"/>
      <c r="AI111" s="442" t="n"/>
      <c r="AJ111" s="443" t="n"/>
      <c r="AK111" s="442" t="n"/>
      <c r="AL111" s="443" t="n"/>
      <c r="AM111" s="442" t="n">
        <v>200252</v>
      </c>
      <c r="AN111" s="466" t="n">
        <v>168.3</v>
      </c>
      <c r="AO111" s="442" t="n">
        <v>200357</v>
      </c>
      <c r="AP111" s="466" t="n">
        <v>1255.17</v>
      </c>
      <c r="AQ111" s="444" t="n"/>
      <c r="AR111" s="443" t="n"/>
      <c r="AS111" s="446">
        <f>V111+X111+Z111+AB111+AD111+AF111+AJ111+AL111+AN111+AP111+AR111+AH111</f>
        <v/>
      </c>
    </row>
    <row r="112" ht="16.5" customHeight="1" thickBot="1">
      <c r="A112" s="628">
        <f>A111+1</f>
        <v/>
      </c>
      <c r="B112" s="434" t="n">
        <v>1112.35</v>
      </c>
      <c r="C112" s="434" t="n"/>
      <c r="D112" s="520" t="n">
        <v>1521.7</v>
      </c>
      <c r="E112" s="520" t="n">
        <v>501.75</v>
      </c>
      <c r="F112" s="434" t="n"/>
      <c r="G112" s="435" t="n">
        <v>26</v>
      </c>
      <c r="H112" s="435" t="n">
        <v>28.5</v>
      </c>
      <c r="I112" s="435" t="n"/>
      <c r="J112" s="436" t="n"/>
      <c r="K112" s="436" t="n"/>
      <c r="L112" s="436" t="n"/>
      <c r="M112" s="437" t="n"/>
      <c r="N112" s="438">
        <f>B112+C112+D112+F112+G112+H112+I112+K112-L112+M112+E112</f>
        <v/>
      </c>
      <c r="O112" s="434" t="n">
        <v>2.5</v>
      </c>
      <c r="P112" s="434" t="n"/>
      <c r="Q112" s="438">
        <f>N112+O112-P112</f>
        <v/>
      </c>
      <c r="R112" s="520" t="n">
        <v>1110</v>
      </c>
      <c r="S112" s="440" t="n"/>
      <c r="T112" s="649">
        <f>A112</f>
        <v/>
      </c>
      <c r="U112" s="442" t="inlineStr">
        <is>
          <t>200310A</t>
        </is>
      </c>
      <c r="V112" s="466" t="n">
        <v>-252.72</v>
      </c>
      <c r="W112" s="444" t="n">
        <v>200316</v>
      </c>
      <c r="X112" s="466" t="n">
        <v>610.6799999999999</v>
      </c>
      <c r="Y112" s="442" t="n"/>
      <c r="Z112" s="443" t="n"/>
      <c r="AA112" s="444" t="n"/>
      <c r="AB112" s="443" t="n"/>
      <c r="AC112" s="442" t="n"/>
      <c r="AD112" s="443" t="n"/>
      <c r="AE112" s="444" t="n"/>
      <c r="AF112" s="443" t="n"/>
      <c r="AG112" s="443" t="n"/>
      <c r="AH112" s="443" t="n"/>
      <c r="AI112" s="442" t="n"/>
      <c r="AJ112" s="443" t="n"/>
      <c r="AK112" s="444" t="n"/>
      <c r="AL112" s="443" t="n"/>
      <c r="AM112" s="444" t="n">
        <v>200251</v>
      </c>
      <c r="AN112" s="466" t="n">
        <v>176.76</v>
      </c>
      <c r="AO112" s="444" t="n">
        <v>200275</v>
      </c>
      <c r="AP112" s="466" t="n">
        <v>114</v>
      </c>
      <c r="AQ112" s="444" t="n"/>
      <c r="AR112" s="443" t="n"/>
      <c r="AS112" s="446">
        <f>V112+X112+Z112+AB112+AD112+AF112+AJ112+AL112+AN112+AP112+AR112+AH112</f>
        <v/>
      </c>
    </row>
    <row r="113" ht="16.5" customHeight="1" thickBot="1">
      <c r="A113" s="628">
        <f>A112+1</f>
        <v/>
      </c>
      <c r="B113" s="434" t="n">
        <v>835.66</v>
      </c>
      <c r="C113" s="434" t="n"/>
      <c r="D113" s="520" t="n">
        <v>1988.17</v>
      </c>
      <c r="E113" s="520" t="n">
        <v>625.24</v>
      </c>
      <c r="F113" s="434" t="n"/>
      <c r="G113" s="435" t="n">
        <v>103</v>
      </c>
      <c r="H113" s="435" t="n">
        <v>78.5</v>
      </c>
      <c r="I113" s="435" t="n"/>
      <c r="J113" s="436" t="n"/>
      <c r="K113" s="436" t="n"/>
      <c r="L113" s="436" t="n"/>
      <c r="M113" s="437" t="n"/>
      <c r="N113" s="438">
        <f>B113+C113+D113+F113+G113+H113+I113+K113-L113+M113+E113</f>
        <v/>
      </c>
      <c r="O113" s="434" t="n">
        <v>37.42</v>
      </c>
      <c r="P113" s="434" t="n">
        <v>18.9</v>
      </c>
      <c r="Q113" s="438">
        <f>N113+O113-P113</f>
        <v/>
      </c>
      <c r="R113" s="520" t="n">
        <v>830</v>
      </c>
      <c r="S113" s="440" t="n"/>
      <c r="T113" s="649">
        <f>A113</f>
        <v/>
      </c>
      <c r="U113" s="442" t="n"/>
      <c r="V113" s="443" t="n"/>
      <c r="W113" s="442" t="n">
        <v>200317</v>
      </c>
      <c r="X113" s="466" t="n">
        <v>104.52</v>
      </c>
      <c r="Y113" s="442" t="n">
        <v>200322</v>
      </c>
      <c r="Z113" s="466" t="n">
        <v>456.71</v>
      </c>
      <c r="AA113" s="442" t="n">
        <v>200334</v>
      </c>
      <c r="AB113" s="466" t="n">
        <v>-19.64</v>
      </c>
      <c r="AC113" s="442" t="inlineStr">
        <is>
          <t>200336A</t>
        </is>
      </c>
      <c r="AD113" s="443" t="n">
        <v>0</v>
      </c>
      <c r="AE113" s="442" t="n"/>
      <c r="AF113" s="443" t="n"/>
      <c r="AG113" s="443" t="n"/>
      <c r="AH113" s="443" t="n"/>
      <c r="AI113" s="442" t="n">
        <v>200341</v>
      </c>
      <c r="AJ113" s="466" t="n">
        <v>37.63</v>
      </c>
      <c r="AK113" s="442" t="n">
        <v>200346</v>
      </c>
      <c r="AL113" s="466" t="n">
        <v>1565.3</v>
      </c>
      <c r="AM113" s="442" t="n">
        <v>200250</v>
      </c>
      <c r="AN113" s="466" t="n">
        <v>25.2</v>
      </c>
      <c r="AO113" s="444" t="n">
        <v>200164</v>
      </c>
      <c r="AP113" s="466" t="n">
        <v>420</v>
      </c>
      <c r="AQ113" s="444" t="n"/>
      <c r="AR113" s="443" t="n"/>
      <c r="AS113" s="446">
        <f>V113+X113+Z113+AB113+AD113+AF113+AJ113+AL113+AN113+AP113+AR113+AH113</f>
        <v/>
      </c>
    </row>
    <row r="114">
      <c r="B114" s="590">
        <f>SUM(B83:B113)</f>
        <v/>
      </c>
      <c r="C114" s="590">
        <f>SUM(C83:C113)</f>
        <v/>
      </c>
      <c r="D114" s="590">
        <f>SUM(D83:D113)</f>
        <v/>
      </c>
      <c r="E114" s="590">
        <f>SUM(E83:E113)</f>
        <v/>
      </c>
      <c r="F114" s="590">
        <f>SUM(F83:F113)</f>
        <v/>
      </c>
      <c r="G114" s="590">
        <f>SUM(G83:G113)</f>
        <v/>
      </c>
      <c r="H114" s="590">
        <f>SUM(H83:H113)</f>
        <v/>
      </c>
      <c r="I114" s="590">
        <f>SUM(I83:I113)</f>
        <v/>
      </c>
      <c r="J114" s="398">
        <f>SUM(J83:J113)</f>
        <v/>
      </c>
      <c r="K114" s="590">
        <f>SUM(K83:K113)</f>
        <v/>
      </c>
      <c r="L114" s="590">
        <f>SUM(L83:L113)</f>
        <v/>
      </c>
      <c r="M114" s="590">
        <f>SUM(M83:M113)</f>
        <v/>
      </c>
      <c r="N114" s="449">
        <f>SUM(N83:N113)</f>
        <v/>
      </c>
      <c r="O114" s="449">
        <f>SUM(O83:O113)</f>
        <v/>
      </c>
      <c r="P114" s="449">
        <f>SUM(P83:P113)</f>
        <v/>
      </c>
      <c r="Q114" s="449">
        <f>SUM(Q83:Q113)</f>
        <v/>
      </c>
      <c r="R114" s="449">
        <f>SUM(R83:R113)</f>
        <v/>
      </c>
      <c r="S114" s="449">
        <f>SUM(S83:S113)</f>
        <v/>
      </c>
      <c r="U114" s="460" t="n"/>
      <c r="V114" s="460">
        <f>SUM(V83:V113)</f>
        <v/>
      </c>
      <c r="W114" s="460" t="n"/>
      <c r="X114" s="460">
        <f>SUM(X83:X113)</f>
        <v/>
      </c>
      <c r="Y114" s="460" t="n"/>
      <c r="Z114" s="460">
        <f>SUM(Z83:Z113)</f>
        <v/>
      </c>
      <c r="AA114" s="460" t="n"/>
      <c r="AB114" s="460">
        <f>SUM(AB83:AB113)</f>
        <v/>
      </c>
      <c r="AC114" s="460" t="n"/>
      <c r="AD114" s="460">
        <f>SUM(AD83:AD113)</f>
        <v/>
      </c>
      <c r="AE114" s="460" t="n"/>
      <c r="AF114" s="461">
        <f>SUM(AF83:AF113)</f>
        <v/>
      </c>
      <c r="AG114" s="460" t="n"/>
      <c r="AH114" s="460" t="n"/>
      <c r="AI114" s="460" t="n"/>
      <c r="AJ114" s="460">
        <f>SUM(AJ83:AJ113)</f>
        <v/>
      </c>
      <c r="AL114" s="460">
        <f>SUM(AL83:AL113)</f>
        <v/>
      </c>
      <c r="AM114" s="460" t="n"/>
      <c r="AN114" s="460">
        <f>SUM(AN83:AN113)</f>
        <v/>
      </c>
      <c r="AO114" s="460" t="n"/>
      <c r="AP114" s="460">
        <f>SUM(AP83:AP113)</f>
        <v/>
      </c>
      <c r="AQ114" s="460" t="n"/>
      <c r="AR114" s="460">
        <f>SUM(AR83:AR113)</f>
        <v/>
      </c>
      <c r="AS114" s="460">
        <f>SUM(AS83:AS113)</f>
        <v/>
      </c>
    </row>
    <row r="115">
      <c r="N115" s="451" t="n"/>
      <c r="Q115" s="451" t="n"/>
    </row>
    <row r="116">
      <c r="C116" s="452" t="n"/>
      <c r="F116" s="452" t="n"/>
      <c r="I116" s="453" t="n"/>
      <c r="AO116" s="651" t="n"/>
    </row>
    <row r="117">
      <c r="I117" s="453" t="n"/>
    </row>
    <row r="119" ht="16.5" customHeight="1" thickBot="1">
      <c r="A119" s="602" t="inlineStr">
        <is>
          <t>AVRIL 2020</t>
        </is>
      </c>
      <c r="M119" s="406" t="n"/>
      <c r="N119" s="359" t="n"/>
      <c r="O119" s="362" t="n"/>
      <c r="P119" s="363" t="n"/>
      <c r="Q119" s="363" t="n"/>
      <c r="R119" s="363" t="n"/>
      <c r="S119" s="363" t="n"/>
      <c r="U119" s="364">
        <f>A119</f>
        <v/>
      </c>
      <c r="V119" s="363" t="n"/>
      <c r="W119" s="363" t="n"/>
      <c r="X119" s="363" t="n"/>
      <c r="Y119" s="363" t="n"/>
      <c r="Z119" s="363" t="n"/>
      <c r="AA119" s="363" t="n"/>
      <c r="AB119" s="364">
        <f>A119</f>
        <v/>
      </c>
      <c r="AC119" s="363" t="n"/>
      <c r="AD119" s="363" t="n"/>
      <c r="AE119" s="363" t="n"/>
      <c r="AF119" s="363" t="n"/>
      <c r="AG119" s="363" t="n"/>
      <c r="AH119" s="363" t="n"/>
      <c r="AI119" s="363" t="n"/>
      <c r="AJ119" s="363" t="n"/>
      <c r="AK119" s="364">
        <f>A119</f>
        <v/>
      </c>
      <c r="AL119" s="363" t="n"/>
      <c r="AM119" s="363" t="n"/>
      <c r="AN119" s="363" t="n"/>
      <c r="AO119" s="363" t="n"/>
      <c r="AP119" s="363" t="n"/>
      <c r="AQ119" s="363" t="n"/>
    </row>
    <row r="120" ht="16.5" customHeight="1" thickBot="1">
      <c r="A120" s="603" t="n"/>
      <c r="B120" s="372" t="n"/>
      <c r="C120" s="372" t="n"/>
      <c r="D120" s="372" t="n"/>
      <c r="E120" s="372" t="n"/>
      <c r="F120" s="372" t="n"/>
      <c r="G120" s="372" t="n"/>
      <c r="H120" s="372" t="n"/>
      <c r="I120" s="357" t="n"/>
      <c r="J120" s="357" t="n"/>
      <c r="K120" s="357" t="n"/>
      <c r="L120" s="357" t="n"/>
      <c r="M120" s="454" t="n"/>
      <c r="N120" s="10" t="n"/>
      <c r="O120" s="11" t="n"/>
      <c r="P120" s="10" t="n"/>
      <c r="Q120" s="10" t="n"/>
      <c r="R120" s="358" t="inlineStr">
        <is>
          <t>Banque</t>
        </is>
      </c>
      <c r="S120" s="357" t="n"/>
      <c r="T120" s="647" t="n"/>
      <c r="U120" s="407">
        <f>U3</f>
        <v/>
      </c>
      <c r="V120" s="366" t="n"/>
      <c r="W120" s="408">
        <f>W3</f>
        <v/>
      </c>
      <c r="X120" s="366" t="n"/>
      <c r="Y120" s="408">
        <f>Y3</f>
        <v/>
      </c>
      <c r="Z120" s="366" t="n"/>
      <c r="AA120" s="408">
        <f>AA3</f>
        <v/>
      </c>
      <c r="AB120" s="366" t="n"/>
      <c r="AC120" s="408">
        <f>AC3</f>
        <v/>
      </c>
      <c r="AD120" s="366" t="n"/>
      <c r="AE120" s="409">
        <f>AE3</f>
        <v/>
      </c>
      <c r="AF120" s="354" t="n"/>
      <c r="AG120" s="410" t="inlineStr">
        <is>
          <t>Compte Nickel</t>
        </is>
      </c>
      <c r="AH120" s="354" t="n"/>
      <c r="AI120" s="407">
        <f>AI3</f>
        <v/>
      </c>
      <c r="AJ120" s="366" t="n"/>
      <c r="AK120" s="408">
        <f>AK3</f>
        <v/>
      </c>
      <c r="AL120" s="366" t="n"/>
      <c r="AM120" s="408">
        <f>AM3</f>
        <v/>
      </c>
      <c r="AN120" s="366" t="n"/>
      <c r="AO120" s="408">
        <f>AO3</f>
        <v/>
      </c>
      <c r="AP120" s="366" t="n"/>
      <c r="AQ120" s="409">
        <f>AQ3</f>
        <v/>
      </c>
      <c r="AR120" s="354" t="n"/>
      <c r="AS120" s="411" t="inlineStr">
        <is>
          <t>Total</t>
        </is>
      </c>
    </row>
    <row r="121" ht="16.5" customHeight="1" thickBot="1">
      <c r="A121" s="607" t="n"/>
      <c r="B121" s="3" t="inlineStr">
        <is>
          <t>Espèce</t>
        </is>
      </c>
      <c r="C121" s="4" t="inlineStr">
        <is>
          <t>Chèque</t>
        </is>
      </c>
      <c r="D121" s="4" t="inlineStr">
        <is>
          <t>Carte Bleue</t>
        </is>
      </c>
      <c r="E121" s="5" t="inlineStr">
        <is>
          <t>Sans Contact</t>
        </is>
      </c>
      <c r="F121" s="5" t="inlineStr">
        <is>
          <t>Carte Nickel</t>
        </is>
      </c>
      <c r="G121" s="4" t="inlineStr">
        <is>
          <t>JEUX</t>
        </is>
      </c>
      <c r="H121" s="4" t="inlineStr">
        <is>
          <t>LOTO</t>
        </is>
      </c>
      <c r="I121" s="355" t="inlineStr">
        <is>
          <t>POINT VERT</t>
        </is>
      </c>
      <c r="J121" s="356" t="n"/>
      <c r="K121" s="6" t="inlineStr">
        <is>
          <t>Ret Nickel</t>
        </is>
      </c>
      <c r="L121" s="6" t="inlineStr">
        <is>
          <t>Dpt Nickel</t>
        </is>
      </c>
      <c r="M121" s="412" t="inlineStr">
        <is>
          <t>Avoir</t>
        </is>
      </c>
      <c r="N121" s="7" t="inlineStr">
        <is>
          <t>S/Total Encais</t>
        </is>
      </c>
      <c r="O121" s="7" t="inlineStr">
        <is>
          <t>Compte client</t>
        </is>
      </c>
      <c r="P121" s="7" t="inlineStr">
        <is>
          <t>Credit Compte</t>
        </is>
      </c>
      <c r="Q121" s="8" t="inlineStr">
        <is>
          <t>Total</t>
        </is>
      </c>
      <c r="R121" s="3" t="inlineStr">
        <is>
          <t>Dépôt Banque</t>
        </is>
      </c>
      <c r="S121" s="8" t="inlineStr">
        <is>
          <t>Monnaie</t>
        </is>
      </c>
      <c r="T121" s="648" t="n"/>
      <c r="U121" s="414" t="inlineStr">
        <is>
          <t>N°</t>
        </is>
      </c>
      <c r="V121" s="415" t="n"/>
      <c r="W121" s="416" t="inlineStr">
        <is>
          <t>N°</t>
        </is>
      </c>
      <c r="X121" s="417" t="n"/>
      <c r="Y121" s="416" t="inlineStr">
        <is>
          <t>N°</t>
        </is>
      </c>
      <c r="Z121" s="417" t="n"/>
      <c r="AA121" s="416" t="inlineStr">
        <is>
          <t>N°</t>
        </is>
      </c>
      <c r="AB121" s="417" t="n"/>
      <c r="AC121" s="416" t="inlineStr">
        <is>
          <t>N°</t>
        </is>
      </c>
      <c r="AD121" s="417" t="n"/>
      <c r="AE121" s="416" t="inlineStr">
        <is>
          <t>N°</t>
        </is>
      </c>
      <c r="AF121" s="417" t="n"/>
      <c r="AG121" s="416" t="inlineStr">
        <is>
          <t>N°</t>
        </is>
      </c>
      <c r="AH121" s="418" t="n"/>
      <c r="AI121" s="416" t="inlineStr">
        <is>
          <t>N°</t>
        </is>
      </c>
      <c r="AJ121" s="417" t="n"/>
      <c r="AK121" s="419" t="inlineStr">
        <is>
          <t>N°</t>
        </is>
      </c>
      <c r="AL121" s="415" t="n"/>
      <c r="AM121" s="416" t="inlineStr">
        <is>
          <t>N°</t>
        </is>
      </c>
      <c r="AN121" s="415" t="n"/>
      <c r="AO121" s="416" t="inlineStr">
        <is>
          <t>N°</t>
        </is>
      </c>
      <c r="AP121" s="415" t="n"/>
      <c r="AQ121" s="416" t="inlineStr">
        <is>
          <t>N°</t>
        </is>
      </c>
      <c r="AR121" s="415" t="n"/>
      <c r="AS121" s="420" t="n"/>
    </row>
    <row r="122" ht="16.5" customHeight="1" thickBot="1">
      <c r="A122" s="628">
        <f>A113+1</f>
        <v/>
      </c>
      <c r="B122" s="434" t="n">
        <v>613.77</v>
      </c>
      <c r="C122" s="434" t="n"/>
      <c r="D122" s="520" t="n">
        <v>2073.3</v>
      </c>
      <c r="E122" s="520" t="n">
        <v>791</v>
      </c>
      <c r="F122" s="434" t="n"/>
      <c r="G122" s="435" t="n">
        <v>177</v>
      </c>
      <c r="H122" s="435" t="n">
        <v>36.8</v>
      </c>
      <c r="I122" s="519" t="n">
        <v>180</v>
      </c>
      <c r="J122" s="436" t="n">
        <v>4</v>
      </c>
      <c r="K122" s="436" t="n"/>
      <c r="L122" s="436" t="n"/>
      <c r="M122" s="437" t="n"/>
      <c r="N122" s="438">
        <f>B122+C122+D122+F122+G122+H122+I122+K122-L122+M122+E122</f>
        <v/>
      </c>
      <c r="O122" s="434" t="n">
        <v>1</v>
      </c>
      <c r="P122" s="434" t="n"/>
      <c r="Q122" s="438">
        <f>N122+O122-P122</f>
        <v/>
      </c>
      <c r="R122" s="520" t="n">
        <v>610</v>
      </c>
      <c r="S122" s="440" t="n"/>
      <c r="T122" s="649">
        <f>A122</f>
        <v/>
      </c>
      <c r="U122" s="442" t="n">
        <v>200307</v>
      </c>
      <c r="V122" s="466" t="n">
        <v>1330.64</v>
      </c>
      <c r="W122" s="444" t="n"/>
      <c r="X122" s="443" t="n"/>
      <c r="Y122" s="444" t="n">
        <v>200323</v>
      </c>
      <c r="Z122" s="466" t="n">
        <v>29.28</v>
      </c>
      <c r="AA122" s="444" t="n">
        <v>200328</v>
      </c>
      <c r="AB122" s="466" t="n">
        <v>1383.99</v>
      </c>
      <c r="AC122" s="444" t="n">
        <v>200337</v>
      </c>
      <c r="AD122" s="466" t="n">
        <v>42277.12</v>
      </c>
      <c r="AE122" s="444" t="n">
        <v>200429</v>
      </c>
      <c r="AF122" s="466" t="n">
        <v>1.45</v>
      </c>
      <c r="AG122" s="445" t="n">
        <v>200430</v>
      </c>
      <c r="AH122" s="466" t="n">
        <v>-5</v>
      </c>
      <c r="AI122" s="444" t="n">
        <v>200145</v>
      </c>
      <c r="AJ122" s="466" t="n">
        <v>1029.23</v>
      </c>
      <c r="AK122" s="445" t="n"/>
      <c r="AL122" s="443" t="n"/>
      <c r="AM122" s="444" t="n"/>
      <c r="AN122" s="443" t="n"/>
      <c r="AO122" s="444" t="inlineStr">
        <is>
          <t>vale</t>
        </is>
      </c>
      <c r="AP122" s="466" t="n">
        <v>2000</v>
      </c>
      <c r="AQ122" s="444" t="n"/>
      <c r="AR122" s="443" t="n"/>
      <c r="AS122" s="446">
        <f>V122+X122+Z122+AB122+AD122+AF122+AJ122+AL122+AN122+AP122+AR122+AH122</f>
        <v/>
      </c>
    </row>
    <row r="123" ht="16.5" customHeight="1" thickBot="1">
      <c r="A123" s="628">
        <f>A122+1</f>
        <v/>
      </c>
      <c r="B123" s="434" t="n">
        <v>884.27</v>
      </c>
      <c r="C123" s="434" t="n"/>
      <c r="D123" s="520" t="n">
        <v>2133.28</v>
      </c>
      <c r="E123" s="520" t="n">
        <v>807.84</v>
      </c>
      <c r="F123" s="434" t="n">
        <v>40.3</v>
      </c>
      <c r="G123" s="435" t="n">
        <v>110</v>
      </c>
      <c r="H123" s="435" t="n">
        <v>97.09999999999999</v>
      </c>
      <c r="I123" s="519" t="n">
        <v>150</v>
      </c>
      <c r="J123" s="436" t="n">
        <v>2</v>
      </c>
      <c r="K123" s="436" t="n"/>
      <c r="L123" s="436" t="n"/>
      <c r="M123" s="437" t="n"/>
      <c r="N123" s="438">
        <f>B123+C123+D123+F123+G123+H123+I123+K123-L123+M123+E123</f>
        <v/>
      </c>
      <c r="O123" s="434" t="n">
        <v>1</v>
      </c>
      <c r="P123" s="434" t="n"/>
      <c r="Q123" s="438">
        <f>N123+O123-P123</f>
        <v/>
      </c>
      <c r="R123" s="520" t="n">
        <v>890</v>
      </c>
      <c r="S123" s="440" t="n"/>
      <c r="T123" s="649">
        <f>A123</f>
        <v/>
      </c>
      <c r="U123" s="442" t="n"/>
      <c r="V123" s="466" t="n">
        <v>22.08</v>
      </c>
      <c r="W123" s="444" t="n"/>
      <c r="X123" s="443" t="n"/>
      <c r="Y123" s="442" t="n"/>
      <c r="Z123" s="466" t="n"/>
      <c r="AA123" s="444" t="n">
        <v>200333</v>
      </c>
      <c r="AB123" s="466" t="n">
        <v>492.6</v>
      </c>
      <c r="AC123" s="442" t="n"/>
      <c r="AD123" s="443" t="n"/>
      <c r="AE123" s="444" t="n">
        <v>200429</v>
      </c>
      <c r="AF123" s="466" t="n">
        <v>27</v>
      </c>
      <c r="AG123" s="445" t="n"/>
      <c r="AH123" s="443" t="n"/>
      <c r="AI123" s="442" t="n"/>
      <c r="AJ123" s="443" t="n"/>
      <c r="AK123" s="444" t="n">
        <v>200343</v>
      </c>
      <c r="AL123" s="466" t="n">
        <v>1336.32</v>
      </c>
      <c r="AM123" s="442" t="n">
        <v>200264</v>
      </c>
      <c r="AN123" s="466" t="n">
        <v>-375.36</v>
      </c>
      <c r="AO123" s="442" t="n"/>
      <c r="AP123" s="443" t="n"/>
      <c r="AQ123" s="444" t="n"/>
      <c r="AR123" s="443" t="n"/>
      <c r="AS123" s="446">
        <f>V123+X123+Z123+AB123+AD123+AF123+AJ123+AL123+AN123+AP123+AR123+AH123</f>
        <v/>
      </c>
    </row>
    <row r="124" ht="16.5" customHeight="1" thickBot="1">
      <c r="A124" s="628">
        <f>A123+1</f>
        <v/>
      </c>
      <c r="B124" s="434" t="n">
        <v>1196.45</v>
      </c>
      <c r="C124" s="434" t="n"/>
      <c r="D124" s="520" t="n">
        <v>2809.76</v>
      </c>
      <c r="E124" s="520" t="n">
        <v>688</v>
      </c>
      <c r="F124" s="434" t="n"/>
      <c r="G124" s="435" t="n">
        <v>114</v>
      </c>
      <c r="H124" s="435" t="n">
        <v>58.6</v>
      </c>
      <c r="I124" s="519" t="n">
        <v>30</v>
      </c>
      <c r="J124" s="436" t="n">
        <v>1</v>
      </c>
      <c r="K124" s="436" t="n"/>
      <c r="L124" s="436" t="n"/>
      <c r="M124" s="437" t="n"/>
      <c r="N124" s="438">
        <f>B124+C124+D124+F124+G124+H124+I124+K124-L124+M124+E124</f>
        <v/>
      </c>
      <c r="O124" s="434" t="n">
        <v>1</v>
      </c>
      <c r="P124" s="434" t="n"/>
      <c r="Q124" s="438">
        <f>N124+O124-P124</f>
        <v/>
      </c>
      <c r="R124" s="520" t="n">
        <v>1190</v>
      </c>
      <c r="S124" s="440" t="n"/>
      <c r="T124" s="649">
        <f>A124</f>
        <v/>
      </c>
      <c r="U124" s="442" t="n"/>
      <c r="V124" s="443" t="n"/>
      <c r="W124" s="444" t="n"/>
      <c r="X124" s="443" t="n"/>
      <c r="Y124" s="442" t="n"/>
      <c r="Z124" s="466" t="n"/>
      <c r="AA124" s="444" t="n"/>
      <c r="AB124" s="443" t="n"/>
      <c r="AC124" s="442" t="n">
        <v>200335</v>
      </c>
      <c r="AD124" s="466" t="n">
        <v>82.98999999999999</v>
      </c>
      <c r="AE124" s="444" t="n">
        <v>200429</v>
      </c>
      <c r="AF124" s="466" t="n">
        <v>265.04</v>
      </c>
      <c r="AG124" s="443" t="n"/>
      <c r="AH124" s="443" t="n"/>
      <c r="AI124" s="442" t="inlineStr">
        <is>
          <t>180654B</t>
        </is>
      </c>
      <c r="AJ124" s="466" t="n">
        <v>128.4</v>
      </c>
      <c r="AK124" s="444" t="n"/>
      <c r="AL124" s="443" t="n"/>
      <c r="AM124" s="442" t="n">
        <v>200263</v>
      </c>
      <c r="AN124" s="466" t="n">
        <v>930.24</v>
      </c>
      <c r="AO124" s="444" t="n"/>
      <c r="AP124" s="443" t="n"/>
      <c r="AQ124" s="444" t="n"/>
      <c r="AR124" s="443" t="n"/>
      <c r="AS124" s="446">
        <f>V124+X124+Z124+AB124+AD124+AF124+AJ124+AL124+AN124+AP124+AR124+AH124</f>
        <v/>
      </c>
    </row>
    <row r="125" ht="16.5" customHeight="1" thickBot="1">
      <c r="A125" s="628">
        <f>A124+1</f>
        <v/>
      </c>
      <c r="B125" s="434" t="n">
        <v>1265.34</v>
      </c>
      <c r="C125" s="434" t="n"/>
      <c r="D125" s="520" t="n">
        <v>2543.39</v>
      </c>
      <c r="E125" s="520" t="n">
        <v>708.87</v>
      </c>
      <c r="F125" s="434" t="n"/>
      <c r="G125" s="435" t="n">
        <v>64</v>
      </c>
      <c r="H125" s="435" t="n">
        <v>99.5</v>
      </c>
      <c r="I125" s="519" t="n">
        <v>310</v>
      </c>
      <c r="J125" s="436" t="n">
        <v>7</v>
      </c>
      <c r="K125" s="436" t="n"/>
      <c r="L125" s="436" t="n">
        <v>200</v>
      </c>
      <c r="M125" s="437" t="n"/>
      <c r="N125" s="438">
        <f>B125+C125+D125+F125+G125+H125+I125+K125-L125+M125+E125</f>
        <v/>
      </c>
      <c r="O125" s="434" t="n">
        <v>2</v>
      </c>
      <c r="P125" s="434" t="n"/>
      <c r="Q125" s="438">
        <f>N125+O125-P125</f>
        <v/>
      </c>
      <c r="R125" s="520" t="n">
        <v>1260</v>
      </c>
      <c r="S125" s="440" t="n"/>
      <c r="T125" s="649">
        <f>A125</f>
        <v/>
      </c>
      <c r="U125" s="442" t="n"/>
      <c r="V125" s="443" t="n"/>
      <c r="W125" s="442" t="n"/>
      <c r="X125" s="443" t="n"/>
      <c r="Y125" s="442" t="n"/>
      <c r="Z125" s="466" t="n"/>
      <c r="AA125" s="444" t="n"/>
      <c r="AB125" s="443" t="n"/>
      <c r="AC125" s="442" t="n"/>
      <c r="AD125" s="443" t="n"/>
      <c r="AE125" s="444" t="n">
        <v>200429</v>
      </c>
      <c r="AF125" s="466" t="n">
        <v>69</v>
      </c>
      <c r="AG125" s="443" t="n"/>
      <c r="AH125" s="443" t="n"/>
      <c r="AI125" s="442" t="n"/>
      <c r="AJ125" s="443" t="n"/>
      <c r="AK125" s="444" t="n"/>
      <c r="AL125" s="443" t="n"/>
      <c r="AM125" s="442" t="n">
        <v>200261</v>
      </c>
      <c r="AN125" s="466" t="n">
        <v>505.55</v>
      </c>
      <c r="AO125" s="444" t="n"/>
      <c r="AP125" s="443" t="n"/>
      <c r="AQ125" s="444" t="n"/>
      <c r="AR125" s="443" t="n"/>
      <c r="AS125" s="446">
        <f>V125+X125+Z125+AB125+AD125+AF125+AJ125+AL125+AN125+AP125+AR125+AH125</f>
        <v/>
      </c>
    </row>
    <row r="126" ht="16.5" customHeight="1" thickBot="1">
      <c r="A126" s="628">
        <f>A125+1</f>
        <v/>
      </c>
      <c r="B126" s="434" t="n">
        <v>1280.61</v>
      </c>
      <c r="C126" s="434" t="n"/>
      <c r="D126" s="520" t="n">
        <v>1786.5</v>
      </c>
      <c r="E126" s="520" t="n">
        <v>466.8</v>
      </c>
      <c r="F126" s="434" t="n">
        <v>9.800000000000001</v>
      </c>
      <c r="G126" s="435" t="n">
        <v>226</v>
      </c>
      <c r="H126" s="435" t="n">
        <v>121.2</v>
      </c>
      <c r="I126" s="519" t="n">
        <v>110</v>
      </c>
      <c r="J126" s="436" t="n">
        <v>3</v>
      </c>
      <c r="K126" s="436" t="n"/>
      <c r="L126" s="436" t="n"/>
      <c r="M126" s="437" t="n"/>
      <c r="N126" s="438">
        <f>B126+C126+D126+F126+G126+H126+I126+K126-L126+M126+E126</f>
        <v/>
      </c>
      <c r="O126" s="434" t="n">
        <v>1</v>
      </c>
      <c r="P126" s="434" t="n"/>
      <c r="Q126" s="438">
        <f>N126+O126-P126</f>
        <v/>
      </c>
      <c r="R126" s="520" t="n">
        <v>1280</v>
      </c>
      <c r="S126" s="440" t="n"/>
      <c r="T126" s="649">
        <f>A126</f>
        <v/>
      </c>
      <c r="U126" s="442" t="n"/>
      <c r="V126" s="443" t="n"/>
      <c r="W126" s="442" t="n"/>
      <c r="X126" s="443" t="n"/>
      <c r="Y126" s="442" t="n"/>
      <c r="Z126" s="466" t="n"/>
      <c r="AA126" s="442" t="n"/>
      <c r="AB126" s="443" t="n"/>
      <c r="AC126" s="442" t="n"/>
      <c r="AD126" s="443" t="n"/>
      <c r="AE126" s="442" t="n"/>
      <c r="AF126" s="443" t="n"/>
      <c r="AG126" s="443" t="n"/>
      <c r="AH126" s="443" t="n"/>
      <c r="AI126" s="442" t="n"/>
      <c r="AJ126" s="443" t="n"/>
      <c r="AK126" s="442" t="n"/>
      <c r="AL126" s="443" t="n"/>
      <c r="AM126" s="442" t="n">
        <v>200262</v>
      </c>
      <c r="AN126" s="466" t="n">
        <v>-11.84</v>
      </c>
      <c r="AO126" s="442" t="n"/>
      <c r="AP126" s="443" t="n"/>
      <c r="AQ126" s="444" t="n"/>
      <c r="AR126" s="443" t="n"/>
      <c r="AS126" s="446">
        <f>V126+X126+Z126+AB126+AD126+AF126+AJ126+AL126+AN126+AP126+AR126+AH126</f>
        <v/>
      </c>
    </row>
    <row r="127" ht="16.5" customHeight="1" thickBot="1">
      <c r="A127" s="628">
        <f>A126+1</f>
        <v/>
      </c>
      <c r="B127" s="434" t="n">
        <v>1273.34</v>
      </c>
      <c r="C127" s="434" t="n"/>
      <c r="D127" s="520" t="n">
        <v>1607.87</v>
      </c>
      <c r="E127" s="520" t="n">
        <v>531.48</v>
      </c>
      <c r="F127" s="434" t="n">
        <v>31.8</v>
      </c>
      <c r="G127" s="435" t="n">
        <v>149</v>
      </c>
      <c r="H127" s="435" t="n">
        <v>191.9</v>
      </c>
      <c r="I127" s="519" t="n">
        <v>130</v>
      </c>
      <c r="J127" s="436" t="n">
        <v>2</v>
      </c>
      <c r="K127" s="436" t="n"/>
      <c r="L127" s="436" t="n"/>
      <c r="M127" s="437" t="n">
        <v>29.8</v>
      </c>
      <c r="N127" s="438">
        <f>B127+C127+D127+F127+G127+H127+I127+K127-L127+M127+E127</f>
        <v/>
      </c>
      <c r="O127" s="434" t="n">
        <v>20</v>
      </c>
      <c r="P127" s="434" t="n">
        <v>170.92</v>
      </c>
      <c r="Q127" s="438">
        <f>N127+O127-P127</f>
        <v/>
      </c>
      <c r="R127" s="520" t="n">
        <v>1270</v>
      </c>
      <c r="S127" s="440" t="n"/>
      <c r="T127" s="649">
        <f>A127</f>
        <v/>
      </c>
      <c r="U127" s="442" t="n"/>
      <c r="V127" s="443" t="n"/>
      <c r="W127" s="442" t="n"/>
      <c r="X127" s="443" t="n"/>
      <c r="Y127" s="442" t="n"/>
      <c r="Z127" s="466" t="n"/>
      <c r="AA127" s="442" t="n"/>
      <c r="AB127" s="443" t="n"/>
      <c r="AC127" s="442" t="n"/>
      <c r="AD127" s="443" t="n"/>
      <c r="AE127" s="442" t="inlineStr">
        <is>
          <t>monnaie</t>
        </is>
      </c>
      <c r="AF127" s="466" t="n">
        <v>645</v>
      </c>
      <c r="AG127" s="443" t="n"/>
      <c r="AH127" s="443" t="n"/>
      <c r="AI127" s="442" t="n"/>
      <c r="AJ127" s="443" t="n"/>
      <c r="AK127" s="442" t="n"/>
      <c r="AL127" s="443" t="n"/>
      <c r="AM127" s="442" t="n"/>
      <c r="AN127" s="443" t="n"/>
      <c r="AO127" s="442" t="inlineStr">
        <is>
          <t>mutex</t>
        </is>
      </c>
      <c r="AP127" s="466" t="n">
        <v>125.84</v>
      </c>
      <c r="AQ127" s="444" t="n"/>
      <c r="AR127" s="443" t="n"/>
      <c r="AS127" s="446">
        <f>V127+X127+Z127+AB127+AD127+AF127+AJ127+AL127+AN127+AP127+AR127+AH127</f>
        <v/>
      </c>
    </row>
    <row r="128" ht="16.5" customHeight="1" thickBot="1">
      <c r="A128" s="628">
        <f>A127+1</f>
        <v/>
      </c>
      <c r="B128" s="434" t="n">
        <v>1093.59</v>
      </c>
      <c r="C128" s="434" t="n"/>
      <c r="D128" s="520" t="n">
        <v>3734.1</v>
      </c>
      <c r="E128" s="520" t="n">
        <v>597.54</v>
      </c>
      <c r="F128" s="434" t="n">
        <v>46.29</v>
      </c>
      <c r="G128" s="435" t="n">
        <v>100</v>
      </c>
      <c r="H128" s="435" t="n">
        <v>89.09999999999999</v>
      </c>
      <c r="I128" s="435" t="n"/>
      <c r="J128" s="436" t="n"/>
      <c r="K128" s="436" t="n"/>
      <c r="L128" s="436" t="n"/>
      <c r="M128" s="437" t="n"/>
      <c r="N128" s="438">
        <f>B128+C128+D128+F128+G128+H128+I128+K128-L128+M128+E128</f>
        <v/>
      </c>
      <c r="O128" s="434" t="n">
        <v>15.3</v>
      </c>
      <c r="P128" s="434" t="n"/>
      <c r="Q128" s="438">
        <f>N128+O128-P128</f>
        <v/>
      </c>
      <c r="R128" s="520" t="n">
        <v>1090</v>
      </c>
      <c r="S128" s="440" t="n"/>
      <c r="T128" s="649">
        <f>A128</f>
        <v/>
      </c>
      <c r="U128" s="442" t="n"/>
      <c r="V128" s="443" t="n"/>
      <c r="W128" s="442" t="n"/>
      <c r="X128" s="443" t="n"/>
      <c r="Y128" s="442" t="n">
        <v>200413</v>
      </c>
      <c r="Z128" s="466" t="n">
        <v>327.06</v>
      </c>
      <c r="AA128" s="442" t="n"/>
      <c r="AB128" s="443" t="n"/>
      <c r="AC128" s="442" t="n"/>
      <c r="AD128" s="443" t="n"/>
      <c r="AE128" s="442" t="n"/>
      <c r="AF128" s="443" t="n"/>
      <c r="AG128" s="443" t="n"/>
      <c r="AH128" s="443" t="n"/>
      <c r="AI128" s="442" t="n"/>
      <c r="AJ128" s="443" t="n"/>
      <c r="AK128" s="442" t="n"/>
      <c r="AL128" s="443" t="n"/>
      <c r="AM128" s="442" t="n">
        <v>200269</v>
      </c>
      <c r="AN128" s="466" t="n">
        <v>-230.69</v>
      </c>
      <c r="AO128" s="442" t="n"/>
      <c r="AP128" s="443" t="n"/>
      <c r="AQ128" s="444" t="n"/>
      <c r="AR128" s="443" t="n"/>
      <c r="AS128" s="446">
        <f>V128+X128+Z128+AB128+AD128+AF128+AJ128+AL128+AN128+AP128+AR128+AH128</f>
        <v/>
      </c>
    </row>
    <row r="129" ht="16.5" customHeight="1" thickBot="1">
      <c r="A129" s="628">
        <f>A128+1</f>
        <v/>
      </c>
      <c r="B129" s="434" t="n">
        <v>888.13</v>
      </c>
      <c r="C129" s="434" t="n"/>
      <c r="D129" s="520" t="n">
        <v>1997.9</v>
      </c>
      <c r="E129" s="520" t="n">
        <v>786.21</v>
      </c>
      <c r="F129" s="434" t="n">
        <v>14.2</v>
      </c>
      <c r="G129" s="435" t="n">
        <v>57</v>
      </c>
      <c r="H129" s="435" t="n">
        <v>114.1</v>
      </c>
      <c r="I129" s="519" t="n">
        <v>160</v>
      </c>
      <c r="J129" s="436" t="n">
        <v>2</v>
      </c>
      <c r="K129" s="436" t="n"/>
      <c r="L129" s="436" t="n">
        <v>100</v>
      </c>
      <c r="M129" s="437" t="n"/>
      <c r="N129" s="438">
        <f>B129+C129+D129+F129+G129+H129+I129+K129-L129+M129+E129</f>
        <v/>
      </c>
      <c r="O129" s="434" t="n">
        <v>1</v>
      </c>
      <c r="P129" s="434" t="n"/>
      <c r="Q129" s="438">
        <f>N129+O129-P129</f>
        <v/>
      </c>
      <c r="R129" s="520" t="n">
        <v>910</v>
      </c>
      <c r="S129" s="440" t="n"/>
      <c r="T129" s="649">
        <f>A129</f>
        <v/>
      </c>
      <c r="U129" s="442" t="n">
        <v>200310</v>
      </c>
      <c r="V129" s="466" t="n">
        <v>503.16</v>
      </c>
      <c r="W129" s="442" t="n"/>
      <c r="X129" s="443" t="n"/>
      <c r="Y129" s="442" t="n"/>
      <c r="Z129" s="443" t="n"/>
      <c r="AA129" s="442" t="n">
        <v>200418</v>
      </c>
      <c r="AB129" s="466" t="n">
        <v>1576.06</v>
      </c>
      <c r="AC129" s="442" t="n"/>
      <c r="AD129" s="443" t="n"/>
      <c r="AE129" s="442" t="inlineStr">
        <is>
          <t>pt vert</t>
        </is>
      </c>
      <c r="AF129" s="466" t="n">
        <v>-57.4</v>
      </c>
      <c r="AG129" s="443" t="n"/>
      <c r="AH129" s="443" t="n"/>
      <c r="AI129" s="442" t="n"/>
      <c r="AJ129" s="443" t="n"/>
      <c r="AK129" s="442" t="n"/>
      <c r="AL129" s="443" t="n"/>
      <c r="AM129" s="442" t="n"/>
      <c r="AN129" s="443" t="n"/>
      <c r="AO129" s="442" t="inlineStr">
        <is>
          <t>aviva</t>
        </is>
      </c>
      <c r="AP129" s="466" t="n">
        <v>336.57</v>
      </c>
      <c r="AQ129" s="444" t="n"/>
      <c r="AR129" s="443" t="n"/>
      <c r="AS129" s="446">
        <f>V129+X129+Z129+AB129+AD129+AF129+AJ129+AL129+AN129+AP129+AR129+AH129</f>
        <v/>
      </c>
    </row>
    <row r="130" ht="16.5" customHeight="1" thickBot="1">
      <c r="A130" s="628">
        <f>A129+1</f>
        <v/>
      </c>
      <c r="B130" s="434" t="n">
        <v>854.15</v>
      </c>
      <c r="C130" s="434" t="n"/>
      <c r="D130" s="520" t="n">
        <v>1980.64</v>
      </c>
      <c r="E130" s="520" t="n">
        <v>752.5</v>
      </c>
      <c r="F130" s="434" t="n">
        <v>20</v>
      </c>
      <c r="G130" s="435" t="n">
        <v>68</v>
      </c>
      <c r="H130" s="435" t="n">
        <v>35.8</v>
      </c>
      <c r="I130" s="519" t="n">
        <v>150</v>
      </c>
      <c r="J130" s="436" t="n">
        <v>3</v>
      </c>
      <c r="K130" s="436" t="n"/>
      <c r="L130" s="436" t="n"/>
      <c r="M130" s="437" t="n"/>
      <c r="N130" s="438">
        <f>B130+C130+D130+F130+G130+H130+I130+K130-L130+M130+E130</f>
        <v/>
      </c>
      <c r="O130" s="434" t="n">
        <v>1</v>
      </c>
      <c r="P130" s="434" t="n"/>
      <c r="Q130" s="438">
        <f>N130+O130-P130</f>
        <v/>
      </c>
      <c r="R130" s="520" t="n">
        <v>860</v>
      </c>
      <c r="S130" s="440" t="n"/>
      <c r="T130" s="649">
        <f>A130</f>
        <v/>
      </c>
      <c r="U130" s="442" t="n"/>
      <c r="V130" s="466" t="n">
        <v>48.43</v>
      </c>
      <c r="W130" s="442" t="n"/>
      <c r="X130" s="443" t="n"/>
      <c r="Y130" s="442" t="n"/>
      <c r="Z130" s="443" t="n"/>
      <c r="AA130" s="442" t="n">
        <v>200419</v>
      </c>
      <c r="AB130" s="466" t="n">
        <v>1585.4</v>
      </c>
      <c r="AC130" s="442" t="n"/>
      <c r="AD130" s="443" t="n"/>
      <c r="AE130" s="442" t="n"/>
      <c r="AF130" s="443" t="n"/>
      <c r="AG130" s="443" t="n"/>
      <c r="AH130" s="443" t="n"/>
      <c r="AI130" s="442" t="n"/>
      <c r="AJ130" s="443" t="n"/>
      <c r="AK130" s="442" t="n"/>
      <c r="AL130" s="443" t="n"/>
      <c r="AM130" s="442" t="n">
        <v>200347</v>
      </c>
      <c r="AN130" s="466" t="n">
        <v>467.6</v>
      </c>
      <c r="AO130" s="442" t="n"/>
      <c r="AP130" s="443" t="n"/>
      <c r="AQ130" s="444" t="n"/>
      <c r="AR130" s="443" t="n"/>
      <c r="AS130" s="446">
        <f>V130+X130+Z130+AB130+AD130+AF130+AJ130+AL130+AN130+AP130+AR130+AH130</f>
        <v/>
      </c>
    </row>
    <row r="131" ht="16.5" customHeight="1" thickBot="1">
      <c r="A131" s="628">
        <f>A130+1</f>
        <v/>
      </c>
      <c r="B131" s="434" t="n">
        <v>1434.04</v>
      </c>
      <c r="C131" s="520" t="n">
        <v>66.2</v>
      </c>
      <c r="D131" s="520" t="n">
        <v>2448.05</v>
      </c>
      <c r="E131" s="520" t="n">
        <v>889.8</v>
      </c>
      <c r="F131" s="434" t="n"/>
      <c r="G131" s="435" t="n">
        <v>187</v>
      </c>
      <c r="H131" s="435" t="n">
        <v>134.6</v>
      </c>
      <c r="I131" s="519" t="n">
        <v>60</v>
      </c>
      <c r="J131" s="436" t="n">
        <v>2</v>
      </c>
      <c r="K131" s="436" t="n"/>
      <c r="L131" s="436" t="n"/>
      <c r="M131" s="437" t="n"/>
      <c r="N131" s="438">
        <f>B131+C131+D131+F131+G131+H131+I131+K131-L131+M131+E131</f>
        <v/>
      </c>
      <c r="O131" s="434" t="n">
        <v>1</v>
      </c>
      <c r="P131" s="434" t="n"/>
      <c r="Q131" s="438">
        <f>N131+O131-P131</f>
        <v/>
      </c>
      <c r="R131" s="520" t="n">
        <v>1430</v>
      </c>
      <c r="S131" s="440" t="n"/>
      <c r="T131" s="649">
        <f>A131</f>
        <v/>
      </c>
      <c r="U131" s="442" t="n"/>
      <c r="V131" s="443" t="n"/>
      <c r="W131" s="442" t="n">
        <v>200318</v>
      </c>
      <c r="X131" s="466" t="n">
        <v>1585.83</v>
      </c>
      <c r="Y131" s="442" t="n"/>
      <c r="Z131" s="443" t="n"/>
      <c r="AA131" s="442" t="n"/>
      <c r="AB131" s="443" t="n"/>
      <c r="AC131" s="442" t="n"/>
      <c r="AD131" s="443" t="n"/>
      <c r="AE131" s="442" t="n"/>
      <c r="AF131" s="443" t="n"/>
      <c r="AG131" s="443" t="n"/>
      <c r="AH131" s="443" t="n"/>
      <c r="AI131" s="442" t="inlineStr">
        <is>
          <t>EDF</t>
        </is>
      </c>
      <c r="AJ131" s="466" t="n">
        <v>218.9</v>
      </c>
      <c r="AK131" s="442" t="n"/>
      <c r="AL131" s="443" t="n"/>
      <c r="AM131" s="442" t="n"/>
      <c r="AN131" s="443" t="n"/>
      <c r="AO131" s="442" t="inlineStr">
        <is>
          <t>adrea</t>
        </is>
      </c>
      <c r="AP131" s="466" t="n">
        <v>77.02</v>
      </c>
      <c r="AQ131" s="444" t="n">
        <v>200447</v>
      </c>
      <c r="AR131" s="466" t="n">
        <v>46</v>
      </c>
      <c r="AS131" s="446">
        <f>V131+X131+Z131+AB131+AD131+AF131+AJ131+AL131+AN131+AP131+AR131+AH131</f>
        <v/>
      </c>
    </row>
    <row r="132" ht="16.5" customHeight="1" thickBot="1">
      <c r="A132" s="628">
        <f>A131+1</f>
        <v/>
      </c>
      <c r="B132" s="434" t="n">
        <v>967.74</v>
      </c>
      <c r="C132" s="434" t="n"/>
      <c r="D132" s="520" t="n">
        <v>2388.95</v>
      </c>
      <c r="E132" s="520" t="n">
        <v>717.72</v>
      </c>
      <c r="F132" s="434" t="n">
        <v>112.2</v>
      </c>
      <c r="G132" s="435" t="n">
        <v>277</v>
      </c>
      <c r="H132" s="435" t="n">
        <v>75.8</v>
      </c>
      <c r="I132" s="519" t="n">
        <v>130</v>
      </c>
      <c r="J132" s="436" t="n">
        <v>3</v>
      </c>
      <c r="K132" s="436" t="n"/>
      <c r="L132" s="436" t="n"/>
      <c r="M132" s="437" t="n"/>
      <c r="N132" s="438">
        <f>B132+C132+D132+F132+G132+H132+I132+K132-L132+M132+E132</f>
        <v/>
      </c>
      <c r="O132" s="434" t="n">
        <v>1</v>
      </c>
      <c r="P132" s="434" t="n"/>
      <c r="Q132" s="438">
        <f>N132+O132-P132</f>
        <v/>
      </c>
      <c r="R132" s="520" t="n">
        <v>960</v>
      </c>
      <c r="S132" s="440" t="n"/>
      <c r="T132" s="649">
        <f>A132</f>
        <v/>
      </c>
      <c r="U132" s="442" t="n"/>
      <c r="V132" s="443" t="n"/>
      <c r="W132" s="442" t="n">
        <v>200319</v>
      </c>
      <c r="X132" s="466" t="n">
        <v>51.56</v>
      </c>
      <c r="Y132" s="442" t="n"/>
      <c r="Z132" s="443" t="n"/>
      <c r="AA132" s="442" t="n"/>
      <c r="AB132" s="443" t="n"/>
      <c r="AC132" s="442" t="n"/>
      <c r="AD132" s="443" t="n"/>
      <c r="AE132" s="442" t="inlineStr">
        <is>
          <t>ass</t>
        </is>
      </c>
      <c r="AF132" s="466" t="n">
        <v>43.38</v>
      </c>
      <c r="AG132" s="443" t="n"/>
      <c r="AH132" s="443" t="n"/>
      <c r="AI132" s="442" t="n"/>
      <c r="AJ132" s="443" t="n"/>
      <c r="AK132" s="442" t="n"/>
      <c r="AL132" s="443" t="n"/>
      <c r="AM132" s="442" t="n"/>
      <c r="AN132" s="443" t="n"/>
      <c r="AO132" s="442" t="n"/>
      <c r="AP132" s="443" t="n"/>
      <c r="AQ132" s="444" t="n"/>
      <c r="AR132" s="443" t="n"/>
      <c r="AS132" s="446">
        <f>V132+X132+Z132+AB132+AD132+AF132+AJ132+AL132+AN132+AP132+AR132+AH132</f>
        <v/>
      </c>
    </row>
    <row r="133" ht="16.5" customHeight="1" thickBot="1">
      <c r="A133" s="628">
        <f>A132+1</f>
        <v/>
      </c>
      <c r="B133" s="434" t="n">
        <v>751.2</v>
      </c>
      <c r="C133" s="434" t="n"/>
      <c r="D133" s="520" t="n">
        <v>2294.18</v>
      </c>
      <c r="E133" s="520" t="n">
        <v>648.67</v>
      </c>
      <c r="F133" s="434" t="n">
        <v>42.3</v>
      </c>
      <c r="G133" s="435" t="n">
        <v>127</v>
      </c>
      <c r="H133" s="435" t="n">
        <v>619.4</v>
      </c>
      <c r="I133" s="519" t="n">
        <v>20</v>
      </c>
      <c r="J133" s="436" t="n">
        <v>1</v>
      </c>
      <c r="K133" s="436" t="n"/>
      <c r="L133" s="436" t="n"/>
      <c r="M133" s="437" t="n"/>
      <c r="N133" s="438">
        <f>B133+C133+D133+F133+G133+H133+I133+K133-L133+M133+E133</f>
        <v/>
      </c>
      <c r="O133" s="434" t="n">
        <v>1</v>
      </c>
      <c r="P133" s="434" t="n"/>
      <c r="Q133" s="438">
        <f>N133+O133-P133</f>
        <v/>
      </c>
      <c r="R133" s="520" t="n">
        <v>770</v>
      </c>
      <c r="S133" s="440" t="n"/>
      <c r="T133" s="649">
        <f>A133</f>
        <v/>
      </c>
      <c r="U133" s="442" t="n"/>
      <c r="V133" s="443" t="n"/>
      <c r="W133" s="442" t="n"/>
      <c r="X133" s="443" t="n"/>
      <c r="Y133" s="442" t="n"/>
      <c r="Z133" s="443" t="n"/>
      <c r="AA133" s="442" t="n"/>
      <c r="AB133" s="443" t="n"/>
      <c r="AC133" s="442" t="n"/>
      <c r="AD133" s="443" t="n"/>
      <c r="AE133" s="442" t="inlineStr">
        <is>
          <t>int</t>
        </is>
      </c>
      <c r="AF133" s="466" t="n">
        <v>132.44</v>
      </c>
      <c r="AG133" s="443" t="n"/>
      <c r="AH133" s="443" t="n"/>
      <c r="AI133" s="442" t="n"/>
      <c r="AJ133" s="443" t="n"/>
      <c r="AK133" s="442" t="n"/>
      <c r="AL133" s="443" t="n"/>
      <c r="AM133" s="442" t="n"/>
      <c r="AN133" s="443" t="n"/>
      <c r="AO133" s="442" t="n"/>
      <c r="AP133" s="443" t="n"/>
      <c r="AQ133" s="444" t="n"/>
      <c r="AR133" s="443" t="n"/>
      <c r="AS133" s="446">
        <f>V133+X133+Z133+AB133+AD133+AF133+AJ133+AL133+AN133+AP133+AR133+AH133</f>
        <v/>
      </c>
    </row>
    <row r="134" ht="16.5" customHeight="1" thickBot="1">
      <c r="A134" s="628">
        <f>A133+1</f>
        <v/>
      </c>
      <c r="B134" s="434" t="n">
        <v>985.95</v>
      </c>
      <c r="C134" s="434" t="n"/>
      <c r="D134" s="520" t="n">
        <v>891.6900000000001</v>
      </c>
      <c r="E134" s="520" t="n">
        <v>467.5</v>
      </c>
      <c r="F134" s="434" t="n">
        <v>10</v>
      </c>
      <c r="G134" s="435" t="n">
        <v>146</v>
      </c>
      <c r="H134" s="435" t="n">
        <v>26.6</v>
      </c>
      <c r="I134" s="435" t="n"/>
      <c r="J134" s="436" t="n"/>
      <c r="K134" s="436" t="n"/>
      <c r="L134" s="436" t="n"/>
      <c r="M134" s="437" t="n"/>
      <c r="N134" s="438">
        <f>B134+C134+D134+F134+G134+H134+I134+K134-L134+M134+E134</f>
        <v/>
      </c>
      <c r="O134" s="434" t="n"/>
      <c r="P134" s="434" t="n"/>
      <c r="Q134" s="438">
        <f>N134+O134-P134</f>
        <v/>
      </c>
      <c r="R134" s="520" t="n">
        <v>980</v>
      </c>
      <c r="S134" s="440" t="n"/>
      <c r="T134" s="649">
        <f>A134</f>
        <v/>
      </c>
      <c r="U134" s="442" t="n"/>
      <c r="V134" s="443" t="n"/>
      <c r="W134" s="442" t="n"/>
      <c r="X134" s="443" t="n"/>
      <c r="Y134" s="442" t="n"/>
      <c r="Z134" s="443" t="n"/>
      <c r="AA134" s="442" t="n"/>
      <c r="AB134" s="443" t="n"/>
      <c r="AC134" s="442" t="n"/>
      <c r="AD134" s="443" t="n"/>
      <c r="AE134" s="442" t="inlineStr">
        <is>
          <t>prêt</t>
        </is>
      </c>
      <c r="AF134" s="466" t="n">
        <v>2619.52</v>
      </c>
      <c r="AG134" s="443" t="n"/>
      <c r="AH134" s="443" t="n"/>
      <c r="AI134" s="442" t="n"/>
      <c r="AJ134" s="443" t="n"/>
      <c r="AK134" s="442" t="n"/>
      <c r="AL134" s="443" t="n"/>
      <c r="AM134" s="442" t="n"/>
      <c r="AN134" s="443" t="n"/>
      <c r="AO134" s="442" t="n"/>
      <c r="AP134" s="443" t="n"/>
      <c r="AQ134" s="444" t="n"/>
      <c r="AR134" s="443" t="n"/>
      <c r="AS134" s="446">
        <f>V134+X134+Z134+AB134+AD134+AF134+AJ134+AL134+AN134+AP134+AR134+AH134</f>
        <v/>
      </c>
    </row>
    <row r="135" ht="16.5" customHeight="1" thickBot="1">
      <c r="A135" s="628">
        <f>A134+1</f>
        <v/>
      </c>
      <c r="B135" s="434" t="n">
        <v>1233.52</v>
      </c>
      <c r="C135" s="434" t="n"/>
      <c r="D135" s="520" t="n">
        <v>2422.08</v>
      </c>
      <c r="E135" s="520" t="n">
        <v>661.95</v>
      </c>
      <c r="F135" s="434" t="n"/>
      <c r="G135" s="435" t="n">
        <v>75</v>
      </c>
      <c r="H135" s="435" t="n">
        <v>142.1</v>
      </c>
      <c r="I135" s="519" t="n">
        <v>100</v>
      </c>
      <c r="J135" s="436" t="n">
        <v>2</v>
      </c>
      <c r="K135" s="436" t="n"/>
      <c r="L135" s="436" t="n"/>
      <c r="M135" s="437" t="n"/>
      <c r="N135" s="438">
        <f>B135+C135+D135+F135+G135+H135+I135+K135-L135+M135+E135</f>
        <v/>
      </c>
      <c r="O135" s="434" t="n">
        <v>2.5</v>
      </c>
      <c r="P135" s="434" t="n"/>
      <c r="Q135" s="438">
        <f>N135+O135-P135</f>
        <v/>
      </c>
      <c r="R135" s="520" t="n">
        <v>1230</v>
      </c>
      <c r="S135" s="440" t="n"/>
      <c r="T135" s="649">
        <f>A135</f>
        <v/>
      </c>
      <c r="U135" s="442" t="n"/>
      <c r="V135" s="443" t="n"/>
      <c r="W135" s="442" t="n"/>
      <c r="X135" s="443" t="n"/>
      <c r="Y135" s="442" t="n">
        <v>200414</v>
      </c>
      <c r="Z135" s="466" t="n">
        <v>403.77</v>
      </c>
      <c r="AA135" s="442" t="n"/>
      <c r="AB135" s="443" t="n"/>
      <c r="AC135" s="442" t="n"/>
      <c r="AD135" s="443" t="n"/>
      <c r="AE135" s="442" t="n"/>
      <c r="AF135" s="443" t="n"/>
      <c r="AG135" s="443" t="n"/>
      <c r="AH135" s="443" t="n"/>
      <c r="AI135" s="442" t="n"/>
      <c r="AJ135" s="443" t="n"/>
      <c r="AK135" s="442" t="n">
        <v>200344</v>
      </c>
      <c r="AL135" s="466" t="n">
        <v>202.1</v>
      </c>
      <c r="AM135" s="442" t="n"/>
      <c r="AN135" s="443" t="n"/>
      <c r="AO135" s="442" t="n"/>
      <c r="AP135" s="443" t="n"/>
      <c r="AQ135" s="444" t="n"/>
      <c r="AR135" s="443" t="n"/>
      <c r="AS135" s="446">
        <f>V135+X135+Z135+AB135+AD135+AF135+AJ135+AL135+AN135+AP135+AR135+AH135</f>
        <v/>
      </c>
    </row>
    <row r="136" ht="16.5" customHeight="1" thickBot="1">
      <c r="A136" s="628">
        <f>A135+1</f>
        <v/>
      </c>
      <c r="B136" s="434" t="n">
        <v>988.1900000000001</v>
      </c>
      <c r="C136" s="434" t="n"/>
      <c r="D136" s="520" t="n">
        <v>2302.6</v>
      </c>
      <c r="E136" s="520" t="n">
        <v>781.49</v>
      </c>
      <c r="F136" s="434" t="n">
        <v>36.2</v>
      </c>
      <c r="G136" s="435" t="n">
        <v>65</v>
      </c>
      <c r="H136" s="435" t="n">
        <v>59.9</v>
      </c>
      <c r="I136" s="519" t="n">
        <v>40</v>
      </c>
      <c r="J136" s="436" t="n">
        <v>2</v>
      </c>
      <c r="K136" s="436" t="n"/>
      <c r="L136" s="436" t="n"/>
      <c r="M136" s="437" t="n"/>
      <c r="N136" s="438">
        <f>B136+C136+D136+F136+G136+H136+I136+K136-L136+M136+E136</f>
        <v/>
      </c>
      <c r="O136" s="434" t="n">
        <v>1</v>
      </c>
      <c r="P136" s="434" t="n"/>
      <c r="Q136" s="438">
        <f>N136+O136-P136</f>
        <v/>
      </c>
      <c r="R136" s="520" t="n">
        <v>980</v>
      </c>
      <c r="S136" s="440" t="n"/>
      <c r="T136" s="649">
        <f>A136</f>
        <v/>
      </c>
      <c r="U136" s="442" t="n">
        <v>200402</v>
      </c>
      <c r="V136" s="466" t="n">
        <v>1145</v>
      </c>
      <c r="W136" s="442" t="n"/>
      <c r="X136" s="443" t="n"/>
      <c r="Y136" s="442" t="n"/>
      <c r="Z136" s="443" t="n"/>
      <c r="AA136" s="442" t="n">
        <v>200420</v>
      </c>
      <c r="AB136" s="466" t="n">
        <v>1187.82</v>
      </c>
      <c r="AC136" s="442" t="n"/>
      <c r="AD136" s="443" t="n"/>
      <c r="AE136" s="442" t="n"/>
      <c r="AF136" s="443" t="n"/>
      <c r="AG136" s="443" t="n"/>
      <c r="AH136" s="443" t="n"/>
      <c r="AI136" s="442" t="n"/>
      <c r="AJ136" s="443" t="n"/>
      <c r="AK136" s="442" t="n">
        <v>200345</v>
      </c>
      <c r="AL136" s="466" t="n">
        <v>443.68</v>
      </c>
      <c r="AM136" s="442" t="n"/>
      <c r="AN136" s="443" t="n"/>
      <c r="AO136" s="442" t="inlineStr">
        <is>
          <t>200357A</t>
        </is>
      </c>
      <c r="AP136" s="466" t="n">
        <v>317</v>
      </c>
      <c r="AQ136" s="444" t="n"/>
      <c r="AR136" s="443" t="n"/>
      <c r="AS136" s="446">
        <f>V136+X136+Z136+AB136+AD136+AF136+AJ136+AL136+AN136+AP136+AR136+AH136</f>
        <v/>
      </c>
    </row>
    <row r="137" ht="16.5" customHeight="1" thickBot="1">
      <c r="A137" s="628">
        <f>A136+1</f>
        <v/>
      </c>
      <c r="B137" s="434" t="n">
        <v>1458.7</v>
      </c>
      <c r="C137" s="434" t="n"/>
      <c r="D137" s="520" t="n">
        <v>1656.92</v>
      </c>
      <c r="E137" s="520" t="n">
        <v>729.14</v>
      </c>
      <c r="F137" s="434" t="n">
        <v>20.6</v>
      </c>
      <c r="G137" s="435" t="n">
        <v>337</v>
      </c>
      <c r="H137" s="435" t="n">
        <v>43.7</v>
      </c>
      <c r="I137" s="435" t="n"/>
      <c r="J137" s="436" t="n"/>
      <c r="K137" s="436" t="n"/>
      <c r="L137" s="436" t="n"/>
      <c r="M137" s="437" t="n"/>
      <c r="N137" s="438">
        <f>B137+C137+D137+F137+G137+H137+I137+K137-L137+M137+E137</f>
        <v/>
      </c>
      <c r="O137" s="434" t="n">
        <v>1</v>
      </c>
      <c r="P137" s="434" t="n"/>
      <c r="Q137" s="438">
        <f>N137+O137-P137</f>
        <v/>
      </c>
      <c r="R137" s="520" t="n">
        <v>1470</v>
      </c>
      <c r="S137" s="440" t="n"/>
      <c r="T137" s="649">
        <f>A137</f>
        <v/>
      </c>
      <c r="U137" s="442" t="n"/>
      <c r="V137" s="466" t="n">
        <v>169.71</v>
      </c>
      <c r="W137" s="442" t="n"/>
      <c r="X137" s="443" t="n"/>
      <c r="Y137" s="442" t="n"/>
      <c r="Z137" s="443" t="n"/>
      <c r="AA137" s="442" t="n">
        <v>200421</v>
      </c>
      <c r="AB137" s="466" t="n">
        <v>313.6</v>
      </c>
      <c r="AC137" s="442" t="n">
        <v>200426</v>
      </c>
      <c r="AD137" s="466" t="n">
        <v>45938.1</v>
      </c>
      <c r="AE137" s="442" t="n"/>
      <c r="AF137" s="443" t="n"/>
      <c r="AG137" s="443" t="n"/>
      <c r="AH137" s="443" t="n"/>
      <c r="AI137" s="442" t="n"/>
      <c r="AJ137" s="443" t="n"/>
      <c r="AK137" s="442" t="n"/>
      <c r="AL137" s="443" t="n"/>
      <c r="AM137" s="442" t="n">
        <v>200435</v>
      </c>
      <c r="AN137" s="466" t="n">
        <v>-13.32</v>
      </c>
      <c r="AO137" s="442" t="inlineStr">
        <is>
          <t>200357A</t>
        </is>
      </c>
      <c r="AP137" s="466" t="n">
        <v>212.96</v>
      </c>
      <c r="AQ137" s="444" t="n"/>
      <c r="AR137" s="443" t="n"/>
      <c r="AS137" s="446">
        <f>V137+X137+Z137+AB137+AD137+AF137+AJ137+AL137+AN137+AP137+AR137+AH137</f>
        <v/>
      </c>
    </row>
    <row r="138" ht="16.5" customHeight="1" thickBot="1">
      <c r="A138" s="628">
        <f>A137+1</f>
        <v/>
      </c>
      <c r="B138" s="434" t="n">
        <v>1450.3</v>
      </c>
      <c r="C138" s="434" t="n"/>
      <c r="D138" s="520" t="n">
        <v>2807.59</v>
      </c>
      <c r="E138" s="520" t="n">
        <v>720.95</v>
      </c>
      <c r="F138" s="434" t="n">
        <v>19.6</v>
      </c>
      <c r="G138" s="435" t="n">
        <v>114</v>
      </c>
      <c r="H138" s="435" t="n">
        <v>36.1</v>
      </c>
      <c r="I138" s="435" t="n"/>
      <c r="J138" s="436" t="n"/>
      <c r="K138" s="436" t="n"/>
      <c r="L138" s="436" t="n"/>
      <c r="M138" s="437" t="n"/>
      <c r="N138" s="438">
        <f>B138+C138+D138+F138+G138+H138+I138+K138-L138+M138+E138</f>
        <v/>
      </c>
      <c r="O138" s="434" t="n">
        <v>1</v>
      </c>
      <c r="P138" s="434" t="n"/>
      <c r="Q138" s="438">
        <f>N138+O138-P138</f>
        <v/>
      </c>
      <c r="R138" s="520" t="n">
        <v>1450</v>
      </c>
      <c r="S138" s="520" t="n">
        <v>390</v>
      </c>
      <c r="T138" s="649">
        <f>A138</f>
        <v/>
      </c>
      <c r="U138" s="442" t="n"/>
      <c r="V138" s="443" t="n"/>
      <c r="W138" s="442" t="n"/>
      <c r="X138" s="443" t="n"/>
      <c r="Y138" s="442" t="n"/>
      <c r="Z138" s="443" t="n"/>
      <c r="AA138" s="442" t="n"/>
      <c r="AB138" s="443" t="n"/>
      <c r="AC138" s="442" t="n"/>
      <c r="AD138" s="443" t="n"/>
      <c r="AE138" s="442" t="n"/>
      <c r="AF138" s="443" t="n"/>
      <c r="AG138" s="443" t="n"/>
      <c r="AH138" s="443" t="n"/>
      <c r="AI138" s="442" t="n"/>
      <c r="AJ138" s="443" t="n"/>
      <c r="AK138" s="442" t="n"/>
      <c r="AL138" s="443" t="n"/>
      <c r="AM138" s="442" t="n"/>
      <c r="AN138" s="443" t="n"/>
      <c r="AO138" s="442" t="n"/>
      <c r="AP138" s="443" t="n"/>
      <c r="AQ138" s="444" t="n"/>
      <c r="AR138" s="443" t="n"/>
      <c r="AS138" s="446">
        <f>V138+X138+Z138+AB138+AD138+AF138+AJ138+AL138+AN138+AP138+AR138+AH138</f>
        <v/>
      </c>
    </row>
    <row r="139" ht="16.5" customHeight="1" thickBot="1">
      <c r="A139" s="628">
        <f>A138+1</f>
        <v/>
      </c>
      <c r="B139" s="434" t="n">
        <v>1172.95</v>
      </c>
      <c r="C139" s="434" t="n"/>
      <c r="D139" s="520" t="n">
        <v>2262.2</v>
      </c>
      <c r="E139" s="520" t="n">
        <v>742.9299999999999</v>
      </c>
      <c r="F139" s="434" t="n">
        <v>72.90000000000001</v>
      </c>
      <c r="G139" s="435" t="n">
        <v>192</v>
      </c>
      <c r="H139" s="435" t="n">
        <v>50.1</v>
      </c>
      <c r="I139" s="519" t="n">
        <v>100</v>
      </c>
      <c r="J139" s="436" t="n">
        <v>4</v>
      </c>
      <c r="K139" s="436" t="n"/>
      <c r="L139" s="436" t="n"/>
      <c r="M139" s="437" t="n"/>
      <c r="N139" s="438">
        <f>B139+C139+D139+F139+G139+H139+I139+K139-L139+M139+E139</f>
        <v/>
      </c>
      <c r="O139" s="434" t="n">
        <v>1</v>
      </c>
      <c r="P139" s="434" t="n"/>
      <c r="Q139" s="438">
        <f>N139+O139-P139</f>
        <v/>
      </c>
      <c r="R139" s="520" t="n">
        <v>1170</v>
      </c>
      <c r="S139" s="440" t="n"/>
      <c r="T139" s="649">
        <f>A139</f>
        <v/>
      </c>
      <c r="U139" s="442" t="n"/>
      <c r="V139" s="443" t="n"/>
      <c r="W139" s="442" t="n"/>
      <c r="X139" s="443" t="n"/>
      <c r="Y139" s="442" t="n"/>
      <c r="Z139" s="443" t="n"/>
      <c r="AA139" s="442" t="n"/>
      <c r="AB139" s="443" t="n"/>
      <c r="AC139" s="442" t="n"/>
      <c r="AD139" s="443" t="n"/>
      <c r="AE139" s="442" t="n"/>
      <c r="AF139" s="443" t="n"/>
      <c r="AG139" s="443" t="n"/>
      <c r="AH139" s="443" t="n"/>
      <c r="AI139" s="442" t="n">
        <v>200432</v>
      </c>
      <c r="AJ139" s="466" t="n">
        <v>52.8</v>
      </c>
      <c r="AK139" s="442" t="n"/>
      <c r="AL139" s="443" t="n"/>
      <c r="AM139" s="442" t="n"/>
      <c r="AN139" s="443" t="n"/>
      <c r="AO139" s="442" t="n"/>
      <c r="AP139" s="443" t="n"/>
      <c r="AQ139" s="444" t="n"/>
      <c r="AR139" s="443" t="n"/>
      <c r="AS139" s="446">
        <f>V139+X139+Z139+AB139+AD139+AF139+AJ139+AL139+AN139+AP139+AR139+AH139</f>
        <v/>
      </c>
    </row>
    <row r="140" ht="16.5" customHeight="1" thickBot="1">
      <c r="A140" s="628">
        <f>A139+1</f>
        <v/>
      </c>
      <c r="B140" s="434" t="n">
        <v>957.34</v>
      </c>
      <c r="C140" s="434" t="n"/>
      <c r="D140" s="520" t="n">
        <v>1193.24</v>
      </c>
      <c r="E140" s="520" t="n">
        <v>499.5</v>
      </c>
      <c r="F140" s="434" t="n"/>
      <c r="G140" s="435" t="n">
        <v>102</v>
      </c>
      <c r="H140" s="435" t="n">
        <v>171.3</v>
      </c>
      <c r="I140" s="519" t="n">
        <v>90</v>
      </c>
      <c r="J140" s="436" t="n">
        <v>2</v>
      </c>
      <c r="K140" s="436" t="n"/>
      <c r="L140" s="436" t="n">
        <v>50</v>
      </c>
      <c r="M140" s="437" t="n"/>
      <c r="N140" s="438">
        <f>B140+C140+D140+F140+G140+H140+I140+K140-L140+M140+E140</f>
        <v/>
      </c>
      <c r="O140" s="434" t="n">
        <v>1</v>
      </c>
      <c r="P140" s="434" t="n"/>
      <c r="Q140" s="438">
        <f>N140+O140-P140</f>
        <v/>
      </c>
      <c r="R140" s="520" t="n">
        <v>950</v>
      </c>
      <c r="S140" s="440" t="n"/>
      <c r="T140" s="649">
        <f>A140</f>
        <v/>
      </c>
      <c r="U140" s="442" t="n"/>
      <c r="V140" s="443" t="n"/>
      <c r="W140" s="442" t="n"/>
      <c r="X140" s="443" t="n"/>
      <c r="Y140" s="442" t="n"/>
      <c r="Z140" s="443" t="n"/>
      <c r="AA140" s="442" t="n"/>
      <c r="AB140" s="443" t="n"/>
      <c r="AC140" s="442" t="n"/>
      <c r="AD140" s="443" t="n"/>
      <c r="AE140" s="442" t="n"/>
      <c r="AF140" s="443" t="n"/>
      <c r="AG140" s="445" t="n"/>
      <c r="AH140" s="443" t="n"/>
      <c r="AI140" s="442" t="n"/>
      <c r="AJ140" s="443" t="n"/>
      <c r="AK140" s="442" t="n"/>
      <c r="AL140" s="443" t="n"/>
      <c r="AM140" s="442" t="n"/>
      <c r="AN140" s="443" t="n"/>
      <c r="AO140" s="442" t="n"/>
      <c r="AP140" s="443" t="n"/>
      <c r="AQ140" s="444" t="n"/>
      <c r="AR140" s="443" t="n"/>
      <c r="AS140" s="446">
        <f>V140+X140+Z140+AB140+AD140+AF140+AJ140+AL140+AN140+AP140+AR140+AH140</f>
        <v/>
      </c>
    </row>
    <row r="141" ht="16.5" customHeight="1" thickBot="1">
      <c r="A141" s="628">
        <f>A140+1</f>
        <v/>
      </c>
      <c r="B141" s="434" t="n">
        <v>1016.09</v>
      </c>
      <c r="C141" s="434" t="n"/>
      <c r="D141" s="520" t="n">
        <v>1535.35</v>
      </c>
      <c r="E141" s="520" t="n">
        <v>470.5</v>
      </c>
      <c r="F141" s="434" t="n">
        <v>142.8</v>
      </c>
      <c r="G141" s="435" t="n">
        <v>86</v>
      </c>
      <c r="H141" s="435" t="n">
        <v>134.7</v>
      </c>
      <c r="I141" s="519" t="n">
        <v>50</v>
      </c>
      <c r="J141" s="436" t="n">
        <v>1</v>
      </c>
      <c r="K141" s="436" t="n"/>
      <c r="L141" s="436" t="n"/>
      <c r="M141" s="437" t="n"/>
      <c r="N141" s="438">
        <f>B141+C141+D141+F141+G141+H141+I141+K141-L141+M141+E141</f>
        <v/>
      </c>
      <c r="O141" s="434" t="n">
        <v>2.5</v>
      </c>
      <c r="P141" s="434" t="n"/>
      <c r="Q141" s="438">
        <f>N141+O141-P141</f>
        <v/>
      </c>
      <c r="R141" s="520" t="n">
        <v>1010</v>
      </c>
      <c r="S141" s="440" t="n"/>
      <c r="T141" s="649">
        <f>A141</f>
        <v/>
      </c>
      <c r="U141" s="442" t="n"/>
      <c r="V141" s="443" t="n"/>
      <c r="W141" s="444" t="n">
        <v>200409</v>
      </c>
      <c r="X141" s="466" t="n">
        <v>108.13</v>
      </c>
      <c r="Y141" s="442" t="n"/>
      <c r="Z141" s="443" t="n"/>
      <c r="AA141" s="444" t="n"/>
      <c r="AB141" s="443" t="n"/>
      <c r="AC141" s="442" t="n"/>
      <c r="AD141" s="443" t="n"/>
      <c r="AE141" s="444" t="n"/>
      <c r="AF141" s="443" t="n"/>
      <c r="AG141" s="443" t="n"/>
      <c r="AH141" s="443" t="n"/>
      <c r="AI141" s="442" t="n"/>
      <c r="AJ141" s="443" t="n"/>
      <c r="AK141" s="444" t="n"/>
      <c r="AL141" s="443" t="n"/>
      <c r="AM141" s="442" t="n"/>
      <c r="AN141" s="443" t="n"/>
      <c r="AO141" s="444" t="n"/>
      <c r="AP141" s="443" t="n"/>
      <c r="AQ141" s="444" t="n"/>
      <c r="AR141" s="443" t="n"/>
      <c r="AS141" s="446">
        <f>V141+X141+Z141+AB141+AD141+AF141+AJ141+AL141+AN141+AP141+AR141+AH141</f>
        <v/>
      </c>
    </row>
    <row r="142" ht="16.5" customHeight="1" thickBot="1">
      <c r="A142" s="628">
        <f>A141+1</f>
        <v/>
      </c>
      <c r="B142" s="434" t="n">
        <v>1136.49</v>
      </c>
      <c r="C142" s="434" t="n"/>
      <c r="D142" s="520" t="n">
        <v>2769.93</v>
      </c>
      <c r="E142" s="520" t="n">
        <v>797.29</v>
      </c>
      <c r="F142" s="434" t="n">
        <v>47.29</v>
      </c>
      <c r="G142" s="435" t="n">
        <v>131</v>
      </c>
      <c r="H142" s="435" t="n">
        <v>109</v>
      </c>
      <c r="I142" s="519" t="n">
        <v>40</v>
      </c>
      <c r="J142" s="436" t="n">
        <v>2</v>
      </c>
      <c r="K142" s="436" t="n"/>
      <c r="L142" s="436" t="n">
        <v>50</v>
      </c>
      <c r="M142" s="437" t="n"/>
      <c r="N142" s="438">
        <f>B142+C142+D142+F142+G142+H142+I142+K142-L142+M142+E142</f>
        <v/>
      </c>
      <c r="O142" s="434" t="n">
        <v>1</v>
      </c>
      <c r="P142" s="434" t="n"/>
      <c r="Q142" s="438">
        <f>N142+O142-P142</f>
        <v/>
      </c>
      <c r="R142" s="520" t="n">
        <v>1130</v>
      </c>
      <c r="S142" s="440" t="n"/>
      <c r="T142" s="649">
        <f>A142</f>
        <v/>
      </c>
      <c r="U142" s="442" t="n"/>
      <c r="V142" s="443" t="n"/>
      <c r="W142" s="442" t="n">
        <v>200410</v>
      </c>
      <c r="X142" s="466" t="n">
        <v>554.04</v>
      </c>
      <c r="Y142" s="442" t="n">
        <v>200415</v>
      </c>
      <c r="Z142" s="466" t="n">
        <v>384.51</v>
      </c>
      <c r="AA142" s="442" t="n"/>
      <c r="AB142" s="443" t="n"/>
      <c r="AC142" s="442" t="n"/>
      <c r="AD142" s="443" t="n"/>
      <c r="AE142" s="442" t="n"/>
      <c r="AF142" s="443" t="n"/>
      <c r="AG142" s="443" t="n"/>
      <c r="AH142" s="443" t="n"/>
      <c r="AI142" s="442" t="n"/>
      <c r="AJ142" s="443" t="n"/>
      <c r="AK142" s="442" t="n"/>
      <c r="AL142" s="443" t="n"/>
      <c r="AM142" s="442" t="n"/>
      <c r="AN142" s="443" t="n"/>
      <c r="AO142" s="442" t="n"/>
      <c r="AP142" s="443" t="n"/>
      <c r="AQ142" s="444" t="n"/>
      <c r="AR142" s="443" t="n"/>
      <c r="AS142" s="446">
        <f>V142+X142+Z142+AB142+AD142+AF142+AJ142+AL142+AN142+AP142+AR142+AH142</f>
        <v/>
      </c>
    </row>
    <row r="143" ht="16.5" customHeight="1" thickBot="1">
      <c r="A143" s="628">
        <f>A142+1</f>
        <v/>
      </c>
      <c r="B143" s="434" t="n">
        <v>1195.3</v>
      </c>
      <c r="C143" s="434" t="n"/>
      <c r="D143" s="520" t="n">
        <v>1855.18</v>
      </c>
      <c r="E143" s="520" t="n">
        <v>557.15</v>
      </c>
      <c r="F143" s="434" t="n"/>
      <c r="G143" s="435" t="n">
        <v>67</v>
      </c>
      <c r="H143" s="435" t="n">
        <v>43.5</v>
      </c>
      <c r="I143" s="519" t="n">
        <v>20</v>
      </c>
      <c r="J143" s="436" t="n">
        <v>1</v>
      </c>
      <c r="K143" s="436" t="n"/>
      <c r="L143" s="436" t="n"/>
      <c r="M143" s="437" t="n"/>
      <c r="N143" s="438">
        <f>B143+C143+D143+F143+G143+H143+I143+K143-L143+M143+E143</f>
        <v/>
      </c>
      <c r="O143" s="434" t="n">
        <v>1</v>
      </c>
      <c r="P143" s="434" t="n"/>
      <c r="Q143" s="438">
        <f>N143+O143-P143</f>
        <v/>
      </c>
      <c r="R143" s="520" t="n">
        <v>1190</v>
      </c>
      <c r="S143" s="440" t="n"/>
      <c r="T143" s="649">
        <f>A143</f>
        <v/>
      </c>
      <c r="U143" s="442" t="n">
        <v>200403</v>
      </c>
      <c r="V143" s="466" t="n">
        <v>1074.5</v>
      </c>
      <c r="W143" s="442" t="n"/>
      <c r="X143" s="443" t="n"/>
      <c r="Y143" s="442" t="n"/>
      <c r="Z143" s="443" t="n"/>
      <c r="AA143" s="442" t="n">
        <v>200422</v>
      </c>
      <c r="AB143" s="466" t="n">
        <v>1412.06</v>
      </c>
      <c r="AC143" s="442" t="n"/>
      <c r="AD143" s="443" t="n"/>
      <c r="AE143" s="442" t="n"/>
      <c r="AF143" s="443" t="n"/>
      <c r="AG143" s="445" t="n">
        <v>200431</v>
      </c>
      <c r="AH143" s="466" t="n">
        <v>19</v>
      </c>
      <c r="AI143" s="442" t="n"/>
      <c r="AJ143" s="443" t="n"/>
      <c r="AK143" s="442" t="n"/>
      <c r="AL143" s="443" t="n"/>
      <c r="AM143" s="442" t="n"/>
      <c r="AN143" s="443" t="n"/>
      <c r="AO143" s="442" t="n"/>
      <c r="AP143" s="443" t="n"/>
      <c r="AQ143" s="444" t="n"/>
      <c r="AR143" s="443" t="n"/>
      <c r="AS143" s="446">
        <f>V143+X143+Z143+AB143+AD143+AF143+AJ143+AL143+AN143+AP143+AR143+AH143</f>
        <v/>
      </c>
    </row>
    <row r="144" ht="16.5" customHeight="1" thickBot="1">
      <c r="A144" s="628">
        <f>A143+1</f>
        <v/>
      </c>
      <c r="B144" s="434" t="n">
        <v>1132.63</v>
      </c>
      <c r="C144" s="434" t="n"/>
      <c r="D144" s="520" t="n">
        <v>1137.63</v>
      </c>
      <c r="E144" s="520" t="n">
        <v>988</v>
      </c>
      <c r="F144" s="434" t="n">
        <v>27.2</v>
      </c>
      <c r="G144" s="435" t="n">
        <v>118</v>
      </c>
      <c r="H144" s="435" t="n">
        <v>46</v>
      </c>
      <c r="I144" s="519" t="n">
        <v>40</v>
      </c>
      <c r="J144" s="436" t="n">
        <v>1</v>
      </c>
      <c r="K144" s="436" t="n"/>
      <c r="L144" s="436" t="n"/>
      <c r="M144" s="437" t="n"/>
      <c r="N144" s="438">
        <f>B144+C144+D144+F144+G144+H144+I144+K144-L144+M144+E144</f>
        <v/>
      </c>
      <c r="O144" s="434" t="n">
        <v>1</v>
      </c>
      <c r="P144" s="434" t="n"/>
      <c r="Q144" s="438">
        <f>N144+O144-P144</f>
        <v/>
      </c>
      <c r="R144" s="520" t="n">
        <v>1130</v>
      </c>
      <c r="S144" s="440" t="n"/>
      <c r="T144" s="649">
        <f>A144</f>
        <v/>
      </c>
      <c r="U144" s="442" t="n">
        <v>200403</v>
      </c>
      <c r="V144" s="466" t="n">
        <v>33.02</v>
      </c>
      <c r="W144" s="442" t="n"/>
      <c r="X144" s="443" t="n"/>
      <c r="Y144" s="442" t="n"/>
      <c r="Z144" s="443" t="n"/>
      <c r="AA144" s="442" t="n">
        <v>200423</v>
      </c>
      <c r="AB144" s="466" t="n">
        <v>-36.8</v>
      </c>
      <c r="AC144" s="442" t="n"/>
      <c r="AD144" s="443" t="n"/>
      <c r="AE144" s="442" t="n"/>
      <c r="AF144" s="443" t="n"/>
      <c r="AG144" s="443" t="n"/>
      <c r="AH144" s="443" t="n"/>
      <c r="AI144" s="442" t="n"/>
      <c r="AJ144" s="443" t="n"/>
      <c r="AK144" s="442" t="n"/>
      <c r="AL144" s="443" t="n"/>
      <c r="AM144" s="442" t="n"/>
      <c r="AN144" s="443" t="n"/>
      <c r="AO144" s="442" t="n"/>
      <c r="AP144" s="443" t="n"/>
      <c r="AQ144" s="444" t="n"/>
      <c r="AR144" s="443" t="n"/>
      <c r="AS144" s="446">
        <f>V144+X144+Z144+AB144+AD144+AF144+AJ144+AL144+AN144+AP144+AR144+AH144</f>
        <v/>
      </c>
    </row>
    <row r="145" ht="16.5" customHeight="1" thickBot="1">
      <c r="A145" s="628">
        <f>A144+1</f>
        <v/>
      </c>
      <c r="B145" s="434" t="n">
        <v>973.51</v>
      </c>
      <c r="C145" s="434" t="n"/>
      <c r="D145" s="520" t="n">
        <v>2184.56</v>
      </c>
      <c r="E145" s="520" t="n">
        <v>673.4299999999999</v>
      </c>
      <c r="F145" s="434" t="n">
        <v>31.5</v>
      </c>
      <c r="G145" s="435" t="n">
        <v>118</v>
      </c>
      <c r="H145" s="435" t="n">
        <v>149.9</v>
      </c>
      <c r="I145" s="519" t="n">
        <v>20</v>
      </c>
      <c r="J145" s="436" t="n">
        <v>1</v>
      </c>
      <c r="K145" s="436" t="n"/>
      <c r="L145" s="436" t="n"/>
      <c r="M145" s="437" t="n"/>
      <c r="N145" s="438">
        <f>B145+C145+D145+F145+G145+H145+I145+K145-L145+M145+E145</f>
        <v/>
      </c>
      <c r="O145" s="434" t="n">
        <v>1</v>
      </c>
      <c r="P145" s="434" t="n"/>
      <c r="Q145" s="438">
        <f>N145+O145-P145</f>
        <v/>
      </c>
      <c r="R145" s="520" t="n">
        <v>970</v>
      </c>
      <c r="S145" s="440" t="n"/>
      <c r="T145" s="649">
        <f>A145</f>
        <v/>
      </c>
      <c r="U145" s="442" t="n"/>
      <c r="V145" s="443" t="n"/>
      <c r="W145" s="442" t="n"/>
      <c r="X145" s="443" t="n"/>
      <c r="Y145" s="442" t="n"/>
      <c r="Z145" s="443" t="n"/>
      <c r="AA145" s="442" t="n"/>
      <c r="AB145" s="466" t="n">
        <v>36.8</v>
      </c>
      <c r="AC145" s="442" t="n"/>
      <c r="AD145" s="443" t="n"/>
      <c r="AE145" s="442" t="n"/>
      <c r="AF145" s="443" t="n"/>
      <c r="AG145" s="443" t="n"/>
      <c r="AH145" s="443" t="n"/>
      <c r="AI145" s="442" t="inlineStr">
        <is>
          <t>200432A</t>
        </is>
      </c>
      <c r="AJ145" s="466" t="n">
        <v>514.8</v>
      </c>
      <c r="AK145" s="442" t="n"/>
      <c r="AL145" s="443" t="n"/>
      <c r="AM145" s="442" t="n">
        <v>200348</v>
      </c>
      <c r="AN145" s="466" t="n">
        <v>362.64</v>
      </c>
      <c r="AO145" s="442" t="n">
        <v>200448</v>
      </c>
      <c r="AP145" s="466" t="n">
        <v>844.9</v>
      </c>
      <c r="AQ145" s="444" t="n"/>
      <c r="AR145" s="443" t="n"/>
      <c r="AS145" s="446">
        <f>V145+X145+Z145+AB145+AD145+AF145+AJ145+AL145+AN145+AP145+AR145+AH145</f>
        <v/>
      </c>
      <c r="AX145" s="462" t="n"/>
    </row>
    <row r="146" ht="16.5" customHeight="1" thickBot="1">
      <c r="A146" s="628">
        <f>A145+1</f>
        <v/>
      </c>
      <c r="B146" s="434" t="n">
        <v>1320.02</v>
      </c>
      <c r="C146" s="434" t="n"/>
      <c r="D146" s="520" t="n">
        <v>2899.57</v>
      </c>
      <c r="E146" s="520" t="n">
        <v>770.63</v>
      </c>
      <c r="F146" s="434" t="n">
        <v>98</v>
      </c>
      <c r="G146" s="435" t="n">
        <v>115</v>
      </c>
      <c r="H146" s="435" t="n">
        <v>38.5</v>
      </c>
      <c r="I146" s="519" t="n">
        <v>170</v>
      </c>
      <c r="J146" s="436" t="n">
        <v>4</v>
      </c>
      <c r="K146" s="436" t="n"/>
      <c r="L146" s="436" t="n"/>
      <c r="M146" s="437" t="n"/>
      <c r="N146" s="438">
        <f>B146+C146+D146+F146+G146+H146+I146+K146-L146+M146+E146</f>
        <v/>
      </c>
      <c r="O146" s="434" t="n">
        <v>1</v>
      </c>
      <c r="P146" s="434" t="n"/>
      <c r="Q146" s="438">
        <f>N146+O146-P146</f>
        <v/>
      </c>
      <c r="R146" s="520" t="n">
        <v>1320</v>
      </c>
      <c r="S146" s="440" t="n"/>
      <c r="T146" s="649">
        <f>A146</f>
        <v/>
      </c>
      <c r="U146" s="442" t="n"/>
      <c r="V146" s="443" t="n"/>
      <c r="W146" s="442" t="n"/>
      <c r="X146" s="443" t="n"/>
      <c r="Y146" s="442" t="n"/>
      <c r="Z146" s="443" t="n"/>
      <c r="AA146" s="442" t="n"/>
      <c r="AB146" s="466" t="n">
        <v>-36.8</v>
      </c>
      <c r="AC146" s="442" t="n"/>
      <c r="AD146" s="443" t="n"/>
      <c r="AE146" s="442" t="n"/>
      <c r="AF146" s="443" t="n"/>
      <c r="AG146" s="443" t="n"/>
      <c r="AH146" s="443" t="n"/>
      <c r="AI146" s="442" t="n"/>
      <c r="AJ146" s="443" t="n"/>
      <c r="AK146" s="442" t="n"/>
      <c r="AL146" s="443" t="n"/>
      <c r="AM146" s="442" t="n">
        <v>200350</v>
      </c>
      <c r="AN146" s="466" t="n">
        <v>85.73999999999999</v>
      </c>
      <c r="AO146" s="442" t="n"/>
      <c r="AP146" s="443" t="n"/>
      <c r="AQ146" s="444" t="n"/>
      <c r="AR146" s="443" t="n"/>
      <c r="AS146" s="446">
        <f>V146+X146+Z146+AB146+AD146+AF146+AJ146+AL146+AN146+AP146+AR146+AH146</f>
        <v/>
      </c>
    </row>
    <row r="147" ht="16.5" customHeight="1" thickBot="1">
      <c r="A147" s="628">
        <f>A146+1</f>
        <v/>
      </c>
      <c r="B147" s="434" t="n">
        <v>1832.7</v>
      </c>
      <c r="C147" s="434" t="n"/>
      <c r="D147" s="520" t="n">
        <v>2359.2</v>
      </c>
      <c r="E147" s="520" t="n">
        <v>686.58</v>
      </c>
      <c r="F147" s="434" t="n"/>
      <c r="G147" s="435" t="n">
        <v>81</v>
      </c>
      <c r="H147" s="435" t="n">
        <v>163.1</v>
      </c>
      <c r="I147" s="519" t="n">
        <v>70</v>
      </c>
      <c r="J147" s="436" t="n">
        <v>2</v>
      </c>
      <c r="K147" s="436" t="n"/>
      <c r="L147" s="436" t="n"/>
      <c r="M147" s="437" t="n"/>
      <c r="N147" s="438">
        <f>B147+C147+D147+F147+G147+H147+I147+K147-L147+M147+E147</f>
        <v/>
      </c>
      <c r="O147" s="434" t="n">
        <v>1</v>
      </c>
      <c r="P147" s="434" t="n"/>
      <c r="Q147" s="438">
        <f>N147+O147-P147</f>
        <v/>
      </c>
      <c r="R147" s="520" t="n">
        <v>1830</v>
      </c>
      <c r="S147" s="440" t="n"/>
      <c r="T147" s="649">
        <f>A147</f>
        <v/>
      </c>
      <c r="U147" s="442" t="n"/>
      <c r="V147" s="443" t="n"/>
      <c r="W147" s="444" t="n"/>
      <c r="X147" s="443" t="n"/>
      <c r="Y147" s="442" t="n"/>
      <c r="Z147" s="443" t="n"/>
      <c r="AA147" s="442" t="n"/>
      <c r="AB147" s="443" t="n"/>
      <c r="AC147" s="442" t="n"/>
      <c r="AD147" s="443" t="n"/>
      <c r="AE147" s="442" t="n"/>
      <c r="AF147" s="443" t="n"/>
      <c r="AG147" s="443" t="n"/>
      <c r="AH147" s="443" t="n"/>
      <c r="AI147" s="442" t="n"/>
      <c r="AJ147" s="443" t="n"/>
      <c r="AK147" s="442" t="n"/>
      <c r="AL147" s="443" t="n"/>
      <c r="AM147" s="442" t="n">
        <v>200355</v>
      </c>
      <c r="AN147" s="466" t="n">
        <v>121.98</v>
      </c>
      <c r="AO147" s="442" t="n"/>
      <c r="AP147" s="443" t="n"/>
      <c r="AQ147" s="444" t="n"/>
      <c r="AR147" s="443" t="n"/>
      <c r="AS147" s="446">
        <f>V147+X147+Z147+AB147+AD147+AF147+AJ147+AL147+AN147+AP147+AR147+AH147</f>
        <v/>
      </c>
    </row>
    <row r="148" ht="16.5" customHeight="1" thickBot="1">
      <c r="A148" s="628">
        <f>A147+1</f>
        <v/>
      </c>
      <c r="B148" s="434" t="n">
        <v>1055.04</v>
      </c>
      <c r="C148" s="434" t="n"/>
      <c r="D148" s="520" t="n">
        <v>1430.84</v>
      </c>
      <c r="E148" s="520" t="n">
        <v>645.95</v>
      </c>
      <c r="F148" s="434" t="n">
        <v>25.7</v>
      </c>
      <c r="G148" s="435" t="n">
        <v>115</v>
      </c>
      <c r="H148" s="435" t="n">
        <v>49</v>
      </c>
      <c r="I148" s="519" t="n">
        <v>40</v>
      </c>
      <c r="J148" s="436" t="n">
        <v>1</v>
      </c>
      <c r="K148" s="436" t="n"/>
      <c r="L148" s="436" t="n"/>
      <c r="M148" s="437" t="n"/>
      <c r="N148" s="438">
        <f>B148+C148+D148+F148+G148+H148+I148+K148-L148+M148+E148</f>
        <v/>
      </c>
      <c r="O148" s="434" t="n">
        <v>2.5</v>
      </c>
      <c r="P148" s="434" t="n"/>
      <c r="Q148" s="438">
        <f>N148+O148-P148</f>
        <v/>
      </c>
      <c r="R148" s="520" t="n">
        <v>1080</v>
      </c>
      <c r="S148" s="440" t="n"/>
      <c r="T148" s="649">
        <f>A148</f>
        <v/>
      </c>
      <c r="U148" s="442" t="n"/>
      <c r="V148" s="443" t="n"/>
      <c r="W148" s="442" t="n"/>
      <c r="X148" s="443" t="n"/>
      <c r="Y148" s="442" t="n"/>
      <c r="Z148" s="443" t="n"/>
      <c r="AA148" s="442" t="n"/>
      <c r="AB148" s="443" t="n"/>
      <c r="AC148" s="442" t="n"/>
      <c r="AD148" s="443" t="n"/>
      <c r="AE148" s="444" t="n"/>
      <c r="AF148" s="443" t="n"/>
      <c r="AG148" s="443" t="n"/>
      <c r="AH148" s="443" t="n"/>
      <c r="AI148" s="442" t="n"/>
      <c r="AJ148" s="443" t="n"/>
      <c r="AK148" s="442" t="n"/>
      <c r="AL148" s="443" t="n"/>
      <c r="AM148" s="442" t="n">
        <v>200354</v>
      </c>
      <c r="AN148" s="466" t="n">
        <v>315.54</v>
      </c>
      <c r="AO148" s="442" t="inlineStr">
        <is>
          <t>rsi urss</t>
        </is>
      </c>
      <c r="AP148" s="466" t="n">
        <v>-1250</v>
      </c>
      <c r="AQ148" s="444" t="n"/>
      <c r="AR148" s="443" t="n"/>
      <c r="AS148" s="446">
        <f>V148+X148+Z148+AB148+AD148+AF148+AJ148+AL148+AN148+AP148+AR148+AH148</f>
        <v/>
      </c>
    </row>
    <row r="149" ht="16.5" customHeight="1" thickBot="1">
      <c r="A149" s="628">
        <f>A148+1</f>
        <v/>
      </c>
      <c r="B149" s="434" t="n">
        <v>1352.2</v>
      </c>
      <c r="C149" s="434" t="n"/>
      <c r="D149" s="520" t="n">
        <v>1387.76</v>
      </c>
      <c r="E149" s="520" t="n">
        <v>700.67</v>
      </c>
      <c r="F149" s="434" t="n"/>
      <c r="G149" s="435" t="n">
        <v>17</v>
      </c>
      <c r="H149" s="435" t="n">
        <v>64.40000000000001</v>
      </c>
      <c r="I149" s="435" t="n"/>
      <c r="J149" s="436" t="n"/>
      <c r="K149" s="436" t="n"/>
      <c r="L149" s="436" t="n"/>
      <c r="M149" s="437" t="n"/>
      <c r="N149" s="438">
        <f>B149+C149+D149+F149+G149+H149+I149+K149-L149+M149+E149</f>
        <v/>
      </c>
      <c r="O149" s="434" t="n">
        <v>1</v>
      </c>
      <c r="P149" s="434" t="n"/>
      <c r="Q149" s="438">
        <f>N149+O149-P149</f>
        <v/>
      </c>
      <c r="R149" s="520" t="n">
        <v>1350</v>
      </c>
      <c r="S149" s="440" t="n"/>
      <c r="T149" s="649">
        <f>A149</f>
        <v/>
      </c>
      <c r="U149" s="442" t="n"/>
      <c r="V149" s="443" t="n"/>
      <c r="W149" s="442" t="n"/>
      <c r="X149" s="443" t="n"/>
      <c r="Y149" s="442" t="n">
        <v>200416</v>
      </c>
      <c r="Z149" s="466" t="n">
        <v>413.92</v>
      </c>
      <c r="AA149" s="442" t="n"/>
      <c r="AB149" s="443" t="n"/>
      <c r="AC149" s="442" t="n"/>
      <c r="AD149" s="443" t="n"/>
      <c r="AE149" s="444" t="n"/>
      <c r="AF149" s="443" t="n"/>
      <c r="AG149" s="443" t="n"/>
      <c r="AH149" s="443" t="n"/>
      <c r="AI149" s="442" t="n"/>
      <c r="AJ149" s="443" t="n"/>
      <c r="AK149" s="442" t="n"/>
      <c r="AL149" s="443" t="n"/>
      <c r="AM149" s="442" t="n">
        <v>200353</v>
      </c>
      <c r="AN149" s="466" t="n">
        <v>50.4</v>
      </c>
      <c r="AO149" s="442" t="n"/>
      <c r="AP149" s="443" t="n"/>
      <c r="AQ149" s="444" t="n"/>
      <c r="AR149" s="443" t="n"/>
      <c r="AS149" s="446">
        <f>V149+X149+Z149+AB149+AD149+AF149+AJ149+AL149+AN149+AP149+AR149+AH149</f>
        <v/>
      </c>
    </row>
    <row r="150" ht="16.5" customHeight="1" thickBot="1">
      <c r="A150" s="628">
        <f>A149+1</f>
        <v/>
      </c>
      <c r="B150" s="434" t="n">
        <v>1189.33</v>
      </c>
      <c r="C150" s="434" t="n"/>
      <c r="D150" s="520" t="n">
        <v>2843.54</v>
      </c>
      <c r="E150" s="520" t="n">
        <v>563.24</v>
      </c>
      <c r="F150" s="434" t="n">
        <v>111.27</v>
      </c>
      <c r="G150" s="435" t="n">
        <v>80</v>
      </c>
      <c r="H150" s="435" t="n">
        <v>186</v>
      </c>
      <c r="I150" s="519" t="n">
        <v>300</v>
      </c>
      <c r="J150" s="436" t="n">
        <v>4</v>
      </c>
      <c r="K150" s="436" t="n"/>
      <c r="L150" s="436" t="n"/>
      <c r="M150" s="437" t="n"/>
      <c r="N150" s="438">
        <f>B150+C150+D150+F150+G150+H150+I150+K150-L150+M150+E150</f>
        <v/>
      </c>
      <c r="O150" s="434" t="n">
        <v>1</v>
      </c>
      <c r="P150" s="434" t="n"/>
      <c r="Q150" s="438">
        <f>N150+O150-P150</f>
        <v/>
      </c>
      <c r="R150" s="520" t="n">
        <v>1180</v>
      </c>
      <c r="S150" s="440" t="n"/>
      <c r="T150" s="649">
        <f>A150</f>
        <v/>
      </c>
      <c r="U150" s="442" t="n">
        <v>200405</v>
      </c>
      <c r="V150" s="466" t="n">
        <v>1154.84</v>
      </c>
      <c r="W150" s="442" t="n">
        <v>200411</v>
      </c>
      <c r="X150" s="466" t="n">
        <v>75.97</v>
      </c>
      <c r="Y150" s="442" t="n"/>
      <c r="Z150" s="443" t="n"/>
      <c r="AA150" s="442" t="n">
        <v>200424</v>
      </c>
      <c r="AB150" s="466" t="n">
        <v>1928.37</v>
      </c>
      <c r="AC150" s="442" t="n">
        <v>200427</v>
      </c>
      <c r="AD150" s="466" t="n">
        <v>44072.52</v>
      </c>
      <c r="AE150" s="444" t="n"/>
      <c r="AF150" s="443" t="n"/>
      <c r="AG150" s="443" t="n"/>
      <c r="AH150" s="443" t="n"/>
      <c r="AI150" s="442" t="n"/>
      <c r="AJ150" s="443" t="n"/>
      <c r="AK150" s="442" t="n"/>
      <c r="AL150" s="443" t="n"/>
      <c r="AM150" s="442" t="n">
        <v>200351</v>
      </c>
      <c r="AN150" s="466" t="n">
        <v>172.06</v>
      </c>
      <c r="AO150" s="442" t="n"/>
      <c r="AP150" s="443" t="n"/>
      <c r="AQ150" s="444" t="n"/>
      <c r="AR150" s="443" t="n"/>
      <c r="AS150" s="446">
        <f>V150+X150+Z150+AB150+AD150+AF150+AJ150+AL150+AN150+AP150+AR150+AH150</f>
        <v/>
      </c>
    </row>
    <row r="151" ht="16.5" customHeight="1" thickBot="1">
      <c r="A151" s="628">
        <f>A150+1</f>
        <v/>
      </c>
      <c r="B151" s="434" t="n">
        <v>1317.65</v>
      </c>
      <c r="C151" s="434" t="n"/>
      <c r="D151" s="520" t="n">
        <v>3209.83</v>
      </c>
      <c r="E151" s="520" t="n">
        <v>1131.96</v>
      </c>
      <c r="F151" s="434" t="n"/>
      <c r="G151" s="435" t="n">
        <v>75</v>
      </c>
      <c r="H151" s="435" t="n">
        <v>123.6</v>
      </c>
      <c r="I151" s="435" t="n"/>
      <c r="J151" s="436" t="n"/>
      <c r="K151" s="436" t="n"/>
      <c r="L151" s="436" t="n"/>
      <c r="M151" s="437" t="n"/>
      <c r="N151" s="438">
        <f>B151+C151+D151+F151+G151+H151+I151+K151-L151+M151+E151</f>
        <v/>
      </c>
      <c r="O151" s="434" t="n">
        <v>1</v>
      </c>
      <c r="P151" s="434" t="n"/>
      <c r="Q151" s="438">
        <f>N151+O151-P151</f>
        <v/>
      </c>
      <c r="R151" s="520" t="n">
        <v>1310</v>
      </c>
      <c r="S151" s="440" t="n"/>
      <c r="T151" s="649">
        <f>A151</f>
        <v/>
      </c>
      <c r="U151" s="442" t="n"/>
      <c r="V151" s="466" t="n">
        <v>213.45</v>
      </c>
      <c r="W151" s="444" t="n">
        <v>200412</v>
      </c>
      <c r="X151" s="466" t="n">
        <v>837.25</v>
      </c>
      <c r="Y151" s="442" t="n"/>
      <c r="Z151" s="443" t="n"/>
      <c r="AA151" s="444" t="n">
        <v>200425</v>
      </c>
      <c r="AB151" s="466" t="n">
        <v>702.4</v>
      </c>
      <c r="AC151" s="442" t="inlineStr">
        <is>
          <t>200428A</t>
        </is>
      </c>
      <c r="AD151" s="443" t="n">
        <v>0</v>
      </c>
      <c r="AE151" s="444" t="n"/>
      <c r="AF151" s="443" t="n"/>
      <c r="AG151" s="443" t="n"/>
      <c r="AH151" s="443" t="n"/>
      <c r="AI151" s="442" t="n">
        <v>200433</v>
      </c>
      <c r="AJ151" s="466" t="n">
        <v>37.63</v>
      </c>
      <c r="AK151" s="444" t="n"/>
      <c r="AL151" s="466" t="n"/>
      <c r="AM151" s="444" t="n">
        <v>200352</v>
      </c>
      <c r="AN151" s="466" t="n">
        <v>36</v>
      </c>
      <c r="AO151" s="444" t="inlineStr">
        <is>
          <t>200446A</t>
        </is>
      </c>
      <c r="AP151" s="466" t="n">
        <v>420</v>
      </c>
      <c r="AQ151" s="444" t="n"/>
      <c r="AR151" s="443" t="n"/>
      <c r="AS151" s="446">
        <f>V151+X151+Z151+AB151+AD151+AF151+AJ151+AL151+AN151+AP151+AR151+AH151</f>
        <v/>
      </c>
    </row>
    <row r="152" ht="16.5" customHeight="1" thickBot="1">
      <c r="A152" s="646" t="n"/>
      <c r="B152" s="434" t="n"/>
      <c r="C152" s="434" t="n"/>
      <c r="D152" s="434" t="n"/>
      <c r="E152" s="434" t="n"/>
      <c r="F152" s="434" t="n"/>
      <c r="G152" s="435" t="n"/>
      <c r="H152" s="435" t="n"/>
      <c r="I152" s="435" t="n"/>
      <c r="J152" s="436" t="n"/>
      <c r="K152" s="436" t="n"/>
      <c r="L152" s="436" t="n"/>
      <c r="M152" s="437" t="n"/>
      <c r="N152" s="438" t="n"/>
      <c r="O152" s="434" t="n"/>
      <c r="P152" s="434" t="n"/>
      <c r="Q152" s="438">
        <f>N152+O152-P152</f>
        <v/>
      </c>
      <c r="R152" s="440" t="n"/>
      <c r="S152" s="440" t="n"/>
      <c r="T152" s="649" t="n"/>
      <c r="U152" s="442" t="n"/>
      <c r="V152" s="443" t="n"/>
      <c r="W152" s="442" t="n"/>
      <c r="X152" s="443" t="n"/>
      <c r="Y152" s="442" t="n"/>
      <c r="Z152" s="443" t="n"/>
      <c r="AA152" s="442" t="n"/>
      <c r="AB152" s="443" t="n"/>
      <c r="AC152" s="442" t="n"/>
      <c r="AD152" s="443" t="n"/>
      <c r="AE152" s="442" t="n"/>
      <c r="AF152" s="443" t="n"/>
      <c r="AG152" s="443" t="n"/>
      <c r="AH152" s="443" t="n"/>
      <c r="AI152" s="442" t="n"/>
      <c r="AJ152" s="443" t="n"/>
      <c r="AK152" s="442" t="n"/>
      <c r="AL152" s="443" t="n"/>
      <c r="AM152" s="442" t="n">
        <v>200356</v>
      </c>
      <c r="AN152" s="466" t="n">
        <v>32.4</v>
      </c>
      <c r="AO152" s="442" t="n">
        <v>200445</v>
      </c>
      <c r="AP152" s="466" t="n">
        <v>1255.16</v>
      </c>
      <c r="AQ152" s="444" t="n"/>
      <c r="AR152" s="443" t="n"/>
      <c r="AS152" s="446">
        <f>V152+X152+Z152+AB152+AD152+AF152+AJ152+AL152+AN152+AP152+AR152+AH152</f>
        <v/>
      </c>
    </row>
    <row r="153">
      <c r="B153" s="590">
        <f>SUM(B122:B152)</f>
        <v/>
      </c>
      <c r="C153" s="590">
        <f>SUM(C122:C152)</f>
        <v/>
      </c>
      <c r="D153" s="590">
        <f>SUM(D122:D152)</f>
        <v/>
      </c>
      <c r="E153" s="590">
        <f>SUM(E122:E152)</f>
        <v/>
      </c>
      <c r="F153" s="590">
        <f>SUM(F122:F152)</f>
        <v/>
      </c>
      <c r="G153" s="590">
        <f>SUM(G122:G152)</f>
        <v/>
      </c>
      <c r="H153" s="590">
        <f>SUM(H122:H152)</f>
        <v/>
      </c>
      <c r="I153" s="590">
        <f>SUM(I122:I152)</f>
        <v/>
      </c>
      <c r="J153" s="398">
        <f>SUM(J122:J152)</f>
        <v/>
      </c>
      <c r="K153" s="449">
        <f>SUM(K122:K152)</f>
        <v/>
      </c>
      <c r="L153" s="590">
        <f>SUM(L122:L152)</f>
        <v/>
      </c>
      <c r="M153" s="590">
        <f>SUM(M122:M152)</f>
        <v/>
      </c>
      <c r="N153" s="590">
        <f>SUM(N122:N152)</f>
        <v/>
      </c>
      <c r="O153" s="590">
        <f>SUM(O122:O152)</f>
        <v/>
      </c>
      <c r="P153" s="590">
        <f>SUM(P122:P152)</f>
        <v/>
      </c>
      <c r="Q153" s="590">
        <f>SUM(Q122:Q152)</f>
        <v/>
      </c>
      <c r="R153" s="449">
        <f>SUM(R122:R152)</f>
        <v/>
      </c>
      <c r="S153" s="449">
        <f>SUM(S122:S152)</f>
        <v/>
      </c>
      <c r="U153" s="463" t="n"/>
      <c r="V153" s="463">
        <f>SUM(V122:V152)</f>
        <v/>
      </c>
      <c r="W153" s="463" t="n"/>
      <c r="X153" s="463">
        <f>SUM(X122:X152)</f>
        <v/>
      </c>
      <c r="Y153" s="463" t="n"/>
      <c r="Z153" s="463">
        <f>SUM(Z122:Z152)</f>
        <v/>
      </c>
      <c r="AA153" s="463" t="n"/>
      <c r="AB153" s="463">
        <f>SUM(AB122:AB152)</f>
        <v/>
      </c>
      <c r="AC153" s="463" t="n"/>
      <c r="AD153" s="463">
        <f>SUM(AD122:AD152)</f>
        <v/>
      </c>
      <c r="AE153" s="463" t="n"/>
      <c r="AF153" s="463">
        <f>SUM(AF122:AF152)</f>
        <v/>
      </c>
      <c r="AG153" s="463" t="n"/>
      <c r="AH153" s="463" t="n"/>
      <c r="AI153" s="463" t="n"/>
      <c r="AJ153" s="463">
        <f>SUM(AJ122:AJ152)</f>
        <v/>
      </c>
      <c r="AK153" s="464" t="n"/>
      <c r="AL153" s="463">
        <f>SUM(AL122:AL152)</f>
        <v/>
      </c>
      <c r="AM153" s="463" t="n"/>
      <c r="AN153" s="463">
        <f>SUM(AN122:AN152)</f>
        <v/>
      </c>
      <c r="AO153" s="463" t="n"/>
      <c r="AP153" s="463">
        <f>SUM(AP122:AP152)</f>
        <v/>
      </c>
      <c r="AQ153" s="463" t="n"/>
      <c r="AR153" s="463">
        <f>SUM(AR122:AR152)</f>
        <v/>
      </c>
      <c r="AS153" s="460">
        <f>SUM(AS122:AS152)</f>
        <v/>
      </c>
    </row>
    <row r="154">
      <c r="N154" s="451" t="n"/>
      <c r="Q154" s="451" t="n"/>
    </row>
    <row r="155">
      <c r="C155" s="452" t="n"/>
      <c r="F155" s="452" t="n"/>
      <c r="I155" s="453" t="n"/>
    </row>
    <row r="156">
      <c r="I156" s="453" t="n"/>
      <c r="R156" s="398" t="n"/>
      <c r="S156" s="398" t="n"/>
    </row>
    <row r="158" ht="16.5" customHeight="1" thickBot="1">
      <c r="A158" s="602" t="inlineStr">
        <is>
          <t>MAI 2019</t>
        </is>
      </c>
      <c r="M158" s="406" t="n"/>
      <c r="N158" s="359" t="n"/>
      <c r="O158" s="362" t="n"/>
      <c r="P158" s="363" t="n"/>
      <c r="Q158" s="363" t="n"/>
      <c r="R158" s="363" t="n"/>
      <c r="S158" s="363" t="n"/>
      <c r="U158" s="364">
        <f>A158</f>
        <v/>
      </c>
      <c r="V158" s="363" t="n"/>
      <c r="W158" s="363" t="n"/>
      <c r="X158" s="363" t="n"/>
      <c r="Y158" s="363" t="n"/>
      <c r="Z158" s="363" t="n"/>
      <c r="AA158" s="363" t="n"/>
      <c r="AB158" s="364">
        <f>A158</f>
        <v/>
      </c>
      <c r="AC158" s="363" t="n"/>
      <c r="AD158" s="363" t="n"/>
      <c r="AE158" s="363" t="n"/>
      <c r="AF158" s="363" t="n"/>
      <c r="AG158" s="363" t="n"/>
      <c r="AH158" s="363" t="n"/>
      <c r="AI158" s="363" t="n"/>
      <c r="AJ158" s="363" t="n"/>
      <c r="AK158" s="364">
        <f>A158</f>
        <v/>
      </c>
      <c r="AL158" s="363" t="n"/>
      <c r="AM158" s="363" t="n"/>
      <c r="AN158" s="363" t="n"/>
      <c r="AO158" s="363" t="n"/>
      <c r="AP158" s="363" t="n"/>
      <c r="AQ158" s="363" t="n"/>
    </row>
    <row r="159" ht="16.5" customHeight="1" thickBot="1">
      <c r="A159" s="603" t="n"/>
      <c r="B159" s="372" t="n"/>
      <c r="C159" s="372" t="n"/>
      <c r="D159" s="372" t="n"/>
      <c r="E159" s="372" t="n"/>
      <c r="F159" s="372" t="n"/>
      <c r="G159" s="372" t="n"/>
      <c r="H159" s="372" t="n"/>
      <c r="I159" s="357" t="n"/>
      <c r="J159" s="357" t="n"/>
      <c r="K159" s="357" t="n"/>
      <c r="L159" s="357" t="n"/>
      <c r="M159" s="454" t="n"/>
      <c r="N159" s="10" t="n"/>
      <c r="O159" s="11" t="n"/>
      <c r="P159" s="10" t="n"/>
      <c r="Q159" s="10" t="n"/>
      <c r="R159" s="358" t="inlineStr">
        <is>
          <t>Banque</t>
        </is>
      </c>
      <c r="S159" s="357" t="n"/>
      <c r="T159" s="647" t="inlineStr">
        <is>
          <t>Date</t>
        </is>
      </c>
      <c r="U159" s="407">
        <f>U3</f>
        <v/>
      </c>
      <c r="V159" s="366" t="n"/>
      <c r="W159" s="408">
        <f>W3</f>
        <v/>
      </c>
      <c r="X159" s="366" t="n"/>
      <c r="Y159" s="408">
        <f>Y3</f>
        <v/>
      </c>
      <c r="Z159" s="366" t="n"/>
      <c r="AA159" s="408">
        <f>AA3</f>
        <v/>
      </c>
      <c r="AB159" s="366" t="n"/>
      <c r="AC159" s="408">
        <f>AC3</f>
        <v/>
      </c>
      <c r="AD159" s="366" t="n"/>
      <c r="AE159" s="409">
        <f>AE3</f>
        <v/>
      </c>
      <c r="AF159" s="354" t="n"/>
      <c r="AG159" s="410" t="inlineStr">
        <is>
          <t>Compte Nickel</t>
        </is>
      </c>
      <c r="AH159" s="354" t="n"/>
      <c r="AI159" s="407">
        <f>AI3</f>
        <v/>
      </c>
      <c r="AJ159" s="366" t="n"/>
      <c r="AK159" s="408">
        <f>AK3</f>
        <v/>
      </c>
      <c r="AL159" s="366" t="n"/>
      <c r="AM159" s="408">
        <f>AM3</f>
        <v/>
      </c>
      <c r="AN159" s="366" t="n"/>
      <c r="AO159" s="408">
        <f>AO3</f>
        <v/>
      </c>
      <c r="AP159" s="366" t="n"/>
      <c r="AQ159" s="409">
        <f>AQ3</f>
        <v/>
      </c>
      <c r="AR159" s="354" t="n"/>
      <c r="AS159" s="411" t="inlineStr">
        <is>
          <t>Total</t>
        </is>
      </c>
    </row>
    <row r="160" ht="16.5" customHeight="1" thickBot="1">
      <c r="A160" s="607" t="n"/>
      <c r="B160" s="3" t="inlineStr">
        <is>
          <t>Espèce</t>
        </is>
      </c>
      <c r="C160" s="4" t="inlineStr">
        <is>
          <t>Chèque</t>
        </is>
      </c>
      <c r="D160" s="4" t="inlineStr">
        <is>
          <t>Carte Bleue</t>
        </is>
      </c>
      <c r="E160" s="5" t="inlineStr">
        <is>
          <t>Sans Contact</t>
        </is>
      </c>
      <c r="F160" s="5" t="inlineStr">
        <is>
          <t>Carte Nickel</t>
        </is>
      </c>
      <c r="G160" s="4" t="inlineStr">
        <is>
          <t>JEUX</t>
        </is>
      </c>
      <c r="H160" s="4" t="inlineStr">
        <is>
          <t>LOTO</t>
        </is>
      </c>
      <c r="I160" s="355" t="inlineStr">
        <is>
          <t>POINT VERT</t>
        </is>
      </c>
      <c r="J160" s="356" t="n"/>
      <c r="K160" s="6" t="inlineStr">
        <is>
          <t>Ret Nickel</t>
        </is>
      </c>
      <c r="L160" s="6" t="inlineStr">
        <is>
          <t>Dpt Nickel</t>
        </is>
      </c>
      <c r="M160" s="412" t="inlineStr">
        <is>
          <t>Avoir</t>
        </is>
      </c>
      <c r="N160" s="7" t="inlineStr">
        <is>
          <t>S/Total Encais</t>
        </is>
      </c>
      <c r="O160" s="7" t="inlineStr">
        <is>
          <t>Compte client</t>
        </is>
      </c>
      <c r="P160" s="7" t="inlineStr">
        <is>
          <t>Credit Compte</t>
        </is>
      </c>
      <c r="Q160" s="8" t="inlineStr">
        <is>
          <t>Total</t>
        </is>
      </c>
      <c r="R160" s="3" t="inlineStr">
        <is>
          <t>Dépôt Banque</t>
        </is>
      </c>
      <c r="S160" s="8" t="inlineStr">
        <is>
          <t>Monnaie</t>
        </is>
      </c>
      <c r="T160" s="648" t="n"/>
      <c r="U160" s="414" t="inlineStr">
        <is>
          <t>N°</t>
        </is>
      </c>
      <c r="V160" s="415" t="n"/>
      <c r="W160" s="416" t="inlineStr">
        <is>
          <t>N°</t>
        </is>
      </c>
      <c r="X160" s="417" t="n"/>
      <c r="Y160" s="416" t="inlineStr">
        <is>
          <t>N°</t>
        </is>
      </c>
      <c r="Z160" s="417" t="n"/>
      <c r="AA160" s="416" t="inlineStr">
        <is>
          <t>N°</t>
        </is>
      </c>
      <c r="AB160" s="417" t="n"/>
      <c r="AC160" s="416" t="inlineStr">
        <is>
          <t>N°</t>
        </is>
      </c>
      <c r="AD160" s="417" t="n"/>
      <c r="AE160" s="416" t="inlineStr">
        <is>
          <t>N°</t>
        </is>
      </c>
      <c r="AF160" s="417" t="n"/>
      <c r="AG160" s="416" t="inlineStr">
        <is>
          <t>N°</t>
        </is>
      </c>
      <c r="AH160" s="418" t="n"/>
      <c r="AI160" s="416" t="inlineStr">
        <is>
          <t>N°</t>
        </is>
      </c>
      <c r="AJ160" s="417" t="n"/>
      <c r="AK160" s="419" t="inlineStr">
        <is>
          <t>N°</t>
        </is>
      </c>
      <c r="AL160" s="415" t="n"/>
      <c r="AM160" s="416" t="inlineStr">
        <is>
          <t>N°</t>
        </is>
      </c>
      <c r="AN160" s="415" t="n"/>
      <c r="AO160" s="416" t="inlineStr">
        <is>
          <t>N°</t>
        </is>
      </c>
      <c r="AP160" s="415" t="n"/>
      <c r="AQ160" s="416" t="inlineStr">
        <is>
          <t>N°</t>
        </is>
      </c>
      <c r="AR160" s="415" t="n"/>
      <c r="AS160" s="420" t="n"/>
    </row>
    <row r="161" ht="16.5" customHeight="1" thickBot="1">
      <c r="A161" s="615">
        <f>A151+1</f>
        <v/>
      </c>
      <c r="B161" s="427" t="n"/>
      <c r="C161" s="427" t="n"/>
      <c r="D161" s="427" t="n"/>
      <c r="E161" s="427" t="n"/>
      <c r="F161" s="427" t="n"/>
      <c r="G161" s="423" t="n"/>
      <c r="H161" s="423" t="n"/>
      <c r="I161" s="423" t="n"/>
      <c r="J161" s="424" t="n"/>
      <c r="K161" s="424" t="n"/>
      <c r="L161" s="424" t="n"/>
      <c r="M161" s="425" t="n"/>
      <c r="N161" s="426" t="n"/>
      <c r="O161" s="427" t="n"/>
      <c r="P161" s="427" t="n"/>
      <c r="Q161" s="426" t="n"/>
      <c r="R161" s="427" t="n"/>
      <c r="S161" s="427" t="n"/>
      <c r="T161" s="652">
        <f>A161</f>
        <v/>
      </c>
      <c r="U161" s="465" t="n"/>
      <c r="V161" s="466" t="n"/>
      <c r="W161" s="467" t="n"/>
      <c r="X161" s="468" t="n"/>
      <c r="Y161" s="467" t="n"/>
      <c r="Z161" s="468" t="n"/>
      <c r="AA161" s="467" t="n"/>
      <c r="AB161" s="466" t="n"/>
      <c r="AC161" s="467" t="n"/>
      <c r="AD161" s="468" t="n"/>
      <c r="AE161" s="467" t="n"/>
      <c r="AF161" s="468" t="n"/>
      <c r="AG161" s="468" t="n"/>
      <c r="AH161" s="468" t="n"/>
      <c r="AI161" s="467" t="n">
        <v>200145</v>
      </c>
      <c r="AJ161" s="466" t="n">
        <v>1029.23</v>
      </c>
      <c r="AK161" s="469" t="n"/>
      <c r="AL161" s="468" t="n"/>
      <c r="AM161" s="467" t="n"/>
      <c r="AN161" s="468" t="n"/>
      <c r="AO161" s="467" t="n"/>
      <c r="AP161" s="468" t="n"/>
      <c r="AQ161" s="467" t="n"/>
      <c r="AR161" s="468" t="n"/>
      <c r="AS161" s="427">
        <f>V161+X161+Z161+AB161+AD161+AF161+AJ161+AL161+AN161+AP161+AR161</f>
        <v/>
      </c>
    </row>
    <row r="162" ht="16.5" customHeight="1" thickBot="1">
      <c r="A162" s="628">
        <f>A161+1</f>
        <v/>
      </c>
      <c r="B162" s="434" t="n">
        <v>1091.82</v>
      </c>
      <c r="C162" s="520" t="n">
        <v>199.9</v>
      </c>
      <c r="D162" s="520" t="n">
        <v>1949.39</v>
      </c>
      <c r="E162" s="520" t="n">
        <v>1623.59</v>
      </c>
      <c r="F162" s="520" t="n">
        <v>42.1</v>
      </c>
      <c r="G162" s="435" t="n">
        <v>46</v>
      </c>
      <c r="H162" s="435" t="n">
        <v>295.4</v>
      </c>
      <c r="I162" s="653" t="n">
        <v>130</v>
      </c>
      <c r="J162" s="436" t="n">
        <v>3</v>
      </c>
      <c r="K162" s="436" t="n"/>
      <c r="L162" s="436" t="n"/>
      <c r="M162" s="437" t="n"/>
      <c r="N162" s="438">
        <f>B162+C162+D162+F162+G162+H162+I162+K162-L162+M162+E162</f>
        <v/>
      </c>
      <c r="O162" s="434" t="n">
        <v>1</v>
      </c>
      <c r="P162" s="434" t="n">
        <v>199.9</v>
      </c>
      <c r="Q162" s="438">
        <f>N162+O162-P162</f>
        <v/>
      </c>
      <c r="R162" s="520" t="n">
        <v>1090</v>
      </c>
      <c r="S162" s="440" t="n"/>
      <c r="T162" s="649">
        <f>A162</f>
        <v/>
      </c>
      <c r="U162" s="442" t="n"/>
      <c r="V162" s="443" t="n"/>
      <c r="W162" s="444" t="n"/>
      <c r="X162" s="443" t="n"/>
      <c r="Y162" s="442" t="n"/>
      <c r="Z162" s="443" t="n"/>
      <c r="AA162" s="444" t="n"/>
      <c r="AB162" s="443" t="n"/>
      <c r="AC162" s="442" t="n"/>
      <c r="AD162" s="466" t="n"/>
      <c r="AE162" s="442" t="n">
        <v>200539</v>
      </c>
      <c r="AF162" s="466" t="n">
        <v>1.45</v>
      </c>
      <c r="AG162" s="445" t="n">
        <v>200543</v>
      </c>
      <c r="AH162" s="466" t="n">
        <v>-16.67</v>
      </c>
      <c r="AI162" s="444" t="n"/>
      <c r="AJ162" s="443" t="n"/>
      <c r="AK162" s="444" t="n"/>
      <c r="AL162" s="443" t="n"/>
      <c r="AM162" s="442" t="n"/>
      <c r="AN162" s="443" t="n"/>
      <c r="AO162" s="444" t="inlineStr">
        <is>
          <t>vale</t>
        </is>
      </c>
      <c r="AP162" s="466" t="n">
        <v>2000</v>
      </c>
      <c r="AQ162" s="444" t="n">
        <v>200574</v>
      </c>
      <c r="AR162" s="466" t="n">
        <v>14</v>
      </c>
      <c r="AS162" s="446">
        <f>V162+X162+Z162+AB162+AD162+AF162+AJ162+AL162+AN162+AP162+AR162+AH162</f>
        <v/>
      </c>
    </row>
    <row r="163" ht="16.5" customHeight="1" thickBot="1">
      <c r="A163" s="628">
        <f>A162+1</f>
        <v/>
      </c>
      <c r="B163" s="434" t="n">
        <v>1324.55</v>
      </c>
      <c r="C163" s="434" t="n"/>
      <c r="D163" s="520" t="n">
        <v>1507.62</v>
      </c>
      <c r="E163" s="520" t="n">
        <v>1235.02</v>
      </c>
      <c r="F163" s="520" t="n"/>
      <c r="G163" s="435" t="n">
        <v>192</v>
      </c>
      <c r="H163" s="435" t="n">
        <v>123</v>
      </c>
      <c r="I163" s="653" t="n">
        <v>100</v>
      </c>
      <c r="J163" s="436" t="n">
        <v>3</v>
      </c>
      <c r="K163" s="436" t="n"/>
      <c r="L163" s="436" t="n">
        <v>150</v>
      </c>
      <c r="M163" s="437" t="n"/>
      <c r="N163" s="438">
        <f>B163+C163+D163+F163+G163+H163+I163+K163-L163+M163+E163</f>
        <v/>
      </c>
      <c r="O163" s="434" t="n">
        <v>3</v>
      </c>
      <c r="P163" s="434" t="n">
        <v>16.3</v>
      </c>
      <c r="Q163" s="438">
        <f>N163+O163-P163</f>
        <v/>
      </c>
      <c r="R163" s="520" t="n">
        <v>1320</v>
      </c>
      <c r="S163" s="440" t="n"/>
      <c r="T163" s="649">
        <f>A163</f>
        <v/>
      </c>
      <c r="U163" s="442" t="n"/>
      <c r="V163" s="443" t="n"/>
      <c r="W163" s="444" t="n"/>
      <c r="X163" s="443" t="n"/>
      <c r="Y163" s="442" t="n"/>
      <c r="Z163" s="443" t="n"/>
      <c r="AA163" s="444" t="n"/>
      <c r="AB163" s="443" t="n"/>
      <c r="AC163" s="442" t="n"/>
      <c r="AD163" s="443" t="n"/>
      <c r="AE163" s="442" t="n">
        <v>200539</v>
      </c>
      <c r="AF163" s="466" t="n">
        <v>27</v>
      </c>
      <c r="AG163" s="445" t="n"/>
      <c r="AH163" s="443" t="n"/>
      <c r="AI163" s="442" t="inlineStr">
        <is>
          <t>180654B</t>
        </is>
      </c>
      <c r="AJ163" s="466" t="n">
        <v>128.4</v>
      </c>
      <c r="AK163" s="444" t="n"/>
      <c r="AL163" s="443" t="n"/>
      <c r="AM163" s="442" t="n"/>
      <c r="AN163" s="443" t="n"/>
      <c r="AO163" s="442" t="n"/>
      <c r="AP163" s="443" t="n"/>
      <c r="AQ163" s="444" t="n"/>
      <c r="AR163" s="443" t="n"/>
      <c r="AS163" s="446">
        <f>V163+X163+Z163+AB163+AD163+AF163+AJ163+AL163+AN163+AP163+AR163+AH163</f>
        <v/>
      </c>
    </row>
    <row r="164" ht="16.5" customHeight="1" thickBot="1">
      <c r="A164" s="628">
        <f>A163+1</f>
        <v/>
      </c>
      <c r="B164" s="434" t="n">
        <v>1350.79</v>
      </c>
      <c r="C164" s="434" t="n"/>
      <c r="D164" s="520" t="n">
        <v>974.85</v>
      </c>
      <c r="E164" s="520" t="n">
        <v>1277.06</v>
      </c>
      <c r="F164" s="520" t="n"/>
      <c r="G164" s="435" t="n">
        <v>198</v>
      </c>
      <c r="H164" s="435" t="n">
        <v>71.5</v>
      </c>
      <c r="I164" s="435" t="n"/>
      <c r="J164" s="436" t="n"/>
      <c r="K164" s="436" t="n"/>
      <c r="L164" s="436" t="n">
        <v>40</v>
      </c>
      <c r="M164" s="437" t="n"/>
      <c r="N164" s="438">
        <f>B164+C164+D164+F164+G164+H164+I164+K164-L164+M164+E164</f>
        <v/>
      </c>
      <c r="O164" s="434" t="n">
        <v>1</v>
      </c>
      <c r="P164" s="434" t="n"/>
      <c r="Q164" s="438">
        <f>N164+O164-P164</f>
        <v/>
      </c>
      <c r="R164" s="520" t="n">
        <v>1350</v>
      </c>
      <c r="S164" s="520" t="n">
        <v>640</v>
      </c>
      <c r="T164" s="649">
        <f>A164</f>
        <v/>
      </c>
      <c r="U164" s="442" t="n"/>
      <c r="V164" s="443" t="n"/>
      <c r="W164" s="444" t="n"/>
      <c r="X164" s="443" t="n"/>
      <c r="Y164" s="442" t="n"/>
      <c r="Z164" s="443" t="n"/>
      <c r="AA164" s="444" t="n"/>
      <c r="AB164" s="443" t="n"/>
      <c r="AC164" s="442" t="n"/>
      <c r="AD164" s="466" t="n"/>
      <c r="AE164" s="442" t="n">
        <v>200539</v>
      </c>
      <c r="AF164" s="466" t="n">
        <v>288.55</v>
      </c>
      <c r="AG164" s="443" t="n"/>
      <c r="AH164" s="443" t="n"/>
      <c r="AI164" s="442" t="n"/>
      <c r="AJ164" s="443" t="n"/>
      <c r="AK164" s="444" t="n"/>
      <c r="AL164" s="443" t="n"/>
      <c r="AM164" s="442" t="n"/>
      <c r="AN164" s="443" t="n"/>
      <c r="AO164" s="444" t="n"/>
      <c r="AP164" s="443" t="n"/>
      <c r="AQ164" s="444" t="n"/>
      <c r="AR164" s="443" t="n"/>
      <c r="AS164" s="446">
        <f>V164+X164+Z164+AB164+AD164+AF164+AJ164+AL164+AN164+AP164+AR164+AH164</f>
        <v/>
      </c>
    </row>
    <row r="165" ht="16.5" customHeight="1" thickBot="1">
      <c r="A165" s="628">
        <f>A164+1</f>
        <v/>
      </c>
      <c r="B165" s="434" t="n">
        <v>890.65</v>
      </c>
      <c r="C165" s="434" t="n"/>
      <c r="D165" s="520" t="n">
        <v>2466.32</v>
      </c>
      <c r="E165" s="520" t="n">
        <v>1256.42</v>
      </c>
      <c r="F165" s="520" t="n">
        <v>24.6</v>
      </c>
      <c r="G165" s="435" t="n">
        <v>282</v>
      </c>
      <c r="H165" s="435" t="n">
        <v>78.90000000000001</v>
      </c>
      <c r="I165" s="435" t="n"/>
      <c r="J165" s="436" t="n"/>
      <c r="K165" s="436" t="n"/>
      <c r="L165" s="436" t="n"/>
      <c r="M165" s="437" t="n"/>
      <c r="N165" s="438">
        <f>B165+C165+D165+F165+G165+H165+I165+K165-L165+M165+E165</f>
        <v/>
      </c>
      <c r="O165" s="434" t="n">
        <v>2.5</v>
      </c>
      <c r="P165" s="434" t="n"/>
      <c r="Q165" s="438">
        <f>N165+O165-P165</f>
        <v/>
      </c>
      <c r="R165" s="520" t="n">
        <v>890</v>
      </c>
      <c r="S165" s="440" t="n"/>
      <c r="T165" s="649">
        <f>A165</f>
        <v/>
      </c>
      <c r="U165" s="442" t="n"/>
      <c r="V165" s="443" t="n"/>
      <c r="W165" s="444" t="n"/>
      <c r="X165" s="443" t="n"/>
      <c r="Y165" s="442" t="n">
        <v>200417</v>
      </c>
      <c r="Z165" s="466" t="n">
        <v>149.81</v>
      </c>
      <c r="AA165" s="442" t="n"/>
      <c r="AB165" s="443" t="n"/>
      <c r="AC165" s="442" t="n"/>
      <c r="AD165" s="443" t="n"/>
      <c r="AE165" s="442" t="n">
        <v>200539</v>
      </c>
      <c r="AF165" s="466" t="n">
        <v>69</v>
      </c>
      <c r="AG165" s="443" t="n"/>
      <c r="AH165" s="443" t="n"/>
      <c r="AI165" s="442" t="n"/>
      <c r="AJ165" s="443" t="n"/>
      <c r="AK165" s="442" t="n"/>
      <c r="AL165" s="443" t="n"/>
      <c r="AM165" s="442" t="n"/>
      <c r="AN165" s="443" t="n"/>
      <c r="AO165" s="442" t="n"/>
      <c r="AP165" s="443" t="n"/>
      <c r="AQ165" s="444" t="n"/>
      <c r="AR165" s="443" t="n"/>
      <c r="AS165" s="446">
        <f>V165+X165+Z165+AB165+AD165+AF165+AJ165+AL165+AN165+AP165+AR165+AH165</f>
        <v/>
      </c>
    </row>
    <row r="166" ht="16.5" customHeight="1" thickBot="1">
      <c r="A166" s="628">
        <f>A165+1</f>
        <v/>
      </c>
      <c r="B166" s="434" t="n">
        <v>1255.58</v>
      </c>
      <c r="C166" s="434" t="n"/>
      <c r="D166" s="520" t="n">
        <v>1596.99</v>
      </c>
      <c r="E166" s="520" t="n">
        <v>1405.98</v>
      </c>
      <c r="F166" s="520" t="n">
        <v>14.2</v>
      </c>
      <c r="G166" s="435" t="n">
        <v>82</v>
      </c>
      <c r="H166" s="435" t="n">
        <v>33.9</v>
      </c>
      <c r="I166" s="653" t="n">
        <v>130</v>
      </c>
      <c r="J166" s="436" t="n">
        <v>2</v>
      </c>
      <c r="K166" s="436" t="n"/>
      <c r="L166" s="436" t="n">
        <v>50</v>
      </c>
      <c r="M166" s="437" t="n"/>
      <c r="N166" s="438">
        <f>B166+C166+D166+F166+G166+H166+I166+K166-L166+M166+E166</f>
        <v/>
      </c>
      <c r="O166" s="434" t="n">
        <v>1</v>
      </c>
      <c r="P166" s="434" t="n"/>
      <c r="Q166" s="438">
        <f>N166+O166-P166</f>
        <v/>
      </c>
      <c r="R166" s="520" t="n">
        <v>1250</v>
      </c>
      <c r="S166" s="440" t="n"/>
      <c r="T166" s="649">
        <f>A166</f>
        <v/>
      </c>
      <c r="U166" s="442" t="n">
        <v>200408</v>
      </c>
      <c r="V166" s="466" t="n">
        <v>1111.24</v>
      </c>
      <c r="W166" s="442" t="n"/>
      <c r="X166" s="443" t="n"/>
      <c r="Y166" s="442" t="n">
        <v>200517</v>
      </c>
      <c r="Z166" s="466" t="n">
        <v>237.19</v>
      </c>
      <c r="AA166" s="442" t="n">
        <v>200522</v>
      </c>
      <c r="AB166" s="466" t="n">
        <v>1358.71</v>
      </c>
      <c r="AC166" s="442" t="n"/>
      <c r="AD166" s="443" t="n"/>
      <c r="AE166" s="444" t="n"/>
      <c r="AF166" s="443" t="n"/>
      <c r="AG166" s="443" t="n"/>
      <c r="AH166" s="443" t="n"/>
      <c r="AI166" s="442" t="n"/>
      <c r="AJ166" s="443" t="n"/>
      <c r="AK166" s="442" t="n"/>
      <c r="AL166" s="443" t="n"/>
      <c r="AM166" s="442" t="n"/>
      <c r="AN166" s="443" t="n"/>
      <c r="AO166" s="442" t="inlineStr">
        <is>
          <t>mutex</t>
        </is>
      </c>
      <c r="AP166" s="466" t="n">
        <v>125.84</v>
      </c>
      <c r="AQ166" s="444" t="n"/>
      <c r="AR166" s="443" t="n"/>
      <c r="AS166" s="446">
        <f>V166+X166+Z166+AB166+AD166+AF166+AJ166+AL166+AN166+AP166+AR166+AH166</f>
        <v/>
      </c>
    </row>
    <row r="167" ht="16.5" customHeight="1" thickBot="1">
      <c r="A167" s="628">
        <f>A166+1</f>
        <v/>
      </c>
      <c r="B167" s="434" t="n">
        <v>1302.14</v>
      </c>
      <c r="C167" s="434" t="n"/>
      <c r="D167" s="520" t="n">
        <v>1474.11</v>
      </c>
      <c r="E167" s="520" t="n">
        <v>1386.25</v>
      </c>
      <c r="F167" s="520" t="n">
        <v>103</v>
      </c>
      <c r="G167" s="435" t="n">
        <v>161</v>
      </c>
      <c r="H167" s="435" t="n">
        <v>3.8</v>
      </c>
      <c r="I167" s="653" t="n">
        <v>50</v>
      </c>
      <c r="J167" s="436" t="n">
        <v>2</v>
      </c>
      <c r="K167" s="436" t="n"/>
      <c r="L167" s="436" t="n"/>
      <c r="M167" s="437" t="n"/>
      <c r="N167" s="438">
        <f>B167+C167+D167+F167+G167+H167+I167+K167-L167+M167+E167</f>
        <v/>
      </c>
      <c r="O167" s="434" t="n">
        <v>1</v>
      </c>
      <c r="P167" s="434" t="n"/>
      <c r="Q167" s="438">
        <f>N167+O167-P167</f>
        <v/>
      </c>
      <c r="R167" s="520" t="n">
        <v>1300</v>
      </c>
      <c r="S167" s="440" t="n"/>
      <c r="T167" s="649">
        <f>A167</f>
        <v/>
      </c>
      <c r="U167" s="442" t="n">
        <v>200303</v>
      </c>
      <c r="V167" s="466" t="n">
        <v>21.36</v>
      </c>
      <c r="W167" s="442" t="n"/>
      <c r="X167" s="443" t="n"/>
      <c r="Y167" s="442" t="n"/>
      <c r="Z167" s="443" t="n"/>
      <c r="AA167" s="442" t="n">
        <v>200523</v>
      </c>
      <c r="AB167" s="466" t="n">
        <v>324.6</v>
      </c>
      <c r="AC167" s="442" t="n"/>
      <c r="AD167" s="443" t="n"/>
      <c r="AE167" s="444" t="n"/>
      <c r="AF167" s="443" t="n"/>
      <c r="AG167" s="443" t="n"/>
      <c r="AH167" s="443" t="n"/>
      <c r="AI167" s="442" t="n"/>
      <c r="AJ167" s="443" t="n"/>
      <c r="AK167" s="442" t="n"/>
      <c r="AL167" s="443" t="n"/>
      <c r="AM167" s="442" t="inlineStr">
        <is>
          <t>200356A</t>
        </is>
      </c>
      <c r="AN167" s="466" t="n">
        <v>-158.72</v>
      </c>
      <c r="AO167" s="442" t="n"/>
      <c r="AP167" s="443" t="n"/>
      <c r="AQ167" s="444" t="n"/>
      <c r="AR167" s="443" t="n"/>
      <c r="AS167" s="446">
        <f>V167+X167+Z167+AB167+AD167+AF167+AJ167+AL167+AN167+AP167+AR167+AH167</f>
        <v/>
      </c>
    </row>
    <row r="168" ht="16.5" customHeight="1" thickBot="1">
      <c r="A168" s="628">
        <f>A167+1</f>
        <v/>
      </c>
      <c r="B168" s="434" t="n">
        <v>1227.34</v>
      </c>
      <c r="C168" s="434" t="n"/>
      <c r="D168" s="520" t="n">
        <v>1954.35</v>
      </c>
      <c r="E168" s="520" t="n">
        <v>1137.94</v>
      </c>
      <c r="F168" s="520" t="n"/>
      <c r="G168" s="435" t="n">
        <v>242</v>
      </c>
      <c r="H168" s="435" t="n">
        <v>89.09999999999999</v>
      </c>
      <c r="I168" s="653" t="n">
        <v>30</v>
      </c>
      <c r="J168" s="436" t="n">
        <v>1</v>
      </c>
      <c r="K168" s="436" t="n"/>
      <c r="L168" s="436" t="n"/>
      <c r="M168" s="437" t="n"/>
      <c r="N168" s="438">
        <f>B168+C168+D168+F168+G168+H168+I168+K168-L168+M168+E168</f>
        <v/>
      </c>
      <c r="O168" s="434" t="n">
        <v>1</v>
      </c>
      <c r="P168" s="434" t="n"/>
      <c r="Q168" s="438">
        <f>N168+O168-P168</f>
        <v/>
      </c>
      <c r="R168" s="520" t="n">
        <v>1220</v>
      </c>
      <c r="S168" s="440" t="n"/>
      <c r="T168" s="649">
        <f>A168</f>
        <v/>
      </c>
      <c r="U168" s="442" t="n"/>
      <c r="V168" s="443" t="n"/>
      <c r="W168" s="442" t="n"/>
      <c r="X168" s="443" t="n"/>
      <c r="Y168" s="442" t="n"/>
      <c r="Z168" s="443" t="n"/>
      <c r="AA168" s="442" t="n"/>
      <c r="AB168" s="443" t="n"/>
      <c r="AC168" s="442" t="n"/>
      <c r="AD168" s="443" t="n"/>
      <c r="AE168" s="444" t="inlineStr">
        <is>
          <t>pt vert</t>
        </is>
      </c>
      <c r="AF168" s="466" t="n">
        <v>-39.9</v>
      </c>
      <c r="AG168" s="443" t="n"/>
      <c r="AH168" s="443" t="n"/>
      <c r="AI168" s="442" t="n"/>
      <c r="AJ168" s="443" t="n"/>
      <c r="AK168" s="442" t="n"/>
      <c r="AL168" s="443" t="n"/>
      <c r="AM168" s="442" t="n"/>
      <c r="AN168" s="443" t="n"/>
      <c r="AO168" s="442" t="inlineStr">
        <is>
          <t>aviva</t>
        </is>
      </c>
      <c r="AP168" s="466" t="n">
        <v>336.57</v>
      </c>
      <c r="AQ168" s="444" t="n"/>
      <c r="AR168" s="443" t="n"/>
      <c r="AS168" s="446">
        <f>V168+X168+Z168+AB168+AD168+AF168+AJ168+AL168+AN168+AP168+AR168+AH168</f>
        <v/>
      </c>
    </row>
    <row r="169" ht="16.5" customHeight="1" thickBot="1">
      <c r="A169" s="628">
        <f>A168+1</f>
        <v/>
      </c>
      <c r="B169" s="434" t="n">
        <v>1261.57</v>
      </c>
      <c r="C169" s="434" t="n"/>
      <c r="D169" s="520" t="n">
        <v>2380.85</v>
      </c>
      <c r="E169" s="520" t="n">
        <v>1497.54</v>
      </c>
      <c r="F169" s="520" t="n">
        <v>120.4</v>
      </c>
      <c r="G169" s="435" t="n">
        <v>134</v>
      </c>
      <c r="H169" s="435" t="n">
        <v>79.8</v>
      </c>
      <c r="I169" s="435" t="n"/>
      <c r="J169" s="436" t="n"/>
      <c r="K169" s="436" t="n"/>
      <c r="L169" s="436" t="n">
        <v>40</v>
      </c>
      <c r="M169" s="437" t="n"/>
      <c r="N169" s="438">
        <f>B169+C169+D169+F169+G169+H169+I169+K169-L169+M169+E169</f>
        <v/>
      </c>
      <c r="O169" s="434" t="n">
        <v>1</v>
      </c>
      <c r="P169" s="434" t="n"/>
      <c r="Q169" s="438">
        <f>N169+O169-P169</f>
        <v/>
      </c>
      <c r="R169" s="520" t="n">
        <v>1260</v>
      </c>
      <c r="S169" s="440" t="n"/>
      <c r="T169" s="649">
        <f>A169</f>
        <v/>
      </c>
      <c r="U169" s="442" t="n"/>
      <c r="V169" s="443" t="n"/>
      <c r="W169" s="442" t="n"/>
      <c r="X169" s="443" t="n"/>
      <c r="Y169" s="442" t="n"/>
      <c r="Z169" s="443" t="n"/>
      <c r="AA169" s="442" t="n"/>
      <c r="AB169" s="443" t="n"/>
      <c r="AC169" s="442" t="n"/>
      <c r="AD169" s="443" t="n"/>
      <c r="AE169" s="444" t="n"/>
      <c r="AF169" s="443" t="n"/>
      <c r="AG169" s="443" t="n"/>
      <c r="AH169" s="443" t="n"/>
      <c r="AI169" s="442" t="n"/>
      <c r="AJ169" s="443" t="n"/>
      <c r="AK169" s="442" t="n"/>
      <c r="AL169" s="443" t="n"/>
      <c r="AM169" s="442" t="n"/>
      <c r="AN169" s="443" t="n"/>
      <c r="AO169" s="442" t="n"/>
      <c r="AP169" s="443" t="n"/>
      <c r="AQ169" s="444" t="n"/>
      <c r="AR169" s="443" t="n"/>
      <c r="AS169" s="446">
        <f>V169+X169+Z169+AB169+AD169+AF169+AJ169+AL169+AN169+AP169+AR169+AH169</f>
        <v/>
      </c>
    </row>
    <row r="170" ht="16.5" customHeight="1" thickBot="1">
      <c r="A170" s="628">
        <f>A169+1</f>
        <v/>
      </c>
      <c r="B170" s="434" t="n">
        <v>1178.59</v>
      </c>
      <c r="C170" s="434" t="n"/>
      <c r="D170" s="520" t="n">
        <v>915.84</v>
      </c>
      <c r="E170" s="520" t="n">
        <v>1204.96</v>
      </c>
      <c r="F170" s="520" t="n"/>
      <c r="G170" s="435" t="n">
        <v>118</v>
      </c>
      <c r="H170" s="435" t="n">
        <v>173.6</v>
      </c>
      <c r="I170" s="653" t="n">
        <v>200</v>
      </c>
      <c r="J170" s="436" t="n">
        <v>4</v>
      </c>
      <c r="K170" s="584" t="n">
        <v>110</v>
      </c>
      <c r="L170" s="436" t="n"/>
      <c r="M170" s="437" t="n"/>
      <c r="N170" s="438">
        <f>B170+C170+D170+F170+G170+H170+I170+K170-L170+M170+E170</f>
        <v/>
      </c>
      <c r="O170" s="434" t="n">
        <v>1</v>
      </c>
      <c r="P170" s="434" t="n"/>
      <c r="Q170" s="438">
        <f>N170+O170-P170</f>
        <v/>
      </c>
      <c r="R170" s="520" t="n">
        <v>1170</v>
      </c>
      <c r="S170" s="440" t="n"/>
      <c r="T170" s="649">
        <f>A170</f>
        <v/>
      </c>
      <c r="U170" s="442" t="n"/>
      <c r="V170" s="443" t="n"/>
      <c r="W170" s="442" t="inlineStr">
        <is>
          <t>200412A</t>
        </is>
      </c>
      <c r="X170" s="466" t="n">
        <v>32.46</v>
      </c>
      <c r="Y170" s="442" t="n"/>
      <c r="Z170" s="443" t="n"/>
      <c r="AA170" s="442" t="n"/>
      <c r="AB170" s="443" t="n"/>
      <c r="AC170" s="442" t="n"/>
      <c r="AD170" s="443" t="n"/>
      <c r="AE170" s="442" t="inlineStr">
        <is>
          <t>ass prêt</t>
        </is>
      </c>
      <c r="AF170" s="466" t="n">
        <v>42.37</v>
      </c>
      <c r="AG170" s="443" t="n"/>
      <c r="AH170" s="443" t="n"/>
      <c r="AI170" s="442" t="n"/>
      <c r="AJ170" s="443" t="n"/>
      <c r="AK170" s="442" t="n"/>
      <c r="AL170" s="443" t="n"/>
      <c r="AM170" s="442" t="n"/>
      <c r="AN170" s="443" t="n"/>
      <c r="AO170" s="442" t="inlineStr">
        <is>
          <t>adrea</t>
        </is>
      </c>
      <c r="AP170" s="466" t="n">
        <v>77.02</v>
      </c>
      <c r="AQ170" s="444" t="n"/>
      <c r="AR170" s="443" t="n"/>
      <c r="AS170" s="446">
        <f>V170+X170+Z170+AB170+AD170+AF170+AJ170+AL170+AN170+AP170+AR170+AH170</f>
        <v/>
      </c>
    </row>
    <row r="171" ht="16.5" customHeight="1" thickBot="1">
      <c r="A171" s="628">
        <f>A170+1</f>
        <v/>
      </c>
      <c r="B171" s="434" t="n">
        <v>1141.3</v>
      </c>
      <c r="C171" s="434" t="n"/>
      <c r="D171" s="520" t="n">
        <v>1163.04</v>
      </c>
      <c r="E171" s="520" t="n">
        <v>1319.66</v>
      </c>
      <c r="F171" s="520" t="n">
        <v>28.2</v>
      </c>
      <c r="G171" s="435" t="n">
        <v>354</v>
      </c>
      <c r="H171" s="435" t="n">
        <v>179.8</v>
      </c>
      <c r="I171" s="653" t="n">
        <v>540</v>
      </c>
      <c r="J171" s="436" t="n">
        <v>8</v>
      </c>
      <c r="K171" s="436" t="n"/>
      <c r="L171" s="436" t="n"/>
      <c r="M171" s="437" t="n"/>
      <c r="N171" s="438">
        <f>B171+C171+D171+F171+G171+H171+I171+K171-L171+M171+E171</f>
        <v/>
      </c>
      <c r="O171" s="434" t="n">
        <v>2.5</v>
      </c>
      <c r="P171" s="434" t="n"/>
      <c r="Q171" s="438">
        <f>N171+O171-P171</f>
        <v/>
      </c>
      <c r="R171" s="520" t="n">
        <v>1140</v>
      </c>
      <c r="S171" s="440" t="n"/>
      <c r="T171" s="649">
        <f>A171</f>
        <v/>
      </c>
      <c r="U171" s="442" t="n"/>
      <c r="V171" s="443" t="n"/>
      <c r="W171" s="442" t="inlineStr">
        <is>
          <t>200412B</t>
        </is>
      </c>
      <c r="X171" s="466" t="n">
        <v>471.57</v>
      </c>
      <c r="Y171" s="442" t="n"/>
      <c r="Z171" s="443" t="n"/>
      <c r="AA171" s="442" t="n"/>
      <c r="AB171" s="443" t="n"/>
      <c r="AC171" s="442" t="n"/>
      <c r="AD171" s="443" t="n"/>
      <c r="AE171" s="442" t="n"/>
      <c r="AF171" s="443" t="n"/>
      <c r="AG171" s="443" t="n"/>
      <c r="AH171" s="443" t="n"/>
      <c r="AI171" s="442" t="n"/>
      <c r="AJ171" s="443" t="n"/>
      <c r="AK171" s="442" t="inlineStr">
        <is>
          <t>200434A</t>
        </is>
      </c>
      <c r="AL171" s="466" t="n">
        <v>23.5</v>
      </c>
      <c r="AM171" s="442" t="n"/>
      <c r="AN171" s="443" t="n"/>
      <c r="AO171" s="442" t="n"/>
      <c r="AP171" s="443" t="n"/>
      <c r="AQ171" s="444" t="n"/>
      <c r="AR171" s="443" t="n"/>
      <c r="AS171" s="446">
        <f>V171+X171+Z171+AB171+AD171+AF171+AJ171+AL171+AN171+AP171+AR171+AH171</f>
        <v/>
      </c>
    </row>
    <row r="172" ht="16.5" customHeight="1" thickBot="1">
      <c r="A172" s="628">
        <f>A171+1</f>
        <v/>
      </c>
      <c r="B172" s="434" t="n">
        <v>898.74</v>
      </c>
      <c r="C172" s="434" t="n"/>
      <c r="D172" s="520" t="n">
        <v>1847.82</v>
      </c>
      <c r="E172" s="520" t="n">
        <v>1584.26</v>
      </c>
      <c r="F172" s="520" t="n">
        <v>43.59</v>
      </c>
      <c r="G172" s="435" t="n">
        <v>142</v>
      </c>
      <c r="H172" s="435" t="n">
        <v>125.2</v>
      </c>
      <c r="I172" s="653" t="n">
        <v>300</v>
      </c>
      <c r="J172" s="436" t="n">
        <v>8</v>
      </c>
      <c r="K172" s="436" t="n"/>
      <c r="L172" s="436" t="n">
        <v>50</v>
      </c>
      <c r="M172" s="437" t="n"/>
      <c r="N172" s="438">
        <f>B172+C172+D172+F172+G172+H172+I172+K172-L172+M172+E172</f>
        <v/>
      </c>
      <c r="O172" s="434" t="n"/>
      <c r="P172" s="434" t="n"/>
      <c r="Q172" s="438">
        <f>N172+O172-P172</f>
        <v/>
      </c>
      <c r="R172" s="520" t="n">
        <v>890</v>
      </c>
      <c r="S172" s="440" t="n"/>
      <c r="T172" s="649">
        <f>A172</f>
        <v/>
      </c>
      <c r="U172" s="442" t="n"/>
      <c r="V172" s="443" t="n"/>
      <c r="W172" s="442" t="n"/>
      <c r="X172" s="443" t="n"/>
      <c r="Y172" s="442" t="n"/>
      <c r="Z172" s="443" t="n"/>
      <c r="AA172" s="442" t="n"/>
      <c r="AB172" s="443" t="n"/>
      <c r="AC172" s="442" t="n"/>
      <c r="AD172" s="443" t="n"/>
      <c r="AE172" s="442" t="n"/>
      <c r="AF172" s="443" t="n"/>
      <c r="AG172" s="443" t="n"/>
      <c r="AH172" s="443" t="n"/>
      <c r="AI172" s="442" t="inlineStr">
        <is>
          <t>EDF</t>
        </is>
      </c>
      <c r="AJ172" s="466" t="n">
        <v>218.9</v>
      </c>
      <c r="AK172" s="442" t="n"/>
      <c r="AL172" s="443" t="n"/>
      <c r="AM172" s="442" t="n"/>
      <c r="AN172" s="443" t="n"/>
      <c r="AO172" s="442" t="n"/>
      <c r="AP172" s="443" t="n"/>
      <c r="AQ172" s="444" t="n"/>
      <c r="AR172" s="443" t="n"/>
      <c r="AS172" s="446">
        <f>V172+X172+Z172+AB172+AD172+AF172+AJ172+AL172+AN172+AP172+AR172+AH172</f>
        <v/>
      </c>
    </row>
    <row r="173" ht="16.5" customHeight="1" thickBot="1">
      <c r="A173" s="628">
        <f>A172+1</f>
        <v/>
      </c>
      <c r="B173" s="434" t="n">
        <v>1302.72</v>
      </c>
      <c r="C173" s="434" t="n"/>
      <c r="D173" s="520" t="n">
        <v>1559.45</v>
      </c>
      <c r="E173" s="520" t="n">
        <v>1486.9</v>
      </c>
      <c r="F173" s="520" t="n">
        <v>53.4</v>
      </c>
      <c r="G173" s="435" t="n">
        <v>161</v>
      </c>
      <c r="H173" s="435" t="n">
        <v>111.2</v>
      </c>
      <c r="I173" s="653" t="n">
        <v>340</v>
      </c>
      <c r="J173" s="436" t="n">
        <v>6</v>
      </c>
      <c r="K173" s="436" t="n"/>
      <c r="L173" s="436" t="n">
        <v>220</v>
      </c>
      <c r="M173" s="437" t="n"/>
      <c r="N173" s="438">
        <f>B173+C173+D173+F173+G173+H173+I173+K173-L173+M173+E173</f>
        <v/>
      </c>
      <c r="O173" s="434" t="n">
        <v>4.9</v>
      </c>
      <c r="P173" s="434" t="n"/>
      <c r="Q173" s="438">
        <f>N173+O173-P173</f>
        <v/>
      </c>
      <c r="R173" s="520" t="n">
        <v>1300</v>
      </c>
      <c r="S173" s="440" t="n"/>
      <c r="T173" s="649">
        <f>A173</f>
        <v/>
      </c>
      <c r="U173" s="442" t="n">
        <v>200501</v>
      </c>
      <c r="V173" s="466" t="n">
        <v>1188.43</v>
      </c>
      <c r="W173" s="442" t="n"/>
      <c r="X173" s="443" t="n"/>
      <c r="Y173" s="442" t="n">
        <v>200518</v>
      </c>
      <c r="Z173" s="466" t="n">
        <v>406.09</v>
      </c>
      <c r="AA173" s="442" t="n">
        <v>200524</v>
      </c>
      <c r="AB173" s="466" t="n">
        <v>1337.11</v>
      </c>
      <c r="AC173" s="442" t="n"/>
      <c r="AD173" s="443" t="n"/>
      <c r="AE173" s="442" t="n"/>
      <c r="AF173" s="443" t="n"/>
      <c r="AG173" s="442" t="n">
        <v>200540</v>
      </c>
      <c r="AH173" s="466" t="n">
        <v>19</v>
      </c>
      <c r="AI173" s="442" t="n"/>
      <c r="AJ173" s="443" t="n"/>
      <c r="AK173" s="442" t="n"/>
      <c r="AL173" s="443" t="n"/>
      <c r="AM173" s="442" t="n"/>
      <c r="AN173" s="443" t="n"/>
      <c r="AO173" s="442" t="n"/>
      <c r="AP173" s="443" t="n"/>
      <c r="AQ173" s="444" t="n"/>
      <c r="AR173" s="443" t="n"/>
      <c r="AS173" s="446">
        <f>V173+X173+Z173+AB173+AD173+AF173+AJ173+AL173+AN173+AP173+AR173+AH173</f>
        <v/>
      </c>
    </row>
    <row r="174" ht="16.5" customHeight="1" thickBot="1">
      <c r="A174" s="628">
        <f>A173+1</f>
        <v/>
      </c>
      <c r="B174" s="434" t="n">
        <v>1446.59</v>
      </c>
      <c r="C174" s="434" t="n"/>
      <c r="D174" s="520" t="n">
        <v>2366.05</v>
      </c>
      <c r="E174" s="520" t="n">
        <v>1625.59</v>
      </c>
      <c r="F174" s="520" t="n"/>
      <c r="G174" s="435" t="n">
        <v>370</v>
      </c>
      <c r="H174" s="435" t="n">
        <v>53</v>
      </c>
      <c r="I174" s="653" t="n">
        <v>20</v>
      </c>
      <c r="J174" s="436" t="n">
        <v>1</v>
      </c>
      <c r="K174" s="436" t="n"/>
      <c r="L174" s="436" t="n"/>
      <c r="M174" s="437" t="n"/>
      <c r="N174" s="438">
        <f>B174+C174+D174+F174+G174+H174+I174+K174-L174+M174+E174</f>
        <v/>
      </c>
      <c r="O174" s="434" t="n"/>
      <c r="P174" s="434" t="n"/>
      <c r="Q174" s="438">
        <f>N174+O174-P174</f>
        <v/>
      </c>
      <c r="R174" s="520" t="n">
        <v>1520</v>
      </c>
      <c r="S174" s="440" t="n"/>
      <c r="T174" s="649">
        <f>A174</f>
        <v/>
      </c>
      <c r="U174" s="442" t="n"/>
      <c r="V174" s="443" t="n"/>
      <c r="W174" s="442" t="n"/>
      <c r="X174" s="443" t="n"/>
      <c r="Y174" s="442" t="n"/>
      <c r="Z174" s="443" t="n"/>
      <c r="AA174" s="442" t="n">
        <v>200525</v>
      </c>
      <c r="AB174" s="466" t="n">
        <v>626.8</v>
      </c>
      <c r="AC174" s="442" t="n"/>
      <c r="AD174" s="443" t="n"/>
      <c r="AE174" s="442" t="inlineStr">
        <is>
          <t>prêt</t>
        </is>
      </c>
      <c r="AF174" s="466" t="n">
        <v>2622.6</v>
      </c>
      <c r="AG174" s="443" t="n"/>
      <c r="AH174" s="443" t="n"/>
      <c r="AI174" s="442" t="n"/>
      <c r="AJ174" s="443" t="n"/>
      <c r="AK174" s="442" t="n"/>
      <c r="AL174" s="443" t="n"/>
      <c r="AM174" s="442" t="n">
        <v>200436</v>
      </c>
      <c r="AN174" s="466" t="n">
        <v>258.36</v>
      </c>
      <c r="AO174" s="442" t="n"/>
      <c r="AP174" s="443" t="n"/>
      <c r="AQ174" s="444" t="n"/>
      <c r="AR174" s="443" t="n"/>
      <c r="AS174" s="446">
        <f>V174+X174+Z174+AB174+AD174+AF174+AJ174+AL174+AN174+AP174+AR174+AH174</f>
        <v/>
      </c>
    </row>
    <row r="175" ht="16.5" customHeight="1" thickBot="1">
      <c r="A175" s="628">
        <f>A174+1</f>
        <v/>
      </c>
      <c r="B175" s="434" t="n">
        <v>1717.76</v>
      </c>
      <c r="C175" s="520" t="n">
        <v>87.40000000000001</v>
      </c>
      <c r="D175" s="520" t="n">
        <v>1966.65</v>
      </c>
      <c r="E175" s="520" t="n">
        <v>1195</v>
      </c>
      <c r="F175" s="520" t="n"/>
      <c r="G175" s="435" t="n">
        <v>142</v>
      </c>
      <c r="H175" s="435" t="n">
        <v>71.7</v>
      </c>
      <c r="I175" s="435" t="n"/>
      <c r="J175" s="436" t="n"/>
      <c r="K175" s="436" t="n"/>
      <c r="L175" s="436" t="n"/>
      <c r="M175" s="437" t="n"/>
      <c r="N175" s="438">
        <f>B175+C175+D175+F175+G175+H175+I175+K175-L175+M175+E175</f>
        <v/>
      </c>
      <c r="O175" s="434" t="n"/>
      <c r="P175" s="434" t="n"/>
      <c r="Q175" s="438">
        <f>N175+O175-P175</f>
        <v/>
      </c>
      <c r="R175" s="520" t="n">
        <v>1710</v>
      </c>
      <c r="S175" s="520" t="n">
        <v>370</v>
      </c>
      <c r="T175" s="649">
        <f>A175</f>
        <v/>
      </c>
      <c r="U175" s="442" t="n">
        <v>200401</v>
      </c>
      <c r="V175" s="466" t="n">
        <v>-704.4299999999999</v>
      </c>
      <c r="W175" s="442" t="n"/>
      <c r="X175" s="443" t="n"/>
      <c r="Y175" s="442" t="n"/>
      <c r="Z175" s="443" t="n"/>
      <c r="AA175" s="442" t="n"/>
      <c r="AB175" s="443" t="n"/>
      <c r="AC175" s="442" t="n">
        <v>200428</v>
      </c>
      <c r="AD175" s="466" t="n">
        <v>37466.09</v>
      </c>
      <c r="AE175" s="442" t="inlineStr">
        <is>
          <t>interet</t>
        </is>
      </c>
      <c r="AF175" s="466" t="n">
        <v>129.36</v>
      </c>
      <c r="AG175" s="443" t="n"/>
      <c r="AH175" s="443" t="n"/>
      <c r="AI175" s="442" t="n">
        <v>200546</v>
      </c>
      <c r="AJ175" s="466" t="n">
        <v>132</v>
      </c>
      <c r="AK175" s="442" t="n"/>
      <c r="AL175" s="443" t="n"/>
      <c r="AM175" s="442" t="n"/>
      <c r="AN175" s="443" t="n"/>
      <c r="AO175" s="442" t="n">
        <v>200573</v>
      </c>
      <c r="AP175" s="466" t="n">
        <v>-1349.04</v>
      </c>
      <c r="AQ175" s="444" t="n"/>
      <c r="AR175" s="443" t="n"/>
      <c r="AS175" s="446">
        <f>V175+X175+Z175+AB175+AD175+AF175+AJ175+AL175+AN175+AP175+AR175+AH175</f>
        <v/>
      </c>
    </row>
    <row r="176" ht="16.5" customHeight="1" thickBot="1">
      <c r="A176" s="628">
        <f>A175+1</f>
        <v/>
      </c>
      <c r="B176" s="434" t="n">
        <v>2775.81</v>
      </c>
      <c r="C176" s="520" t="n"/>
      <c r="D176" s="520" t="n">
        <v>1975.85</v>
      </c>
      <c r="E176" s="520" t="n">
        <v>1474.05</v>
      </c>
      <c r="F176" s="520" t="n"/>
      <c r="G176" s="435" t="n">
        <v>143</v>
      </c>
      <c r="H176" s="435" t="n">
        <v>75.90000000000001</v>
      </c>
      <c r="I176" s="653" t="n">
        <v>80</v>
      </c>
      <c r="J176" s="436" t="n">
        <v>3</v>
      </c>
      <c r="K176" s="436" t="n"/>
      <c r="L176" s="436" t="n">
        <v>50</v>
      </c>
      <c r="M176" s="437" t="n"/>
      <c r="N176" s="438">
        <f>B176+C176+D176+F176+G176+H176+I176+K176-L176+M176+E176</f>
        <v/>
      </c>
      <c r="O176" s="434" t="n"/>
      <c r="P176" s="434" t="n"/>
      <c r="Q176" s="438">
        <f>N176+O176-P176</f>
        <v/>
      </c>
      <c r="R176" s="520" t="n">
        <v>2770</v>
      </c>
      <c r="S176" s="440" t="n"/>
      <c r="T176" s="649">
        <f>A176</f>
        <v/>
      </c>
      <c r="U176" s="442" t="n"/>
      <c r="V176" s="443" t="n"/>
      <c r="W176" s="442" t="n"/>
      <c r="X176" s="443" t="n"/>
      <c r="Y176" s="442" t="n"/>
      <c r="Z176" s="443" t="n"/>
      <c r="AA176" s="442" t="n"/>
      <c r="AB176" s="443" t="n"/>
      <c r="AC176" s="442" t="n"/>
      <c r="AD176" s="443" t="n"/>
      <c r="AE176" s="442" t="n"/>
      <c r="AF176" s="443" t="n"/>
      <c r="AG176" s="443" t="n"/>
      <c r="AH176" s="443" t="n"/>
      <c r="AI176" s="442" t="n"/>
      <c r="AJ176" s="443" t="n"/>
      <c r="AK176" s="442" t="n"/>
      <c r="AL176" s="443" t="n"/>
      <c r="AM176" s="442" t="n">
        <v>200560</v>
      </c>
      <c r="AN176" s="466" t="n">
        <v>138.09</v>
      </c>
      <c r="AO176" s="442" t="n"/>
      <c r="AP176" s="443" t="n"/>
      <c r="AQ176" s="444" t="n"/>
      <c r="AR176" s="443" t="n"/>
      <c r="AS176" s="446">
        <f>V176+X176+Z176+AB176+AD176+AF176+AJ176+AL176+AN176+AP176+AR176+AH176</f>
        <v/>
      </c>
    </row>
    <row r="177" ht="16.5" customHeight="1" thickBot="1">
      <c r="A177" s="628">
        <f>A176+1</f>
        <v/>
      </c>
      <c r="B177" s="434" t="n">
        <v>660.5</v>
      </c>
      <c r="C177" s="520" t="n"/>
      <c r="D177" s="520" t="n">
        <v>970.26</v>
      </c>
      <c r="E177" s="520" t="n">
        <v>936.2</v>
      </c>
      <c r="F177" s="520" t="n">
        <v>51.9</v>
      </c>
      <c r="G177" s="435" t="n">
        <v>301</v>
      </c>
      <c r="H177" s="435" t="n">
        <v>362.2</v>
      </c>
      <c r="I177" s="653" t="n">
        <v>120</v>
      </c>
      <c r="J177" s="436" t="n">
        <v>3</v>
      </c>
      <c r="K177" s="436" t="n"/>
      <c r="L177" s="436" t="n"/>
      <c r="M177" s="437" t="n"/>
      <c r="N177" s="438">
        <f>B177+C177+D177+F177+G177+H177+I177+K177-L177+M177+E177</f>
        <v/>
      </c>
      <c r="O177" s="434" t="n"/>
      <c r="P177" s="434" t="n"/>
      <c r="Q177" s="438">
        <f>N177+O177-P177</f>
        <v/>
      </c>
      <c r="R177" s="520" t="n">
        <v>660</v>
      </c>
      <c r="S177" s="440" t="n"/>
      <c r="T177" s="649">
        <f>A177</f>
        <v/>
      </c>
      <c r="U177" s="442" t="n"/>
      <c r="V177" s="443" t="n"/>
      <c r="W177" s="442" t="n"/>
      <c r="X177" s="443" t="n"/>
      <c r="Y177" s="442" t="n"/>
      <c r="Z177" s="443" t="n"/>
      <c r="AA177" s="442" t="n"/>
      <c r="AB177" s="443" t="n"/>
      <c r="AC177" s="442" t="n"/>
      <c r="AD177" s="443" t="n"/>
      <c r="AE177" s="442" t="inlineStr">
        <is>
          <t>monnaie</t>
        </is>
      </c>
      <c r="AF177" s="466" t="n">
        <v>280</v>
      </c>
      <c r="AG177" s="443" t="n"/>
      <c r="AH177" s="443" t="n"/>
      <c r="AI177" s="442" t="n"/>
      <c r="AJ177" s="443" t="n"/>
      <c r="AK177" s="442" t="n"/>
      <c r="AL177" s="443" t="n"/>
      <c r="AM177" s="442" t="n"/>
      <c r="AN177" s="443" t="n"/>
      <c r="AO177" s="442" t="n"/>
      <c r="AP177" s="443" t="n"/>
      <c r="AQ177" s="444" t="n"/>
      <c r="AR177" s="443" t="n"/>
      <c r="AS177" s="446">
        <f>V177+X177+Z177+AB177+AD177+AF177+AJ177+AL177+AN177+AP177+AR177+AH177</f>
        <v/>
      </c>
    </row>
    <row r="178" ht="16.5" customHeight="1" thickBot="1">
      <c r="A178" s="628">
        <f>A177+1</f>
        <v/>
      </c>
      <c r="B178" s="434" t="n">
        <v>1720.91</v>
      </c>
      <c r="C178" s="520" t="n"/>
      <c r="D178" s="520" t="n">
        <v>1286.5</v>
      </c>
      <c r="E178" s="520" t="n">
        <v>1263.27</v>
      </c>
      <c r="F178" s="520" t="n"/>
      <c r="G178" s="435" t="n">
        <v>157</v>
      </c>
      <c r="H178" s="435" t="n">
        <v>175.9</v>
      </c>
      <c r="I178" s="653" t="n">
        <v>60</v>
      </c>
      <c r="J178" s="436" t="n">
        <v>2</v>
      </c>
      <c r="K178" s="436" t="n"/>
      <c r="L178" s="436" t="n"/>
      <c r="M178" s="437" t="n"/>
      <c r="N178" s="438">
        <f>B178+C178+D178+F178+G178+H178+I178+K178-L178+M178+E178</f>
        <v/>
      </c>
      <c r="O178" s="434" t="n">
        <v>1.5</v>
      </c>
      <c r="P178" s="434" t="n"/>
      <c r="Q178" s="438">
        <f>N178+O178-P178</f>
        <v/>
      </c>
      <c r="R178" s="520" t="n">
        <v>1720</v>
      </c>
      <c r="S178" s="440" t="n"/>
      <c r="T178" s="649">
        <f>A178</f>
        <v/>
      </c>
      <c r="U178" s="442" t="n"/>
      <c r="V178" s="443" t="n"/>
      <c r="W178" s="442" t="n"/>
      <c r="X178" s="443" t="n"/>
      <c r="Y178" s="442" t="n"/>
      <c r="Z178" s="443" t="n"/>
      <c r="AA178" s="442" t="n"/>
      <c r="AB178" s="443" t="n"/>
      <c r="AC178" s="442" t="n"/>
      <c r="AD178" s="443" t="n"/>
      <c r="AE178" s="442" t="n"/>
      <c r="AF178" s="443" t="n"/>
      <c r="AG178" s="443" t="n"/>
      <c r="AH178" s="443" t="n"/>
      <c r="AI178" s="442" t="n">
        <v>200544</v>
      </c>
      <c r="AJ178" s="466" t="n">
        <v>52.8</v>
      </c>
      <c r="AK178" s="442" t="n"/>
      <c r="AL178" s="443" t="n"/>
      <c r="AM178" s="442" t="n"/>
      <c r="AN178" s="443" t="n"/>
      <c r="AO178" s="442" t="n">
        <v>200446</v>
      </c>
      <c r="AP178" s="466" t="n">
        <v>138</v>
      </c>
      <c r="AQ178" s="444" t="n"/>
      <c r="AR178" s="443" t="n"/>
      <c r="AS178" s="446">
        <f>V178+X178+Z178+AB178+AD178+AF178+AJ178+AL178+AN178+AP178+AR178+AH178</f>
        <v/>
      </c>
    </row>
    <row r="179" ht="16.5" customHeight="1" thickBot="1">
      <c r="A179" s="628">
        <f>A178+1</f>
        <v/>
      </c>
      <c r="B179" s="434" t="n">
        <v>2187.21</v>
      </c>
      <c r="C179" s="520" t="n">
        <v>27.84</v>
      </c>
      <c r="D179" s="520" t="n">
        <v>1932.88</v>
      </c>
      <c r="E179" s="520" t="n">
        <v>1972.57</v>
      </c>
      <c r="F179" s="520" t="n"/>
      <c r="G179" s="435" t="n">
        <v>178</v>
      </c>
      <c r="H179" s="435" t="n">
        <v>77.3</v>
      </c>
      <c r="I179" s="653" t="n">
        <v>40</v>
      </c>
      <c r="J179" s="436" t="n">
        <v>1</v>
      </c>
      <c r="K179" s="436" t="n"/>
      <c r="L179" s="436" t="n"/>
      <c r="M179" s="437" t="n"/>
      <c r="N179" s="438">
        <f>B179+C179+D179+F179+G179+H179+I179+K179-L179+M179+E179</f>
        <v/>
      </c>
      <c r="O179" s="434" t="n">
        <v>1.8</v>
      </c>
      <c r="P179" s="434" t="n"/>
      <c r="Q179" s="438">
        <f>N179+O179-P179</f>
        <v/>
      </c>
      <c r="R179" s="520" t="n">
        <v>2180</v>
      </c>
      <c r="S179" s="440" t="n"/>
      <c r="T179" s="649">
        <f>A179</f>
        <v/>
      </c>
      <c r="U179" s="442" t="n"/>
      <c r="V179" s="443" t="n"/>
      <c r="W179" s="442" t="n"/>
      <c r="X179" s="443" t="n"/>
      <c r="Y179" s="442" t="n">
        <v>200519</v>
      </c>
      <c r="Z179" s="466" t="n">
        <v>445.95</v>
      </c>
      <c r="AA179" s="442" t="n"/>
      <c r="AB179" s="443" t="n"/>
      <c r="AC179" s="442" t="n"/>
      <c r="AD179" s="443" t="n"/>
      <c r="AE179" s="442" t="inlineStr">
        <is>
          <t>pmu</t>
        </is>
      </c>
      <c r="AF179" s="466" t="n">
        <v>-1000</v>
      </c>
      <c r="AG179" s="443" t="n"/>
      <c r="AH179" s="443" t="n"/>
      <c r="AI179" s="442" t="n"/>
      <c r="AJ179" s="443" t="n"/>
      <c r="AK179" s="442" t="n"/>
      <c r="AL179" s="443" t="n"/>
      <c r="AM179" s="442" t="n"/>
      <c r="AN179" s="443" t="n"/>
      <c r="AO179" s="442" t="n"/>
      <c r="AP179" s="443" t="n"/>
      <c r="AQ179" s="444" t="n"/>
      <c r="AR179" s="443" t="n"/>
      <c r="AS179" s="446">
        <f>V179+X179+Z179+AB179+AD179+AF179+AJ179+AL179+AN179+AP179+AR179+AH179</f>
        <v/>
      </c>
    </row>
    <row r="180" ht="16.5" customHeight="1" thickBot="1">
      <c r="A180" s="628">
        <f>A179+1</f>
        <v/>
      </c>
      <c r="B180" s="434" t="n">
        <v>1869.11</v>
      </c>
      <c r="C180" s="434" t="n"/>
      <c r="D180" s="520" t="n">
        <v>1951.91</v>
      </c>
      <c r="E180" s="520" t="n">
        <v>1702.07</v>
      </c>
      <c r="F180" s="520" t="n"/>
      <c r="G180" s="435" t="n">
        <v>181</v>
      </c>
      <c r="H180" s="435" t="n">
        <v>238.8</v>
      </c>
      <c r="I180" s="653" t="n">
        <v>200</v>
      </c>
      <c r="J180" s="436" t="n">
        <v>2</v>
      </c>
      <c r="K180" s="436" t="n"/>
      <c r="L180" s="436" t="n"/>
      <c r="M180" s="437" t="n"/>
      <c r="N180" s="438">
        <f>B180+C180+D180+F180+G180+H180+I180+K180-L180+M180+E180</f>
        <v/>
      </c>
      <c r="O180" s="434" t="n">
        <v>1.8</v>
      </c>
      <c r="P180" s="434" t="n"/>
      <c r="Q180" s="438">
        <f>N180+O180-P180</f>
        <v/>
      </c>
      <c r="R180" s="520" t="n">
        <v>1860</v>
      </c>
      <c r="S180" s="440" t="n"/>
      <c r="T180" s="649">
        <f>A180</f>
        <v/>
      </c>
      <c r="U180" s="442" t="n">
        <v>200502</v>
      </c>
      <c r="V180" s="443" t="n">
        <v>809.8099999999999</v>
      </c>
      <c r="W180" s="444" t="n">
        <v>200511</v>
      </c>
      <c r="X180" s="466" t="n">
        <v>60.63</v>
      </c>
      <c r="Y180" s="442" t="n"/>
      <c r="Z180" s="443" t="n"/>
      <c r="AA180" s="444" t="n">
        <v>200526</v>
      </c>
      <c r="AB180" s="466" t="n">
        <v>1581.56</v>
      </c>
      <c r="AC180" s="442" t="n"/>
      <c r="AD180" s="443" t="n"/>
      <c r="AE180" s="444" t="n"/>
      <c r="AF180" s="443" t="n"/>
      <c r="AG180" s="444" t="n">
        <v>200541</v>
      </c>
      <c r="AH180" s="466" t="n">
        <v>19</v>
      </c>
      <c r="AI180" s="442" t="n"/>
      <c r="AJ180" s="443" t="n"/>
      <c r="AK180" s="444" t="n"/>
      <c r="AL180" s="443" t="n"/>
      <c r="AM180" s="442" t="n"/>
      <c r="AN180" s="443" t="n"/>
      <c r="AO180" s="444" t="n"/>
      <c r="AP180" s="443" t="n"/>
      <c r="AQ180" s="444" t="n"/>
      <c r="AR180" s="443" t="n"/>
      <c r="AS180" s="446">
        <f>V180+X180+Z180+AB180+AD180+AF180+AJ180+AL180+AN180+AP180+AR180+AH180</f>
        <v/>
      </c>
    </row>
    <row r="181" ht="16.5" customHeight="1" thickBot="1">
      <c r="A181" s="628">
        <f>A180+1</f>
        <v/>
      </c>
      <c r="B181" s="434" t="n">
        <v>693.91</v>
      </c>
      <c r="C181" s="434" t="n"/>
      <c r="D181" s="520" t="n">
        <v>964.8</v>
      </c>
      <c r="E181" s="520" t="n">
        <v>914.42</v>
      </c>
      <c r="F181" s="520" t="n">
        <v>30.7</v>
      </c>
      <c r="G181" s="435" t="n">
        <v>199</v>
      </c>
      <c r="H181" s="435" t="n">
        <v>88.8</v>
      </c>
      <c r="I181" s="435" t="n"/>
      <c r="J181" s="436" t="n"/>
      <c r="K181" s="584" t="n">
        <v>10</v>
      </c>
      <c r="L181" s="436" t="n"/>
      <c r="M181" s="437" t="n"/>
      <c r="N181" s="438">
        <f>B181+C181+D181+F181+G181+H181+I181+K181-L181+M181+E181</f>
        <v/>
      </c>
      <c r="O181" s="434" t="n"/>
      <c r="P181" s="434" t="n"/>
      <c r="Q181" s="438">
        <f>N181+O181-P181</f>
        <v/>
      </c>
      <c r="R181" s="520" t="n">
        <v>720</v>
      </c>
      <c r="S181" s="440" t="n"/>
      <c r="T181" s="649">
        <f>A181</f>
        <v/>
      </c>
      <c r="U181" s="442" t="n"/>
      <c r="V181" s="443" t="n">
        <v>351.33</v>
      </c>
      <c r="W181" s="442" t="n">
        <v>200512</v>
      </c>
      <c r="X181" s="466" t="n">
        <v>373.75</v>
      </c>
      <c r="Y181" s="442" t="n"/>
      <c r="Z181" s="443" t="n"/>
      <c r="AA181" s="442" t="n">
        <v>200527</v>
      </c>
      <c r="AB181" s="466" t="n">
        <v>658.6</v>
      </c>
      <c r="AC181" s="442" t="n"/>
      <c r="AD181" s="443" t="n"/>
      <c r="AE181" s="442" t="n"/>
      <c r="AF181" s="443" t="n"/>
      <c r="AG181" s="443" t="n"/>
      <c r="AH181" s="443" t="n"/>
      <c r="AI181" s="442" t="n"/>
      <c r="AJ181" s="443" t="n"/>
      <c r="AK181" s="442" t="n"/>
      <c r="AL181" s="443" t="n"/>
      <c r="AM181" s="442" t="n"/>
      <c r="AN181" s="443" t="n"/>
      <c r="AO181" s="442" t="n"/>
      <c r="AP181" s="443" t="n"/>
      <c r="AQ181" s="444" t="n">
        <v>200575</v>
      </c>
      <c r="AR181" s="466" t="n">
        <v>41.23</v>
      </c>
      <c r="AS181" s="446">
        <f>V181+X181+Z181+AB181+AD181+AF181+AJ181+AL181+AN181+AP181+AR181+AH181</f>
        <v/>
      </c>
    </row>
    <row r="182" ht="16.5" customHeight="1" thickBot="1">
      <c r="A182" s="628">
        <f>A181+1</f>
        <v/>
      </c>
      <c r="B182" s="434" t="n">
        <v>2261.11</v>
      </c>
      <c r="C182" s="434" t="n"/>
      <c r="D182" s="520" t="n">
        <v>1979.8</v>
      </c>
      <c r="E182" s="520" t="n">
        <v>2044.06</v>
      </c>
      <c r="F182" s="520" t="n">
        <v>40.2</v>
      </c>
      <c r="G182" s="435" t="n">
        <v>238</v>
      </c>
      <c r="H182" s="435" t="n">
        <v>170.1</v>
      </c>
      <c r="I182" s="653" t="n">
        <v>360</v>
      </c>
      <c r="J182" s="436" t="n">
        <v>7</v>
      </c>
      <c r="K182" s="584" t="n">
        <v>10</v>
      </c>
      <c r="L182" s="436" t="n">
        <v>120</v>
      </c>
      <c r="M182" s="437" t="n"/>
      <c r="N182" s="438">
        <f>B182+C182+D182+F182+G182+H182+I182+K182-L182+M182+E182</f>
        <v/>
      </c>
      <c r="O182" s="434" t="n"/>
      <c r="P182" s="434" t="n"/>
      <c r="Q182" s="438">
        <f>N182+O182-P182</f>
        <v/>
      </c>
      <c r="R182" s="520" t="n">
        <v>2260</v>
      </c>
      <c r="S182" s="440" t="n"/>
      <c r="T182" s="649">
        <f>A182</f>
        <v/>
      </c>
      <c r="U182" s="442" t="n"/>
      <c r="V182" s="443" t="n"/>
      <c r="W182" s="442" t="n"/>
      <c r="X182" s="443" t="n"/>
      <c r="Y182" s="442" t="n"/>
      <c r="Z182" s="443" t="n"/>
      <c r="AA182" s="442" t="n"/>
      <c r="AB182" s="443" t="n"/>
      <c r="AC182" s="442" t="n"/>
      <c r="AD182" s="443" t="n"/>
      <c r="AE182" s="442" t="inlineStr">
        <is>
          <t>pmu</t>
        </is>
      </c>
      <c r="AF182" s="466" t="n">
        <v>1000</v>
      </c>
      <c r="AG182" s="443" t="n"/>
      <c r="AH182" s="443" t="n"/>
      <c r="AI182" s="442" t="n"/>
      <c r="AJ182" s="443" t="n"/>
      <c r="AK182" s="442" t="n">
        <v>200434</v>
      </c>
      <c r="AL182" s="466" t="n">
        <v>1336.32</v>
      </c>
      <c r="AM182" s="442" t="n">
        <v>200561</v>
      </c>
      <c r="AN182" s="466" t="n">
        <v>90</v>
      </c>
      <c r="AO182" s="442" t="n"/>
      <c r="AP182" s="443" t="n"/>
      <c r="AQ182" s="444" t="n"/>
      <c r="AR182" s="443" t="n"/>
      <c r="AS182" s="446">
        <f>V182+X182+Z182+AB182+AD182+AF182+AJ182+AL182+AN182+AP182+AR182+AH182</f>
        <v/>
      </c>
    </row>
    <row r="183" ht="16.5" customHeight="1" thickBot="1">
      <c r="A183" s="628">
        <f>A182+1</f>
        <v/>
      </c>
      <c r="B183" s="434" t="n">
        <v>1967.81</v>
      </c>
      <c r="C183" s="434" t="n"/>
      <c r="D183" s="520" t="n">
        <v>1664.07</v>
      </c>
      <c r="E183" s="520" t="n">
        <v>1658.49</v>
      </c>
      <c r="F183" s="520" t="n">
        <v>41.1</v>
      </c>
      <c r="G183" s="435" t="n">
        <v>83</v>
      </c>
      <c r="H183" s="435" t="n">
        <v>34.5</v>
      </c>
      <c r="I183" s="653" t="n">
        <v>280</v>
      </c>
      <c r="J183" s="436" t="n">
        <v>5</v>
      </c>
      <c r="K183" s="436" t="n"/>
      <c r="L183" s="436" t="n">
        <v>40</v>
      </c>
      <c r="M183" s="437" t="n"/>
      <c r="N183" s="438">
        <f>B183+C183+D183+F183+G183+H183+I183+K183-L183+M183+E183</f>
        <v/>
      </c>
      <c r="O183" s="434" t="n"/>
      <c r="P183" s="434" t="n"/>
      <c r="Q183" s="438">
        <f>N183+O183-P183</f>
        <v/>
      </c>
      <c r="R183" s="520" t="n">
        <v>1960</v>
      </c>
      <c r="S183" s="440" t="n"/>
      <c r="T183" s="649">
        <f>A183</f>
        <v/>
      </c>
      <c r="U183" s="442" t="n"/>
      <c r="V183" s="443" t="n"/>
      <c r="W183" s="442" t="n"/>
      <c r="X183" s="443" t="n"/>
      <c r="Y183" s="442" t="n"/>
      <c r="Z183" s="443" t="n"/>
      <c r="AA183" s="442" t="n"/>
      <c r="AB183" s="443" t="n"/>
      <c r="AC183" s="442" t="n"/>
      <c r="AD183" s="443" t="n"/>
      <c r="AE183" s="442" t="n"/>
      <c r="AF183" s="443" t="n"/>
      <c r="AG183" s="443" t="n"/>
      <c r="AH183" s="443" t="n"/>
      <c r="AI183" s="442" t="n"/>
      <c r="AJ183" s="443" t="n"/>
      <c r="AK183" s="442" t="n"/>
      <c r="AL183" s="443" t="n"/>
      <c r="AM183" s="442" t="n"/>
      <c r="AN183" s="443" t="n"/>
      <c r="AO183" s="442" t="n"/>
      <c r="AP183" s="443" t="n"/>
      <c r="AQ183" s="444" t="n"/>
      <c r="AR183" s="443" t="n"/>
      <c r="AS183" s="446">
        <f>V183+X183+Z183+AB183+AD183+AF183+AJ183+AL183+AN183+AP183+AR183+AH183</f>
        <v/>
      </c>
    </row>
    <row r="184" ht="16.5" customHeight="1" thickBot="1">
      <c r="A184" s="628">
        <f>A183+1</f>
        <v/>
      </c>
      <c r="B184" s="434" t="n">
        <v>1264.24</v>
      </c>
      <c r="C184" s="434" t="n"/>
      <c r="D184" s="520" t="n">
        <v>1516.9</v>
      </c>
      <c r="E184" s="520" t="n">
        <v>989.65</v>
      </c>
      <c r="F184" s="520" t="n">
        <v>19.6</v>
      </c>
      <c r="G184" s="435" t="n">
        <v>148</v>
      </c>
      <c r="H184" s="435" t="n">
        <v>177.9</v>
      </c>
      <c r="I184" s="653" t="n">
        <v>40</v>
      </c>
      <c r="J184" s="436" t="n">
        <v>2</v>
      </c>
      <c r="K184" s="436" t="n"/>
      <c r="L184" s="436" t="n"/>
      <c r="M184" s="437" t="n"/>
      <c r="N184" s="438">
        <f>B184+C184+D184+F184+G184+H184+I184+K184-L184+M184+E184</f>
        <v/>
      </c>
      <c r="O184" s="434" t="n"/>
      <c r="P184" s="434" t="n"/>
      <c r="Q184" s="438">
        <f>N184+O184-P184</f>
        <v/>
      </c>
      <c r="R184" s="520" t="n">
        <v>1260</v>
      </c>
      <c r="S184" s="440" t="n"/>
      <c r="T184" s="649">
        <f>A184</f>
        <v/>
      </c>
      <c r="U184" s="442" t="n"/>
      <c r="V184" s="443" t="n"/>
      <c r="W184" s="442" t="n"/>
      <c r="X184" s="443" t="n"/>
      <c r="Y184" s="442" t="n"/>
      <c r="Z184" s="443" t="n"/>
      <c r="AA184" s="442" t="n"/>
      <c r="AB184" s="443" t="n"/>
      <c r="AC184" s="442" t="n"/>
      <c r="AD184" s="443" t="n"/>
      <c r="AE184" s="442" t="n"/>
      <c r="AF184" s="443" t="n"/>
      <c r="AG184" s="443" t="n"/>
      <c r="AH184" s="443" t="n"/>
      <c r="AI184" s="442" t="n"/>
      <c r="AJ184" s="443" t="n"/>
      <c r="AK184" s="442" t="n"/>
      <c r="AL184" s="443" t="n"/>
      <c r="AM184" s="442" t="n">
        <v>200444</v>
      </c>
      <c r="AN184" s="466" t="n">
        <v>14.4</v>
      </c>
      <c r="AO184" s="442" t="n"/>
      <c r="AP184" s="443" t="n"/>
      <c r="AQ184" s="444" t="n"/>
      <c r="AR184" s="443" t="n"/>
      <c r="AS184" s="446">
        <f>V184+X184+Z184+AB184+AD184+AF184+AJ184+AL184+AN184+AP184+AR184+AH184</f>
        <v/>
      </c>
    </row>
    <row r="185" ht="16.5" customHeight="1" thickBot="1">
      <c r="A185" s="628">
        <f>A184+1</f>
        <v/>
      </c>
      <c r="B185" s="434" t="n">
        <v>1877.53</v>
      </c>
      <c r="C185" s="434" t="n"/>
      <c r="D185" s="520" t="n">
        <v>1100.55</v>
      </c>
      <c r="E185" s="520" t="n">
        <v>1700.84</v>
      </c>
      <c r="F185" s="520" t="n"/>
      <c r="G185" s="435" t="n">
        <v>118</v>
      </c>
      <c r="H185" s="435" t="n">
        <v>282.2</v>
      </c>
      <c r="I185" s="653" t="n">
        <v>200</v>
      </c>
      <c r="J185" s="436" t="n">
        <v>3</v>
      </c>
      <c r="K185" s="436" t="n"/>
      <c r="L185" s="436" t="n">
        <v>220</v>
      </c>
      <c r="M185" s="437" t="n"/>
      <c r="N185" s="438">
        <f>B185+C185+D185+F185+G185+H185+I185+K185-L185+M185+E185</f>
        <v/>
      </c>
      <c r="O185" s="434" t="n">
        <v>3.3</v>
      </c>
      <c r="P185" s="434" t="n"/>
      <c r="Q185" s="438">
        <f>N185+O185-P185</f>
        <v/>
      </c>
      <c r="R185" s="520" t="n">
        <v>1870</v>
      </c>
      <c r="S185" s="440" t="n"/>
      <c r="T185" s="649">
        <f>A185</f>
        <v/>
      </c>
      <c r="U185" s="442" t="n"/>
      <c r="V185" s="443" t="n"/>
      <c r="W185" s="442" t="n"/>
      <c r="X185" s="443" t="n"/>
      <c r="Y185" s="442" t="n"/>
      <c r="Z185" s="443" t="n"/>
      <c r="AA185" s="442" t="n"/>
      <c r="AB185" s="443" t="n"/>
      <c r="AC185" s="442" t="n"/>
      <c r="AD185" s="443" t="n"/>
      <c r="AE185" s="442" t="n"/>
      <c r="AF185" s="443" t="n"/>
      <c r="AG185" s="443" t="n"/>
      <c r="AH185" s="443" t="n"/>
      <c r="AI185" s="442" t="n"/>
      <c r="AJ185" s="443" t="n"/>
      <c r="AK185" s="442" t="n"/>
      <c r="AL185" s="443" t="n"/>
      <c r="AM185" s="442" t="n">
        <v>200443</v>
      </c>
      <c r="AN185" s="466" t="n">
        <v>131.15</v>
      </c>
      <c r="AO185" s="442" t="n"/>
      <c r="AP185" s="443" t="n"/>
      <c r="AQ185" s="444" t="n"/>
      <c r="AR185" s="443" t="n"/>
      <c r="AS185" s="446">
        <f>V185+X185+Z185+AB185+AD185+AF185+AJ185+AL185+AN185+AP185+AR185+AH185</f>
        <v/>
      </c>
    </row>
    <row r="186" ht="16.5" customHeight="1" thickBot="1">
      <c r="A186" s="628">
        <f>A185+1</f>
        <v/>
      </c>
      <c r="B186" s="434" t="n">
        <v>1776.04</v>
      </c>
      <c r="C186" s="434" t="n"/>
      <c r="D186" s="520" t="n">
        <v>1609.34</v>
      </c>
      <c r="E186" s="520" t="n">
        <v>1838.01</v>
      </c>
      <c r="F186" s="520" t="n">
        <v>28.9</v>
      </c>
      <c r="G186" s="435" t="n">
        <v>118</v>
      </c>
      <c r="H186" s="435" t="n">
        <v>297</v>
      </c>
      <c r="I186" s="653" t="n">
        <v>230</v>
      </c>
      <c r="J186" s="436" t="n">
        <v>5</v>
      </c>
      <c r="K186" s="436" t="n"/>
      <c r="L186" s="436" t="n">
        <v>50</v>
      </c>
      <c r="M186" s="437" t="n"/>
      <c r="N186" s="438">
        <f>B186+C186+D186+F186+G186+H186+I186+K186-L186+M186+E186</f>
        <v/>
      </c>
      <c r="O186" s="434" t="n">
        <v>1.8</v>
      </c>
      <c r="P186" s="434" t="n"/>
      <c r="Q186" s="438">
        <f>N186+O186-P186</f>
        <v/>
      </c>
      <c r="R186" s="520" t="n">
        <v>1770</v>
      </c>
      <c r="S186" s="440" t="n"/>
      <c r="T186" s="649">
        <f>A186</f>
        <v/>
      </c>
      <c r="U186" s="442" t="n"/>
      <c r="V186" s="443" t="n"/>
      <c r="W186" s="442" t="n"/>
      <c r="X186" s="443" t="n"/>
      <c r="Y186" s="442" t="n">
        <v>200520</v>
      </c>
      <c r="Z186" s="466" t="n">
        <v>408.84</v>
      </c>
      <c r="AA186" s="442" t="n"/>
      <c r="AB186" s="443" t="n"/>
      <c r="AC186" s="442" t="n"/>
      <c r="AD186" s="443" t="n"/>
      <c r="AE186" s="442" t="inlineStr">
        <is>
          <t>monnaie</t>
        </is>
      </c>
      <c r="AF186" s="466" t="n">
        <v>450</v>
      </c>
      <c r="AG186" s="443" t="n"/>
      <c r="AH186" s="443" t="n"/>
      <c r="AI186" s="442" t="n"/>
      <c r="AJ186" s="443" t="n"/>
      <c r="AK186" s="442" t="n"/>
      <c r="AL186" s="443" t="n"/>
      <c r="AM186" s="442" t="n">
        <v>200442</v>
      </c>
      <c r="AN186" s="466" t="n">
        <v>317.34</v>
      </c>
      <c r="AO186" s="442" t="n"/>
      <c r="AP186" s="443" t="n"/>
      <c r="AQ186" s="444" t="n"/>
      <c r="AR186" s="443" t="n"/>
      <c r="AS186" s="446">
        <f>V186+X186+Z186+AB186+AD186+AF186+AJ186+AL186+AN186+AP186+AR186+AH186</f>
        <v/>
      </c>
    </row>
    <row r="187" ht="16.5" customHeight="1" thickBot="1">
      <c r="A187" s="628">
        <f>A186+1</f>
        <v/>
      </c>
      <c r="B187" s="434" t="n">
        <v>1431.95</v>
      </c>
      <c r="C187" s="434" t="n"/>
      <c r="D187" s="520" t="n">
        <v>1848.84</v>
      </c>
      <c r="E187" s="520" t="n">
        <v>1593.4</v>
      </c>
      <c r="F187" s="520" t="n"/>
      <c r="G187" s="435" t="n">
        <v>403</v>
      </c>
      <c r="H187" s="435" t="n">
        <v>87</v>
      </c>
      <c r="I187" s="653" t="n">
        <v>140</v>
      </c>
      <c r="J187" s="436" t="n">
        <v>4</v>
      </c>
      <c r="K187" s="436" t="n"/>
      <c r="L187" s="436" t="n">
        <v>50</v>
      </c>
      <c r="M187" s="437" t="n"/>
      <c r="N187" s="438">
        <f>B187+C187+D187+F187+G187+H187+I187+K187-L187+M187+E187</f>
        <v/>
      </c>
      <c r="O187" s="434" t="n">
        <v>12.6</v>
      </c>
      <c r="P187" s="434" t="n"/>
      <c r="Q187" s="438">
        <f>N187+O187-P187</f>
        <v/>
      </c>
      <c r="R187" s="520" t="n">
        <v>1430</v>
      </c>
      <c r="S187" s="440" t="n"/>
      <c r="T187" s="649">
        <f>A187</f>
        <v/>
      </c>
      <c r="U187" s="442" t="n">
        <v>200503</v>
      </c>
      <c r="V187" s="466" t="n">
        <v>1072.82</v>
      </c>
      <c r="W187" s="442" t="n"/>
      <c r="X187" s="443" t="n"/>
      <c r="Y187" s="442" t="n"/>
      <c r="Z187" s="443" t="n"/>
      <c r="AA187" s="442" t="n">
        <v>200528</v>
      </c>
      <c r="AB187" s="466" t="n">
        <v>664.8</v>
      </c>
      <c r="AC187" s="442" t="n">
        <v>200532</v>
      </c>
      <c r="AD187" s="443" t="n">
        <v>10085.34</v>
      </c>
      <c r="AE187" s="444" t="n"/>
      <c r="AF187" s="443" t="n"/>
      <c r="AG187" s="444" t="n">
        <v>200542</v>
      </c>
      <c r="AH187" s="466" t="n">
        <v>19</v>
      </c>
      <c r="AI187" s="442" t="n"/>
      <c r="AJ187" s="443" t="n"/>
      <c r="AK187" s="442" t="n"/>
      <c r="AL187" s="443" t="n"/>
      <c r="AM187" s="442" t="n">
        <v>200441</v>
      </c>
      <c r="AN187" s="466" t="n">
        <v>25.2</v>
      </c>
      <c r="AO187" s="442" t="n"/>
      <c r="AP187" s="443" t="n"/>
      <c r="AQ187" s="444" t="n"/>
      <c r="AR187" s="443" t="n"/>
      <c r="AS187" s="446">
        <f>V187+X187+Z187+AB187+AD187+AF187+AJ187+AL187+AN187+AP187+AR187+AH187</f>
        <v/>
      </c>
    </row>
    <row r="188" ht="16.5" customHeight="1" thickBot="1">
      <c r="A188" s="628">
        <f>A187+1</f>
        <v/>
      </c>
      <c r="B188" s="434" t="n">
        <v>2195.36</v>
      </c>
      <c r="C188" s="520" t="n">
        <v>30</v>
      </c>
      <c r="D188" s="520" t="n">
        <v>1020.57</v>
      </c>
      <c r="E188" s="520" t="n">
        <v>1815.6</v>
      </c>
      <c r="F188" s="520" t="n"/>
      <c r="G188" s="435" t="n">
        <v>496</v>
      </c>
      <c r="H188" s="435" t="n">
        <v>326.4</v>
      </c>
      <c r="I188" s="653" t="n">
        <v>130</v>
      </c>
      <c r="J188" s="436" t="n">
        <v>3</v>
      </c>
      <c r="K188" s="436" t="n"/>
      <c r="L188" s="436" t="n">
        <v>220</v>
      </c>
      <c r="M188" s="437" t="n"/>
      <c r="N188" s="438">
        <f>B188+C188+D188+F188+G188+H188+I188+K188-L188+M188+E188</f>
        <v/>
      </c>
      <c r="O188" s="434" t="n">
        <v>1.8</v>
      </c>
      <c r="P188" s="434" t="n"/>
      <c r="Q188" s="438">
        <f>N188+O188-P188</f>
        <v/>
      </c>
      <c r="R188" s="520" t="n">
        <v>2230</v>
      </c>
      <c r="S188" s="440" t="n"/>
      <c r="T188" s="649">
        <f>A188</f>
        <v/>
      </c>
      <c r="U188" s="442" t="n"/>
      <c r="V188" s="466" t="n">
        <v>40.22</v>
      </c>
      <c r="W188" s="442" t="n"/>
      <c r="X188" s="443" t="n"/>
      <c r="Y188" s="442" t="n"/>
      <c r="Z188" s="443" t="n"/>
      <c r="AA188" s="442" t="n">
        <v>200529</v>
      </c>
      <c r="AB188" s="466" t="n">
        <v>1938.45</v>
      </c>
      <c r="AC188" s="442" t="n">
        <v>200533</v>
      </c>
      <c r="AD188" s="443" t="n">
        <v>-10085.34</v>
      </c>
      <c r="AE188" s="444" t="n"/>
      <c r="AF188" s="466" t="n"/>
      <c r="AG188" s="443" t="n"/>
      <c r="AH188" s="443" t="n"/>
      <c r="AI188" s="442" t="n"/>
      <c r="AJ188" s="443" t="n"/>
      <c r="AK188" s="442" t="n"/>
      <c r="AL188" s="443" t="n"/>
      <c r="AM188" s="442" t="n">
        <v>200440</v>
      </c>
      <c r="AN188" s="466" t="n">
        <v>140.22</v>
      </c>
      <c r="AO188" s="442" t="n"/>
      <c r="AP188" s="443" t="n"/>
      <c r="AQ188" s="444" t="n"/>
      <c r="AR188" s="443" t="n"/>
      <c r="AS188" s="446">
        <f>V188+X188+Z188+AB188+AD188+AF188+AJ188+AL188+AN188+AP188+AR188+AH188</f>
        <v/>
      </c>
    </row>
    <row r="189" ht="16.5" customHeight="1" thickBot="1">
      <c r="A189" s="628">
        <f>A188+1</f>
        <v/>
      </c>
      <c r="B189" s="434" t="n">
        <v>1446.03</v>
      </c>
      <c r="C189" s="434" t="n"/>
      <c r="D189" s="520" t="n">
        <v>2520.72</v>
      </c>
      <c r="E189" s="520" t="n">
        <v>2320.4</v>
      </c>
      <c r="F189" s="520" t="n"/>
      <c r="G189" s="435" t="n">
        <v>125</v>
      </c>
      <c r="H189" s="435" t="n">
        <v>293.5</v>
      </c>
      <c r="I189" s="519" t="n">
        <v>60</v>
      </c>
      <c r="J189" s="436" t="n">
        <v>2</v>
      </c>
      <c r="K189" s="584" t="n">
        <v>25</v>
      </c>
      <c r="L189" s="436" t="n"/>
      <c r="M189" s="437" t="n"/>
      <c r="N189" s="438">
        <f>B189+C189+D189+F189+G189+H189+I189+K189-L189+M189+E189</f>
        <v/>
      </c>
      <c r="O189" s="434" t="n">
        <v>1.8</v>
      </c>
      <c r="P189" s="434" t="n"/>
      <c r="Q189" s="438">
        <f>N189+O189-P189</f>
        <v/>
      </c>
      <c r="R189" s="520" t="n">
        <v>1440</v>
      </c>
      <c r="S189" s="520" t="n">
        <v>590</v>
      </c>
      <c r="T189" s="649">
        <f>A189</f>
        <v/>
      </c>
      <c r="U189" s="442" t="n"/>
      <c r="V189" s="443" t="n"/>
      <c r="W189" s="442" t="n"/>
      <c r="X189" s="443" t="n"/>
      <c r="Y189" s="442" t="n"/>
      <c r="Z189" s="443" t="n"/>
      <c r="AA189" s="442" t="n"/>
      <c r="AB189" s="443" t="n"/>
      <c r="AC189" s="442" t="n"/>
      <c r="AD189" s="443" t="n"/>
      <c r="AE189" s="444" t="n"/>
      <c r="AF189" s="443" t="n"/>
      <c r="AG189" s="443" t="n"/>
      <c r="AH189" s="443" t="n"/>
      <c r="AI189" s="442" t="n"/>
      <c r="AJ189" s="443" t="n"/>
      <c r="AK189" s="442" t="n"/>
      <c r="AL189" s="443" t="n"/>
      <c r="AM189" s="442" t="n">
        <v>200439</v>
      </c>
      <c r="AN189" s="466" t="n">
        <v>64.8</v>
      </c>
      <c r="AO189" s="442" t="n"/>
      <c r="AP189" s="443" t="n"/>
      <c r="AQ189" s="444" t="n"/>
      <c r="AR189" s="443" t="n"/>
      <c r="AS189" s="446">
        <f>V189+X189+Z189+AB189+AD189+AF189+AJ189+AL189+AN189+AP189+AR189+AH189</f>
        <v/>
      </c>
    </row>
    <row r="190" ht="16.5" customHeight="1" thickBot="1">
      <c r="A190" s="628">
        <f>A189+1</f>
        <v/>
      </c>
      <c r="B190" s="434" t="n">
        <v>1852.9</v>
      </c>
      <c r="C190" s="434" t="n"/>
      <c r="D190" s="520" t="n">
        <v>2137.05</v>
      </c>
      <c r="E190" s="520" t="n">
        <v>2194.16</v>
      </c>
      <c r="F190" s="520" t="n">
        <v>19.6</v>
      </c>
      <c r="G190" s="435" t="n">
        <v>142</v>
      </c>
      <c r="H190" s="435" t="n">
        <v>163.1</v>
      </c>
      <c r="I190" s="519" t="n">
        <v>290</v>
      </c>
      <c r="J190" s="436" t="n">
        <v>5</v>
      </c>
      <c r="K190" s="436" t="n"/>
      <c r="L190" s="436" t="n"/>
      <c r="M190" s="437" t="n"/>
      <c r="N190" s="438">
        <f>B190+C190+D190+F190+G190+H190+I190+K190-L190+M190+E190</f>
        <v/>
      </c>
      <c r="O190" s="434" t="n">
        <v>1.8</v>
      </c>
      <c r="P190" s="434" t="n"/>
      <c r="Q190" s="438">
        <f>N190+O190-P190</f>
        <v/>
      </c>
      <c r="R190" s="520" t="n">
        <v>1850</v>
      </c>
      <c r="S190" s="440" t="n"/>
      <c r="T190" s="649">
        <f>A190</f>
        <v/>
      </c>
      <c r="U190" s="442" t="n"/>
      <c r="V190" s="443" t="n"/>
      <c r="W190" s="444" t="n">
        <v>200513</v>
      </c>
      <c r="X190" s="466" t="n">
        <v>1245.38</v>
      </c>
      <c r="Y190" s="442" t="n"/>
      <c r="Z190" s="443" t="n"/>
      <c r="AA190" s="444" t="n"/>
      <c r="AB190" s="443" t="n"/>
      <c r="AC190" s="442" t="n"/>
      <c r="AD190" s="443" t="n"/>
      <c r="AE190" s="444" t="n"/>
      <c r="AF190" s="443" t="n"/>
      <c r="AG190" s="443" t="n"/>
      <c r="AH190" s="443" t="n"/>
      <c r="AI190" s="442" t="n"/>
      <c r="AJ190" s="443" t="n"/>
      <c r="AK190" s="444" t="n"/>
      <c r="AL190" s="443" t="n"/>
      <c r="AM190" s="444" t="n">
        <v>200438</v>
      </c>
      <c r="AN190" s="466" t="n">
        <v>28.8</v>
      </c>
      <c r="AO190" s="444" t="n">
        <v>200571</v>
      </c>
      <c r="AP190" s="466" t="n">
        <v>1255.17</v>
      </c>
      <c r="AQ190" s="444" t="n"/>
      <c r="AR190" s="443" t="n"/>
      <c r="AS190" s="446">
        <f>V190+X190+Z190+AB190+AD190+AF190+AJ190+AL190+AN190+AP190+AR190+AH190</f>
        <v/>
      </c>
    </row>
    <row r="191" ht="16.5" customHeight="1" thickBot="1">
      <c r="A191" s="628">
        <f>A190+1</f>
        <v/>
      </c>
      <c r="B191" s="434" t="n">
        <v>1456.01</v>
      </c>
      <c r="C191" s="434" t="n"/>
      <c r="D191" s="520" t="n">
        <v>874.5</v>
      </c>
      <c r="E191" s="520" t="n">
        <v>1354.47</v>
      </c>
      <c r="F191" s="434" t="n"/>
      <c r="G191" s="435" t="n">
        <v>134</v>
      </c>
      <c r="H191" s="435" t="n">
        <v>98</v>
      </c>
      <c r="I191" s="519" t="n">
        <v>50</v>
      </c>
      <c r="J191" s="436" t="n">
        <v>2</v>
      </c>
      <c r="K191" s="436" t="n"/>
      <c r="L191" s="436" t="n"/>
      <c r="M191" s="437" t="n"/>
      <c r="N191" s="438">
        <f>B191+C191+D191+F191+G191+H191+I191+K191-L191+M191+E191</f>
        <v/>
      </c>
      <c r="O191" s="434" t="n">
        <v>1.8</v>
      </c>
      <c r="P191" s="434" t="n"/>
      <c r="Q191" s="438">
        <f>N191+O191-P191</f>
        <v/>
      </c>
      <c r="R191" s="520" t="n">
        <v>1450</v>
      </c>
      <c r="S191" s="440" t="n"/>
      <c r="T191" s="649">
        <f>A191</f>
        <v/>
      </c>
      <c r="U191" s="442" t="n"/>
      <c r="V191" s="443" t="n"/>
      <c r="W191" s="442" t="n">
        <v>200514</v>
      </c>
      <c r="X191" s="466" t="n">
        <v>140.92</v>
      </c>
      <c r="Y191" s="442" t="n"/>
      <c r="Z191" s="443" t="n"/>
      <c r="AA191" s="442" t="n">
        <v>200530</v>
      </c>
      <c r="AB191" s="466" t="n">
        <v>-21.22</v>
      </c>
      <c r="AC191" s="442" t="n">
        <v>200538</v>
      </c>
      <c r="AD191" s="443" t="n">
        <v>0</v>
      </c>
      <c r="AE191" s="442" t="n"/>
      <c r="AF191" s="443" t="n"/>
      <c r="AG191" s="443" t="n"/>
      <c r="AH191" s="443" t="n"/>
      <c r="AI191" s="442" t="n">
        <v>200545</v>
      </c>
      <c r="AJ191" s="466" t="n">
        <v>37.63</v>
      </c>
      <c r="AK191" s="442" t="inlineStr">
        <is>
          <t>200548A</t>
        </is>
      </c>
      <c r="AL191" s="466" t="n">
        <v>129.86</v>
      </c>
      <c r="AM191" s="442" t="n">
        <v>200437</v>
      </c>
      <c r="AN191" s="466" t="n">
        <v>139.42</v>
      </c>
      <c r="AO191" s="442" t="inlineStr">
        <is>
          <t>200446A</t>
        </is>
      </c>
      <c r="AP191" s="466" t="n">
        <v>420</v>
      </c>
      <c r="AQ191" s="444" t="n"/>
      <c r="AR191" s="443" t="n"/>
      <c r="AS191" s="446">
        <f>V191+X191+Z191+AB191+AD191+AF191+AJ191+AL191+AN191+AP191+AR191+AH191</f>
        <v/>
      </c>
    </row>
    <row r="192">
      <c r="B192" s="586">
        <f>SUM(B161:B191)</f>
        <v/>
      </c>
      <c r="C192" s="586">
        <f>SUM(C161:C191)</f>
        <v/>
      </c>
      <c r="D192" s="586">
        <f>SUM(D161:D191)</f>
        <v/>
      </c>
      <c r="E192" s="586">
        <f>SUM(E161:E191)</f>
        <v/>
      </c>
      <c r="F192" s="586">
        <f>SUM(F161:F191)</f>
        <v/>
      </c>
      <c r="G192" s="586">
        <f>SUM(G161:G191)</f>
        <v/>
      </c>
      <c r="H192" s="586">
        <f>SUM(H161:H191)</f>
        <v/>
      </c>
      <c r="I192" s="586">
        <f>SUM(I161:I191)</f>
        <v/>
      </c>
      <c r="J192" s="587">
        <f>SUM(J161:J191)</f>
        <v/>
      </c>
      <c r="K192" s="586">
        <f>SUM(K161:K191)</f>
        <v/>
      </c>
      <c r="L192" s="586">
        <f>SUM(L161:L191)</f>
        <v/>
      </c>
      <c r="M192" s="449">
        <f>SUM(M161:M191)</f>
        <v/>
      </c>
      <c r="N192" s="586">
        <f>SUM(N161:N191)</f>
        <v/>
      </c>
      <c r="O192" s="586">
        <f>SUM(O161:O191)</f>
        <v/>
      </c>
      <c r="P192" s="586">
        <f>SUM(P161:P191)</f>
        <v/>
      </c>
      <c r="Q192" s="586">
        <f>SUM(Q161:Q191)</f>
        <v/>
      </c>
      <c r="R192" s="449">
        <f>SUM(R161:R191)</f>
        <v/>
      </c>
      <c r="S192" s="449">
        <f>SUM(S161:S191)</f>
        <v/>
      </c>
      <c r="U192" s="460" t="n"/>
      <c r="V192" s="460">
        <f>SUM(V161:V191)</f>
        <v/>
      </c>
      <c r="W192" s="460" t="n"/>
      <c r="X192" s="460">
        <f>SUM(X161:X191)</f>
        <v/>
      </c>
      <c r="Y192" s="460" t="n"/>
      <c r="Z192" s="460">
        <f>SUM(Z161:Z191)</f>
        <v/>
      </c>
      <c r="AA192" s="460" t="n"/>
      <c r="AB192" s="460">
        <f>SUM(AB161:AB191)</f>
        <v/>
      </c>
      <c r="AC192" s="460" t="n"/>
      <c r="AD192" s="460">
        <f>SUM(AD161:AD191)</f>
        <v/>
      </c>
      <c r="AE192" s="460" t="n"/>
      <c r="AF192" s="460">
        <f>SUM(AF161:AF191)</f>
        <v/>
      </c>
      <c r="AG192" s="460" t="n"/>
      <c r="AH192" s="460" t="n"/>
      <c r="AI192" s="460" t="n"/>
      <c r="AJ192" s="460">
        <f>SUM(AJ161:AJ191)</f>
        <v/>
      </c>
      <c r="AL192" s="460">
        <f>SUM(AL161:AL191)</f>
        <v/>
      </c>
      <c r="AM192" s="460" t="n"/>
      <c r="AN192" s="460">
        <f>SUM(AN161:AN191)</f>
        <v/>
      </c>
      <c r="AO192" s="460" t="n"/>
      <c r="AP192" s="460">
        <f>SUM(AP161:AP191)</f>
        <v/>
      </c>
      <c r="AQ192" s="460" t="n"/>
      <c r="AR192" s="460">
        <f>SUM(AR161:AR191)</f>
        <v/>
      </c>
      <c r="AS192" s="460">
        <f>SUM(AS161:AS191)</f>
        <v/>
      </c>
    </row>
    <row r="193">
      <c r="N193" s="451" t="n"/>
      <c r="Q193" s="451" t="n"/>
    </row>
    <row r="194">
      <c r="C194" s="452" t="n"/>
      <c r="F194" s="452" t="n"/>
      <c r="I194" s="453" t="n"/>
    </row>
    <row r="195">
      <c r="I195" s="453" t="n"/>
    </row>
    <row r="197" ht="16.5" customHeight="1" thickBot="1">
      <c r="A197" s="602" t="inlineStr">
        <is>
          <t>JUIN 2019</t>
        </is>
      </c>
      <c r="M197" s="406" t="n"/>
      <c r="N197" s="359" t="n"/>
      <c r="O197" s="362" t="n"/>
      <c r="P197" s="363" t="n"/>
      <c r="Q197" s="363" t="n"/>
      <c r="R197" s="363" t="n"/>
      <c r="S197" s="363" t="n"/>
      <c r="U197" s="364">
        <f>A197</f>
        <v/>
      </c>
      <c r="V197" s="363" t="n"/>
      <c r="W197" s="363" t="n"/>
      <c r="X197" s="363" t="n"/>
      <c r="Y197" s="363" t="n"/>
      <c r="Z197" s="363" t="n"/>
      <c r="AA197" s="363" t="n"/>
      <c r="AB197" s="364">
        <f>A197</f>
        <v/>
      </c>
      <c r="AC197" s="363" t="n"/>
      <c r="AD197" s="363" t="n"/>
      <c r="AE197" s="363" t="n"/>
      <c r="AF197" s="363" t="n"/>
      <c r="AG197" s="363" t="n"/>
      <c r="AH197" s="363" t="n"/>
      <c r="AI197" s="363" t="n"/>
      <c r="AJ197" s="363" t="n"/>
      <c r="AK197" s="364">
        <f>A197</f>
        <v/>
      </c>
      <c r="AL197" s="363" t="n"/>
      <c r="AM197" s="363" t="n"/>
      <c r="AN197" s="363" t="n"/>
      <c r="AO197" s="363" t="n"/>
      <c r="AP197" s="363" t="n"/>
      <c r="AQ197" s="363" t="n"/>
    </row>
    <row r="198" ht="16.5" customHeight="1" thickBot="1">
      <c r="A198" s="603" t="n"/>
      <c r="B198" s="372" t="n"/>
      <c r="C198" s="372" t="n"/>
      <c r="D198" s="372" t="n"/>
      <c r="E198" s="372" t="n"/>
      <c r="F198" s="372" t="n"/>
      <c r="G198" s="372" t="n"/>
      <c r="H198" s="372" t="n"/>
      <c r="I198" s="357" t="n"/>
      <c r="J198" s="357" t="n"/>
      <c r="K198" s="357" t="n"/>
      <c r="L198" s="357" t="n"/>
      <c r="M198" s="454" t="n"/>
      <c r="N198" s="10" t="n"/>
      <c r="O198" s="11" t="n"/>
      <c r="P198" s="10" t="n"/>
      <c r="Q198" s="10" t="n"/>
      <c r="R198" s="358" t="inlineStr">
        <is>
          <t>Banque</t>
        </is>
      </c>
      <c r="S198" s="357" t="n"/>
      <c r="T198" s="647" t="inlineStr">
        <is>
          <t>Date</t>
        </is>
      </c>
      <c r="U198" s="410">
        <f>U3</f>
        <v/>
      </c>
      <c r="V198" s="354" t="n"/>
      <c r="W198" s="410">
        <f>W3</f>
        <v/>
      </c>
      <c r="X198" s="354" t="n"/>
      <c r="Y198" s="410">
        <f>Y3</f>
        <v/>
      </c>
      <c r="Z198" s="354" t="n"/>
      <c r="AA198" s="410">
        <f>AA3</f>
        <v/>
      </c>
      <c r="AB198" s="354" t="n"/>
      <c r="AC198" s="410">
        <f>AC3</f>
        <v/>
      </c>
      <c r="AD198" s="354" t="n"/>
      <c r="AE198" s="410">
        <f>AE3</f>
        <v/>
      </c>
      <c r="AF198" s="354" t="n"/>
      <c r="AG198" s="410" t="inlineStr">
        <is>
          <t>Compte Nickel</t>
        </is>
      </c>
      <c r="AH198" s="354" t="n"/>
      <c r="AI198" s="410">
        <f>AI3</f>
        <v/>
      </c>
      <c r="AJ198" s="354" t="n"/>
      <c r="AK198" s="410">
        <f>AK3</f>
        <v/>
      </c>
      <c r="AL198" s="354" t="n"/>
      <c r="AM198" s="410">
        <f>AM3</f>
        <v/>
      </c>
      <c r="AN198" s="354" t="n"/>
      <c r="AO198" s="410">
        <f>AO3</f>
        <v/>
      </c>
      <c r="AP198" s="354" t="n"/>
      <c r="AQ198" s="410">
        <f>AQ3</f>
        <v/>
      </c>
      <c r="AR198" s="354" t="n"/>
      <c r="AS198" s="411" t="inlineStr">
        <is>
          <t>Total</t>
        </is>
      </c>
    </row>
    <row r="199" ht="16.5" customHeight="1" thickBot="1">
      <c r="A199" s="607" t="n"/>
      <c r="B199" s="3" t="inlineStr">
        <is>
          <t>Espèce</t>
        </is>
      </c>
      <c r="C199" s="4" t="inlineStr">
        <is>
          <t>Chèque</t>
        </is>
      </c>
      <c r="D199" s="4" t="inlineStr">
        <is>
          <t>Carte Bleue</t>
        </is>
      </c>
      <c r="E199" s="5" t="inlineStr">
        <is>
          <t>Sans Contact</t>
        </is>
      </c>
      <c r="F199" s="5" t="inlineStr">
        <is>
          <t>Carte Nickel</t>
        </is>
      </c>
      <c r="G199" s="4" t="inlineStr">
        <is>
          <t>JEUX</t>
        </is>
      </c>
      <c r="H199" s="4" t="inlineStr">
        <is>
          <t>LOTO</t>
        </is>
      </c>
      <c r="I199" s="355" t="inlineStr">
        <is>
          <t>POINT VERT</t>
        </is>
      </c>
      <c r="J199" s="356" t="n"/>
      <c r="K199" s="6" t="inlineStr">
        <is>
          <t>Ret Nickel</t>
        </is>
      </c>
      <c r="L199" s="6" t="inlineStr">
        <is>
          <t>Dpt Nickel</t>
        </is>
      </c>
      <c r="M199" s="412" t="inlineStr">
        <is>
          <t>Avoir</t>
        </is>
      </c>
      <c r="N199" s="7" t="inlineStr">
        <is>
          <t>S/Total Encais</t>
        </is>
      </c>
      <c r="O199" s="7" t="inlineStr">
        <is>
          <t>Compte client</t>
        </is>
      </c>
      <c r="P199" s="7" t="inlineStr">
        <is>
          <t>Credit Compte</t>
        </is>
      </c>
      <c r="Q199" s="8" t="inlineStr">
        <is>
          <t>Total</t>
        </is>
      </c>
      <c r="R199" s="3" t="inlineStr">
        <is>
          <t>Dépôt Banque</t>
        </is>
      </c>
      <c r="S199" s="8" t="inlineStr">
        <is>
          <t>Monnaie</t>
        </is>
      </c>
      <c r="T199" s="648" t="n"/>
      <c r="U199" s="414" t="inlineStr">
        <is>
          <t>N°</t>
        </is>
      </c>
      <c r="V199" s="415" t="n"/>
      <c r="W199" s="416" t="inlineStr">
        <is>
          <t>N°</t>
        </is>
      </c>
      <c r="X199" s="417" t="n"/>
      <c r="Y199" s="416" t="inlineStr">
        <is>
          <t>N°</t>
        </is>
      </c>
      <c r="Z199" s="417" t="n"/>
      <c r="AA199" s="416" t="inlineStr">
        <is>
          <t>N°</t>
        </is>
      </c>
      <c r="AB199" s="417" t="n"/>
      <c r="AC199" s="416" t="inlineStr">
        <is>
          <t>N°</t>
        </is>
      </c>
      <c r="AD199" s="417" t="n"/>
      <c r="AE199" s="416" t="inlineStr">
        <is>
          <t>N°</t>
        </is>
      </c>
      <c r="AF199" s="417" t="n"/>
      <c r="AG199" s="416" t="inlineStr">
        <is>
          <t>N°</t>
        </is>
      </c>
      <c r="AH199" s="418" t="n"/>
      <c r="AI199" s="416" t="inlineStr">
        <is>
          <t>N°</t>
        </is>
      </c>
      <c r="AJ199" s="417" t="n"/>
      <c r="AK199" s="419" t="inlineStr">
        <is>
          <t>N°</t>
        </is>
      </c>
      <c r="AL199" s="415" t="n"/>
      <c r="AM199" s="416" t="inlineStr">
        <is>
          <t>N°</t>
        </is>
      </c>
      <c r="AN199" s="415" t="n"/>
      <c r="AO199" s="416" t="inlineStr">
        <is>
          <t>N°</t>
        </is>
      </c>
      <c r="AP199" s="415" t="n"/>
      <c r="AQ199" s="416" t="inlineStr">
        <is>
          <t>N°</t>
        </is>
      </c>
      <c r="AR199" s="415" t="n"/>
      <c r="AS199" s="420" t="n"/>
    </row>
    <row r="200" ht="16.5" customHeight="1" thickBot="1">
      <c r="A200" s="628">
        <f>A191+1</f>
        <v/>
      </c>
      <c r="B200" s="434" t="n">
        <v>1054.27</v>
      </c>
      <c r="C200" s="434" t="n"/>
      <c r="D200" s="520" t="n">
        <v>1196.45</v>
      </c>
      <c r="E200" s="520" t="n">
        <v>1330.39</v>
      </c>
      <c r="F200" s="434" t="n"/>
      <c r="G200" s="435" t="n">
        <v>203</v>
      </c>
      <c r="H200" s="435" t="n">
        <v>238.9</v>
      </c>
      <c r="I200" s="519" t="n">
        <v>50</v>
      </c>
      <c r="J200" s="436" t="n">
        <v>2</v>
      </c>
      <c r="K200" s="436" t="n"/>
      <c r="L200" s="436" t="n"/>
      <c r="M200" s="437" t="n"/>
      <c r="N200" s="438">
        <f>B200+C200+D200+F200+G200+H200+I200+K200-L200+M200+E200</f>
        <v/>
      </c>
      <c r="O200" s="434" t="n">
        <v>1.8</v>
      </c>
      <c r="P200" s="434" t="n"/>
      <c r="Q200" s="438">
        <f>N200+O200-P200</f>
        <v/>
      </c>
      <c r="R200" s="520" t="n">
        <v>1050</v>
      </c>
      <c r="S200" s="440" t="n"/>
      <c r="T200" s="649">
        <f>A200</f>
        <v/>
      </c>
      <c r="U200" s="442" t="n"/>
      <c r="V200" s="443" t="n"/>
      <c r="W200" s="444" t="n"/>
      <c r="X200" s="443" t="n"/>
      <c r="Y200" s="444" t="n"/>
      <c r="Z200" s="443" t="n"/>
      <c r="AA200" s="444" t="n"/>
      <c r="AB200" s="443" t="n"/>
      <c r="AC200" s="444" t="n"/>
      <c r="AD200" s="443" t="n"/>
      <c r="AE200" s="444" t="n">
        <v>200629</v>
      </c>
      <c r="AF200" s="466" t="n">
        <v>1.45</v>
      </c>
      <c r="AG200" s="445" t="inlineStr">
        <is>
          <t>200629A</t>
        </is>
      </c>
      <c r="AH200" s="466" t="n">
        <v>-12.63</v>
      </c>
      <c r="AI200" s="444" t="n">
        <v>200145</v>
      </c>
      <c r="AJ200" s="466" t="n">
        <v>1029.23</v>
      </c>
      <c r="AK200" s="445" t="n"/>
      <c r="AL200" s="443" t="n"/>
      <c r="AM200" s="444" t="n"/>
      <c r="AN200" s="443" t="n"/>
      <c r="AO200" s="444" t="inlineStr">
        <is>
          <t>vale</t>
        </is>
      </c>
      <c r="AP200" s="466" t="n">
        <v>2000</v>
      </c>
      <c r="AQ200" s="444" t="n"/>
      <c r="AR200" s="443" t="n"/>
      <c r="AS200" s="446">
        <f>V200+X200+Z200+AB200+AD200+AF200+AJ200+AL200+AN200+AP200+AR200+AH200</f>
        <v/>
      </c>
    </row>
    <row r="201" ht="16.5" customHeight="1" thickBot="1">
      <c r="A201" s="628">
        <f>A200+1</f>
        <v/>
      </c>
      <c r="B201" s="434" t="n">
        <v>2263.12</v>
      </c>
      <c r="C201" s="434" t="n"/>
      <c r="D201" s="520" t="n">
        <v>1601.1</v>
      </c>
      <c r="E201" s="520" t="n">
        <v>2171.29</v>
      </c>
      <c r="F201" s="434" t="n">
        <v>75.89</v>
      </c>
      <c r="G201" s="435" t="n">
        <v>425</v>
      </c>
      <c r="H201" s="435" t="n">
        <v>61.2</v>
      </c>
      <c r="I201" s="519" t="n">
        <v>70</v>
      </c>
      <c r="J201" s="436" t="n">
        <v>3</v>
      </c>
      <c r="K201" s="436" t="n">
        <v>10</v>
      </c>
      <c r="L201" s="436" t="n"/>
      <c r="M201" s="437" t="n"/>
      <c r="N201" s="438">
        <f>B201+C201+D201+F201+G201+H201+I201+K201-L201+M201+E201</f>
        <v/>
      </c>
      <c r="O201" s="434" t="n">
        <v>3.3</v>
      </c>
      <c r="P201" s="434" t="n"/>
      <c r="Q201" s="438">
        <f>N201+O201-P201</f>
        <v/>
      </c>
      <c r="R201" s="520" t="n">
        <v>2260</v>
      </c>
      <c r="S201" s="440" t="n"/>
      <c r="T201" s="649">
        <f>A201</f>
        <v/>
      </c>
      <c r="U201" s="442" t="n"/>
      <c r="V201" s="443" t="n"/>
      <c r="W201" s="444" t="n"/>
      <c r="X201" s="443" t="n"/>
      <c r="Y201" s="442" t="n">
        <v>200521</v>
      </c>
      <c r="Z201" s="466" t="n">
        <v>406.52</v>
      </c>
      <c r="AA201" s="444" t="n"/>
      <c r="AB201" s="443" t="n"/>
      <c r="AC201" s="442" t="n">
        <v>200531</v>
      </c>
      <c r="AD201" s="466" t="n">
        <v>46708.89</v>
      </c>
      <c r="AE201" s="444" t="n">
        <v>200629</v>
      </c>
      <c r="AF201" s="466" t="n">
        <v>27</v>
      </c>
      <c r="AG201" s="445" t="n"/>
      <c r="AH201" s="443" t="n"/>
      <c r="AI201" s="442" t="n"/>
      <c r="AJ201" s="443" t="n"/>
      <c r="AK201" s="444" t="n"/>
      <c r="AL201" s="443" t="n"/>
      <c r="AM201" s="442" t="n"/>
      <c r="AN201" s="443" t="n"/>
      <c r="AO201" s="442" t="n"/>
      <c r="AP201" s="443" t="n"/>
      <c r="AQ201" s="444" t="n"/>
      <c r="AR201" s="443" t="n"/>
      <c r="AS201" s="446">
        <f>V201+X201+Z201+AB201+AD201+AF201+AJ201+AL201+AN201+AP201+AR201+AH201</f>
        <v/>
      </c>
    </row>
    <row r="202" ht="16.5" customHeight="1" thickBot="1">
      <c r="A202" s="628">
        <f>A201+1</f>
        <v/>
      </c>
      <c r="B202" s="434" t="n">
        <v>1691.56</v>
      </c>
      <c r="C202" s="434" t="n"/>
      <c r="D202" s="520" t="n">
        <v>2185.31</v>
      </c>
      <c r="E202" s="520" t="n">
        <v>1537.21</v>
      </c>
      <c r="F202" s="434" t="n">
        <v>11.3</v>
      </c>
      <c r="G202" s="435" t="n">
        <v>223</v>
      </c>
      <c r="H202" s="435" t="n">
        <v>74.8</v>
      </c>
      <c r="I202" s="519" t="n">
        <v>100</v>
      </c>
      <c r="J202" s="436" t="n">
        <v>1</v>
      </c>
      <c r="K202" s="436" t="n">
        <v>40</v>
      </c>
      <c r="L202" s="436" t="n"/>
      <c r="M202" s="437" t="n"/>
      <c r="N202" s="438">
        <f>B202+C202+D202+F202+G202+H202+I202+K202-L202+M202+E202</f>
        <v/>
      </c>
      <c r="O202" s="434" t="n">
        <v>17.1</v>
      </c>
      <c r="P202" s="434" t="n"/>
      <c r="Q202" s="438">
        <f>N202+O202-P202</f>
        <v/>
      </c>
      <c r="R202" s="520" t="n">
        <v>1690</v>
      </c>
      <c r="S202" s="440" t="n"/>
      <c r="T202" s="649">
        <f>A202</f>
        <v/>
      </c>
      <c r="U202" s="442" t="n">
        <v>200506</v>
      </c>
      <c r="V202" s="466" t="n">
        <v>1042.37</v>
      </c>
      <c r="W202" s="444" t="n"/>
      <c r="X202" s="443" t="n"/>
      <c r="Y202" s="442" t="n"/>
      <c r="Z202" s="443" t="n"/>
      <c r="AA202" s="444" t="n">
        <v>200617</v>
      </c>
      <c r="AB202" s="466" t="n">
        <v>1761.44</v>
      </c>
      <c r="AC202" s="442" t="n">
        <v>200534</v>
      </c>
      <c r="AD202" s="466" t="n">
        <v>10085.14</v>
      </c>
      <c r="AE202" s="444" t="n">
        <v>200629</v>
      </c>
      <c r="AF202" s="466" t="n">
        <v>326.39</v>
      </c>
      <c r="AG202" s="443" t="n"/>
      <c r="AH202" s="443" t="n"/>
      <c r="AI202" s="442" t="inlineStr">
        <is>
          <t>180654B</t>
        </is>
      </c>
      <c r="AJ202" s="466" t="n">
        <v>128.4</v>
      </c>
      <c r="AK202" s="444" t="n"/>
      <c r="AL202" s="443" t="n"/>
      <c r="AM202" s="442" t="n"/>
      <c r="AN202" s="443" t="n"/>
      <c r="AO202" s="444" t="n"/>
      <c r="AP202" s="443" t="n"/>
      <c r="AQ202" s="444" t="n"/>
      <c r="AR202" s="443" t="n"/>
      <c r="AS202" s="446">
        <f>V202+X202+Z202+AB202+AD202+AF202+AJ202+AL202+AN202+AP202+AR202+AH202</f>
        <v/>
      </c>
    </row>
    <row r="203" ht="16.5" customHeight="1" thickBot="1">
      <c r="A203" s="628">
        <f>A202+1</f>
        <v/>
      </c>
      <c r="B203" s="434" t="n">
        <v>1569.09</v>
      </c>
      <c r="C203" s="434" t="n"/>
      <c r="D203" s="520" t="n">
        <v>1312.22</v>
      </c>
      <c r="E203" s="520" t="n">
        <v>1485.22</v>
      </c>
      <c r="F203" s="434" t="n">
        <v>9.800000000000001</v>
      </c>
      <c r="G203" s="435" t="n">
        <v>135</v>
      </c>
      <c r="H203" s="435" t="n">
        <v>35.4</v>
      </c>
      <c r="I203" s="519" t="n">
        <v>160</v>
      </c>
      <c r="J203" s="436" t="n">
        <v>5</v>
      </c>
      <c r="K203" s="436" t="n"/>
      <c r="L203" s="436" t="n"/>
      <c r="M203" s="437" t="n"/>
      <c r="N203" s="438">
        <f>B203+C203+D203+F203+G203+H203+I203+K203-L203+M203+E203</f>
        <v/>
      </c>
      <c r="O203" s="434" t="n">
        <v>13</v>
      </c>
      <c r="P203" s="434" t="n"/>
      <c r="Q203" s="438">
        <f>N203+O203-P203</f>
        <v/>
      </c>
      <c r="R203" s="520" t="n">
        <v>1590</v>
      </c>
      <c r="S203" s="440" t="n"/>
      <c r="T203" s="649">
        <f>A203</f>
        <v/>
      </c>
      <c r="U203" s="442" t="n"/>
      <c r="V203" s="466" t="n">
        <v>100.9</v>
      </c>
      <c r="W203" s="444" t="n"/>
      <c r="X203" s="443" t="n"/>
      <c r="Y203" s="442" t="n"/>
      <c r="Z203" s="443" t="n"/>
      <c r="AA203" s="444" t="n">
        <v>200618</v>
      </c>
      <c r="AB203" s="466" t="n">
        <v>441</v>
      </c>
      <c r="AC203" s="442" t="n">
        <v>200537</v>
      </c>
      <c r="AD203" s="466" t="inlineStr">
        <is>
          <t>11,036,92</t>
        </is>
      </c>
      <c r="AE203" s="444" t="n">
        <v>200629</v>
      </c>
      <c r="AF203" s="466" t="n">
        <v>69</v>
      </c>
      <c r="AG203" s="443" t="n"/>
      <c r="AH203" s="443" t="n"/>
      <c r="AI203" s="444" t="n"/>
      <c r="AJ203" s="443" t="n"/>
      <c r="AK203" s="444" t="n"/>
      <c r="AL203" s="443" t="n"/>
      <c r="AM203" s="442" t="n"/>
      <c r="AN203" s="443" t="n"/>
      <c r="AO203" s="442" t="inlineStr">
        <is>
          <t>mutex</t>
        </is>
      </c>
      <c r="AP203" s="466" t="n">
        <v>125.84</v>
      </c>
      <c r="AQ203" s="444" t="n"/>
      <c r="AR203" s="443" t="n"/>
      <c r="AS203" s="509">
        <f>V203+X203+Z203+AB203+AD203+AF203+AJ203+AL203+AN203+AP203+AR203+AH203</f>
        <v/>
      </c>
    </row>
    <row r="204" ht="16.5" customHeight="1" thickBot="1">
      <c r="A204" s="628">
        <f>A203+1</f>
        <v/>
      </c>
      <c r="B204" s="434" t="n">
        <v>2177.67</v>
      </c>
      <c r="C204" s="434" t="n"/>
      <c r="D204" s="520" t="n">
        <v>2220.42</v>
      </c>
      <c r="E204" s="520" t="n">
        <v>1960.37</v>
      </c>
      <c r="F204" s="434" t="n">
        <v>38.9</v>
      </c>
      <c r="G204" s="435" t="n">
        <v>428</v>
      </c>
      <c r="H204" s="435" t="n">
        <v>168.3</v>
      </c>
      <c r="I204" s="519" t="n">
        <v>200</v>
      </c>
      <c r="J204" s="436" t="n">
        <v>4</v>
      </c>
      <c r="K204" s="436" t="n"/>
      <c r="L204" s="436" t="n"/>
      <c r="M204" s="437" t="n"/>
      <c r="N204" s="438">
        <f>B204+C204+D204+F204+G204+H204+I204+K204-L204+M204+E204</f>
        <v/>
      </c>
      <c r="O204" s="434" t="n">
        <v>8.1</v>
      </c>
      <c r="P204" s="434" t="n"/>
      <c r="Q204" s="438">
        <f>N204+O204-P204</f>
        <v/>
      </c>
      <c r="R204" s="520" t="n">
        <v>2170</v>
      </c>
      <c r="S204" s="440" t="n"/>
      <c r="T204" s="649">
        <f>A204</f>
        <v/>
      </c>
      <c r="U204" s="442" t="n"/>
      <c r="V204" s="443" t="n"/>
      <c r="W204" s="444" t="n"/>
      <c r="X204" s="443" t="n"/>
      <c r="Y204" s="442" t="n"/>
      <c r="Z204" s="443" t="n"/>
      <c r="AA204" s="442" t="n"/>
      <c r="AB204" s="443" t="n"/>
      <c r="AC204" s="442" t="n"/>
      <c r="AD204" s="443" t="n"/>
      <c r="AE204" s="444" t="n">
        <v>200629</v>
      </c>
      <c r="AF204" s="466" t="n">
        <v>-81</v>
      </c>
      <c r="AG204" s="443" t="n"/>
      <c r="AH204" s="443" t="n"/>
      <c r="AI204" s="442" t="n"/>
      <c r="AJ204" s="443" t="n"/>
      <c r="AK204" s="442" t="n"/>
      <c r="AL204" s="443" t="n"/>
      <c r="AM204" s="442" t="inlineStr">
        <is>
          <t>200444A</t>
        </is>
      </c>
      <c r="AN204" s="466" t="n">
        <v>-210.15</v>
      </c>
      <c r="AO204" s="442" t="n"/>
      <c r="AP204" s="443" t="n"/>
      <c r="AQ204" s="444" t="n"/>
      <c r="AR204" s="443" t="n"/>
      <c r="AS204" s="446">
        <f>V204+X204+Z204+AB204+AD204+AF204+AJ204+AL204+AN204+AP204+AR204+AH204</f>
        <v/>
      </c>
    </row>
    <row r="205" ht="16.5" customHeight="1" thickBot="1">
      <c r="A205" s="628">
        <f>A204+1</f>
        <v/>
      </c>
      <c r="B205" s="434" t="n">
        <v>1952.65</v>
      </c>
      <c r="C205" s="434" t="n"/>
      <c r="D205" s="520" t="n">
        <v>1695.42</v>
      </c>
      <c r="E205" s="520" t="n">
        <v>2056.8</v>
      </c>
      <c r="F205" s="434" t="n">
        <v>45</v>
      </c>
      <c r="G205" s="435" t="n">
        <v>369</v>
      </c>
      <c r="H205" s="435" t="n">
        <v>239.3</v>
      </c>
      <c r="I205" s="519" t="n">
        <v>90</v>
      </c>
      <c r="J205" s="436" t="n">
        <v>2</v>
      </c>
      <c r="K205" s="436" t="n"/>
      <c r="L205" s="436" t="n"/>
      <c r="M205" s="437" t="n"/>
      <c r="N205" s="438">
        <f>B205+C205+D205+F205+G205+H205+I205+K205-L205+M205+E205</f>
        <v/>
      </c>
      <c r="O205" s="434" t="n"/>
      <c r="P205" s="434" t="n"/>
      <c r="Q205" s="438">
        <f>N205+O205-P205</f>
        <v/>
      </c>
      <c r="R205" s="520" t="n">
        <v>1950</v>
      </c>
      <c r="S205" s="440" t="n"/>
      <c r="T205" s="649">
        <f>A205</f>
        <v/>
      </c>
      <c r="U205" s="442" t="n"/>
      <c r="V205" s="443" t="n"/>
      <c r="W205" s="442" t="n"/>
      <c r="X205" s="443" t="n"/>
      <c r="Y205" s="442" t="n"/>
      <c r="Z205" s="443" t="n"/>
      <c r="AA205" s="442" t="n"/>
      <c r="AB205" s="443" t="n"/>
      <c r="AC205" s="442" t="n"/>
      <c r="AD205" s="443" t="n"/>
      <c r="AE205" s="442" t="n"/>
      <c r="AF205" s="443" t="n"/>
      <c r="AG205" s="443" t="n"/>
      <c r="AH205" s="443" t="n"/>
      <c r="AI205" s="442" t="n"/>
      <c r="AJ205" s="443" t="n"/>
      <c r="AK205" s="442" t="n"/>
      <c r="AL205" s="443" t="n"/>
      <c r="AM205" s="442" t="n"/>
      <c r="AN205" s="443" t="n"/>
      <c r="AO205" s="442" t="inlineStr">
        <is>
          <t>aviva</t>
        </is>
      </c>
      <c r="AP205" s="466" t="n">
        <v>336.57</v>
      </c>
      <c r="AQ205" s="444" t="n"/>
      <c r="AR205" s="443" t="n"/>
      <c r="AS205" s="446">
        <f>V205+X205+Z205+AB205+AD205+AF205+AJ205+AL205+AN205+AP205+AR205+AH205</f>
        <v/>
      </c>
    </row>
    <row r="206" ht="16.5" customHeight="1" thickBot="1">
      <c r="A206" s="628">
        <f>A205+1</f>
        <v/>
      </c>
      <c r="B206" s="434" t="n">
        <v>1059.72</v>
      </c>
      <c r="C206" s="434" t="n"/>
      <c r="D206" s="520" t="n">
        <v>890.9400000000001</v>
      </c>
      <c r="E206" s="520" t="n">
        <v>1152.34</v>
      </c>
      <c r="F206" s="434" t="n">
        <v>29.4</v>
      </c>
      <c r="G206" s="435" t="n">
        <v>196</v>
      </c>
      <c r="H206" s="435" t="n">
        <v>62.3</v>
      </c>
      <c r="I206" s="519" t="n">
        <v>170</v>
      </c>
      <c r="J206" s="436" t="n">
        <v>3</v>
      </c>
      <c r="K206" s="436" t="n"/>
      <c r="L206" s="436" t="n"/>
      <c r="M206" s="437" t="n"/>
      <c r="N206" s="438">
        <f>B206+C206+D206+F206+G206+H206+I206+K206-L206+M206+E206</f>
        <v/>
      </c>
      <c r="O206" s="434" t="n">
        <v>1.8</v>
      </c>
      <c r="P206" s="434" t="n"/>
      <c r="Q206" s="438">
        <f>N206+O206-P206</f>
        <v/>
      </c>
      <c r="R206" s="520" t="n">
        <v>1050</v>
      </c>
      <c r="S206" s="440" t="n"/>
      <c r="T206" s="649">
        <f>A206</f>
        <v/>
      </c>
      <c r="U206" s="442" t="n"/>
      <c r="V206" s="443" t="n"/>
      <c r="W206" s="442" t="n"/>
      <c r="X206" s="443" t="n"/>
      <c r="Y206" s="442" t="n"/>
      <c r="Z206" s="443" t="n"/>
      <c r="AA206" s="442" t="n"/>
      <c r="AB206" s="443" t="n"/>
      <c r="AC206" s="442" t="n"/>
      <c r="AD206" s="443" t="n"/>
      <c r="AE206" s="442" t="n"/>
      <c r="AF206" s="443" t="n"/>
      <c r="AG206" s="443" t="n"/>
      <c r="AH206" s="443" t="n"/>
      <c r="AI206" s="442" t="n"/>
      <c r="AJ206" s="443" t="n"/>
      <c r="AK206" s="442" t="n"/>
      <c r="AL206" s="443" t="n"/>
      <c r="AM206" s="442" t="n"/>
      <c r="AN206" s="443" t="n"/>
      <c r="AO206" s="442" t="n"/>
      <c r="AP206" s="443" t="n"/>
      <c r="AQ206" s="444" t="n"/>
      <c r="AR206" s="443" t="n"/>
      <c r="AS206" s="446">
        <f>V206+X206+Z206+AB206+AD206+AF206+AJ206+AL206+AN206+AP206+AR206+AH206</f>
        <v/>
      </c>
    </row>
    <row r="207" ht="16.5" customHeight="1" thickBot="1">
      <c r="A207" s="628">
        <f>A206+1</f>
        <v/>
      </c>
      <c r="B207" s="434" t="n">
        <v>1986.67</v>
      </c>
      <c r="C207" s="434" t="n"/>
      <c r="D207" s="520" t="n">
        <v>1524.22</v>
      </c>
      <c r="E207" s="520" t="n">
        <v>1690.05</v>
      </c>
      <c r="F207" s="434" t="n">
        <v>66.3</v>
      </c>
      <c r="G207" s="435" t="n">
        <v>208</v>
      </c>
      <c r="H207" s="435" t="n">
        <v>116.7</v>
      </c>
      <c r="I207" s="519" t="n">
        <v>90</v>
      </c>
      <c r="J207" s="436" t="n">
        <v>2</v>
      </c>
      <c r="K207" s="436" t="n"/>
      <c r="L207" s="436" t="n"/>
      <c r="M207" s="437" t="n"/>
      <c r="N207" s="438">
        <f>B207+C207+D207+F207+G207+H207+I207+K207-L207+M207+E207</f>
        <v/>
      </c>
      <c r="O207" s="434" t="n">
        <v>3.3</v>
      </c>
      <c r="P207" s="434" t="n"/>
      <c r="Q207" s="438">
        <f>N207+O207-P207</f>
        <v/>
      </c>
      <c r="R207" s="520" t="n">
        <v>1980</v>
      </c>
      <c r="S207" s="440" t="n"/>
      <c r="T207" s="649">
        <f>A207</f>
        <v/>
      </c>
      <c r="U207" s="442" t="n"/>
      <c r="V207" s="443" t="n"/>
      <c r="W207" s="442" t="n"/>
      <c r="X207" s="443" t="n"/>
      <c r="Y207" s="442" t="n"/>
      <c r="Z207" s="443" t="n"/>
      <c r="AA207" s="442" t="n"/>
      <c r="AB207" s="443" t="n"/>
      <c r="AC207" s="442" t="n"/>
      <c r="AD207" s="443" t="n"/>
      <c r="AE207" s="442" t="n"/>
      <c r="AF207" s="443" t="n"/>
      <c r="AG207" s="443" t="n"/>
      <c r="AH207" s="443" t="n"/>
      <c r="AI207" s="442" t="n"/>
      <c r="AJ207" s="443" t="n"/>
      <c r="AK207" s="442" t="n"/>
      <c r="AL207" s="443" t="n"/>
      <c r="AM207" s="442" t="n"/>
      <c r="AN207" s="443" t="n"/>
      <c r="AO207" s="442" t="inlineStr">
        <is>
          <t>adrea</t>
        </is>
      </c>
      <c r="AP207" s="466" t="n">
        <v>77.02</v>
      </c>
      <c r="AQ207" s="444" t="n"/>
      <c r="AR207" s="443" t="n"/>
      <c r="AS207" s="446">
        <f>V207+X207+Z207+AB207+AD207+AF207+AJ207+AL207+AN207+AP207+AR207+AH207</f>
        <v/>
      </c>
    </row>
    <row r="208" ht="16.5" customHeight="1" thickBot="1">
      <c r="A208" s="628">
        <f>A207+1</f>
        <v/>
      </c>
      <c r="B208" s="434" t="n">
        <v>2515.47</v>
      </c>
      <c r="C208" s="434" t="n"/>
      <c r="D208" s="520" t="n">
        <v>1572.28</v>
      </c>
      <c r="E208" s="520" t="n">
        <v>1914.22</v>
      </c>
      <c r="F208" s="434" t="n">
        <v>28.2</v>
      </c>
      <c r="G208" s="435" t="n">
        <v>175</v>
      </c>
      <c r="H208" s="435" t="n">
        <v>638.9</v>
      </c>
      <c r="I208" s="519" t="n">
        <v>200</v>
      </c>
      <c r="J208" s="436" t="n">
        <v>5</v>
      </c>
      <c r="K208" s="436" t="n">
        <v>30</v>
      </c>
      <c r="L208" s="436" t="n">
        <v>900</v>
      </c>
      <c r="M208" s="437" t="n"/>
      <c r="N208" s="438">
        <f>B208+C208+D208+F208+G208+H208+I208+K208-L208+M208+E208</f>
        <v/>
      </c>
      <c r="O208" s="434" t="n">
        <v>1.8</v>
      </c>
      <c r="P208" s="434" t="n"/>
      <c r="Q208" s="438">
        <f>N208+O208-P208</f>
        <v/>
      </c>
      <c r="R208" s="520" t="n">
        <v>2510</v>
      </c>
      <c r="S208" s="440" t="n"/>
      <c r="T208" s="649">
        <f>A208</f>
        <v/>
      </c>
      <c r="U208" s="442" t="n"/>
      <c r="V208" s="443" t="n"/>
      <c r="W208" s="442" t="n"/>
      <c r="X208" s="443" t="n"/>
      <c r="Y208" s="442" t="n">
        <v>200611</v>
      </c>
      <c r="Z208" s="466" t="n">
        <v>398.35</v>
      </c>
      <c r="AA208" s="442" t="n"/>
      <c r="AB208" s="443" t="n"/>
      <c r="AC208" s="442" t="n"/>
      <c r="AD208" s="443" t="n"/>
      <c r="AE208" s="442" t="inlineStr">
        <is>
          <t>PT VERT</t>
        </is>
      </c>
      <c r="AF208" s="466" t="n">
        <v>-59.5</v>
      </c>
      <c r="AG208" s="443" t="n"/>
      <c r="AH208" s="443" t="n"/>
      <c r="AI208" s="442" t="n"/>
      <c r="AJ208" s="443" t="n"/>
      <c r="AK208" s="442" t="n"/>
      <c r="AL208" s="443" t="n"/>
      <c r="AM208" s="442" t="n"/>
      <c r="AN208" s="443" t="n"/>
      <c r="AO208" s="442" t="n"/>
      <c r="AP208" s="443" t="n"/>
      <c r="AQ208" s="444" t="n"/>
      <c r="AR208" s="443" t="n"/>
      <c r="AS208" s="446">
        <f>V208+X208+Z208+AB208+AD208+AF208+AJ208+AL208+AN208+AP208+AR208+AH208</f>
        <v/>
      </c>
    </row>
    <row r="209" ht="16.5" customHeight="1" thickBot="1">
      <c r="A209" s="628">
        <f>A208+1</f>
        <v/>
      </c>
      <c r="B209" s="434" t="n">
        <v>1434.66</v>
      </c>
      <c r="C209" s="434" t="n"/>
      <c r="D209" s="520" t="n">
        <v>1415.72</v>
      </c>
      <c r="E209" s="520" t="n">
        <v>1879.89</v>
      </c>
      <c r="F209" s="434" t="n">
        <v>79.7</v>
      </c>
      <c r="G209" s="435" t="n">
        <v>174</v>
      </c>
      <c r="H209" s="435" t="n">
        <v>59.7</v>
      </c>
      <c r="I209" s="519" t="n">
        <v>200</v>
      </c>
      <c r="J209" s="436" t="n">
        <v>6</v>
      </c>
      <c r="K209" s="436" t="n">
        <v>100</v>
      </c>
      <c r="L209" s="436" t="n">
        <v>50</v>
      </c>
      <c r="M209" s="437" t="n"/>
      <c r="N209" s="438">
        <f>B209+C209+D209+F209+G209+H209+I209+K209-L209+M209+E209</f>
        <v/>
      </c>
      <c r="O209" s="434" t="n">
        <v>13.05</v>
      </c>
      <c r="P209" s="434" t="n"/>
      <c r="Q209" s="438">
        <f>N209+O209-P209</f>
        <v/>
      </c>
      <c r="R209" s="520" t="n">
        <v>1430</v>
      </c>
      <c r="S209" s="440" t="n"/>
      <c r="T209" s="649">
        <f>A209</f>
        <v/>
      </c>
      <c r="U209" s="442" t="n">
        <v>200509</v>
      </c>
      <c r="V209" s="466" t="n">
        <v>1677.96</v>
      </c>
      <c r="W209" s="442" t="n">
        <v>200515</v>
      </c>
      <c r="X209" s="466" t="n">
        <v>895.23</v>
      </c>
      <c r="Y209" s="442" t="n"/>
      <c r="Z209" s="443" t="n"/>
      <c r="AA209" s="442" t="n">
        <v>200619</v>
      </c>
      <c r="AB209" s="466" t="n">
        <v>2446.9</v>
      </c>
      <c r="AC209" s="442" t="n"/>
      <c r="AD209" s="443" t="n"/>
      <c r="AE209" s="444" t="inlineStr">
        <is>
          <t>fx billet</t>
        </is>
      </c>
      <c r="AF209" s="466" t="n">
        <v>50</v>
      </c>
      <c r="AG209" s="443" t="n"/>
      <c r="AH209" s="443" t="n"/>
      <c r="AI209" s="442" t="n"/>
      <c r="AJ209" s="443" t="n"/>
      <c r="AK209" s="442" t="n">
        <v>200547</v>
      </c>
      <c r="AL209" s="466" t="n">
        <v>1336.32</v>
      </c>
      <c r="AM209" s="442" t="n"/>
      <c r="AN209" s="443" t="n"/>
      <c r="AO209" s="442" t="n"/>
      <c r="AP209" s="443" t="n"/>
      <c r="AQ209" s="444" t="n"/>
      <c r="AR209" s="443" t="n"/>
      <c r="AS209" s="446">
        <f>V209+X209+Z209+AB209+AD209+AF209+AJ209+AL209+AN209+AP209+AR209+AH209</f>
        <v/>
      </c>
    </row>
    <row r="210" ht="16.5" customHeight="1" thickBot="1">
      <c r="A210" s="628">
        <f>A209+1</f>
        <v/>
      </c>
      <c r="B210" s="434" t="n">
        <v>1429.98</v>
      </c>
      <c r="C210" s="434" t="n"/>
      <c r="D210" s="520" t="n">
        <v>1842.19</v>
      </c>
      <c r="E210" s="520" t="n">
        <v>1325.94</v>
      </c>
      <c r="F210" s="434" t="n">
        <v>39.8</v>
      </c>
      <c r="G210" s="435" t="n">
        <v>277</v>
      </c>
      <c r="H210" s="435" t="n">
        <v>31.1</v>
      </c>
      <c r="I210" s="519" t="n">
        <v>70</v>
      </c>
      <c r="J210" s="436" t="n">
        <v>2</v>
      </c>
      <c r="K210" s="436" t="n"/>
      <c r="L210" s="436" t="n"/>
      <c r="M210" s="437" t="n"/>
      <c r="N210" s="438">
        <f>B210+C210+D210+F210+G210+H210+I210+K210-L210+M210+E210</f>
        <v/>
      </c>
      <c r="O210" s="434" t="n">
        <v>3.1</v>
      </c>
      <c r="P210" s="434" t="n"/>
      <c r="Q210" s="438">
        <f>N210+O210-P210</f>
        <v/>
      </c>
      <c r="R210" s="520" t="n">
        <v>1470</v>
      </c>
      <c r="S210" s="440" t="n"/>
      <c r="T210" s="649">
        <f>A210</f>
        <v/>
      </c>
      <c r="U210" s="442" t="n"/>
      <c r="V210" s="466" t="n">
        <v>-63.55</v>
      </c>
      <c r="W210" s="442" t="n">
        <v>200516</v>
      </c>
      <c r="X210" s="466" t="n">
        <v>67.59</v>
      </c>
      <c r="Y210" s="442" t="n"/>
      <c r="Z210" s="443" t="n"/>
      <c r="AA210" s="442" t="n">
        <v>200620</v>
      </c>
      <c r="AB210" s="466" t="n">
        <v>1139.8</v>
      </c>
      <c r="AC210" s="442" t="n"/>
      <c r="AD210" s="443" t="n"/>
      <c r="AE210" s="442" t="n"/>
      <c r="AF210" s="443" t="n"/>
      <c r="AG210" s="443" t="n"/>
      <c r="AH210" s="443" t="n"/>
      <c r="AI210" s="442" t="inlineStr">
        <is>
          <t>EDF</t>
        </is>
      </c>
      <c r="AJ210" s="466" t="n">
        <v>218.9</v>
      </c>
      <c r="AK210" s="442" t="n">
        <v>200548</v>
      </c>
      <c r="AL210" s="466" t="n">
        <v>127.84</v>
      </c>
      <c r="AM210" s="442" t="n"/>
      <c r="AN210" s="443" t="n"/>
      <c r="AO210" s="442" t="n"/>
      <c r="AP210" s="443" t="n"/>
      <c r="AQ210" s="444" t="n"/>
      <c r="AR210" s="443" t="n"/>
      <c r="AS210" s="446">
        <f>V210+X210+Z210+AB210+AD210+AF210+AJ210+AL210+AN210+AP210+AR210+AH210</f>
        <v/>
      </c>
    </row>
    <row r="211" ht="16.5" customHeight="1" thickBot="1">
      <c r="A211" s="628">
        <f>A210+1</f>
        <v/>
      </c>
      <c r="B211" s="434" t="n">
        <v>1867.77</v>
      </c>
      <c r="C211" s="434" t="n"/>
      <c r="D211" s="520" t="n">
        <v>1938.6</v>
      </c>
      <c r="E211" s="520" t="n">
        <v>1607.4</v>
      </c>
      <c r="F211" s="434" t="n">
        <v>42.4</v>
      </c>
      <c r="G211" s="435" t="n">
        <v>377</v>
      </c>
      <c r="H211" s="435" t="n">
        <v>659.95</v>
      </c>
      <c r="I211" s="519" t="n">
        <v>290</v>
      </c>
      <c r="J211" s="436" t="n">
        <v>9</v>
      </c>
      <c r="K211" s="436" t="n">
        <v>20</v>
      </c>
      <c r="L211" s="436" t="n"/>
      <c r="M211" s="437" t="n"/>
      <c r="N211" s="438">
        <f>B211+C211+D211+F211+G211+H211+I211+K211-L211+M211+E211</f>
        <v/>
      </c>
      <c r="O211" s="434" t="n">
        <v>8.1</v>
      </c>
      <c r="P211" s="434" t="n"/>
      <c r="Q211" s="438">
        <f>N211+O211-P211</f>
        <v/>
      </c>
      <c r="R211" s="520" t="n">
        <v>1860</v>
      </c>
      <c r="S211" s="520" t="n">
        <v>420</v>
      </c>
      <c r="T211" s="649">
        <f>A211</f>
        <v/>
      </c>
      <c r="U211" s="442" t="n"/>
      <c r="V211" s="443" t="n"/>
      <c r="W211" s="442" t="n"/>
      <c r="X211" s="443" t="n"/>
      <c r="Y211" s="442" t="n"/>
      <c r="Z211" s="443" t="n"/>
      <c r="AA211" s="442" t="n"/>
      <c r="AB211" s="443" t="n"/>
      <c r="AC211" s="442" t="n"/>
      <c r="AD211" s="443" t="n"/>
      <c r="AE211" s="442" t="inlineStr">
        <is>
          <t>monnaie</t>
        </is>
      </c>
      <c r="AF211" s="466" t="n">
        <v>500</v>
      </c>
      <c r="AG211" s="443" t="n"/>
      <c r="AH211" s="443" t="n"/>
      <c r="AI211" s="442" t="n"/>
      <c r="AJ211" s="443" t="n"/>
      <c r="AK211" s="442" t="n"/>
      <c r="AL211" s="443" t="n"/>
      <c r="AM211" s="442" t="n"/>
      <c r="AN211" s="443" t="n"/>
      <c r="AO211" s="442" t="n"/>
      <c r="AP211" s="443" t="n"/>
      <c r="AQ211" s="444" t="n"/>
      <c r="AR211" s="443" t="n"/>
      <c r="AS211" s="446">
        <f>V211+X211+Z211+AB211+AD211+AF211+AJ211+AL211+AN211+AP211+AR211+AH211</f>
        <v/>
      </c>
    </row>
    <row r="212" ht="16.5" customHeight="1" thickBot="1">
      <c r="A212" s="628">
        <f>A211+1</f>
        <v/>
      </c>
      <c r="B212" s="434" t="n">
        <v>1451.92</v>
      </c>
      <c r="C212" s="434" t="n"/>
      <c r="D212" s="520" t="n">
        <v>1423.34</v>
      </c>
      <c r="E212" s="520" t="n">
        <v>1453.69</v>
      </c>
      <c r="F212" s="434" t="n"/>
      <c r="G212" s="435" t="n">
        <v>188</v>
      </c>
      <c r="H212" s="435" t="n">
        <v>120.3</v>
      </c>
      <c r="I212" s="519" t="n">
        <v>190</v>
      </c>
      <c r="J212" s="436" t="n">
        <v>4</v>
      </c>
      <c r="K212" s="436" t="n"/>
      <c r="L212" s="436" t="n"/>
      <c r="M212" s="437" t="n"/>
      <c r="N212" s="438">
        <f>B212+C212+D212+F212+G212+H212+I212+K212-L212+M212+E212</f>
        <v/>
      </c>
      <c r="O212" s="434" t="n">
        <v>14.3</v>
      </c>
      <c r="P212" s="434" t="n"/>
      <c r="Q212" s="438">
        <f>N212+O212-P212</f>
        <v/>
      </c>
      <c r="R212" s="520" t="n">
        <v>1450</v>
      </c>
      <c r="S212" s="440" t="n"/>
      <c r="T212" s="649">
        <f>A212</f>
        <v/>
      </c>
      <c r="U212" s="442" t="n"/>
      <c r="V212" s="443" t="n"/>
      <c r="W212" s="442" t="n"/>
      <c r="X212" s="443" t="n"/>
      <c r="Y212" s="442" t="n"/>
      <c r="Z212" s="443" t="n"/>
      <c r="AA212" s="442" t="n"/>
      <c r="AB212" s="443" t="n"/>
      <c r="AC212" s="442" t="n"/>
      <c r="AD212" s="443" t="n"/>
      <c r="AE212" s="442" t="n"/>
      <c r="AF212" s="443" t="n"/>
      <c r="AG212" s="443" t="n"/>
      <c r="AH212" s="443" t="n"/>
      <c r="AI212" s="442" t="n"/>
      <c r="AJ212" s="443" t="n"/>
      <c r="AK212" s="442" t="n"/>
      <c r="AL212" s="443" t="n"/>
      <c r="AM212" s="442" t="n">
        <v>200650</v>
      </c>
      <c r="AN212" s="466" t="n">
        <v>160.03</v>
      </c>
      <c r="AO212" s="442" t="n"/>
      <c r="AP212" s="443" t="n"/>
      <c r="AQ212" s="444" t="n"/>
      <c r="AR212" s="443" t="n"/>
      <c r="AS212" s="446">
        <f>V212+X212+Z212+AB212+AD212+AF212+AJ212+AL212+AN212+AP212+AR212+AH212</f>
        <v/>
      </c>
    </row>
    <row r="213" ht="16.5" customHeight="1" thickBot="1">
      <c r="A213" s="628">
        <f>A212+1</f>
        <v/>
      </c>
      <c r="B213" s="434" t="n">
        <v>918.67</v>
      </c>
      <c r="C213" s="434" t="n"/>
      <c r="D213" s="520" t="n">
        <v>1006.66</v>
      </c>
      <c r="E213" s="520" t="n">
        <v>1198.43</v>
      </c>
      <c r="F213" s="434" t="n">
        <v>54.9</v>
      </c>
      <c r="G213" s="435" t="n">
        <v>249</v>
      </c>
      <c r="H213" s="435" t="n">
        <v>424</v>
      </c>
      <c r="I213" s="519" t="n">
        <v>50</v>
      </c>
      <c r="J213" s="436" t="n">
        <v>2</v>
      </c>
      <c r="K213" s="436" t="n"/>
      <c r="L213" s="436" t="n"/>
      <c r="M213" s="437" t="n"/>
      <c r="N213" s="438">
        <f>B213+C213+D213+F213+G213+H213+I213+K213-L213+M213+E213</f>
        <v/>
      </c>
      <c r="O213" s="434" t="n">
        <v>7</v>
      </c>
      <c r="P213" s="434" t="n"/>
      <c r="Q213" s="438">
        <f>N213+O213-P213</f>
        <v/>
      </c>
      <c r="R213" s="520" t="n">
        <v>910</v>
      </c>
      <c r="S213" s="440" t="n"/>
      <c r="T213" s="649">
        <f>A213</f>
        <v/>
      </c>
      <c r="U213" s="442" t="n"/>
      <c r="V213" s="443" t="n"/>
      <c r="W213" s="442" t="n"/>
      <c r="X213" s="443" t="n"/>
      <c r="Y213" s="442" t="n"/>
      <c r="Z213" s="443" t="n"/>
      <c r="AA213" s="442" t="n"/>
      <c r="AB213" s="443" t="n"/>
      <c r="AC213" s="442" t="n"/>
      <c r="AD213" s="443" t="n"/>
      <c r="AE213" s="442" t="inlineStr">
        <is>
          <t>ass prêt</t>
        </is>
      </c>
      <c r="AF213" s="466" t="n">
        <v>41.36</v>
      </c>
      <c r="AG213" s="443" t="n"/>
      <c r="AH213" s="443" t="n"/>
      <c r="AI213" s="442" t="n"/>
      <c r="AJ213" s="443" t="n"/>
      <c r="AK213" s="442" t="n"/>
      <c r="AL213" s="443" t="n"/>
      <c r="AM213" s="442" t="n">
        <v>200549</v>
      </c>
      <c r="AN213" s="466" t="n">
        <v>235.08</v>
      </c>
      <c r="AO213" s="442" t="n">
        <v>200653</v>
      </c>
      <c r="AP213" s="466" t="n">
        <v>2500</v>
      </c>
      <c r="AQ213" s="444" t="n"/>
      <c r="AR213" s="443" t="n"/>
      <c r="AS213" s="446">
        <f>V213+X213+Z213+AB213+AD213+AF213+AJ213+AL213+AN213+AP213+AR213+AH213</f>
        <v/>
      </c>
    </row>
    <row r="214" ht="16.5" customHeight="1" thickBot="1">
      <c r="A214" s="628">
        <f>A213+1</f>
        <v/>
      </c>
      <c r="B214" s="434" t="n">
        <v>1329.86</v>
      </c>
      <c r="C214" s="434" t="n"/>
      <c r="D214" s="520" t="n">
        <v>1505.63</v>
      </c>
      <c r="E214" s="520" t="n">
        <v>1571.05</v>
      </c>
      <c r="F214" s="434" t="n">
        <v>51.6</v>
      </c>
      <c r="G214" s="435" t="n">
        <v>227</v>
      </c>
      <c r="H214" s="435" t="n">
        <v>703.95</v>
      </c>
      <c r="I214" s="519" t="n">
        <v>230</v>
      </c>
      <c r="J214" s="436" t="n">
        <v>5</v>
      </c>
      <c r="K214" s="436" t="n">
        <v>20</v>
      </c>
      <c r="L214" s="436" t="n"/>
      <c r="M214" s="437" t="n"/>
      <c r="N214" s="438">
        <f>B214+C214+D214+F214+G214+H214+I214+K214-L214+M214+E214</f>
        <v/>
      </c>
      <c r="O214" s="434" t="n">
        <v>14.3</v>
      </c>
      <c r="P214" s="434" t="n"/>
      <c r="Q214" s="438">
        <f>N214+O214-P214</f>
        <v/>
      </c>
      <c r="R214" s="520" t="n">
        <v>1320</v>
      </c>
      <c r="S214" s="440" t="n"/>
      <c r="T214" s="649">
        <f>A214</f>
        <v/>
      </c>
      <c r="U214" s="442" t="n"/>
      <c r="V214" s="443" t="n"/>
      <c r="W214" s="442" t="n"/>
      <c r="X214" s="443" t="n"/>
      <c r="Y214" s="442" t="n"/>
      <c r="Z214" s="443" t="n"/>
      <c r="AA214" s="442" t="n"/>
      <c r="AB214" s="443" t="n"/>
      <c r="AC214" s="442" t="n"/>
      <c r="AD214" s="443" t="n"/>
      <c r="AE214" s="442" t="inlineStr">
        <is>
          <t>int</t>
        </is>
      </c>
      <c r="AF214" s="466" t="n">
        <v>126.28</v>
      </c>
      <c r="AG214" s="443" t="n"/>
      <c r="AH214" s="443" t="n"/>
      <c r="AI214" s="442" t="n"/>
      <c r="AJ214" s="443" t="n"/>
      <c r="AK214" s="442" t="n"/>
      <c r="AL214" s="443" t="n"/>
      <c r="AM214" s="442" t="n"/>
      <c r="AN214" s="443" t="n"/>
      <c r="AO214" s="442" t="n">
        <v>200572</v>
      </c>
      <c r="AP214" s="466" t="n">
        <v>267</v>
      </c>
      <c r="AQ214" s="444" t="n"/>
      <c r="AR214" s="443" t="n"/>
      <c r="AS214" s="446">
        <f>V214+X214+Z214+AB214+AD214+AF214+AJ214+AL214+AN214+AP214+AR214+AH214</f>
        <v/>
      </c>
    </row>
    <row r="215" ht="16.5" customHeight="1" thickBot="1">
      <c r="A215" s="628">
        <f>A214+1</f>
        <v/>
      </c>
      <c r="B215" s="434" t="n">
        <v>1681.41</v>
      </c>
      <c r="C215" s="434" t="n"/>
      <c r="D215" s="520" t="n">
        <v>1612.78</v>
      </c>
      <c r="E215" s="520" t="n">
        <v>1585.26</v>
      </c>
      <c r="F215" s="434" t="n">
        <v>71.8</v>
      </c>
      <c r="G215" s="435" t="n">
        <v>99</v>
      </c>
      <c r="H215" s="435" t="n">
        <v>91.8</v>
      </c>
      <c r="I215" s="519" t="n">
        <v>150</v>
      </c>
      <c r="J215" s="436" t="n">
        <v>3</v>
      </c>
      <c r="K215" s="436" t="n"/>
      <c r="L215" s="436" t="n"/>
      <c r="M215" s="437" t="n"/>
      <c r="N215" s="438">
        <f>B215+C215+D215+F215+G215+H215+I215+K215-L215+M215+E215</f>
        <v/>
      </c>
      <c r="O215" s="434" t="n">
        <v>1.8</v>
      </c>
      <c r="P215" s="434" t="n"/>
      <c r="Q215" s="438">
        <f>N215+O215-P215</f>
        <v/>
      </c>
      <c r="R215" s="520" t="n">
        <v>1680</v>
      </c>
      <c r="S215" s="440" t="n"/>
      <c r="T215" s="649">
        <f>A215</f>
        <v/>
      </c>
      <c r="U215" s="442" t="n"/>
      <c r="V215" s="443" t="n"/>
      <c r="W215" s="442" t="n"/>
      <c r="X215" s="443" t="n"/>
      <c r="Y215" s="442" t="n">
        <v>200612</v>
      </c>
      <c r="Z215" s="466" t="n">
        <v>440.06</v>
      </c>
      <c r="AA215" s="442" t="n"/>
      <c r="AB215" s="443" t="n"/>
      <c r="AC215" s="442" t="n">
        <v>200535</v>
      </c>
      <c r="AD215" s="466" t="n">
        <v>14709.01</v>
      </c>
      <c r="AE215" s="442" t="inlineStr">
        <is>
          <t>prêt</t>
        </is>
      </c>
      <c r="AF215" s="466" t="n">
        <v>2625.68</v>
      </c>
      <c r="AG215" s="443" t="n"/>
      <c r="AH215" s="443" t="n"/>
      <c r="AI215" s="442" t="n"/>
      <c r="AJ215" s="443" t="n"/>
      <c r="AK215" s="442" t="n"/>
      <c r="AL215" s="443" t="n"/>
      <c r="AM215" s="442" t="n"/>
      <c r="AN215" s="443" t="n"/>
      <c r="AO215" s="442" t="n"/>
      <c r="AP215" s="443" t="n"/>
      <c r="AQ215" s="444" t="n">
        <v>200655</v>
      </c>
      <c r="AR215" s="466" t="n">
        <v>40</v>
      </c>
      <c r="AS215" s="446">
        <f>V215+X215+Z215+AB215+AD215+AF215+AJ215+AL215+AN215+AP215+AR215+AH215</f>
        <v/>
      </c>
    </row>
    <row r="216" ht="16.5" customHeight="1" thickBot="1">
      <c r="A216" s="628">
        <f>A215+1</f>
        <v/>
      </c>
      <c r="B216" s="434" t="n">
        <v>1904.4</v>
      </c>
      <c r="C216" s="434" t="n"/>
      <c r="D216" s="520" t="n">
        <v>1787</v>
      </c>
      <c r="E216" s="520" t="n">
        <v>1589.85</v>
      </c>
      <c r="F216" s="434" t="n">
        <v>29.6</v>
      </c>
      <c r="G216" s="435" t="n">
        <v>253</v>
      </c>
      <c r="H216" s="435" t="n">
        <v>239.3</v>
      </c>
      <c r="I216" s="519" t="n">
        <v>240</v>
      </c>
      <c r="J216" s="436" t="n">
        <v>5</v>
      </c>
      <c r="K216" s="436" t="n">
        <v>20</v>
      </c>
      <c r="L216" s="436" t="n">
        <v>20</v>
      </c>
      <c r="M216" s="437" t="n"/>
      <c r="N216" s="438">
        <f>B216+C216+D216+F216+G216+H216+I216+K216-L216+M216+E216</f>
        <v/>
      </c>
      <c r="O216" s="434" t="n">
        <v>1.8</v>
      </c>
      <c r="P216" s="434" t="n"/>
      <c r="Q216" s="438">
        <f>N216+O216-P216</f>
        <v/>
      </c>
      <c r="R216" s="520" t="n">
        <v>1900</v>
      </c>
      <c r="S216" s="440" t="n"/>
      <c r="T216" s="649">
        <f>A216</f>
        <v/>
      </c>
      <c r="U216" s="442" t="n">
        <v>200601</v>
      </c>
      <c r="V216" s="466" t="n">
        <v>386.67</v>
      </c>
      <c r="W216" s="442" t="n"/>
      <c r="X216" s="443" t="n"/>
      <c r="Y216" s="442" t="n"/>
      <c r="Z216" s="443" t="n"/>
      <c r="AA216" s="442" t="n">
        <v>200621</v>
      </c>
      <c r="AB216" s="466" t="n">
        <v>2171.19</v>
      </c>
      <c r="AC216" s="442" t="n">
        <v>200536</v>
      </c>
      <c r="AD216" s="466" t="n">
        <v>-13783.68</v>
      </c>
      <c r="AE216" s="442" t="n"/>
      <c r="AF216" s="443" t="n"/>
      <c r="AG216" s="443" t="n"/>
      <c r="AH216" s="443" t="n"/>
      <c r="AI216" s="442" t="n"/>
      <c r="AJ216" s="443" t="n"/>
      <c r="AK216" s="442" t="n"/>
      <c r="AL216" s="443" t="n"/>
      <c r="AM216" s="442" t="n"/>
      <c r="AN216" s="443" t="n"/>
      <c r="AO216" s="442" t="n"/>
      <c r="AP216" s="443" t="n"/>
      <c r="AQ216" s="444" t="n"/>
      <c r="AR216" s="443" t="n"/>
      <c r="AS216" s="446">
        <f>V216+X216+Z216+AB216+AD216+AF216+AJ216+AL216+AN216+AP216+AR216+AH216</f>
        <v/>
      </c>
    </row>
    <row r="217" ht="16.5" customHeight="1" thickBot="1">
      <c r="A217" s="628">
        <f>A216+1</f>
        <v/>
      </c>
      <c r="B217" s="434" t="n">
        <v>1706.74</v>
      </c>
      <c r="C217" s="434" t="n"/>
      <c r="D217" s="520" t="n">
        <v>1130.55</v>
      </c>
      <c r="E217" s="520" t="n">
        <v>1838.22</v>
      </c>
      <c r="F217" s="434" t="n">
        <v>29.9</v>
      </c>
      <c r="G217" s="435" t="n">
        <v>181</v>
      </c>
      <c r="H217" s="435" t="n">
        <v>22.1</v>
      </c>
      <c r="I217" s="519" t="n">
        <v>30</v>
      </c>
      <c r="J217" s="436" t="n">
        <v>1</v>
      </c>
      <c r="K217" s="436" t="n"/>
      <c r="L217" s="436" t="n"/>
      <c r="M217" s="437" t="n"/>
      <c r="N217" s="438">
        <f>B217+C217+D217+F217+G217+H217+I217+K217-L217+M217+E217</f>
        <v/>
      </c>
      <c r="O217" s="434" t="n">
        <v>11.6</v>
      </c>
      <c r="P217" s="434" t="n"/>
      <c r="Q217" s="438">
        <f>N217+O217-P217</f>
        <v/>
      </c>
      <c r="R217" s="520" t="n">
        <v>1740</v>
      </c>
      <c r="S217" s="440" t="n"/>
      <c r="T217" s="649">
        <f>A217</f>
        <v/>
      </c>
      <c r="U217" s="442" t="n"/>
      <c r="V217" s="443" t="n"/>
      <c r="W217" s="442" t="n"/>
      <c r="X217" s="443" t="n"/>
      <c r="Y217" s="442" t="n"/>
      <c r="Z217" s="443" t="n"/>
      <c r="AA217" s="442" t="n">
        <v>200622</v>
      </c>
      <c r="AB217" s="466" t="n">
        <v>622.4</v>
      </c>
      <c r="AC217" s="442" t="n">
        <v>200537</v>
      </c>
      <c r="AD217" s="466" t="n">
        <v>55916</v>
      </c>
      <c r="AE217" s="442" t="inlineStr">
        <is>
          <t>fx billet</t>
        </is>
      </c>
      <c r="AF217" s="466" t="n">
        <v>-50</v>
      </c>
      <c r="AG217" s="443" t="n"/>
      <c r="AH217" s="443" t="n"/>
      <c r="AI217" s="442" t="n">
        <v>200631</v>
      </c>
      <c r="AJ217" s="466" t="n">
        <v>52.8</v>
      </c>
      <c r="AK217" s="442" t="n"/>
      <c r="AL217" s="443" t="n"/>
      <c r="AM217" s="442" t="n"/>
      <c r="AN217" s="443" t="n"/>
      <c r="AO217" s="442" t="n"/>
      <c r="AP217" s="443" t="n"/>
      <c r="AQ217" s="444" t="n"/>
      <c r="AR217" s="443" t="n"/>
      <c r="AS217" s="446">
        <f>V217+X217+Z217+AB217+AD217+AF217+AJ217+AL217+AN217+AP217+AR217+AH217</f>
        <v/>
      </c>
    </row>
    <row r="218" ht="16.5" customHeight="1" thickBot="1">
      <c r="A218" s="628">
        <f>A217+1</f>
        <v/>
      </c>
      <c r="B218" s="434" t="n">
        <v>1440.11</v>
      </c>
      <c r="C218" s="434" t="n"/>
      <c r="D218" s="520" t="n">
        <v>1391.05</v>
      </c>
      <c r="E218" s="520" t="n">
        <v>1533.8</v>
      </c>
      <c r="F218" s="434" t="n">
        <v>51.8</v>
      </c>
      <c r="G218" s="435" t="n">
        <v>302</v>
      </c>
      <c r="H218" s="435" t="n">
        <v>80.90000000000001</v>
      </c>
      <c r="I218" s="519" t="n">
        <v>210</v>
      </c>
      <c r="J218" s="436" t="n">
        <v>3</v>
      </c>
      <c r="K218" s="436" t="n"/>
      <c r="L218" s="436" t="n"/>
      <c r="M218" s="437" t="n"/>
      <c r="N218" s="438">
        <f>B218+C218+D218+F218+G218+H218+I218+K218-L218+M218+E218</f>
        <v/>
      </c>
      <c r="O218" s="434" t="n">
        <v>8.1</v>
      </c>
      <c r="P218" s="434" t="n"/>
      <c r="Q218" s="438">
        <f>N218+O218-P218</f>
        <v/>
      </c>
      <c r="R218" s="520" t="n">
        <v>1440</v>
      </c>
      <c r="S218" s="440" t="n"/>
      <c r="T218" s="649">
        <f>A218</f>
        <v/>
      </c>
      <c r="U218" s="442" t="n"/>
      <c r="V218" s="443" t="n"/>
      <c r="W218" s="442" t="n"/>
      <c r="X218" s="443" t="n"/>
      <c r="Y218" s="442" t="n"/>
      <c r="Z218" s="443" t="n"/>
      <c r="AA218" s="442" t="n"/>
      <c r="AB218" s="443" t="n"/>
      <c r="AC218" s="442" t="n"/>
      <c r="AD218" s="443" t="n"/>
      <c r="AE218" s="442" t="inlineStr">
        <is>
          <t>monnaie</t>
        </is>
      </c>
      <c r="AF218" s="466" t="n">
        <v>510</v>
      </c>
      <c r="AG218" s="443" t="n"/>
      <c r="AH218" s="443" t="n"/>
      <c r="AI218" s="442" t="n"/>
      <c r="AJ218" s="443" t="n"/>
      <c r="AK218" s="442" t="n"/>
      <c r="AL218" s="443" t="n"/>
      <c r="AM218" s="442" t="n">
        <v>200649</v>
      </c>
      <c r="AN218" s="466" t="n">
        <v>75</v>
      </c>
      <c r="AO218" s="442" t="n"/>
      <c r="AP218" s="466" t="n">
        <v>-316.75</v>
      </c>
      <c r="AQ218" s="444" t="inlineStr">
        <is>
          <t>200655A</t>
        </is>
      </c>
      <c r="AR218" s="443" t="n">
        <v>89.98999999999999</v>
      </c>
      <c r="AS218" s="446">
        <f>V218+X218+Z218+AB218+AD218+AF218+AJ218+AL218+AN218+AP218+AR218+AH218</f>
        <v/>
      </c>
    </row>
    <row r="219" ht="16.5" customHeight="1" thickBot="1">
      <c r="A219" s="628">
        <f>A218+1</f>
        <v/>
      </c>
      <c r="B219" s="434" t="n">
        <v>1785.7</v>
      </c>
      <c r="C219" s="520" t="n">
        <v>87.5</v>
      </c>
      <c r="D219" s="520" t="n">
        <v>1450.97</v>
      </c>
      <c r="E219" s="520" t="n">
        <v>1868.63</v>
      </c>
      <c r="F219" s="434" t="n">
        <v>10</v>
      </c>
      <c r="G219" s="435" t="n">
        <v>373</v>
      </c>
      <c r="H219" s="435" t="n">
        <v>635</v>
      </c>
      <c r="I219" s="519" t="n">
        <v>180</v>
      </c>
      <c r="J219" s="436" t="n">
        <v>5</v>
      </c>
      <c r="K219" s="436" t="n">
        <v>20</v>
      </c>
      <c r="L219" s="436" t="n"/>
      <c r="M219" s="437" t="n"/>
      <c r="N219" s="438">
        <f>B219+C219+D219+F219+G219+H219+I219+K219-L219+M219+E219</f>
        <v/>
      </c>
      <c r="O219" s="434" t="n">
        <v>21.3</v>
      </c>
      <c r="P219" s="434" t="n"/>
      <c r="Q219" s="438">
        <f>N219+O219-P219</f>
        <v/>
      </c>
      <c r="R219" s="520" t="n">
        <v>1780</v>
      </c>
      <c r="S219" s="440" t="n"/>
      <c r="T219" s="649">
        <f>A219</f>
        <v/>
      </c>
      <c r="U219" s="442" t="n"/>
      <c r="V219" s="443" t="n"/>
      <c r="W219" s="444" t="n">
        <v>200605</v>
      </c>
      <c r="X219" s="466" t="n">
        <v>80</v>
      </c>
      <c r="Y219" s="442" t="n"/>
      <c r="Z219" s="443" t="n"/>
      <c r="AA219" s="444" t="n"/>
      <c r="AB219" s="443" t="n"/>
      <c r="AC219" s="442" t="n"/>
      <c r="AD219" s="443" t="n"/>
      <c r="AE219" s="442" t="n"/>
      <c r="AF219" s="443" t="n"/>
      <c r="AG219" s="443" t="n"/>
      <c r="AH219" s="443" t="n"/>
      <c r="AI219" s="442" t="n"/>
      <c r="AJ219" s="443" t="n"/>
      <c r="AK219" s="444" t="n"/>
      <c r="AL219" s="443" t="n"/>
      <c r="AM219" s="442" t="n"/>
      <c r="AN219" s="443" t="n"/>
      <c r="AO219" s="444" t="n"/>
      <c r="AP219" s="443" t="n"/>
      <c r="AQ219" s="444" t="n"/>
      <c r="AR219" s="443" t="n"/>
      <c r="AS219" s="446">
        <f>V219+X219+Z219+AB219+AD219+AF219+AJ219+AL219+AN219+AP219+AR219+AH219</f>
        <v/>
      </c>
    </row>
    <row r="220" ht="16.5" customHeight="1" thickBot="1">
      <c r="A220" s="628">
        <f>A219+1</f>
        <v/>
      </c>
      <c r="B220" s="434" t="n">
        <v>1251.89</v>
      </c>
      <c r="C220" s="434" t="n"/>
      <c r="D220" s="520" t="n">
        <v>1124.65</v>
      </c>
      <c r="E220" s="520" t="n">
        <v>1340.61</v>
      </c>
      <c r="F220" s="434" t="n">
        <v>9.800000000000001</v>
      </c>
      <c r="G220" s="435" t="n">
        <v>199</v>
      </c>
      <c r="H220" s="435" t="n">
        <v>783.1</v>
      </c>
      <c r="I220" s="519" t="n">
        <v>160</v>
      </c>
      <c r="J220" s="436" t="n">
        <v>3</v>
      </c>
      <c r="K220" s="436" t="n">
        <v>30</v>
      </c>
      <c r="L220" s="436" t="n">
        <v>30</v>
      </c>
      <c r="M220" s="437" t="n"/>
      <c r="N220" s="438">
        <f>B220+C220+D220+F220+G220+H220+I220+K220-L220+M220+E220</f>
        <v/>
      </c>
      <c r="O220" s="434" t="n"/>
      <c r="P220" s="434" t="n"/>
      <c r="Q220" s="438">
        <f>N220+O220-P220</f>
        <v/>
      </c>
      <c r="R220" s="520" t="n">
        <v>1250</v>
      </c>
      <c r="S220" s="440" t="n"/>
      <c r="T220" s="649">
        <f>A220</f>
        <v/>
      </c>
      <c r="U220" s="442" t="n"/>
      <c r="V220" s="443" t="n"/>
      <c r="W220" s="442" t="n">
        <v>200606</v>
      </c>
      <c r="X220" s="466" t="n">
        <v>437.42</v>
      </c>
      <c r="Y220" s="442" t="n"/>
      <c r="Z220" s="443" t="n"/>
      <c r="AA220" s="442" t="n"/>
      <c r="AB220" s="443" t="n"/>
      <c r="AC220" s="442" t="n"/>
      <c r="AD220" s="443" t="n"/>
      <c r="AE220" s="442" t="n"/>
      <c r="AF220" s="443" t="n"/>
      <c r="AG220" s="443" t="n"/>
      <c r="AH220" s="443" t="n"/>
      <c r="AI220" s="442" t="n"/>
      <c r="AJ220" s="443" t="n"/>
      <c r="AK220" s="442" t="n"/>
      <c r="AL220" s="443" t="n"/>
      <c r="AM220" s="442" t="n"/>
      <c r="AN220" s="443" t="n"/>
      <c r="AO220" s="442" t="n"/>
      <c r="AP220" s="443" t="n"/>
      <c r="AQ220" s="444" t="n"/>
      <c r="AR220" s="443" t="n"/>
      <c r="AS220" s="446">
        <f>V220+X220+Z220+AB220+AD220+AF220+AJ220+AL220+AN220+AP220+AR220+AH220</f>
        <v/>
      </c>
    </row>
    <row r="221" ht="16.5" customHeight="1" thickBot="1">
      <c r="A221" s="628">
        <f>A220+1</f>
        <v/>
      </c>
      <c r="B221" s="434" t="n">
        <v>1162.15</v>
      </c>
      <c r="C221" s="434" t="n"/>
      <c r="D221" s="520" t="n">
        <v>1573.68</v>
      </c>
      <c r="E221" s="520" t="n">
        <v>1414.9</v>
      </c>
      <c r="F221" s="434" t="n">
        <v>14.1</v>
      </c>
      <c r="G221" s="435" t="n">
        <v>132</v>
      </c>
      <c r="H221" s="435" t="n">
        <v>958.7</v>
      </c>
      <c r="I221" s="519" t="n">
        <v>140</v>
      </c>
      <c r="J221" s="436" t="n">
        <v>4</v>
      </c>
      <c r="K221" s="436" t="n">
        <v>100</v>
      </c>
      <c r="L221" s="436" t="n"/>
      <c r="M221" s="437" t="n"/>
      <c r="N221" s="438">
        <f>B221+C221+D221+F221+G221+H221+I221+K221-L221+M221+E221</f>
        <v/>
      </c>
      <c r="O221" s="434" t="n">
        <v>3.3</v>
      </c>
      <c r="P221" s="434" t="n"/>
      <c r="Q221" s="438">
        <f>N221+O221-P221</f>
        <v/>
      </c>
      <c r="R221" s="520" t="n">
        <v>1160</v>
      </c>
      <c r="S221" s="440" t="n"/>
      <c r="T221" s="649">
        <f>A221</f>
        <v/>
      </c>
      <c r="U221" s="442" t="n"/>
      <c r="V221" s="443" t="n"/>
      <c r="W221" s="442" t="n"/>
      <c r="X221" s="443" t="n"/>
      <c r="Y221" s="442" t="n"/>
      <c r="Z221" s="443" t="n"/>
      <c r="AA221" s="442" t="n"/>
      <c r="AB221" s="443" t="n"/>
      <c r="AC221" s="442" t="n"/>
      <c r="AD221" s="443" t="n"/>
      <c r="AE221" s="442" t="n"/>
      <c r="AF221" s="443" t="n"/>
      <c r="AG221" s="443" t="n"/>
      <c r="AH221" s="443" t="n"/>
      <c r="AI221" s="442" t="n"/>
      <c r="AJ221" s="443" t="n"/>
      <c r="AK221" s="442" t="n"/>
      <c r="AL221" s="443" t="n"/>
      <c r="AM221" s="442" t="inlineStr">
        <is>
          <t>200570A</t>
        </is>
      </c>
      <c r="AN221" s="466" t="n">
        <v>387.48</v>
      </c>
      <c r="AO221" s="442" t="n"/>
      <c r="AP221" s="443" t="n"/>
      <c r="AQ221" s="444" t="n"/>
      <c r="AR221" s="443" t="n"/>
      <c r="AS221" s="446">
        <f>V221+X221+Z221+AB221+AD221+AF221+AJ221+AL221+AN221+AP221+AR221+AH221</f>
        <v/>
      </c>
    </row>
    <row r="222" ht="16.5" customHeight="1" thickBot="1">
      <c r="A222" s="628">
        <f>A221+1</f>
        <v/>
      </c>
      <c r="B222" s="434" t="n">
        <v>2283.47</v>
      </c>
      <c r="C222" s="434" t="n"/>
      <c r="D222" s="520" t="n">
        <v>1619.3</v>
      </c>
      <c r="E222" s="520" t="n">
        <v>1652.25</v>
      </c>
      <c r="F222" s="434" t="n">
        <v>24.1</v>
      </c>
      <c r="G222" s="435" t="n">
        <v>358</v>
      </c>
      <c r="H222" s="435" t="n">
        <v>337.4</v>
      </c>
      <c r="I222" s="519" t="n">
        <v>140</v>
      </c>
      <c r="J222" s="436" t="n">
        <v>2</v>
      </c>
      <c r="K222" s="436" t="n"/>
      <c r="L222" s="436" t="n"/>
      <c r="M222" s="437" t="n"/>
      <c r="N222" s="438">
        <f>B222+C222+D222+F222+G222+H222+I222+K222-L222+M222+E222</f>
        <v/>
      </c>
      <c r="O222" s="434" t="n">
        <v>3.1</v>
      </c>
      <c r="P222" s="434" t="n"/>
      <c r="Q222" s="438">
        <f>N222+O222-P222</f>
        <v/>
      </c>
      <c r="R222" s="520" t="n">
        <v>2280</v>
      </c>
      <c r="S222" s="440" t="n"/>
      <c r="T222" s="649">
        <f>A222</f>
        <v/>
      </c>
      <c r="U222" s="442" t="n"/>
      <c r="V222" s="443" t="n"/>
      <c r="W222" s="442" t="n"/>
      <c r="X222" s="443" t="n"/>
      <c r="Y222" s="442" t="n">
        <v>200613</v>
      </c>
      <c r="Z222" s="466" t="n">
        <v>479.75</v>
      </c>
      <c r="AA222" s="442" t="n"/>
      <c r="AB222" s="443" t="n"/>
      <c r="AC222" s="442" t="n"/>
      <c r="AD222" s="443" t="n"/>
      <c r="AE222" s="442" t="n"/>
      <c r="AF222" s="443" t="n"/>
      <c r="AG222" s="443" t="n"/>
      <c r="AH222" s="443" t="n"/>
      <c r="AI222" s="442" t="n"/>
      <c r="AJ222" s="443" t="n"/>
      <c r="AK222" s="442" t="n"/>
      <c r="AL222" s="443" t="n"/>
      <c r="AM222" s="442" t="n"/>
      <c r="AN222" s="443" t="n"/>
      <c r="AO222" s="442" t="n"/>
      <c r="AP222" s="443" t="n"/>
      <c r="AQ222" s="444" t="n"/>
      <c r="AR222" s="443" t="n"/>
      <c r="AS222" s="446">
        <f>V222+X222+Z222+AB222+AD222+AF222+AJ222+AL222+AN222+AP222+AR222+AH222</f>
        <v/>
      </c>
    </row>
    <row r="223" ht="16.5" customHeight="1" thickBot="1">
      <c r="A223" s="628">
        <f>A222+1</f>
        <v/>
      </c>
      <c r="B223" s="434" t="n">
        <v>1776.38</v>
      </c>
      <c r="C223" s="434" t="n"/>
      <c r="D223" s="520" t="n">
        <v>1100.3</v>
      </c>
      <c r="E223" s="520" t="n">
        <v>1779.97</v>
      </c>
      <c r="F223" s="434" t="n">
        <v>11</v>
      </c>
      <c r="G223" s="435" t="n">
        <v>65</v>
      </c>
      <c r="H223" s="435" t="n">
        <v>1253.9</v>
      </c>
      <c r="I223" s="519" t="n">
        <v>150</v>
      </c>
      <c r="J223" s="436" t="n">
        <v>3</v>
      </c>
      <c r="K223" s="436" t="n"/>
      <c r="L223" s="436" t="n"/>
      <c r="M223" s="437" t="n"/>
      <c r="N223" s="438">
        <f>B223+C223+D223+F223+G223+H223+I223+K223-L223+M223+E223</f>
        <v/>
      </c>
      <c r="O223" s="434" t="n">
        <v>1.8</v>
      </c>
      <c r="P223" s="434" t="n"/>
      <c r="Q223" s="438">
        <f>N223+O223-P223</f>
        <v/>
      </c>
      <c r="R223" s="520" t="n">
        <v>1770</v>
      </c>
      <c r="S223" s="440" t="n"/>
      <c r="T223" s="649">
        <f>A223</f>
        <v/>
      </c>
      <c r="U223" s="442" t="n">
        <v>200602</v>
      </c>
      <c r="V223" s="466" t="n">
        <v>1678.56</v>
      </c>
      <c r="W223" s="442" t="n"/>
      <c r="X223" s="443" t="n"/>
      <c r="Y223" s="442" t="n">
        <v>200614</v>
      </c>
      <c r="Z223" s="466" t="n">
        <v>-37.8</v>
      </c>
      <c r="AA223" s="442" t="n">
        <v>200623</v>
      </c>
      <c r="AB223" s="466" t="n">
        <v>918.4</v>
      </c>
      <c r="AC223" s="442" t="n"/>
      <c r="AD223" s="443" t="n"/>
      <c r="AE223" s="442" t="n"/>
      <c r="AF223" s="443" t="n"/>
      <c r="AG223" s="443" t="n"/>
      <c r="AH223" s="443" t="n"/>
      <c r="AI223" s="442" t="n"/>
      <c r="AJ223" s="443" t="n"/>
      <c r="AK223" s="442" t="n"/>
      <c r="AL223" s="443" t="n"/>
      <c r="AM223" s="442" t="n">
        <v>200569</v>
      </c>
      <c r="AN223" s="466" t="n">
        <v>166.39</v>
      </c>
      <c r="AO223" s="442" t="n"/>
      <c r="AP223" s="443" t="n"/>
      <c r="AQ223" s="444" t="n"/>
      <c r="AR223" s="443" t="n"/>
      <c r="AS223" s="446">
        <f>V223+X223+Z223+AB223+AD223+AF223+AJ223+AL223+AN223+AP223+AR223+AH223</f>
        <v/>
      </c>
    </row>
    <row r="224" ht="16.5" customHeight="1" thickBot="1">
      <c r="A224" s="628">
        <f>A223+1</f>
        <v/>
      </c>
      <c r="B224" s="434" t="n">
        <v>2452.59</v>
      </c>
      <c r="C224" s="434" t="n"/>
      <c r="D224" s="520" t="n">
        <v>1613.43</v>
      </c>
      <c r="E224" s="520" t="n">
        <v>1417.24</v>
      </c>
      <c r="F224" s="434" t="n"/>
      <c r="G224" s="435" t="n">
        <v>161</v>
      </c>
      <c r="H224" s="435" t="n">
        <v>479.1</v>
      </c>
      <c r="I224" s="519" t="n">
        <v>40</v>
      </c>
      <c r="J224" s="436" t="n">
        <v>1</v>
      </c>
      <c r="K224" s="436" t="n"/>
      <c r="L224" s="436" t="n">
        <v>20</v>
      </c>
      <c r="M224" s="437" t="n"/>
      <c r="N224" s="438">
        <f>B224+C224+D224+F224+G224+H224+I224+K224-L224+M224+E224</f>
        <v/>
      </c>
      <c r="O224" s="434" t="n">
        <v>1.8</v>
      </c>
      <c r="P224" s="434" t="n"/>
      <c r="Q224" s="438">
        <f>N224+O224-P224</f>
        <v/>
      </c>
      <c r="R224" s="520" t="n">
        <v>2470</v>
      </c>
      <c r="S224" s="520" t="n">
        <v>470</v>
      </c>
      <c r="T224" s="649">
        <f>A224</f>
        <v/>
      </c>
      <c r="U224" s="442" t="n"/>
      <c r="V224" s="443" t="n"/>
      <c r="W224" s="442" t="n"/>
      <c r="X224" s="443" t="n"/>
      <c r="Y224" s="442" t="n"/>
      <c r="Z224" s="443" t="n"/>
      <c r="AA224" s="442" t="n">
        <v>200624</v>
      </c>
      <c r="AB224" s="466" t="n">
        <v>2280.58</v>
      </c>
      <c r="AC224" s="442" t="n"/>
      <c r="AD224" s="443" t="n"/>
      <c r="AE224" s="442" t="n"/>
      <c r="AF224" s="443" t="n"/>
      <c r="AG224" s="443" t="n"/>
      <c r="AH224" s="443" t="n"/>
      <c r="AI224" s="442" t="n"/>
      <c r="AJ224" s="443" t="n"/>
      <c r="AK224" s="442" t="n"/>
      <c r="AL224" s="443" t="n"/>
      <c r="AM224" s="442" t="n">
        <v>200568</v>
      </c>
      <c r="AN224" s="466" t="n">
        <v>18</v>
      </c>
      <c r="AO224" s="442" t="inlineStr">
        <is>
          <t>200653C</t>
        </is>
      </c>
      <c r="AP224" s="466" t="n">
        <v>17</v>
      </c>
      <c r="AQ224" s="444" t="n"/>
      <c r="AR224" s="443" t="n"/>
      <c r="AS224" s="446">
        <f>V224+X224+Z224+AB224+AD224+AF224+AJ224+AL224+AN224+AP224+AR224+AH224</f>
        <v/>
      </c>
    </row>
    <row r="225" ht="16.5" customHeight="1" thickBot="1">
      <c r="A225" s="628">
        <f>A224+1</f>
        <v/>
      </c>
      <c r="B225" s="434" t="n">
        <v>3519.51</v>
      </c>
      <c r="C225" s="520" t="n">
        <v>27.84</v>
      </c>
      <c r="D225" s="520" t="n">
        <v>1133.09</v>
      </c>
      <c r="E225" s="520" t="n">
        <v>1807.36</v>
      </c>
      <c r="F225" s="434" t="n">
        <v>26.95</v>
      </c>
      <c r="G225" s="435" t="n">
        <v>119</v>
      </c>
      <c r="H225" s="435" t="n">
        <v>117.4</v>
      </c>
      <c r="I225" s="519" t="n">
        <v>90</v>
      </c>
      <c r="J225" s="436" t="n">
        <v>3</v>
      </c>
      <c r="K225" s="436" t="n">
        <v>60</v>
      </c>
      <c r="L225" s="436" t="n">
        <v>20</v>
      </c>
      <c r="M225" s="437" t="n"/>
      <c r="N225" s="438">
        <f>B225+C225+D225+F225+G225+H225+I225+K225-L225+M225+E225</f>
        <v/>
      </c>
      <c r="O225" s="434" t="n">
        <v>1.8</v>
      </c>
      <c r="P225" s="434" t="n"/>
      <c r="Q225" s="438">
        <f>N225+O225-P225</f>
        <v/>
      </c>
      <c r="R225" s="520" t="n">
        <v>3510</v>
      </c>
      <c r="S225" s="440" t="n"/>
      <c r="T225" s="649">
        <f>A225</f>
        <v/>
      </c>
      <c r="U225" s="442" t="n"/>
      <c r="V225" s="443" t="n"/>
      <c r="W225" s="442" t="n"/>
      <c r="X225" s="443" t="n"/>
      <c r="Y225" s="442" t="n"/>
      <c r="Z225" s="443" t="n"/>
      <c r="AA225" s="442" t="n"/>
      <c r="AB225" s="443" t="n"/>
      <c r="AC225" s="442" t="n"/>
      <c r="AD225" s="443" t="n"/>
      <c r="AE225" s="442" t="n"/>
      <c r="AF225" s="443" t="n"/>
      <c r="AG225" s="443" t="n"/>
      <c r="AH225" s="443" t="n"/>
      <c r="AI225" s="442" t="n"/>
      <c r="AJ225" s="443" t="n"/>
      <c r="AK225" s="442" t="n"/>
      <c r="AL225" s="443" t="n"/>
      <c r="AM225" s="442" t="n">
        <v>200567</v>
      </c>
      <c r="AN225" s="466" t="n">
        <v>651.15</v>
      </c>
      <c r="AO225" s="442" t="n"/>
      <c r="AP225" s="443" t="n"/>
      <c r="AQ225" s="444" t="n"/>
      <c r="AR225" s="443" t="n"/>
      <c r="AS225" s="446">
        <f>V225+X225+Z225+AB225+AD225+AF225+AJ225+AL225+AN225+AP225+AR225+AH225</f>
        <v/>
      </c>
    </row>
    <row r="226" ht="16.5" customHeight="1" thickBot="1">
      <c r="A226" s="628">
        <f>A225+1</f>
        <v/>
      </c>
      <c r="B226" s="434" t="n">
        <v>2307.27</v>
      </c>
      <c r="C226" s="434" t="n"/>
      <c r="D226" s="520" t="n">
        <v>1951.55</v>
      </c>
      <c r="E226" s="520" t="n">
        <v>1961.93</v>
      </c>
      <c r="F226" s="434" t="n">
        <v>39.2</v>
      </c>
      <c r="G226" s="435" t="n">
        <v>104</v>
      </c>
      <c r="H226" s="435" t="n">
        <v>68.5</v>
      </c>
      <c r="I226" s="519" t="n">
        <v>140</v>
      </c>
      <c r="J226" s="436" t="n">
        <v>3</v>
      </c>
      <c r="K226" s="436" t="n">
        <v>20</v>
      </c>
      <c r="L226" s="436" t="n"/>
      <c r="M226" s="437" t="n"/>
      <c r="N226" s="438">
        <f>B226+C226+D226+F226+G226+H226+I226+K226-L226+M226+E226</f>
        <v/>
      </c>
      <c r="O226" s="434" t="n">
        <v>2.8</v>
      </c>
      <c r="P226" s="434" t="n"/>
      <c r="Q226" s="438">
        <f>N226+O226-P226</f>
        <v/>
      </c>
      <c r="R226" s="520" t="n">
        <v>2300</v>
      </c>
      <c r="S226" s="440" t="n"/>
      <c r="T226" s="649">
        <f>A226</f>
        <v/>
      </c>
      <c r="U226" s="442" t="n"/>
      <c r="V226" s="443" t="n"/>
      <c r="W226" s="442" t="n"/>
      <c r="X226" s="443" t="n"/>
      <c r="Y226" s="442" t="n"/>
      <c r="Z226" s="443" t="n"/>
      <c r="AA226" s="442" t="n"/>
      <c r="AB226" s="443" t="n"/>
      <c r="AC226" s="442" t="n"/>
      <c r="AD226" s="443" t="n"/>
      <c r="AE226" s="442" t="n"/>
      <c r="AF226" s="443" t="n"/>
      <c r="AG226" s="443" t="n"/>
      <c r="AH226" s="443" t="n"/>
      <c r="AI226" s="442" t="n"/>
      <c r="AJ226" s="443" t="n"/>
      <c r="AK226" s="442" t="n"/>
      <c r="AL226" s="443" t="n"/>
      <c r="AM226" s="442" t="n">
        <v>200566</v>
      </c>
      <c r="AN226" s="466" t="n">
        <v>-20.4</v>
      </c>
      <c r="AO226" s="442" t="inlineStr">
        <is>
          <t>200653B</t>
        </is>
      </c>
      <c r="AP226" s="466" t="n">
        <v>90</v>
      </c>
      <c r="AQ226" s="444" t="n"/>
      <c r="AR226" s="443" t="n"/>
      <c r="AS226" s="446">
        <f>V226+X226+Z226+AB226+AD226+AF226+AJ226+AL226+AN226+AP226+AR226+AH226</f>
        <v/>
      </c>
    </row>
    <row r="227" ht="16.5" customHeight="1" thickBot="1">
      <c r="A227" s="628">
        <f>A226+1</f>
        <v/>
      </c>
      <c r="B227" s="434" t="n">
        <v>1317.43</v>
      </c>
      <c r="C227" s="434" t="n"/>
      <c r="D227" s="520" t="n">
        <v>917.38</v>
      </c>
      <c r="E227" s="520" t="n">
        <v>1233.89</v>
      </c>
      <c r="F227" s="434" t="n">
        <v>6.98</v>
      </c>
      <c r="G227" s="435" t="n">
        <v>96</v>
      </c>
      <c r="H227" s="435" t="n">
        <v>182.7</v>
      </c>
      <c r="I227" s="519" t="n">
        <v>40</v>
      </c>
      <c r="J227" s="436" t="n">
        <v>2</v>
      </c>
      <c r="K227" s="436" t="n"/>
      <c r="L227" s="436" t="n">
        <v>20</v>
      </c>
      <c r="M227" s="437" t="n"/>
      <c r="N227" s="438">
        <f>B227+C227+D227+F227+G227+H227+I227+K227-L227+M227+E227</f>
        <v/>
      </c>
      <c r="O227" s="434" t="n">
        <v>1.8</v>
      </c>
      <c r="P227" s="434" t="n"/>
      <c r="Q227" s="438">
        <f>N227+O227-P227</f>
        <v/>
      </c>
      <c r="R227" s="520" t="n">
        <v>1310</v>
      </c>
      <c r="S227" s="440" t="n"/>
      <c r="T227" s="649">
        <f>A227</f>
        <v/>
      </c>
      <c r="U227" s="442" t="n"/>
      <c r="V227" s="443" t="n"/>
      <c r="W227" s="442" t="n"/>
      <c r="X227" s="443" t="n"/>
      <c r="Y227" s="442" t="n"/>
      <c r="Z227" s="443" t="n"/>
      <c r="AA227" s="442" t="n"/>
      <c r="AB227" s="443" t="n"/>
      <c r="AC227" s="442" t="n"/>
      <c r="AD227" s="443" t="n"/>
      <c r="AE227" s="444" t="n"/>
      <c r="AF227" s="443" t="n"/>
      <c r="AG227" s="443" t="n"/>
      <c r="AH227" s="443" t="n"/>
      <c r="AI227" s="442" t="n"/>
      <c r="AJ227" s="443" t="n"/>
      <c r="AK227" s="442" t="n"/>
      <c r="AL227" s="443" t="n"/>
      <c r="AM227" s="442" t="n">
        <v>200565</v>
      </c>
      <c r="AN227" s="466" t="n">
        <v>39.6</v>
      </c>
      <c r="AO227" s="442" t="inlineStr">
        <is>
          <t>200653A</t>
        </is>
      </c>
      <c r="AP227" s="466" t="n">
        <v>540</v>
      </c>
      <c r="AQ227" s="444" t="n"/>
      <c r="AR227" s="443" t="n"/>
      <c r="AS227" s="446">
        <f>V227+X227+Z227+AB227+AD227+AF227+AJ227+AL227+AN227+AP227+AR227+AH227</f>
        <v/>
      </c>
    </row>
    <row r="228" ht="16.5" customHeight="1" thickBot="1">
      <c r="A228" s="628">
        <f>A227+1</f>
        <v/>
      </c>
      <c r="B228" s="434" t="n">
        <v>1586.72</v>
      </c>
      <c r="C228" s="434" t="n"/>
      <c r="D228" s="520" t="n">
        <v>1704.88</v>
      </c>
      <c r="E228" s="520" t="n">
        <v>1688.17</v>
      </c>
      <c r="F228" s="434" t="n">
        <v>16.15</v>
      </c>
      <c r="G228" s="435" t="n">
        <v>199</v>
      </c>
      <c r="H228" s="435" t="n">
        <v>76.3</v>
      </c>
      <c r="I228" s="519" t="n">
        <v>30</v>
      </c>
      <c r="J228" s="436" t="n">
        <v>1</v>
      </c>
      <c r="K228" s="436" t="n"/>
      <c r="L228" s="436" t="n"/>
      <c r="M228" s="437" t="n"/>
      <c r="N228" s="438">
        <f>B228+C228+D228+F228+G228+H228+I228+K228-L228+M228+E228</f>
        <v/>
      </c>
      <c r="O228" s="434" t="n">
        <v>3.3</v>
      </c>
      <c r="P228" s="434" t="n"/>
      <c r="Q228" s="438">
        <f>N228+O228-P228</f>
        <v/>
      </c>
      <c r="R228" s="520" t="n">
        <v>1580</v>
      </c>
      <c r="S228" s="440" t="n"/>
      <c r="T228" s="649">
        <f>A228</f>
        <v/>
      </c>
      <c r="U228" s="442" t="n"/>
      <c r="V228" s="443" t="n"/>
      <c r="W228" s="442" t="n">
        <v>200607</v>
      </c>
      <c r="X228" s="466" t="n">
        <v>49.07</v>
      </c>
      <c r="Y228" s="442" t="n"/>
      <c r="Z228" s="443" t="n"/>
      <c r="AA228" s="442" t="n"/>
      <c r="AB228" s="443" t="n"/>
      <c r="AC228" s="442" t="inlineStr">
        <is>
          <t>200628A</t>
        </is>
      </c>
      <c r="AD228" s="443" t="n">
        <v>0</v>
      </c>
      <c r="AE228" s="444" t="n"/>
      <c r="AF228" s="443" t="n"/>
      <c r="AG228" s="443" t="n"/>
      <c r="AH228" s="443" t="n"/>
      <c r="AI228" s="442" t="n"/>
      <c r="AJ228" s="443" t="n"/>
      <c r="AK228" s="442" t="n"/>
      <c r="AL228" s="443" t="n"/>
      <c r="AM228" s="442" t="n">
        <v>200564</v>
      </c>
      <c r="AN228" s="466" t="n">
        <v>283.02</v>
      </c>
      <c r="AO228" s="442" t="n">
        <v>200652</v>
      </c>
      <c r="AP228" s="466" t="n">
        <v>1255.17</v>
      </c>
      <c r="AQ228" s="444" t="n"/>
      <c r="AR228" s="443" t="n"/>
      <c r="AS228" s="446">
        <f>V228+X228+Z228+AB228+AD228+AF228+AJ228+AL228+AN228+AP228+AR228+AH228</f>
        <v/>
      </c>
    </row>
    <row r="229" ht="16.5" customHeight="1" thickBot="1">
      <c r="A229" s="628">
        <f>A228+1</f>
        <v/>
      </c>
      <c r="B229" s="434" t="n">
        <v>1325.83</v>
      </c>
      <c r="C229" s="434" t="n"/>
      <c r="D229" s="520" t="n">
        <v>932.4299999999999</v>
      </c>
      <c r="E229" s="520" t="n">
        <v>1522.23</v>
      </c>
      <c r="F229" s="434" t="n">
        <v>29.4</v>
      </c>
      <c r="G229" s="435" t="n">
        <v>313</v>
      </c>
      <c r="H229" s="435" t="n">
        <v>204.9</v>
      </c>
      <c r="I229" s="519" t="n">
        <v>100</v>
      </c>
      <c r="J229" s="436" t="n">
        <v>3</v>
      </c>
      <c r="K229" s="436" t="n">
        <v>200</v>
      </c>
      <c r="L229" s="436" t="n"/>
      <c r="M229" s="437" t="n"/>
      <c r="N229" s="438">
        <f>B229+C229+D229+F229+G229+H229+I229+K229-L229+M229+E229</f>
        <v/>
      </c>
      <c r="O229" s="434" t="n">
        <v>6.6</v>
      </c>
      <c r="P229" s="434" t="n"/>
      <c r="Q229" s="438">
        <f>N229+O229-P229</f>
        <v/>
      </c>
      <c r="R229" s="520" t="n">
        <v>1320</v>
      </c>
      <c r="S229" s="440" t="n"/>
      <c r="T229" s="649">
        <f>A229</f>
        <v/>
      </c>
      <c r="U229" s="442" t="n"/>
      <c r="V229" s="443" t="n"/>
      <c r="W229" s="444" t="n">
        <v>200608</v>
      </c>
      <c r="X229" s="466" t="n">
        <v>494.89</v>
      </c>
      <c r="Y229" s="442" t="n"/>
      <c r="Z229" s="443" t="n"/>
      <c r="AA229" s="444" t="inlineStr">
        <is>
          <t>200626A</t>
        </is>
      </c>
      <c r="AB229" s="466" t="n">
        <v>-69.11</v>
      </c>
      <c r="AC229" s="442" t="n">
        <v>200627</v>
      </c>
      <c r="AD229" s="466" t="n">
        <v>47512.83</v>
      </c>
      <c r="AE229" s="444" t="inlineStr">
        <is>
          <t>pmu</t>
        </is>
      </c>
      <c r="AF229" s="466" t="n">
        <v>1030</v>
      </c>
      <c r="AG229" s="443" t="n"/>
      <c r="AH229" s="443" t="n"/>
      <c r="AI229" s="442" t="n">
        <v>200631</v>
      </c>
      <c r="AJ229" s="466" t="n">
        <v>37.63</v>
      </c>
      <c r="AK229" s="444" t="n">
        <v>200633</v>
      </c>
      <c r="AL229" s="466" t="n">
        <v>431.77</v>
      </c>
      <c r="AM229" s="444" t="n">
        <v>200563</v>
      </c>
      <c r="AN229" s="466" t="n">
        <v>7.2</v>
      </c>
      <c r="AO229" s="444" t="inlineStr">
        <is>
          <t>200446A</t>
        </is>
      </c>
      <c r="AP229" s="466" t="n">
        <v>420</v>
      </c>
      <c r="AQ229" s="444" t="n"/>
      <c r="AR229" s="443" t="n"/>
      <c r="AS229" s="446">
        <f>V229+X229+Z229+AB229+AD229+AF229+AJ229+AL229+AN229+AP229+AR229+AH229</f>
        <v/>
      </c>
    </row>
    <row r="230" ht="16.5" customHeight="1" thickBot="1">
      <c r="A230" s="646" t="n"/>
      <c r="B230" s="434" t="n"/>
      <c r="C230" s="434" t="n"/>
      <c r="D230" s="434" t="n"/>
      <c r="E230" s="434" t="n"/>
      <c r="F230" s="434" t="n"/>
      <c r="G230" s="435" t="n"/>
      <c r="H230" s="435" t="n"/>
      <c r="I230" s="435" t="n"/>
      <c r="J230" s="436" t="n"/>
      <c r="K230" s="436" t="n"/>
      <c r="L230" s="436" t="n"/>
      <c r="M230" s="437" t="n"/>
      <c r="N230" s="438" t="n"/>
      <c r="O230" s="434" t="n"/>
      <c r="P230" s="434" t="n"/>
      <c r="Q230" s="438" t="n"/>
      <c r="R230" s="440" t="n"/>
      <c r="S230" s="440" t="n"/>
      <c r="T230" s="649" t="n"/>
      <c r="U230" s="442" t="n"/>
      <c r="V230" s="443" t="n"/>
      <c r="W230" s="442" t="n"/>
      <c r="X230" s="443" t="n"/>
      <c r="Y230" s="442" t="n"/>
      <c r="Z230" s="443" t="n"/>
      <c r="AA230" s="442" t="n"/>
      <c r="AB230" s="443" t="n"/>
      <c r="AC230" s="442" t="n"/>
      <c r="AD230" s="443" t="n"/>
      <c r="AE230" s="442" t="n"/>
      <c r="AF230" s="443" t="n"/>
      <c r="AG230" s="443" t="n"/>
      <c r="AH230" s="443" t="n"/>
      <c r="AI230" s="442" t="n"/>
      <c r="AJ230" s="443" t="n"/>
      <c r="AK230" s="442" t="n"/>
      <c r="AL230" s="443" t="n"/>
      <c r="AM230" s="442" t="n">
        <v>200562</v>
      </c>
      <c r="AN230" s="466" t="n">
        <v>320.7</v>
      </c>
      <c r="AO230" s="442" t="n"/>
      <c r="AP230" s="443" t="n"/>
      <c r="AQ230" s="444" t="n"/>
      <c r="AR230" s="443" t="n"/>
      <c r="AS230" s="446">
        <f>V230+X230+Z230+AB230+AD230+AF230+AJ230+AL230+AN230+AP230+AR230+AH230</f>
        <v/>
      </c>
    </row>
    <row r="231">
      <c r="B231" s="586">
        <f>SUM(B200:B230)</f>
        <v/>
      </c>
      <c r="C231" s="586">
        <f>SUM(C200:C230)</f>
        <v/>
      </c>
      <c r="D231" s="586">
        <f>SUM(D200:D230)</f>
        <v/>
      </c>
      <c r="E231" s="586">
        <f>SUM(E200:E230)</f>
        <v/>
      </c>
      <c r="F231" s="586">
        <f>SUM(F200:F230)</f>
        <v/>
      </c>
      <c r="G231" s="586">
        <f>SUM(G200:G230)</f>
        <v/>
      </c>
      <c r="H231" s="586">
        <f>SUM(H200:H230)</f>
        <v/>
      </c>
      <c r="I231" s="586">
        <f>SUM(I200:I230)</f>
        <v/>
      </c>
      <c r="J231" s="587">
        <f>SUM(J200:J230)</f>
        <v/>
      </c>
      <c r="K231" s="586">
        <f>SUM(K200:K230)</f>
        <v/>
      </c>
      <c r="L231" s="586">
        <f>SUM(L200:L230)</f>
        <v/>
      </c>
      <c r="M231" s="449">
        <f>SUM(M200:M230)</f>
        <v/>
      </c>
      <c r="N231" s="586">
        <f>SUM(N200:N230)</f>
        <v/>
      </c>
      <c r="O231" s="586">
        <f>SUM(O200:O230)</f>
        <v/>
      </c>
      <c r="P231" s="449">
        <f>SUM(P200:P230)</f>
        <v/>
      </c>
      <c r="Q231" s="449">
        <f>SUM(Q200:Q230)</f>
        <v/>
      </c>
      <c r="R231" s="449">
        <f>SUM(R200:R230)</f>
        <v/>
      </c>
      <c r="S231" s="449">
        <f>SUM(S200:S230)</f>
        <v/>
      </c>
      <c r="U231" s="460" t="n"/>
      <c r="V231" s="460">
        <f>SUM(V200:V230)</f>
        <v/>
      </c>
      <c r="W231" s="460" t="n"/>
      <c r="X231" s="460">
        <f>SUM(X200:X230)</f>
        <v/>
      </c>
      <c r="Y231" s="460" t="n"/>
      <c r="Z231" s="460">
        <f>SUM(Z200:Z230)</f>
        <v/>
      </c>
      <c r="AA231" s="460" t="n"/>
      <c r="AB231" s="460">
        <f>SUM(AB200:AB230)</f>
        <v/>
      </c>
      <c r="AC231" s="460" t="n"/>
      <c r="AD231" s="460">
        <f>SUM(AD200:AD230)</f>
        <v/>
      </c>
      <c r="AE231" s="460" t="n"/>
      <c r="AF231" s="460">
        <f>SUM(AF200:AF230)</f>
        <v/>
      </c>
      <c r="AG231" s="460" t="n"/>
      <c r="AH231" s="460" t="n"/>
      <c r="AI231" s="460" t="n"/>
      <c r="AJ231" s="460">
        <f>SUM(AJ200:AJ230)</f>
        <v/>
      </c>
      <c r="AL231" s="460">
        <f>SUM(AL200:AL230)</f>
        <v/>
      </c>
      <c r="AM231" s="460" t="n"/>
      <c r="AN231" s="460">
        <f>SUM(AN200:AN230)</f>
        <v/>
      </c>
      <c r="AO231" s="460" t="n"/>
      <c r="AP231" s="460">
        <f>SUM(AP200:AP230)</f>
        <v/>
      </c>
      <c r="AQ231" s="460" t="n"/>
      <c r="AR231" s="460">
        <f>SUM(AR200:AR230)</f>
        <v/>
      </c>
      <c r="AS231" s="460">
        <f>SUM(AS200:AS230)</f>
        <v/>
      </c>
    </row>
    <row r="232">
      <c r="N232" s="451" t="n"/>
      <c r="Q232" s="451" t="n"/>
    </row>
    <row r="233">
      <c r="C233" s="452" t="n"/>
      <c r="F233" s="452" t="n"/>
      <c r="I233" s="453" t="n"/>
    </row>
    <row r="234">
      <c r="I234" s="453" t="n"/>
    </row>
    <row r="236" ht="16.5" customHeight="1" thickBot="1">
      <c r="A236" s="602" t="inlineStr">
        <is>
          <t>JUILLET 2019</t>
        </is>
      </c>
      <c r="M236" s="406" t="n"/>
      <c r="N236" s="359" t="n"/>
      <c r="O236" s="362" t="n"/>
      <c r="P236" s="363" t="n"/>
      <c r="Q236" s="363" t="n"/>
      <c r="R236" s="363" t="n"/>
      <c r="S236" s="363" t="n"/>
      <c r="U236" s="364">
        <f>A236</f>
        <v/>
      </c>
      <c r="V236" s="363" t="n"/>
      <c r="W236" s="363" t="n"/>
      <c r="X236" s="363" t="n"/>
      <c r="Y236" s="363" t="n"/>
      <c r="Z236" s="363" t="n"/>
      <c r="AA236" s="363" t="n"/>
      <c r="AB236" s="364">
        <f>A236</f>
        <v/>
      </c>
      <c r="AC236" s="363" t="n"/>
      <c r="AD236" s="363" t="n"/>
      <c r="AE236" s="363" t="n"/>
      <c r="AF236" s="363" t="n"/>
      <c r="AG236" s="363" t="n"/>
      <c r="AH236" s="363" t="n"/>
      <c r="AI236" s="363" t="n"/>
      <c r="AJ236" s="363" t="n"/>
      <c r="AK236" s="364">
        <f>A236</f>
        <v/>
      </c>
      <c r="AL236" s="363" t="n"/>
      <c r="AM236" s="363" t="n"/>
      <c r="AN236" s="363" t="n"/>
      <c r="AO236" s="363" t="n"/>
      <c r="AP236" s="363" t="n"/>
      <c r="AQ236" s="363" t="n"/>
    </row>
    <row r="237" ht="16.5" customHeight="1" thickBot="1">
      <c r="A237" s="603" t="n"/>
      <c r="B237" s="372" t="n"/>
      <c r="C237" s="372" t="n"/>
      <c r="D237" s="372" t="n"/>
      <c r="E237" s="372" t="n"/>
      <c r="F237" s="372" t="n"/>
      <c r="G237" s="372" t="n"/>
      <c r="H237" s="372" t="n"/>
      <c r="I237" s="357" t="n"/>
      <c r="J237" s="357" t="n"/>
      <c r="K237" s="357" t="n"/>
      <c r="L237" s="357" t="n"/>
      <c r="M237" s="454" t="n"/>
      <c r="N237" s="10" t="n"/>
      <c r="O237" s="11" t="n"/>
      <c r="P237" s="10" t="n"/>
      <c r="Q237" s="10" t="n"/>
      <c r="R237" s="358" t="inlineStr">
        <is>
          <t>Banque</t>
        </is>
      </c>
      <c r="S237" s="357" t="n"/>
      <c r="T237" s="647" t="n"/>
      <c r="U237" s="410">
        <f>U3</f>
        <v/>
      </c>
      <c r="V237" s="354" t="n"/>
      <c r="W237" s="410">
        <f>W3</f>
        <v/>
      </c>
      <c r="X237" s="354" t="n"/>
      <c r="Y237" s="410">
        <f>Y3</f>
        <v/>
      </c>
      <c r="Z237" s="354" t="n"/>
      <c r="AA237" s="410">
        <f>AA3</f>
        <v/>
      </c>
      <c r="AB237" s="354" t="n"/>
      <c r="AC237" s="410">
        <f>AC3</f>
        <v/>
      </c>
      <c r="AD237" s="354" t="n"/>
      <c r="AE237" s="410">
        <f>AE3</f>
        <v/>
      </c>
      <c r="AF237" s="354" t="n"/>
      <c r="AG237" s="410" t="inlineStr">
        <is>
          <t>Compte Nickel</t>
        </is>
      </c>
      <c r="AH237" s="354" t="n"/>
      <c r="AI237" s="410">
        <f>AI3</f>
        <v/>
      </c>
      <c r="AJ237" s="354" t="n"/>
      <c r="AK237" s="410">
        <f>AK3</f>
        <v/>
      </c>
      <c r="AL237" s="354" t="n"/>
      <c r="AM237" s="410">
        <f>AM3</f>
        <v/>
      </c>
      <c r="AN237" s="354" t="n"/>
      <c r="AO237" s="410">
        <f>AO3</f>
        <v/>
      </c>
      <c r="AP237" s="354" t="n"/>
      <c r="AQ237" s="410">
        <f>AQ3</f>
        <v/>
      </c>
      <c r="AR237" s="354" t="n"/>
      <c r="AS237" s="411" t="inlineStr">
        <is>
          <t>Total</t>
        </is>
      </c>
    </row>
    <row r="238" ht="16.5" customHeight="1" thickBot="1">
      <c r="A238" s="607" t="n"/>
      <c r="B238" s="3" t="inlineStr">
        <is>
          <t>Espèce</t>
        </is>
      </c>
      <c r="C238" s="4" t="inlineStr">
        <is>
          <t>Chèque</t>
        </is>
      </c>
      <c r="D238" s="4" t="inlineStr">
        <is>
          <t>Carte Bleue</t>
        </is>
      </c>
      <c r="E238" s="5" t="inlineStr">
        <is>
          <t>Sans Contact</t>
        </is>
      </c>
      <c r="F238" s="5" t="inlineStr">
        <is>
          <t>Carte Nickel</t>
        </is>
      </c>
      <c r="G238" s="4" t="inlineStr">
        <is>
          <t>JEUX</t>
        </is>
      </c>
      <c r="H238" s="4" t="inlineStr">
        <is>
          <t>LOTO</t>
        </is>
      </c>
      <c r="I238" s="355" t="inlineStr">
        <is>
          <t>POINT VERT</t>
        </is>
      </c>
      <c r="J238" s="356" t="n"/>
      <c r="K238" s="6" t="inlineStr">
        <is>
          <t>Ret Nickel</t>
        </is>
      </c>
      <c r="L238" s="6" t="inlineStr">
        <is>
          <t>Dpt Nickel</t>
        </is>
      </c>
      <c r="M238" s="412" t="inlineStr">
        <is>
          <t>Avoir</t>
        </is>
      </c>
      <c r="N238" s="7" t="inlineStr">
        <is>
          <t>S/Total Encais</t>
        </is>
      </c>
      <c r="O238" s="7" t="inlineStr">
        <is>
          <t>Compte client</t>
        </is>
      </c>
      <c r="P238" s="7" t="inlineStr">
        <is>
          <t>Credit Compte</t>
        </is>
      </c>
      <c r="Q238" s="8" t="inlineStr">
        <is>
          <t>Total</t>
        </is>
      </c>
      <c r="R238" s="3" t="inlineStr">
        <is>
          <t>Dépôt Banque</t>
        </is>
      </c>
      <c r="S238" s="8" t="inlineStr">
        <is>
          <t>Monnaie</t>
        </is>
      </c>
      <c r="T238" s="648" t="n"/>
      <c r="U238" s="414" t="inlineStr">
        <is>
          <t>N°</t>
        </is>
      </c>
      <c r="V238" s="415" t="n"/>
      <c r="W238" s="416" t="inlineStr">
        <is>
          <t>N°</t>
        </is>
      </c>
      <c r="X238" s="417" t="n"/>
      <c r="Y238" s="416" t="inlineStr">
        <is>
          <t>N°</t>
        </is>
      </c>
      <c r="Z238" s="417" t="n"/>
      <c r="AA238" s="416" t="inlineStr">
        <is>
          <t>N°</t>
        </is>
      </c>
      <c r="AB238" s="417" t="n"/>
      <c r="AC238" s="416" t="inlineStr">
        <is>
          <t>N°</t>
        </is>
      </c>
      <c r="AD238" s="417" t="n"/>
      <c r="AE238" s="416" t="inlineStr">
        <is>
          <t>N°</t>
        </is>
      </c>
      <c r="AF238" s="417" t="n"/>
      <c r="AG238" s="416" t="inlineStr">
        <is>
          <t>N°</t>
        </is>
      </c>
      <c r="AH238" s="418" t="n"/>
      <c r="AI238" s="416" t="inlineStr">
        <is>
          <t>N°</t>
        </is>
      </c>
      <c r="AJ238" s="417" t="n"/>
      <c r="AK238" s="419" t="inlineStr">
        <is>
          <t>N°</t>
        </is>
      </c>
      <c r="AL238" s="415" t="n"/>
      <c r="AM238" s="416" t="inlineStr">
        <is>
          <t>N°</t>
        </is>
      </c>
      <c r="AN238" s="415" t="n"/>
      <c r="AO238" s="416" t="inlineStr">
        <is>
          <t>N°</t>
        </is>
      </c>
      <c r="AP238" s="415" t="n"/>
      <c r="AQ238" s="416" t="inlineStr">
        <is>
          <t>N°</t>
        </is>
      </c>
      <c r="AR238" s="415" t="n"/>
      <c r="AS238" s="420" t="n"/>
    </row>
    <row r="239" ht="16.5" customHeight="1" thickBot="1">
      <c r="A239" s="628">
        <f>A229+1</f>
        <v/>
      </c>
      <c r="B239" s="434" t="n">
        <v>1896.13</v>
      </c>
      <c r="C239" s="434" t="n"/>
      <c r="D239" s="520" t="n">
        <v>1829.81</v>
      </c>
      <c r="E239" s="520" t="n">
        <v>1487.89</v>
      </c>
      <c r="F239" s="434" t="n">
        <v>80</v>
      </c>
      <c r="G239" s="435" t="n">
        <v>211</v>
      </c>
      <c r="H239" s="435" t="n">
        <v>194.7</v>
      </c>
      <c r="I239" s="519" t="n">
        <v>210</v>
      </c>
      <c r="J239" s="436" t="n">
        <v>5</v>
      </c>
      <c r="K239" s="436" t="n">
        <v>30</v>
      </c>
      <c r="L239" s="436" t="n"/>
      <c r="M239" s="437" t="n"/>
      <c r="N239" s="438">
        <f>B239+C239+D239+F239+G239+H239+I239+K239-L239+M239+E239</f>
        <v/>
      </c>
      <c r="O239" s="434" t="n">
        <v>1.8</v>
      </c>
      <c r="P239" s="434" t="n"/>
      <c r="Q239" s="438">
        <f>N239+O239-P239</f>
        <v/>
      </c>
      <c r="R239" s="520" t="n">
        <v>1890</v>
      </c>
      <c r="S239" s="440" t="n"/>
      <c r="T239" s="649">
        <f>A239</f>
        <v/>
      </c>
      <c r="U239" s="442" t="n">
        <v>200603</v>
      </c>
      <c r="V239" s="466" t="n">
        <v>1428.3</v>
      </c>
      <c r="W239" s="444" t="n"/>
      <c r="X239" s="443" t="n"/>
      <c r="Y239" s="444" t="n">
        <v>200615</v>
      </c>
      <c r="Z239" s="466" t="n">
        <v>437.08</v>
      </c>
      <c r="AA239" s="444" t="n">
        <v>200625</v>
      </c>
      <c r="AB239" s="466" t="n">
        <v>4141.8</v>
      </c>
      <c r="AC239" s="444" t="n"/>
      <c r="AD239" s="443" t="n"/>
      <c r="AE239" s="444" t="n">
        <v>200732</v>
      </c>
      <c r="AF239" s="466" t="n">
        <v>1.45</v>
      </c>
      <c r="AG239" s="445" t="n">
        <v>200735</v>
      </c>
      <c r="AH239" s="466" t="n">
        <v>-21.13</v>
      </c>
      <c r="AI239" s="444" t="n">
        <v>200145</v>
      </c>
      <c r="AJ239" s="466" t="n">
        <v>1029.23</v>
      </c>
      <c r="AK239" s="445" t="n"/>
      <c r="AL239" s="443" t="n"/>
      <c r="AM239" s="444" t="n"/>
      <c r="AN239" s="443" t="n"/>
      <c r="AO239" s="444" t="inlineStr">
        <is>
          <t>vale</t>
        </is>
      </c>
      <c r="AP239" s="466" t="n">
        <v>2000</v>
      </c>
      <c r="AQ239" s="444" t="n"/>
      <c r="AR239" s="443" t="n"/>
      <c r="AS239" s="446">
        <f>V239+X239+Z239+AB239+AD239+AF239+AJ239+AL239+AN239+AP239+AR239+AH239</f>
        <v/>
      </c>
    </row>
    <row r="240" ht="16.5" customHeight="1" thickBot="1">
      <c r="A240" s="628">
        <f>A239+1</f>
        <v/>
      </c>
      <c r="B240" s="434" t="n">
        <v>1424.8</v>
      </c>
      <c r="C240" s="434" t="n"/>
      <c r="D240" s="520" t="n">
        <v>1166.82</v>
      </c>
      <c r="E240" s="520" t="n">
        <v>1999.81</v>
      </c>
      <c r="F240" s="434" t="n"/>
      <c r="G240" s="435" t="n">
        <v>55</v>
      </c>
      <c r="H240" s="435" t="n">
        <v>292.9</v>
      </c>
      <c r="I240" s="519" t="n">
        <v>230</v>
      </c>
      <c r="J240" s="436" t="n">
        <v>6</v>
      </c>
      <c r="K240" s="436" t="n">
        <v>200</v>
      </c>
      <c r="L240" s="436" t="n">
        <v>20</v>
      </c>
      <c r="M240" s="437" t="n"/>
      <c r="N240" s="438">
        <f>B240+C240+D240+F240+G240+H240+I240+K240-L240+M240+E240</f>
        <v/>
      </c>
      <c r="O240" s="434" t="n">
        <v>1.8</v>
      </c>
      <c r="P240" s="434" t="n"/>
      <c r="Q240" s="438">
        <f>N240+O240-P240</f>
        <v/>
      </c>
      <c r="R240" s="520" t="n">
        <v>1470</v>
      </c>
      <c r="S240" s="440" t="n"/>
      <c r="T240" s="649">
        <f>A240</f>
        <v/>
      </c>
      <c r="U240" s="442" t="n"/>
      <c r="V240" s="443" t="n"/>
      <c r="W240" s="444" t="n"/>
      <c r="X240" s="443" t="n"/>
      <c r="Y240" s="442" t="n"/>
      <c r="Z240" s="443" t="n"/>
      <c r="AA240" s="444" t="n">
        <v>200626</v>
      </c>
      <c r="AB240" s="466" t="n">
        <v>808.8</v>
      </c>
      <c r="AC240" s="442" t="n"/>
      <c r="AD240" s="443" t="n"/>
      <c r="AE240" s="444" t="n">
        <v>200732</v>
      </c>
      <c r="AF240" s="466" t="n">
        <v>27</v>
      </c>
      <c r="AG240" s="445" t="n"/>
      <c r="AH240" s="443" t="n"/>
      <c r="AI240" s="442" t="n"/>
      <c r="AJ240" s="443" t="n"/>
      <c r="AK240" s="444" t="n"/>
      <c r="AL240" s="443" t="n"/>
      <c r="AM240" s="442" t="n"/>
      <c r="AN240" s="443" t="n"/>
      <c r="AO240" s="444" t="inlineStr">
        <is>
          <t>vale</t>
        </is>
      </c>
      <c r="AP240" s="466" t="n">
        <v>1000</v>
      </c>
      <c r="AQ240" s="444" t="n"/>
      <c r="AR240" s="443" t="n"/>
      <c r="AS240" s="446">
        <f>V240+X240+Z240+AB240+AD240+AF240+AJ240+AL240+AN240+AP240+AR240+AH240</f>
        <v/>
      </c>
    </row>
    <row r="241" ht="16.5" customHeight="1" thickBot="1">
      <c r="A241" s="628">
        <f>A240+1</f>
        <v/>
      </c>
      <c r="B241" s="434" t="n">
        <v>2657.39</v>
      </c>
      <c r="C241" s="434" t="n"/>
      <c r="D241" s="520" t="n">
        <v>2194.11</v>
      </c>
      <c r="E241" s="520" t="n">
        <v>2074.63</v>
      </c>
      <c r="F241" s="434" t="n">
        <v>29.4</v>
      </c>
      <c r="G241" s="435" t="n">
        <v>320</v>
      </c>
      <c r="H241" s="435" t="n">
        <v>213.8</v>
      </c>
      <c r="I241" s="519" t="n">
        <v>20</v>
      </c>
      <c r="J241" s="436" t="n">
        <v>1</v>
      </c>
      <c r="K241" s="436" t="n"/>
      <c r="L241" s="436" t="n">
        <v>395</v>
      </c>
      <c r="M241" s="437" t="n"/>
      <c r="N241" s="438">
        <f>B241+C241+D241+F241+G241+H241+I241+K241-L241+M241+E241</f>
        <v/>
      </c>
      <c r="O241" s="434" t="n">
        <v>55.1</v>
      </c>
      <c r="P241" s="434" t="n">
        <v>117.4</v>
      </c>
      <c r="Q241" s="438">
        <f>N241+O241-P241</f>
        <v/>
      </c>
      <c r="R241" s="520" t="n">
        <v>2690</v>
      </c>
      <c r="S241" s="520" t="n">
        <v>320</v>
      </c>
      <c r="T241" s="649">
        <f>A241</f>
        <v/>
      </c>
      <c r="U241" s="442" t="n"/>
      <c r="V241" s="443" t="n"/>
      <c r="W241" s="444" t="n"/>
      <c r="X241" s="443" t="n"/>
      <c r="Y241" s="442" t="n"/>
      <c r="Z241" s="443" t="n"/>
      <c r="AA241" s="444" t="n"/>
      <c r="AB241" s="443" t="n"/>
      <c r="AC241" s="442" t="n"/>
      <c r="AD241" s="443" t="n"/>
      <c r="AE241" s="444" t="n">
        <v>200732</v>
      </c>
      <c r="AF241" s="466" t="n">
        <v>315.72</v>
      </c>
      <c r="AG241" s="443" t="n"/>
      <c r="AH241" s="443" t="n"/>
      <c r="AI241" s="442" t="inlineStr">
        <is>
          <t>180654B</t>
        </is>
      </c>
      <c r="AJ241" s="466" t="n">
        <v>128.4</v>
      </c>
      <c r="AK241" s="444" t="n"/>
      <c r="AL241" s="443" t="n"/>
      <c r="AM241" s="442" t="n"/>
      <c r="AN241" s="443" t="n"/>
      <c r="AO241" s="444" t="n"/>
      <c r="AP241" s="443" t="n"/>
      <c r="AQ241" s="444" t="n"/>
      <c r="AR241" s="443" t="n"/>
      <c r="AS241" s="446">
        <f>V241+X241+Z241+AB241+AD241+AF241+AJ241+AL241+AN241+AP241+AR241+AH241</f>
        <v/>
      </c>
    </row>
    <row r="242" ht="16.5" customHeight="1" thickBot="1">
      <c r="A242" s="628">
        <f>A241+1</f>
        <v/>
      </c>
      <c r="B242" s="434" t="n">
        <v>1706.93</v>
      </c>
      <c r="C242" s="434" t="n"/>
      <c r="D242" s="520" t="n">
        <v>1746.69</v>
      </c>
      <c r="E242" s="520" t="n">
        <v>1938.36</v>
      </c>
      <c r="F242" s="434" t="n">
        <v>9.800000000000001</v>
      </c>
      <c r="G242" s="435" t="n">
        <v>175</v>
      </c>
      <c r="H242" s="435" t="n">
        <v>605.9</v>
      </c>
      <c r="I242" s="519" t="n">
        <v>120</v>
      </c>
      <c r="J242" s="436" t="n">
        <v>2</v>
      </c>
      <c r="K242" s="436" t="n">
        <v>70</v>
      </c>
      <c r="L242" s="436" t="n"/>
      <c r="M242" s="437" t="n"/>
      <c r="N242" s="438">
        <f>B242+C242+D242+F242+G242+H242+I242+K242-L242+M242+E242</f>
        <v/>
      </c>
      <c r="O242" s="434" t="n">
        <v>7.7</v>
      </c>
      <c r="P242" s="434" t="n"/>
      <c r="Q242" s="438">
        <f>N242+O242-P242</f>
        <v/>
      </c>
      <c r="R242" s="520" t="n">
        <v>1700</v>
      </c>
      <c r="S242" s="440" t="n"/>
      <c r="T242" s="649">
        <f>A242</f>
        <v/>
      </c>
      <c r="U242" s="442" t="n"/>
      <c r="V242" s="443" t="n"/>
      <c r="W242" s="444" t="n"/>
      <c r="X242" s="443" t="n"/>
      <c r="Y242" s="442" t="n"/>
      <c r="Z242" s="443" t="n"/>
      <c r="AA242" s="444" t="n"/>
      <c r="AB242" s="443" t="n"/>
      <c r="AC242" s="442" t="n"/>
      <c r="AD242" s="443" t="n"/>
      <c r="AE242" s="444" t="n">
        <v>200732</v>
      </c>
      <c r="AF242" s="466" t="n">
        <v>69</v>
      </c>
      <c r="AG242" s="443" t="n"/>
      <c r="AH242" s="443" t="n"/>
      <c r="AI242" s="442" t="n"/>
      <c r="AJ242" s="443" t="n"/>
      <c r="AK242" s="444" t="n"/>
      <c r="AL242" s="443" t="n"/>
      <c r="AM242" s="442" t="n"/>
      <c r="AN242" s="443" t="n"/>
      <c r="AO242" s="444" t="n"/>
      <c r="AP242" s="443" t="n"/>
      <c r="AQ242" s="444" t="n"/>
      <c r="AR242" s="443" t="n"/>
      <c r="AS242" s="446">
        <f>V242+X242+Z242+AB242+AD242+AF242+AJ242+AL242+AN242+AP242+AR242+AH242</f>
        <v/>
      </c>
    </row>
    <row r="243" ht="16.5" customHeight="1" thickBot="1">
      <c r="A243" s="628">
        <f>A242+1</f>
        <v/>
      </c>
      <c r="B243" s="434" t="n">
        <v>1419.34</v>
      </c>
      <c r="C243" s="434" t="n"/>
      <c r="D243" s="520" t="n">
        <v>1032.2</v>
      </c>
      <c r="E243" s="520" t="n">
        <v>1337.23</v>
      </c>
      <c r="F243" s="434" t="n">
        <v>38.9</v>
      </c>
      <c r="G243" s="435" t="n">
        <v>133</v>
      </c>
      <c r="H243" s="435" t="n">
        <v>169.1</v>
      </c>
      <c r="I243" s="435" t="n"/>
      <c r="J243" s="436" t="n"/>
      <c r="K243" s="436" t="n">
        <v>30</v>
      </c>
      <c r="L243" s="436" t="n"/>
      <c r="M243" s="437" t="n"/>
      <c r="N243" s="438">
        <f>B243+C243+D243+F243+G243+H243+I243+K243-L243+M243+E243</f>
        <v/>
      </c>
      <c r="O243" s="434" t="n">
        <v>10.5</v>
      </c>
      <c r="P243" s="434" t="n"/>
      <c r="Q243" s="438">
        <f>N243+O243-P243</f>
        <v/>
      </c>
      <c r="R243" s="520" t="n">
        <v>1410</v>
      </c>
      <c r="S243" s="440" t="n"/>
      <c r="T243" s="649">
        <f>A243</f>
        <v/>
      </c>
      <c r="U243" s="442" t="n"/>
      <c r="V243" s="443" t="n"/>
      <c r="W243" s="444" t="n"/>
      <c r="X243" s="443" t="n"/>
      <c r="Y243" s="442" t="n"/>
      <c r="Z243" s="443" t="n"/>
      <c r="AA243" s="442" t="n"/>
      <c r="AB243" s="443" t="n"/>
      <c r="AC243" s="442" t="n"/>
      <c r="AD243" s="443" t="n"/>
      <c r="AE243" s="444" t="inlineStr">
        <is>
          <t>monnaie</t>
        </is>
      </c>
      <c r="AF243" s="466" t="n">
        <v>360</v>
      </c>
      <c r="AG243" s="443" t="n"/>
      <c r="AH243" s="443" t="n"/>
      <c r="AI243" s="442" t="n"/>
      <c r="AJ243" s="443" t="n"/>
      <c r="AK243" s="442" t="n"/>
      <c r="AL243" s="443" t="n"/>
      <c r="AM243" s="442" t="n"/>
      <c r="AN243" s="443" t="n"/>
      <c r="AO243" s="442" t="inlineStr">
        <is>
          <t>mutex</t>
        </is>
      </c>
      <c r="AP243" s="466" t="n">
        <v>125.84</v>
      </c>
      <c r="AQ243" s="444" t="n"/>
      <c r="AR243" s="443" t="n"/>
      <c r="AS243" s="446">
        <f>V243+X243+Z243+AB243+AD243+AF243+AJ243+AL243+AN243+AP243+AR243+AH243</f>
        <v/>
      </c>
    </row>
    <row r="244" ht="16.5" customHeight="1" thickBot="1">
      <c r="A244" s="628">
        <f>A243+1</f>
        <v/>
      </c>
      <c r="B244" s="434" t="n">
        <v>1448.13</v>
      </c>
      <c r="C244" s="434" t="n"/>
      <c r="D244" s="520" t="n">
        <v>1371.18</v>
      </c>
      <c r="E244" s="520" t="n">
        <v>2190.56</v>
      </c>
      <c r="F244" s="434" t="n">
        <v>16.35</v>
      </c>
      <c r="G244" s="435" t="n">
        <v>147</v>
      </c>
      <c r="H244" s="435" t="n">
        <v>386.7</v>
      </c>
      <c r="I244" s="519" t="n">
        <v>140</v>
      </c>
      <c r="J244" s="436" t="n">
        <v>2</v>
      </c>
      <c r="K244" s="436" t="n"/>
      <c r="L244" s="436" t="n">
        <v>50</v>
      </c>
      <c r="M244" s="437" t="n"/>
      <c r="N244" s="438">
        <f>B244+C244+D244+F244+G244+H244+I244+K244-L244+M244+E244</f>
        <v/>
      </c>
      <c r="O244" s="434" t="n">
        <v>3.3</v>
      </c>
      <c r="P244" s="434" t="n"/>
      <c r="Q244" s="438">
        <f>N244+O244-P244</f>
        <v/>
      </c>
      <c r="R244" s="520" t="n">
        <v>1440</v>
      </c>
      <c r="S244" s="440" t="n"/>
      <c r="T244" s="649">
        <f>A244</f>
        <v/>
      </c>
      <c r="U244" s="442" t="n"/>
      <c r="V244" s="443" t="n"/>
      <c r="W244" s="442" t="n"/>
      <c r="X244" s="443" t="n"/>
      <c r="Y244" s="442" t="n"/>
      <c r="Z244" s="443" t="n"/>
      <c r="AA244" s="442" t="n"/>
      <c r="AB244" s="443" t="n"/>
      <c r="AC244" s="442" t="n"/>
      <c r="AD244" s="443" t="n"/>
      <c r="AE244" s="444" t="inlineStr">
        <is>
          <t>pmu</t>
        </is>
      </c>
      <c r="AF244" s="466" t="n">
        <v>-1030</v>
      </c>
      <c r="AG244" s="443" t="n"/>
      <c r="AH244" s="443" t="n"/>
      <c r="AI244" s="442" t="n"/>
      <c r="AJ244" s="443" t="n"/>
      <c r="AK244" s="442" t="n"/>
      <c r="AL244" s="443" t="n"/>
      <c r="AM244" s="442" t="n">
        <v>200570</v>
      </c>
      <c r="AN244" s="466" t="n">
        <v>-350.68</v>
      </c>
      <c r="AO244" s="442" t="n"/>
      <c r="AP244" s="443" t="n"/>
      <c r="AQ244" s="444" t="n"/>
      <c r="AR244" s="443" t="n"/>
      <c r="AS244" s="446">
        <f>V244+X244+Z244+AB244+AD244+AF244+AJ244+AL244+AN244+AP244+AR244+AH244</f>
        <v/>
      </c>
    </row>
    <row r="245" ht="16.5" customHeight="1" thickBot="1">
      <c r="A245" s="628">
        <f>A244+1</f>
        <v/>
      </c>
      <c r="B245" s="434" t="n">
        <v>1699.68</v>
      </c>
      <c r="C245" s="434" t="n"/>
      <c r="D245" s="520" t="n">
        <v>1732.27</v>
      </c>
      <c r="E245" s="520" t="n">
        <v>1917.5</v>
      </c>
      <c r="F245" s="434" t="n">
        <v>37.05</v>
      </c>
      <c r="G245" s="435" t="n">
        <v>155</v>
      </c>
      <c r="H245" s="435" t="n">
        <v>163.8</v>
      </c>
      <c r="I245" s="519" t="n">
        <v>70</v>
      </c>
      <c r="J245" s="436" t="n">
        <v>2</v>
      </c>
      <c r="K245" s="436" t="n"/>
      <c r="L245" s="436" t="n">
        <v>30</v>
      </c>
      <c r="M245" s="437" t="n"/>
      <c r="N245" s="438">
        <f>B245+C245+D245+F245+G245+H245+I245+K245-L245+M245+E245</f>
        <v/>
      </c>
      <c r="O245" s="434" t="n">
        <v>31.8</v>
      </c>
      <c r="P245" s="434" t="n">
        <v>28.5</v>
      </c>
      <c r="Q245" s="438">
        <f>N245+O245-P245</f>
        <v/>
      </c>
      <c r="R245" s="520" t="n">
        <v>1690</v>
      </c>
      <c r="S245" s="440" t="n"/>
      <c r="T245" s="649">
        <f>A245</f>
        <v/>
      </c>
      <c r="U245" s="442" t="n"/>
      <c r="V245" s="443" t="n"/>
      <c r="W245" s="442" t="n"/>
      <c r="X245" s="443" t="n"/>
      <c r="Y245" s="442" t="n"/>
      <c r="Z245" s="443" t="n"/>
      <c r="AA245" s="442" t="n"/>
      <c r="AB245" s="443" t="n"/>
      <c r="AC245" s="442" t="n"/>
      <c r="AD245" s="443" t="n"/>
      <c r="AE245" s="444" t="inlineStr">
        <is>
          <t>tpe</t>
        </is>
      </c>
      <c r="AF245" s="466" t="n">
        <v>-27</v>
      </c>
      <c r="AG245" s="443" t="n"/>
      <c r="AH245" s="443" t="n"/>
      <c r="AI245" s="442" t="n"/>
      <c r="AJ245" s="443" t="n"/>
      <c r="AK245" s="442" t="n"/>
      <c r="AL245" s="443" t="n"/>
      <c r="AM245" s="442" t="n"/>
      <c r="AN245" s="443" t="n"/>
      <c r="AO245" s="442" t="inlineStr">
        <is>
          <t>aviva</t>
        </is>
      </c>
      <c r="AP245" s="466" t="n">
        <v>336.57</v>
      </c>
      <c r="AQ245" s="444" t="n"/>
      <c r="AR245" s="443" t="n"/>
      <c r="AS245" s="446">
        <f>V245+X245+Z245+AB245+AD245+AF245+AJ245+AL245+AN245+AP245+AR245+AH245</f>
        <v/>
      </c>
    </row>
    <row r="246" ht="16.5" customHeight="1" thickBot="1">
      <c r="A246" s="628">
        <f>A245+1</f>
        <v/>
      </c>
      <c r="B246" s="434" t="n">
        <v>1990.54</v>
      </c>
      <c r="C246" s="434" t="n"/>
      <c r="D246" s="520" t="n">
        <v>1029.7</v>
      </c>
      <c r="E246" s="520" t="n">
        <v>1561.76</v>
      </c>
      <c r="F246" s="434" t="n">
        <v>48.7</v>
      </c>
      <c r="G246" s="435" t="n">
        <v>199</v>
      </c>
      <c r="H246" s="435" t="n">
        <v>266.1</v>
      </c>
      <c r="I246" s="519" t="n">
        <v>80</v>
      </c>
      <c r="J246" s="436" t="n">
        <v>3</v>
      </c>
      <c r="K246" s="436" t="n">
        <v>20</v>
      </c>
      <c r="L246" s="436" t="n"/>
      <c r="M246" s="437" t="n"/>
      <c r="N246" s="438">
        <f>B246+C246+D246+F246+G246+H246+I246+K246-L246+M246+E246</f>
        <v/>
      </c>
      <c r="O246" s="434" t="n">
        <v>1.8</v>
      </c>
      <c r="P246" s="434" t="n"/>
      <c r="Q246" s="438">
        <f>N246+O246-P246</f>
        <v/>
      </c>
      <c r="R246" s="520" t="n">
        <v>1990</v>
      </c>
      <c r="S246" s="440" t="n"/>
      <c r="T246" s="649">
        <f>A246</f>
        <v/>
      </c>
      <c r="U246" s="442" t="n">
        <v>200604</v>
      </c>
      <c r="V246" s="466" t="n">
        <v>1230.73</v>
      </c>
      <c r="W246" s="442" t="n"/>
      <c r="X246" s="443" t="n"/>
      <c r="Y246" s="442" t="n">
        <v>200616</v>
      </c>
      <c r="Z246" s="466" t="n">
        <v>91.68000000000001</v>
      </c>
      <c r="AA246" s="442" t="n">
        <v>200717</v>
      </c>
      <c r="AB246" s="466" t="n">
        <v>3204.27</v>
      </c>
      <c r="AC246" s="442" t="n"/>
      <c r="AD246" s="443" t="n"/>
      <c r="AE246" s="444" t="n"/>
      <c r="AF246" s="443" t="n"/>
      <c r="AG246" s="443" t="n"/>
      <c r="AH246" s="443" t="n"/>
      <c r="AI246" s="442" t="n">
        <v>200630</v>
      </c>
      <c r="AJ246" s="466" t="n">
        <v>16.52</v>
      </c>
      <c r="AK246" s="442" t="n"/>
      <c r="AL246" s="443" t="n"/>
      <c r="AM246" s="442" t="n"/>
      <c r="AN246" s="443" t="n"/>
      <c r="AO246" s="442" t="n"/>
      <c r="AP246" s="443" t="n"/>
      <c r="AQ246" s="444" t="n"/>
      <c r="AR246" s="443" t="n"/>
      <c r="AS246" s="446">
        <f>V246+X246+Z246+AB246+AD246+AF246+AJ246+AL246+AN246+AP246+AR246+AH246</f>
        <v/>
      </c>
    </row>
    <row r="247" ht="16.5" customHeight="1" thickBot="1">
      <c r="A247" s="628">
        <f>A246+1</f>
        <v/>
      </c>
      <c r="B247" s="434" t="n">
        <v>1943.9</v>
      </c>
      <c r="C247" s="434" t="n"/>
      <c r="D247" s="520" t="n">
        <v>1844.7</v>
      </c>
      <c r="E247" s="520" t="n">
        <v>1900.97</v>
      </c>
      <c r="F247" s="434" t="n">
        <v>58.5</v>
      </c>
      <c r="G247" s="435" t="n">
        <v>188</v>
      </c>
      <c r="H247" s="435" t="n">
        <v>140.4</v>
      </c>
      <c r="I247" s="519" t="n">
        <v>40</v>
      </c>
      <c r="J247" s="436" t="n">
        <v>1</v>
      </c>
      <c r="K247" s="436" t="n"/>
      <c r="L247" s="436" t="n">
        <v>70</v>
      </c>
      <c r="M247" s="437" t="n"/>
      <c r="N247" s="438">
        <f>B247+C247+D247+F247+G247+H247+I247+K247-L247+M247+E247</f>
        <v/>
      </c>
      <c r="O247" s="434" t="n"/>
      <c r="P247" s="434" t="n"/>
      <c r="Q247" s="438">
        <f>N247+O247-P247</f>
        <v/>
      </c>
      <c r="R247" s="520" t="n">
        <v>1950</v>
      </c>
      <c r="S247" s="440" t="n"/>
      <c r="T247" s="649">
        <f>A247</f>
        <v/>
      </c>
      <c r="U247" s="442" t="n"/>
      <c r="V247" s="443" t="n"/>
      <c r="W247" s="442" t="n">
        <v>200609</v>
      </c>
      <c r="X247" s="466" t="n">
        <v>47.71</v>
      </c>
      <c r="Y247" s="442" t="n"/>
      <c r="Z247" s="466" t="n"/>
      <c r="AA247" s="442" t="n">
        <v>200718</v>
      </c>
      <c r="AB247" s="466" t="n">
        <v>499.84</v>
      </c>
      <c r="AC247" s="442" t="n"/>
      <c r="AD247" s="443" t="n"/>
      <c r="AE247" s="444" t="inlineStr">
        <is>
          <t>pt vert</t>
        </is>
      </c>
      <c r="AF247" s="466" t="n">
        <v>-67.2</v>
      </c>
      <c r="AG247" s="443" t="n"/>
      <c r="AH247" s="443" t="n"/>
      <c r="AI247" s="442" t="n"/>
      <c r="AJ247" s="443" t="n"/>
      <c r="AK247" s="442" t="n"/>
      <c r="AL247" s="443" t="n"/>
      <c r="AM247" s="442" t="n"/>
      <c r="AN247" s="443" t="n"/>
      <c r="AO247" s="442" t="inlineStr">
        <is>
          <t>adrea</t>
        </is>
      </c>
      <c r="AP247" s="466" t="n">
        <v>77.02</v>
      </c>
      <c r="AQ247" s="444" t="n"/>
      <c r="AR247" s="443" t="n"/>
      <c r="AS247" s="446">
        <f>V247+X247+Z247+AB247+AD247+AF247+AJ247+AL247+AN247+AP247+AR247+AH247</f>
        <v/>
      </c>
    </row>
    <row r="248" ht="16.5" customHeight="1" thickBot="1">
      <c r="A248" s="628">
        <f>A247+1</f>
        <v/>
      </c>
      <c r="B248" s="434" t="n">
        <v>1054.53</v>
      </c>
      <c r="C248" s="434" t="n"/>
      <c r="D248" s="520" t="n">
        <v>2101.82</v>
      </c>
      <c r="E248" s="520" t="n">
        <v>1567.13</v>
      </c>
      <c r="F248" s="434" t="n">
        <v>127.59</v>
      </c>
      <c r="G248" s="435" t="n">
        <v>258</v>
      </c>
      <c r="H248" s="435" t="n">
        <v>130.3</v>
      </c>
      <c r="I248" s="519" t="n">
        <v>200</v>
      </c>
      <c r="J248" s="436" t="n">
        <v>5</v>
      </c>
      <c r="K248" s="436" t="n"/>
      <c r="L248" s="436" t="n"/>
      <c r="M248" s="437" t="n"/>
      <c r="N248" s="438">
        <f>B248+C248+D248+F248+G248+H248+I248+K248-L248+M248+E248</f>
        <v/>
      </c>
      <c r="O248" s="434" t="n">
        <v>1.8</v>
      </c>
      <c r="P248" s="434" t="n"/>
      <c r="Q248" s="438">
        <f>N248+O248-P248</f>
        <v/>
      </c>
      <c r="R248" s="520" t="n">
        <v>1070</v>
      </c>
      <c r="S248" s="440" t="n"/>
      <c r="T248" s="649">
        <f>A248</f>
        <v/>
      </c>
      <c r="U248" s="442" t="n"/>
      <c r="V248" s="443" t="n"/>
      <c r="W248" s="442" t="n">
        <v>200610</v>
      </c>
      <c r="X248" s="466" t="n">
        <v>424.96</v>
      </c>
      <c r="Y248" s="442" t="n"/>
      <c r="Z248" s="466" t="n"/>
      <c r="AA248" s="442" t="n"/>
      <c r="AB248" s="443" t="n"/>
      <c r="AC248" s="442" t="n"/>
      <c r="AD248" s="443" t="n"/>
      <c r="AE248" s="444" t="n"/>
      <c r="AF248" s="443" t="n"/>
      <c r="AG248" s="443" t="n"/>
      <c r="AH248" s="443" t="n"/>
      <c r="AI248" s="442" t="n"/>
      <c r="AJ248" s="443" t="n"/>
      <c r="AK248" s="442" t="n">
        <v>200634</v>
      </c>
      <c r="AL248" s="466" t="n">
        <v>380.7</v>
      </c>
      <c r="AM248" s="442" t="n"/>
      <c r="AN248" s="443" t="n"/>
      <c r="AO248" s="442" t="n"/>
      <c r="AP248" s="443" t="n"/>
      <c r="AQ248" s="444" t="n"/>
      <c r="AR248" s="443" t="n"/>
      <c r="AS248" s="446">
        <f>V248+X248+Z248+AB248+AD248+AF248+AJ248+AL248+AN248+AP248+AR248+AH248</f>
        <v/>
      </c>
    </row>
    <row r="249" ht="16.5" customHeight="1" thickBot="1">
      <c r="A249" s="628">
        <f>A248+1</f>
        <v/>
      </c>
      <c r="B249" s="434" t="n">
        <v>1910.31</v>
      </c>
      <c r="C249" s="434" t="n"/>
      <c r="D249" s="520" t="n">
        <v>1559.75</v>
      </c>
      <c r="E249" s="520" t="n">
        <v>2102.53</v>
      </c>
      <c r="F249" s="434" t="n">
        <v>29.4</v>
      </c>
      <c r="G249" s="435" t="n">
        <v>214</v>
      </c>
      <c r="H249" s="435" t="n">
        <v>68.59999999999999</v>
      </c>
      <c r="I249" s="519" t="n">
        <v>220</v>
      </c>
      <c r="J249" s="436" t="n">
        <v>4</v>
      </c>
      <c r="K249" s="436" t="n"/>
      <c r="L249" s="436" t="n"/>
      <c r="M249" s="437" t="n"/>
      <c r="N249" s="438">
        <f>B249+C249+D249+F249+G249+H249+I249+K249-L249+M249+E249</f>
        <v/>
      </c>
      <c r="O249" s="434" t="n">
        <v>2.8</v>
      </c>
      <c r="P249" s="434" t="n"/>
      <c r="Q249" s="438">
        <f>N249+O249-P249</f>
        <v/>
      </c>
      <c r="R249" s="520" t="n">
        <v>1910</v>
      </c>
      <c r="S249" s="440" t="n"/>
      <c r="T249" s="649">
        <f>A249</f>
        <v/>
      </c>
      <c r="U249" s="442" t="n"/>
      <c r="V249" s="443" t="n"/>
      <c r="W249" s="442" t="n"/>
      <c r="X249" s="443" t="n"/>
      <c r="Y249" s="442" t="n"/>
      <c r="Z249" s="466" t="n"/>
      <c r="AA249" s="442" t="n"/>
      <c r="AB249" s="443" t="n"/>
      <c r="AC249" s="442" t="n"/>
      <c r="AD249" s="443" t="n"/>
      <c r="AE249" s="444" t="inlineStr">
        <is>
          <t>ass prêt</t>
        </is>
      </c>
      <c r="AF249" s="466" t="n">
        <v>40.36</v>
      </c>
      <c r="AG249" s="443" t="n"/>
      <c r="AH249" s="443" t="n"/>
      <c r="AI249" s="442" t="inlineStr">
        <is>
          <t>EDF</t>
        </is>
      </c>
      <c r="AJ249" s="466" t="n">
        <v>218.9</v>
      </c>
      <c r="AK249" s="442" t="n">
        <v>200635</v>
      </c>
      <c r="AL249" s="466" t="n">
        <v>151.34</v>
      </c>
      <c r="AM249" s="442" t="n"/>
      <c r="AN249" s="443" t="n"/>
      <c r="AO249" s="442" t="n"/>
      <c r="AP249" s="443" t="n"/>
      <c r="AQ249" s="444" t="n"/>
      <c r="AR249" s="443" t="n"/>
      <c r="AS249" s="446">
        <f>V249+X249+Z249+AB249+AD249+AF249+AJ249+AL249+AN249+AP249+AR249+AH249</f>
        <v/>
      </c>
    </row>
    <row r="250" ht="16.5" customHeight="1" thickBot="1">
      <c r="A250" s="628">
        <f>A249+1</f>
        <v/>
      </c>
      <c r="B250" s="434" t="n">
        <v>871.4</v>
      </c>
      <c r="C250" s="434" t="n"/>
      <c r="D250" s="520" t="n">
        <v>912.34</v>
      </c>
      <c r="E250" s="520" t="n">
        <v>1274.78</v>
      </c>
      <c r="F250" s="434" t="n">
        <v>19.6</v>
      </c>
      <c r="G250" s="435" t="n">
        <v>303</v>
      </c>
      <c r="H250" s="435" t="n">
        <v>90.2</v>
      </c>
      <c r="I250" s="519" t="n">
        <v>310</v>
      </c>
      <c r="J250" s="436" t="n">
        <v>5</v>
      </c>
      <c r="K250" s="436" t="n">
        <v>40</v>
      </c>
      <c r="L250" s="436" t="n"/>
      <c r="M250" s="437" t="n"/>
      <c r="N250" s="438">
        <f>B250+C250+D250+F250+G250+H250+I250+K250-L250+M250+E250</f>
        <v/>
      </c>
      <c r="O250" s="434" t="n">
        <v>1.8</v>
      </c>
      <c r="P250" s="434" t="n"/>
      <c r="Q250" s="438">
        <f>N250+O250-P250</f>
        <v/>
      </c>
      <c r="R250" s="520" t="n">
        <v>870</v>
      </c>
      <c r="S250" s="440" t="n"/>
      <c r="T250" s="649">
        <f>A250</f>
        <v/>
      </c>
      <c r="U250" s="442" t="n"/>
      <c r="V250" s="443" t="n"/>
      <c r="W250" s="442" t="n"/>
      <c r="X250" s="443" t="n"/>
      <c r="Y250" s="442" t="n"/>
      <c r="Z250" s="466" t="n"/>
      <c r="AA250" s="442" t="n"/>
      <c r="AB250" s="443" t="n"/>
      <c r="AC250" s="442" t="n"/>
      <c r="AD250" s="443" t="n"/>
      <c r="AE250" s="444" t="inlineStr">
        <is>
          <t>prêt</t>
        </is>
      </c>
      <c r="AF250" s="466" t="n">
        <v>2628.77</v>
      </c>
      <c r="AG250" s="443" t="n"/>
      <c r="AH250" s="443" t="n"/>
      <c r="AI250" s="442" t="n"/>
      <c r="AJ250" s="443" t="n"/>
      <c r="AK250" s="442" t="n"/>
      <c r="AL250" s="443" t="n"/>
      <c r="AM250" s="442" t="inlineStr">
        <is>
          <t>200751A</t>
        </is>
      </c>
      <c r="AN250" s="466" t="n">
        <v>169.69</v>
      </c>
      <c r="AO250" s="442" t="n"/>
      <c r="AP250" s="443" t="n"/>
      <c r="AQ250" s="444" t="n"/>
      <c r="AR250" s="443" t="n"/>
      <c r="AS250" s="446">
        <f>V250+X250+Z250+AB250+AD250+AF250+AJ250+AL250+AN250+AP250+AR250+AH250</f>
        <v/>
      </c>
    </row>
    <row r="251" ht="16.5" customHeight="1" thickBot="1">
      <c r="A251" s="628">
        <f>A250+1</f>
        <v/>
      </c>
      <c r="B251" s="434" t="n">
        <v>2289.08</v>
      </c>
      <c r="C251" s="434" t="n"/>
      <c r="D251" s="520" t="n">
        <v>2237.87</v>
      </c>
      <c r="E251" s="520" t="n">
        <v>1979.97</v>
      </c>
      <c r="F251" s="434" t="n">
        <v>54.1</v>
      </c>
      <c r="G251" s="435" t="n">
        <v>156</v>
      </c>
      <c r="H251" s="435" t="n">
        <v>366.8</v>
      </c>
      <c r="I251" s="519" t="n">
        <v>150</v>
      </c>
      <c r="J251" s="436" t="n">
        <v>2</v>
      </c>
      <c r="K251" s="436" t="n">
        <v>20</v>
      </c>
      <c r="L251" s="436" t="n"/>
      <c r="M251" s="437" t="n"/>
      <c r="N251" s="438">
        <f>B251+C251+D251+F251+G251+H251+I251+K251-L251+M251+E251</f>
        <v/>
      </c>
      <c r="O251" s="434" t="n">
        <v>3.3</v>
      </c>
      <c r="P251" s="434" t="n"/>
      <c r="Q251" s="438">
        <f>N251+O251-P251</f>
        <v/>
      </c>
      <c r="R251" s="520" t="n">
        <v>2280</v>
      </c>
      <c r="S251" s="440" t="n"/>
      <c r="T251" s="649">
        <f>A251</f>
        <v/>
      </c>
      <c r="U251" s="442" t="n"/>
      <c r="V251" s="443" t="n"/>
      <c r="W251" s="442" t="n"/>
      <c r="X251" s="443" t="n"/>
      <c r="Y251" s="442" t="n"/>
      <c r="Z251" s="466" t="n"/>
      <c r="AA251" s="442" t="n"/>
      <c r="AB251" s="443" t="n"/>
      <c r="AC251" s="442" t="n"/>
      <c r="AD251" s="443" t="n"/>
      <c r="AE251" s="444" t="inlineStr">
        <is>
          <t>interet</t>
        </is>
      </c>
      <c r="AF251" s="466" t="n">
        <v>123.19</v>
      </c>
      <c r="AG251" s="443" t="n"/>
      <c r="AH251" s="443" t="n"/>
      <c r="AI251" s="442" t="n"/>
      <c r="AJ251" s="443" t="n"/>
      <c r="AK251" s="442" t="n"/>
      <c r="AL251" s="443" t="n"/>
      <c r="AM251" s="442" t="n"/>
      <c r="AN251" s="443" t="n"/>
      <c r="AO251" s="442" t="n"/>
      <c r="AP251" s="443" t="n"/>
      <c r="AQ251" s="444" t="n"/>
      <c r="AR251" s="443" t="n"/>
      <c r="AS251" s="446">
        <f>V251+X251+Z251+AB251+AD251+AF251+AJ251+AL251+AN251+AP251+AR251+AH251</f>
        <v/>
      </c>
    </row>
    <row r="252" ht="16.5" customHeight="1" thickBot="1">
      <c r="A252" s="628">
        <f>A251+1</f>
        <v/>
      </c>
      <c r="B252" s="434" t="n">
        <v>882.27</v>
      </c>
      <c r="C252" s="434" t="n"/>
      <c r="D252" s="520" t="n">
        <v>775.4</v>
      </c>
      <c r="E252" s="520" t="n">
        <v>1053.62</v>
      </c>
      <c r="F252" s="434" t="n"/>
      <c r="G252" s="435" t="n">
        <v>125</v>
      </c>
      <c r="H252" s="435" t="n">
        <v>34.7</v>
      </c>
      <c r="I252" s="519" t="n">
        <v>50</v>
      </c>
      <c r="J252" s="436" t="n">
        <v>2</v>
      </c>
      <c r="K252" s="436" t="n"/>
      <c r="L252" s="436" t="n"/>
      <c r="M252" s="437" t="n"/>
      <c r="N252" s="438">
        <f>B252+C252+D252+F252+G252+H252+I252+K252-L252+M252+E252</f>
        <v/>
      </c>
      <c r="O252" s="434" t="n">
        <v>1.8</v>
      </c>
      <c r="P252" s="434" t="n"/>
      <c r="Q252" s="438">
        <f>N252+O252-P252</f>
        <v/>
      </c>
      <c r="R252" s="520" t="n">
        <v>880</v>
      </c>
      <c r="S252" s="440" t="n"/>
      <c r="T252" s="649">
        <f>A252</f>
        <v/>
      </c>
      <c r="U252" s="442" t="n"/>
      <c r="V252" s="443" t="n"/>
      <c r="W252" s="442" t="n"/>
      <c r="X252" s="443" t="n"/>
      <c r="Y252" s="442" t="n"/>
      <c r="Z252" s="466" t="n"/>
      <c r="AA252" s="442" t="n"/>
      <c r="AB252" s="443" t="n"/>
      <c r="AC252" s="442" t="n"/>
      <c r="AD252" s="443" t="n"/>
      <c r="AE252" s="442" t="n"/>
      <c r="AF252" s="443" t="n"/>
      <c r="AG252" s="443" t="n"/>
      <c r="AH252" s="443" t="n"/>
      <c r="AI252" s="442" t="n"/>
      <c r="AJ252" s="443" t="n"/>
      <c r="AK252" s="442" t="n"/>
      <c r="AL252" s="443" t="n"/>
      <c r="AM252" s="442" t="n">
        <v>200648</v>
      </c>
      <c r="AN252" s="466" t="n">
        <v>85.73999999999999</v>
      </c>
      <c r="AO252" s="442" t="n"/>
      <c r="AP252" s="443" t="n"/>
      <c r="AQ252" s="444" t="n"/>
      <c r="AR252" s="443" t="n"/>
      <c r="AS252" s="446">
        <f>V252+X252+Z252+AB252+AD252+AF252+AJ252+AL252+AN252+AP252+AR252+AH252</f>
        <v/>
      </c>
    </row>
    <row r="253" ht="16.5" customHeight="1" thickBot="1">
      <c r="A253" s="628">
        <f>A252+1</f>
        <v/>
      </c>
      <c r="B253" s="434" t="n">
        <v>1806.08</v>
      </c>
      <c r="C253" s="434" t="n"/>
      <c r="D253" s="520" t="n">
        <v>1142.5</v>
      </c>
      <c r="E253" s="520" t="n">
        <v>1842.83</v>
      </c>
      <c r="F253" s="434" t="n">
        <v>27.4</v>
      </c>
      <c r="G253" s="435" t="n">
        <v>114</v>
      </c>
      <c r="H253" s="435" t="n">
        <v>168.25</v>
      </c>
      <c r="I253" s="519" t="n">
        <v>80</v>
      </c>
      <c r="J253" s="436" t="n">
        <v>2</v>
      </c>
      <c r="K253" s="436" t="n"/>
      <c r="L253" s="436" t="n"/>
      <c r="M253" s="437" t="n"/>
      <c r="N253" s="438">
        <f>B253+C253+D253+F253+G253+H253+I253+K253-L253+M253+E253</f>
        <v/>
      </c>
      <c r="O253" s="434" t="n">
        <v>12.6</v>
      </c>
      <c r="P253" s="434" t="n"/>
      <c r="Q253" s="438">
        <f>N253+O253-P253</f>
        <v/>
      </c>
      <c r="R253" s="520" t="n">
        <v>1800</v>
      </c>
      <c r="S253" s="440" t="n"/>
      <c r="T253" s="649">
        <f>A253</f>
        <v/>
      </c>
      <c r="U253" s="442" t="n">
        <v>200701</v>
      </c>
      <c r="V253" s="466" t="n">
        <v>633.99</v>
      </c>
      <c r="W253" s="442" t="n"/>
      <c r="X253" s="443" t="n"/>
      <c r="Y253" s="442" t="n">
        <v>200712</v>
      </c>
      <c r="Z253" s="466" t="n">
        <v>338.5</v>
      </c>
      <c r="AA253" s="442" t="n">
        <v>200719</v>
      </c>
      <c r="AB253" s="466" t="n">
        <v>2459.77</v>
      </c>
      <c r="AC253" s="442" t="n">
        <v>200628</v>
      </c>
      <c r="AD253" s="466" t="n">
        <v>51510.05</v>
      </c>
      <c r="AE253" s="442" t="n"/>
      <c r="AF253" s="443" t="n"/>
      <c r="AG253" s="443" t="n"/>
      <c r="AH253" s="443" t="n"/>
      <c r="AI253" s="442" t="n"/>
      <c r="AJ253" s="443" t="n"/>
      <c r="AK253" s="442" t="n"/>
      <c r="AL253" s="443" t="n"/>
      <c r="AM253" s="442" t="n">
        <v>200647</v>
      </c>
      <c r="AN253" s="466" t="n">
        <v>298.2</v>
      </c>
      <c r="AO253" s="442" t="n">
        <v>200654</v>
      </c>
      <c r="AP253" s="466" t="n">
        <v>317</v>
      </c>
      <c r="AQ253" s="444" t="n"/>
      <c r="AR253" s="443" t="n"/>
      <c r="AS253" s="446">
        <f>V253+X253+Z253+AB253+AD253+AF253+AJ253+AL253+AN253+AP253+AR253+AH253</f>
        <v/>
      </c>
    </row>
    <row r="254" ht="16.5" customHeight="1" thickBot="1">
      <c r="A254" s="628">
        <f>A253+1</f>
        <v/>
      </c>
      <c r="B254" s="434" t="n">
        <v>1732.41</v>
      </c>
      <c r="C254" s="434" t="n"/>
      <c r="D254" s="520" t="n">
        <v>1457.92</v>
      </c>
      <c r="E254" s="520" t="n">
        <v>1254.59</v>
      </c>
      <c r="F254" s="434" t="n">
        <v>21.2</v>
      </c>
      <c r="G254" s="435" t="n">
        <v>66</v>
      </c>
      <c r="H254" s="435" t="n">
        <v>129.7</v>
      </c>
      <c r="I254" s="519" t="n">
        <v>90</v>
      </c>
      <c r="J254" s="436" t="n">
        <v>3</v>
      </c>
      <c r="K254" s="436" t="n"/>
      <c r="L254" s="436" t="n"/>
      <c r="M254" s="437" t="n"/>
      <c r="N254" s="438">
        <f>B254+C254+D254+F254+G254+H254+I254+K254-L254+M254+E254</f>
        <v/>
      </c>
      <c r="O254" s="434" t="n">
        <v>1.8</v>
      </c>
      <c r="P254" s="434" t="n"/>
      <c r="Q254" s="438">
        <f>N254+O254-P254</f>
        <v/>
      </c>
      <c r="R254" s="520" t="n">
        <v>1730</v>
      </c>
      <c r="S254" s="440" t="n"/>
      <c r="T254" s="649">
        <f>A254</f>
        <v/>
      </c>
      <c r="U254" s="442" t="n"/>
      <c r="V254" s="443" t="n"/>
      <c r="W254" s="442" t="n"/>
      <c r="X254" s="443" t="n"/>
      <c r="Y254" s="442" t="n"/>
      <c r="Z254" s="443" t="n"/>
      <c r="AA254" s="442" t="n">
        <v>200720</v>
      </c>
      <c r="AB254" s="466" t="n">
        <v>384.6</v>
      </c>
      <c r="AC254" s="442" t="n"/>
      <c r="AD254" s="443" t="n"/>
      <c r="AE254" s="442" t="n"/>
      <c r="AF254" s="443" t="n"/>
      <c r="AG254" s="445" t="n">
        <v>200733</v>
      </c>
      <c r="AH254" s="466" t="n">
        <v>38</v>
      </c>
      <c r="AI254" s="442" t="n"/>
      <c r="AJ254" s="443" t="n"/>
      <c r="AK254" s="442" t="n"/>
      <c r="AL254" s="443" t="n"/>
      <c r="AM254" s="442" t="n"/>
      <c r="AN254" s="443" t="n"/>
      <c r="AO254" s="442" t="n">
        <v>200654</v>
      </c>
      <c r="AP254" s="466" t="n">
        <v>137</v>
      </c>
      <c r="AQ254" s="444" t="n"/>
      <c r="AR254" s="443" t="n"/>
      <c r="AS254" s="446">
        <f>V254+X254+Z254+AB254+AD254+AF254+AJ254+AL254+AN254+AP254+AR254+AH254</f>
        <v/>
      </c>
    </row>
    <row r="255" ht="16.5" customHeight="1" thickBot="1">
      <c r="A255" s="628">
        <f>A254+1</f>
        <v/>
      </c>
      <c r="B255" s="434" t="n">
        <v>1671.34</v>
      </c>
      <c r="C255" s="434" t="n"/>
      <c r="D255" s="520" t="n">
        <v>1998.52</v>
      </c>
      <c r="E255" s="520" t="n">
        <v>1538.37</v>
      </c>
      <c r="F255" s="434" t="n">
        <v>32.2</v>
      </c>
      <c r="G255" s="435" t="n">
        <v>226</v>
      </c>
      <c r="H255" s="435" t="n">
        <v>252.3</v>
      </c>
      <c r="I255" s="519" t="n">
        <v>150</v>
      </c>
      <c r="J255" s="436" t="n">
        <v>3</v>
      </c>
      <c r="K255" s="436" t="n"/>
      <c r="L255" s="436" t="n"/>
      <c r="M255" s="437" t="n"/>
      <c r="N255" s="438">
        <f>B255+C255+D255+F255+G255+H255+I255+K255-L255+M255+E255</f>
        <v/>
      </c>
      <c r="O255" s="434" t="n">
        <v>1.8</v>
      </c>
      <c r="P255" s="434" t="n"/>
      <c r="Q255" s="438">
        <f>N255+O255-P255</f>
        <v/>
      </c>
      <c r="R255" s="520" t="n">
        <v>1670</v>
      </c>
      <c r="S255" s="520" t="n">
        <v>290</v>
      </c>
      <c r="T255" s="649">
        <f>A255</f>
        <v/>
      </c>
      <c r="U255" s="442" t="n"/>
      <c r="V255" s="443" t="n"/>
      <c r="W255" s="442" t="n"/>
      <c r="X255" s="443" t="n"/>
      <c r="Y255" s="442" t="n"/>
      <c r="Z255" s="443" t="n"/>
      <c r="AA255" s="442" t="n"/>
      <c r="AB255" s="443" t="n"/>
      <c r="AC255" s="442" t="n"/>
      <c r="AD255" s="443" t="n"/>
      <c r="AE255" s="442" t="n"/>
      <c r="AF255" s="443" t="n"/>
      <c r="AG255" s="443" t="n"/>
      <c r="AH255" s="443" t="n"/>
      <c r="AI255" s="442" t="n"/>
      <c r="AJ255" s="443" t="n"/>
      <c r="AK255" s="442" t="n"/>
      <c r="AL255" s="443" t="n"/>
      <c r="AM255" s="442" t="n">
        <v>200646</v>
      </c>
      <c r="AN255" s="466" t="n">
        <v>217.67</v>
      </c>
      <c r="AO255" s="442" t="n"/>
      <c r="AP255" s="443" t="n"/>
      <c r="AQ255" s="444" t="n"/>
      <c r="AR255" s="443" t="n"/>
      <c r="AS255" s="446">
        <f>V255+X255+Z255+AB255+AD255+AF255+AJ255+AL255+AN255+AP255+AR255+AH255</f>
        <v/>
      </c>
    </row>
    <row r="256" ht="16.5" customHeight="1" thickBot="1">
      <c r="A256" s="628">
        <f>A255+1</f>
        <v/>
      </c>
      <c r="B256" s="434" t="n">
        <v>1165.35</v>
      </c>
      <c r="C256" s="434" t="n"/>
      <c r="D256" s="520" t="n">
        <v>1015.29</v>
      </c>
      <c r="E256" s="520" t="n">
        <v>1616.91</v>
      </c>
      <c r="F256" s="434" t="n"/>
      <c r="G256" s="435" t="n">
        <v>573</v>
      </c>
      <c r="H256" s="435" t="n">
        <v>204.5</v>
      </c>
      <c r="I256" s="519" t="n">
        <v>60</v>
      </c>
      <c r="J256" s="436" t="n">
        <v>2</v>
      </c>
      <c r="K256" s="436" t="n"/>
      <c r="L256" s="436" t="n"/>
      <c r="M256" s="437" t="n"/>
      <c r="N256" s="438">
        <f>B256+C256+D256+F256+G256+H256+I256+K256-L256+M256+E256</f>
        <v/>
      </c>
      <c r="O256" s="434" t="n">
        <v>3.5</v>
      </c>
      <c r="P256" s="434" t="n"/>
      <c r="Q256" s="438">
        <f>N256+O256-P256</f>
        <v/>
      </c>
      <c r="R256" s="520" t="n">
        <v>1160</v>
      </c>
      <c r="S256" s="440" t="n"/>
      <c r="T256" s="649">
        <f>A256</f>
        <v/>
      </c>
      <c r="U256" s="442" t="n"/>
      <c r="V256" s="443" t="n"/>
      <c r="W256" s="444" t="n"/>
      <c r="X256" s="443" t="n"/>
      <c r="Y256" s="442" t="n"/>
      <c r="Z256" s="443" t="n"/>
      <c r="AA256" s="442" t="n"/>
      <c r="AB256" s="443" t="n"/>
      <c r="AC256" s="442" t="n"/>
      <c r="AD256" s="443" t="n"/>
      <c r="AE256" s="442" t="n"/>
      <c r="AF256" s="443" t="n"/>
      <c r="AG256" s="443" t="n"/>
      <c r="AH256" s="443" t="n"/>
      <c r="AI256" s="442" t="n">
        <v>200736</v>
      </c>
      <c r="AJ256" s="466" t="n">
        <v>52.8</v>
      </c>
      <c r="AK256" s="442" t="n"/>
      <c r="AL256" s="443" t="n"/>
      <c r="AM256" s="442" t="n">
        <v>200645</v>
      </c>
      <c r="AN256" s="466" t="n">
        <v>18</v>
      </c>
      <c r="AO256" s="442" t="n"/>
      <c r="AP256" s="443" t="n"/>
      <c r="AQ256" s="444" t="n"/>
      <c r="AR256" s="443" t="n"/>
      <c r="AS256" s="446">
        <f>V256+X256+Z256+AB256+AD256+AF256+AJ256+AL256+AN256+AP256+AR256+AH256</f>
        <v/>
      </c>
    </row>
    <row r="257" ht="16.5" customHeight="1" thickBot="1">
      <c r="A257" s="628">
        <f>A256+1</f>
        <v/>
      </c>
      <c r="B257" s="434" t="n">
        <v>1491.21</v>
      </c>
      <c r="C257" s="434" t="n"/>
      <c r="D257" s="520" t="n">
        <v>586.8</v>
      </c>
      <c r="E257" s="520" t="n">
        <v>1105.87</v>
      </c>
      <c r="F257" s="434" t="n">
        <v>22.6</v>
      </c>
      <c r="G257" s="435" t="n">
        <v>76</v>
      </c>
      <c r="H257" s="435" t="n">
        <v>107.7</v>
      </c>
      <c r="I257" s="519" t="n">
        <v>50</v>
      </c>
      <c r="J257" s="436" t="n">
        <v>2</v>
      </c>
      <c r="K257" s="436" t="n"/>
      <c r="L257" s="436" t="n"/>
      <c r="M257" s="437" t="n"/>
      <c r="N257" s="438">
        <f>B257+C257+D257+F257+G257+H257+I257+K257-L257+M257+E257</f>
        <v/>
      </c>
      <c r="O257" s="434" t="n">
        <v>3.2</v>
      </c>
      <c r="P257" s="434" t="n"/>
      <c r="Q257" s="438">
        <f>N257+O257-P257</f>
        <v/>
      </c>
      <c r="R257" s="520" t="n">
        <v>1490</v>
      </c>
      <c r="S257" s="440" t="n"/>
      <c r="T257" s="649">
        <f>A257</f>
        <v/>
      </c>
      <c r="U257" s="442" t="n"/>
      <c r="V257" s="443" t="n"/>
      <c r="W257" s="442" t="n"/>
      <c r="X257" s="443" t="n"/>
      <c r="Y257" s="442" t="n"/>
      <c r="Z257" s="443" t="n"/>
      <c r="AA257" s="442" t="n"/>
      <c r="AB257" s="443" t="n"/>
      <c r="AC257" s="442" t="n"/>
      <c r="AD257" s="443" t="n"/>
      <c r="AE257" s="442" t="n"/>
      <c r="AF257" s="443" t="n"/>
      <c r="AG257" s="443" t="n"/>
      <c r="AH257" s="443" t="n"/>
      <c r="AI257" s="442" t="n"/>
      <c r="AJ257" s="443" t="n"/>
      <c r="AK257" s="442" t="n"/>
      <c r="AL257" s="443" t="n"/>
      <c r="AM257" s="442" t="n">
        <v>200644</v>
      </c>
      <c r="AN257" s="466" t="n">
        <v>273.37</v>
      </c>
      <c r="AO257" s="442" t="n"/>
      <c r="AP257" s="443" t="n"/>
      <c r="AQ257" s="444" t="n"/>
      <c r="AR257" s="443" t="n"/>
      <c r="AS257" s="446">
        <f>V257+X257+Z257+AB257+AD257+AF257+AJ257+AL257+AN257+AP257+AR257+AH257</f>
        <v/>
      </c>
    </row>
    <row r="258" ht="16.5" customHeight="1" thickBot="1">
      <c r="A258" s="628">
        <f>A257+1</f>
        <v/>
      </c>
      <c r="B258" s="434" t="n">
        <v>1513.7</v>
      </c>
      <c r="C258" s="434" t="n"/>
      <c r="D258" s="520" t="n">
        <v>1693.86</v>
      </c>
      <c r="E258" s="520" t="n">
        <v>1582.13</v>
      </c>
      <c r="F258" s="434" t="n">
        <v>19.6</v>
      </c>
      <c r="G258" s="435" t="n">
        <v>210</v>
      </c>
      <c r="H258" s="435" t="n">
        <v>168.1</v>
      </c>
      <c r="I258" s="519" t="n">
        <v>190</v>
      </c>
      <c r="J258" s="436" t="n">
        <v>5</v>
      </c>
      <c r="K258" s="436" t="n"/>
      <c r="L258" s="436" t="n"/>
      <c r="M258" s="437" t="n"/>
      <c r="N258" s="438">
        <f>B258+C258+D258+F258+G258+H258+I258+K258-L258+M258+E258</f>
        <v/>
      </c>
      <c r="O258" s="434" t="n">
        <v>3.3</v>
      </c>
      <c r="P258" s="434" t="n"/>
      <c r="Q258" s="438">
        <f>N258+O258-P258</f>
        <v/>
      </c>
      <c r="R258" s="520" t="n">
        <v>1510</v>
      </c>
      <c r="S258" s="440" t="n"/>
      <c r="T258" s="649">
        <f>A258</f>
        <v/>
      </c>
      <c r="U258" s="442" t="n"/>
      <c r="V258" s="443" t="n"/>
      <c r="W258" s="444" t="n">
        <v>200706</v>
      </c>
      <c r="X258" s="466" t="n">
        <v>717.53</v>
      </c>
      <c r="Y258" s="442" t="n"/>
      <c r="Z258" s="443" t="n"/>
      <c r="AA258" s="444" t="n"/>
      <c r="AB258" s="443" t="n"/>
      <c r="AC258" s="442" t="n"/>
      <c r="AD258" s="443" t="n"/>
      <c r="AE258" s="444" t="n"/>
      <c r="AF258" s="443" t="n"/>
      <c r="AG258" s="443" t="n"/>
      <c r="AH258" s="443" t="n"/>
      <c r="AI258" s="442" t="n"/>
      <c r="AJ258" s="443" t="n"/>
      <c r="AK258" s="444" t="n"/>
      <c r="AL258" s="443" t="n"/>
      <c r="AM258" s="442" t="n">
        <v>200636</v>
      </c>
      <c r="AN258" s="466" t="n">
        <v>162</v>
      </c>
      <c r="AO258" s="444" t="n"/>
      <c r="AP258" s="443" t="n"/>
      <c r="AQ258" s="444" t="n"/>
      <c r="AR258" s="443" t="n"/>
      <c r="AS258" s="446">
        <f>V258+X258+Z258+AB258+AD258+AF258+AJ258+AL258+AN258+AP258+AR258+AH258</f>
        <v/>
      </c>
    </row>
    <row r="259" ht="16.5" customHeight="1" thickBot="1">
      <c r="A259" s="628">
        <f>A258+1</f>
        <v/>
      </c>
      <c r="B259" s="434" t="n">
        <v>1779.35</v>
      </c>
      <c r="C259" s="434" t="n"/>
      <c r="D259" s="520" t="n">
        <v>1028.2</v>
      </c>
      <c r="E259" s="520" t="n">
        <v>1205.71</v>
      </c>
      <c r="F259" s="434" t="n">
        <v>9.800000000000001</v>
      </c>
      <c r="G259" s="435" t="n">
        <v>197</v>
      </c>
      <c r="H259" s="435" t="n">
        <v>130.65</v>
      </c>
      <c r="I259" s="519" t="n">
        <v>60</v>
      </c>
      <c r="J259" s="436" t="n">
        <v>2</v>
      </c>
      <c r="K259" s="436" t="n">
        <v>20</v>
      </c>
      <c r="L259" s="436" t="n"/>
      <c r="M259" s="437" t="n"/>
      <c r="N259" s="438">
        <f>B259+C259+D259+F259+G259+H259+I259+K259-L259+M259+E259</f>
        <v/>
      </c>
      <c r="O259" s="434" t="n">
        <v>1.8</v>
      </c>
      <c r="P259" s="434" t="n"/>
      <c r="Q259" s="438">
        <f>N259+O259-P259</f>
        <v/>
      </c>
      <c r="R259" s="520" t="n">
        <v>1770</v>
      </c>
      <c r="S259" s="440" t="n"/>
      <c r="T259" s="649">
        <f>A259</f>
        <v/>
      </c>
      <c r="U259" s="442" t="n"/>
      <c r="V259" s="443" t="n"/>
      <c r="W259" s="442" t="n">
        <v>200707</v>
      </c>
      <c r="X259" s="466" t="n">
        <v>161.53</v>
      </c>
      <c r="Y259" s="442" t="n"/>
      <c r="Z259" s="443" t="n"/>
      <c r="AA259" s="442" t="n"/>
      <c r="AB259" s="443" t="n"/>
      <c r="AC259" s="442" t="n"/>
      <c r="AD259" s="443" t="n"/>
      <c r="AE259" s="442" t="n"/>
      <c r="AF259" s="443" t="n"/>
      <c r="AG259" s="443" t="n"/>
      <c r="AH259" s="443" t="n"/>
      <c r="AI259" s="442" t="n"/>
      <c r="AJ259" s="443" t="n"/>
      <c r="AK259" s="442" t="n"/>
      <c r="AL259" s="443" t="n"/>
      <c r="AM259" s="442" t="n">
        <v>200637</v>
      </c>
      <c r="AN259" s="443" t="n">
        <v>0</v>
      </c>
      <c r="AO259" s="442" t="n"/>
      <c r="AP259" s="443" t="n"/>
      <c r="AQ259" s="444" t="n"/>
      <c r="AR259" s="443" t="n"/>
      <c r="AS259" s="446">
        <f>V259+X259+Z259+AB259+AD259+AF259+AJ259+AL259+AN259+AP259+AR259+AH259</f>
        <v/>
      </c>
    </row>
    <row r="260" ht="16.5" customHeight="1" thickBot="1">
      <c r="A260" s="628">
        <f>A259+1</f>
        <v/>
      </c>
      <c r="B260" s="434" t="n">
        <v>1048.73</v>
      </c>
      <c r="C260" s="434" t="n"/>
      <c r="D260" s="520" t="n">
        <v>1006.75</v>
      </c>
      <c r="E260" s="520" t="n">
        <v>1742.69</v>
      </c>
      <c r="F260" s="434" t="n">
        <v>9.800000000000001</v>
      </c>
      <c r="G260" s="435" t="n">
        <v>400</v>
      </c>
      <c r="H260" s="435" t="n">
        <v>219.1</v>
      </c>
      <c r="I260" s="519" t="n">
        <v>200</v>
      </c>
      <c r="J260" s="436" t="n">
        <v>4</v>
      </c>
      <c r="K260" s="436" t="n">
        <v>20</v>
      </c>
      <c r="L260" s="436" t="n">
        <v>20</v>
      </c>
      <c r="M260" s="437" t="n"/>
      <c r="N260" s="438">
        <f>B260+C260+D260+F260+G260+H260+I260+K260-L260+M260+E260</f>
        <v/>
      </c>
      <c r="O260" s="434" t="n">
        <v>1.8</v>
      </c>
      <c r="P260" s="434" t="n"/>
      <c r="Q260" s="438">
        <f>N260+O260-P260</f>
        <v/>
      </c>
      <c r="R260" s="520" t="n">
        <v>1040</v>
      </c>
      <c r="S260" s="440" t="n"/>
      <c r="T260" s="649">
        <f>A260</f>
        <v/>
      </c>
      <c r="U260" s="442" t="n">
        <v>200702</v>
      </c>
      <c r="V260" s="466" t="n">
        <v>924.9299999999999</v>
      </c>
      <c r="W260" s="442" t="n"/>
      <c r="X260" s="443" t="n"/>
      <c r="Y260" s="442" t="n">
        <v>200713</v>
      </c>
      <c r="Z260" s="466" t="n">
        <v>422.98</v>
      </c>
      <c r="AA260" s="442" t="n">
        <v>200721</v>
      </c>
      <c r="AB260" s="466" t="n">
        <v>1705.71</v>
      </c>
      <c r="AC260" s="442" t="n"/>
      <c r="AD260" s="443" t="n"/>
      <c r="AE260" s="442" t="n"/>
      <c r="AF260" s="443" t="n"/>
      <c r="AG260" s="443" t="n"/>
      <c r="AH260" s="443" t="n"/>
      <c r="AI260" s="442" t="n"/>
      <c r="AJ260" s="443" t="n"/>
      <c r="AK260" s="442" t="n"/>
      <c r="AL260" s="443" t="n"/>
      <c r="AM260" s="442" t="n">
        <v>200638</v>
      </c>
      <c r="AN260" s="466" t="n">
        <v>18</v>
      </c>
      <c r="AO260" s="442" t="n"/>
      <c r="AP260" s="443" t="n"/>
      <c r="AQ260" s="444" t="n"/>
      <c r="AR260" s="443" t="n"/>
      <c r="AS260" s="446">
        <f>V260+X260+Z260+AB260+AD260+AF260+AJ260+AL260+AN260+AP260+AR260+AH260</f>
        <v/>
      </c>
    </row>
    <row r="261" ht="16.5" customHeight="1" thickBot="1">
      <c r="A261" s="628">
        <f>A260+1</f>
        <v/>
      </c>
      <c r="B261" s="434" t="n">
        <v>1224.31</v>
      </c>
      <c r="C261" s="520" t="n">
        <v>107.22</v>
      </c>
      <c r="D261" s="520" t="n">
        <v>1221.24</v>
      </c>
      <c r="E261" s="520" t="n">
        <v>1674.29</v>
      </c>
      <c r="F261" s="434" t="n">
        <v>9.800000000000001</v>
      </c>
      <c r="G261" s="435" t="n">
        <v>508</v>
      </c>
      <c r="H261" s="435" t="n">
        <v>150.2</v>
      </c>
      <c r="I261" s="519" t="n">
        <v>40</v>
      </c>
      <c r="J261" s="436" t="n">
        <v>1</v>
      </c>
      <c r="K261" s="436" t="n">
        <v>30</v>
      </c>
      <c r="L261" s="436" t="n"/>
      <c r="M261" s="437" t="n"/>
      <c r="N261" s="438">
        <f>B261+C261+D261+F261+G261+H261+I261+K261-L261+M261+E261</f>
        <v/>
      </c>
      <c r="O261" s="434" t="n">
        <v>1.8</v>
      </c>
      <c r="P261" s="434" t="n"/>
      <c r="Q261" s="438">
        <f>N261+O261-P261</f>
        <v/>
      </c>
      <c r="R261" s="520" t="n">
        <v>1260</v>
      </c>
      <c r="S261" s="440" t="n"/>
      <c r="T261" s="649">
        <f>A261</f>
        <v/>
      </c>
      <c r="U261" s="442" t="n">
        <v>200703</v>
      </c>
      <c r="V261" s="466" t="n">
        <v>-334.53</v>
      </c>
      <c r="W261" s="442" t="n"/>
      <c r="X261" s="443" t="n"/>
      <c r="Y261" s="442" t="n"/>
      <c r="Z261" s="443" t="n"/>
      <c r="AA261" s="442" t="n">
        <v>200722</v>
      </c>
      <c r="AB261" s="466" t="n">
        <v>789.8</v>
      </c>
      <c r="AC261" s="442" t="n"/>
      <c r="AD261" s="443" t="n"/>
      <c r="AE261" s="442" t="inlineStr">
        <is>
          <t>monnaie</t>
        </is>
      </c>
      <c r="AF261" s="466" t="n">
        <v>200</v>
      </c>
      <c r="AG261" s="443" t="n"/>
      <c r="AH261" s="443" t="n"/>
      <c r="AI261" s="442" t="n"/>
      <c r="AJ261" s="443" t="n"/>
      <c r="AK261" s="442" t="n"/>
      <c r="AL261" s="443" t="n"/>
      <c r="AM261" s="442" t="n">
        <v>200639</v>
      </c>
      <c r="AN261" s="466" t="n">
        <v>-14.4</v>
      </c>
      <c r="AO261" s="442" t="n"/>
      <c r="AP261" s="443" t="n"/>
      <c r="AQ261" s="444" t="n"/>
      <c r="AR261" s="443" t="n"/>
      <c r="AS261" s="446">
        <f>V261+X261+Z261+AB261+AD261+AF261+AJ261+AL261+AN261+AP261+AR261+AH261</f>
        <v/>
      </c>
    </row>
    <row r="262" ht="16.5" customHeight="1" thickBot="1">
      <c r="A262" s="628">
        <f>A261+1</f>
        <v/>
      </c>
      <c r="B262" s="434" t="n">
        <v>1868.05</v>
      </c>
      <c r="C262" s="434" t="n"/>
      <c r="D262" s="520" t="n">
        <v>1839.8</v>
      </c>
      <c r="E262" s="520" t="n">
        <v>2009.19</v>
      </c>
      <c r="F262" s="434" t="n">
        <v>10</v>
      </c>
      <c r="G262" s="435" t="n">
        <v>157</v>
      </c>
      <c r="H262" s="435" t="n">
        <v>372.5</v>
      </c>
      <c r="I262" s="519" t="n">
        <v>30</v>
      </c>
      <c r="J262" s="436" t="n">
        <v>1</v>
      </c>
      <c r="K262" s="436" t="n">
        <v>60</v>
      </c>
      <c r="L262" s="436" t="n">
        <v>60</v>
      </c>
      <c r="M262" s="437" t="n"/>
      <c r="N262" s="438">
        <f>B262+C262+D262+F262+G262+H262+I262+K262-L262+M262+E262</f>
        <v/>
      </c>
      <c r="O262" s="434" t="n">
        <v>13</v>
      </c>
      <c r="P262" s="434" t="n"/>
      <c r="Q262" s="438">
        <f>N262+O262-P262</f>
        <v/>
      </c>
      <c r="R262" s="520" t="n">
        <v>1860</v>
      </c>
      <c r="S262" s="440" t="n"/>
      <c r="T262" s="649">
        <f>A262</f>
        <v/>
      </c>
      <c r="U262" s="442" t="n"/>
      <c r="V262" s="443" t="n"/>
      <c r="W262" s="442" t="n"/>
      <c r="X262" s="443" t="n"/>
      <c r="Y262" s="442" t="n"/>
      <c r="Z262" s="443" t="n"/>
      <c r="AA262" s="442" t="n"/>
      <c r="AB262" s="443" t="n"/>
      <c r="AC262" s="442" t="n"/>
      <c r="AD262" s="443" t="n"/>
      <c r="AE262" s="442" t="n"/>
      <c r="AF262" s="443" t="n"/>
      <c r="AG262" s="443" t="n"/>
      <c r="AH262" s="443" t="n"/>
      <c r="AI262" s="442" t="n"/>
      <c r="AJ262" s="443" t="n"/>
      <c r="AK262" s="442" t="n"/>
      <c r="AL262" s="443" t="n"/>
      <c r="AM262" s="442" t="n">
        <v>200640</v>
      </c>
      <c r="AN262" s="466" t="n">
        <v>200.22</v>
      </c>
      <c r="AO262" s="442" t="n"/>
      <c r="AP262" s="443" t="n"/>
      <c r="AQ262" s="444" t="n"/>
      <c r="AR262" s="443" t="n"/>
      <c r="AS262" s="446">
        <f>V262+X262+Z262+AB262+AD262+AF262+AJ262+AL262+AN262+AP262+AR262+AH262</f>
        <v/>
      </c>
    </row>
    <row r="263" ht="16.5" customHeight="1" thickBot="1">
      <c r="A263" s="628">
        <f>A262+1</f>
        <v/>
      </c>
      <c r="B263" s="434" t="n">
        <v>1828.05</v>
      </c>
      <c r="C263" s="434" t="n"/>
      <c r="D263" s="520" t="n">
        <v>982.9</v>
      </c>
      <c r="E263" s="520" t="n">
        <v>1977.3</v>
      </c>
      <c r="F263" s="434" t="n">
        <v>26</v>
      </c>
      <c r="G263" s="435" t="n">
        <v>232</v>
      </c>
      <c r="H263" s="435" t="n">
        <v>83.40000000000001</v>
      </c>
      <c r="I263" s="519" t="n">
        <v>170</v>
      </c>
      <c r="J263" s="436" t="n">
        <v>4</v>
      </c>
      <c r="K263" s="436" t="n">
        <v>30</v>
      </c>
      <c r="L263" s="436" t="n"/>
      <c r="M263" s="437" t="n"/>
      <c r="N263" s="438">
        <f>B263+C263+D263+F263+G263+H263+I263+K263-L263+M263+E263</f>
        <v/>
      </c>
      <c r="O263" s="434" t="n">
        <v>2.8</v>
      </c>
      <c r="P263" s="434" t="n"/>
      <c r="Q263" s="438">
        <f>N263+O263-P263</f>
        <v/>
      </c>
      <c r="R263" s="520" t="n">
        <v>1820</v>
      </c>
      <c r="S263" s="440" t="n"/>
      <c r="T263" s="649">
        <f>A263</f>
        <v/>
      </c>
      <c r="U263" s="442" t="n"/>
      <c r="V263" s="443" t="n"/>
      <c r="W263" s="442" t="n"/>
      <c r="X263" s="443" t="n"/>
      <c r="Y263" s="442" t="n"/>
      <c r="Z263" s="443" t="n"/>
      <c r="AA263" s="442" t="n"/>
      <c r="AB263" s="443" t="n"/>
      <c r="AC263" s="442" t="n"/>
      <c r="AD263" s="443" t="n"/>
      <c r="AE263" s="442" t="n"/>
      <c r="AF263" s="443" t="n"/>
      <c r="AG263" s="443" t="n"/>
      <c r="AH263" s="443" t="n"/>
      <c r="AI263" s="442" t="n"/>
      <c r="AJ263" s="443" t="n"/>
      <c r="AK263" s="442" t="n"/>
      <c r="AL263" s="443" t="n"/>
      <c r="AM263" s="442" t="n">
        <v>200641</v>
      </c>
      <c r="AN263" s="466" t="n">
        <v>28.8</v>
      </c>
      <c r="AO263" s="442" t="n"/>
      <c r="AP263" s="443" t="n"/>
      <c r="AQ263" s="444" t="n"/>
      <c r="AR263" s="443" t="n"/>
      <c r="AS263" s="446">
        <f>V263+X263+Z263+AB263+AD263+AF263+AJ263+AL263+AN263+AP263+AR263+AH263</f>
        <v/>
      </c>
    </row>
    <row r="264" ht="16.5" customHeight="1" thickBot="1">
      <c r="A264" s="628">
        <f>A263+1</f>
        <v/>
      </c>
      <c r="B264" s="434" t="n">
        <v>1935.55</v>
      </c>
      <c r="C264" s="434" t="n"/>
      <c r="D264" s="520" t="n">
        <v>589.89</v>
      </c>
      <c r="E264" s="520" t="n">
        <v>1101.73</v>
      </c>
      <c r="F264" s="434" t="n">
        <v>29.4</v>
      </c>
      <c r="G264" s="435" t="n">
        <v>82</v>
      </c>
      <c r="H264" s="435" t="n">
        <v>87</v>
      </c>
      <c r="I264" s="519" t="n">
        <v>60</v>
      </c>
      <c r="J264" s="436" t="n">
        <v>2</v>
      </c>
      <c r="K264" s="436" t="n">
        <v>40</v>
      </c>
      <c r="L264" s="436" t="n">
        <v>700</v>
      </c>
      <c r="M264" s="437" t="n"/>
      <c r="N264" s="438">
        <f>B264+C264+D264+F264+G264+H264+I264+K264-L264+M264+E264</f>
        <v/>
      </c>
      <c r="O264" s="434" t="n">
        <v>1.8</v>
      </c>
      <c r="P264" s="434" t="n"/>
      <c r="Q264" s="438">
        <f>N264+O264-P264</f>
        <v/>
      </c>
      <c r="R264" s="520" t="n">
        <v>1930</v>
      </c>
      <c r="S264" s="440" t="n"/>
      <c r="T264" s="649">
        <f>A264</f>
        <v/>
      </c>
      <c r="U264" s="442" t="n"/>
      <c r="V264" s="443" t="n"/>
      <c r="W264" s="442" t="n"/>
      <c r="X264" s="443" t="n"/>
      <c r="Y264" s="442" t="n"/>
      <c r="Z264" s="443" t="n"/>
      <c r="AA264" s="442" t="n"/>
      <c r="AB264" s="443" t="n"/>
      <c r="AC264" s="442" t="n"/>
      <c r="AD264" s="443" t="n"/>
      <c r="AE264" s="442" t="n"/>
      <c r="AF264" s="443" t="n"/>
      <c r="AG264" s="443" t="n"/>
      <c r="AH264" s="443" t="n"/>
      <c r="AI264" s="442" t="n"/>
      <c r="AJ264" s="443" t="n"/>
      <c r="AK264" s="442" t="n"/>
      <c r="AL264" s="443" t="n"/>
      <c r="AM264" s="442" t="n">
        <v>200642</v>
      </c>
      <c r="AN264" s="466" t="n">
        <v>-12.49</v>
      </c>
      <c r="AO264" s="442" t="n"/>
      <c r="AP264" s="443" t="n"/>
      <c r="AQ264" s="444" t="n"/>
      <c r="AR264" s="443" t="n"/>
      <c r="AS264" s="446">
        <f>V264+X264+Z264+AB264+AD264+AF264+AJ264+AL264+AN264+AP264+AR264+AH264</f>
        <v/>
      </c>
    </row>
    <row r="265" ht="16.5" customHeight="1" thickBot="1">
      <c r="A265" s="628">
        <f>A264+1</f>
        <v/>
      </c>
      <c r="B265" s="434" t="n">
        <v>1501.42</v>
      </c>
      <c r="C265" s="434" t="n"/>
      <c r="D265" s="520" t="n">
        <v>1900.36</v>
      </c>
      <c r="E265" s="520" t="n">
        <v>1582.4</v>
      </c>
      <c r="F265" s="434" t="n">
        <v>29.4</v>
      </c>
      <c r="G265" s="435" t="n">
        <v>481</v>
      </c>
      <c r="H265" s="435" t="n">
        <v>94.90000000000001</v>
      </c>
      <c r="I265" s="519" t="n">
        <v>50</v>
      </c>
      <c r="J265" s="436" t="n">
        <v>2</v>
      </c>
      <c r="K265" s="436" t="n"/>
      <c r="L265" s="436" t="n"/>
      <c r="M265" s="437" t="n"/>
      <c r="N265" s="438">
        <f>B265+C265+D265+F265+G265+H265+I265+K265-L265+M265+E265</f>
        <v/>
      </c>
      <c r="O265" s="434" t="n">
        <v>3.3</v>
      </c>
      <c r="P265" s="434" t="n"/>
      <c r="Q265" s="438">
        <f>N265+O265-P265</f>
        <v/>
      </c>
      <c r="R265" s="520" t="n">
        <v>1500</v>
      </c>
      <c r="S265" s="440" t="n"/>
      <c r="T265" s="649">
        <f>A265</f>
        <v/>
      </c>
      <c r="U265" s="442" t="n"/>
      <c r="V265" s="443" t="n"/>
      <c r="W265" s="442" t="n"/>
      <c r="X265" s="443" t="n"/>
      <c r="Y265" s="442" t="n"/>
      <c r="Z265" s="443" t="n"/>
      <c r="AA265" s="442" t="n"/>
      <c r="AB265" s="443" t="n"/>
      <c r="AC265" s="442" t="n"/>
      <c r="AD265" s="443" t="n"/>
      <c r="AE265" s="444" t="n"/>
      <c r="AF265" s="443" t="n"/>
      <c r="AG265" s="443" t="n"/>
      <c r="AH265" s="443" t="n"/>
      <c r="AI265" s="442" t="n"/>
      <c r="AJ265" s="443" t="n"/>
      <c r="AK265" s="442" t="n">
        <v>200632</v>
      </c>
      <c r="AL265" s="466" t="n">
        <v>1336.32</v>
      </c>
      <c r="AM265" s="442" t="n">
        <v>200643</v>
      </c>
      <c r="AN265" s="466" t="n">
        <v>46.8</v>
      </c>
      <c r="AO265" s="442" t="n"/>
      <c r="AP265" s="443" t="n"/>
      <c r="AQ265" s="444" t="n"/>
      <c r="AR265" s="443" t="n"/>
      <c r="AS265" s="446">
        <f>V265+X265+Z265+AB265+AD265+AF265+AJ265+AL265+AN265+AP265+AR265+AH265</f>
        <v/>
      </c>
    </row>
    <row r="266" ht="16.5" customHeight="1" thickBot="1">
      <c r="A266" s="628">
        <f>A265+1</f>
        <v/>
      </c>
      <c r="B266" s="434" t="n">
        <v>1650.53</v>
      </c>
      <c r="C266" s="434" t="n"/>
      <c r="D266" s="520" t="n">
        <v>1411.46</v>
      </c>
      <c r="E266" s="520" t="n">
        <v>1644.5</v>
      </c>
      <c r="F266" s="434" t="n"/>
      <c r="G266" s="435" t="n">
        <v>149</v>
      </c>
      <c r="H266" s="435" t="n">
        <v>63.5</v>
      </c>
      <c r="I266" s="519" t="n">
        <v>110</v>
      </c>
      <c r="J266" s="436" t="n">
        <v>3</v>
      </c>
      <c r="K266" s="436" t="n">
        <v>50</v>
      </c>
      <c r="L266" s="436" t="n">
        <v>50</v>
      </c>
      <c r="M266" s="437" t="n"/>
      <c r="N266" s="438">
        <f>B266+C266+D266+F266+G266+H266+I266+K266-L266+M266+E266</f>
        <v/>
      </c>
      <c r="O266" s="434" t="n">
        <v>1.8</v>
      </c>
      <c r="P266" s="434" t="n"/>
      <c r="Q266" s="438">
        <f>N266+O266-P266</f>
        <v/>
      </c>
      <c r="R266" s="520" t="n">
        <v>1650</v>
      </c>
      <c r="S266" s="440" t="n"/>
      <c r="T266" s="649">
        <f>A266</f>
        <v/>
      </c>
      <c r="U266" s="442" t="n"/>
      <c r="V266" s="443" t="n"/>
      <c r="W266" s="442" t="n"/>
      <c r="X266" s="443" t="n"/>
      <c r="Y266" s="442" t="n"/>
      <c r="Z266" s="443" t="n"/>
      <c r="AA266" s="442" t="n"/>
      <c r="AB266" s="443" t="n"/>
      <c r="AC266" s="442" t="n">
        <v>190633</v>
      </c>
      <c r="AD266" s="466" t="inlineStr">
        <is>
          <t>p</t>
        </is>
      </c>
      <c r="AE266" s="444" t="n"/>
      <c r="AF266" s="443" t="n"/>
      <c r="AG266" s="443" t="n"/>
      <c r="AH266" s="443" t="n"/>
      <c r="AI266" s="442" t="n"/>
      <c r="AJ266" s="443" t="n"/>
      <c r="AK266" s="442" t="n"/>
      <c r="AL266" s="443" t="n"/>
      <c r="AM266" s="442" t="n">
        <v>200550</v>
      </c>
      <c r="AN266" s="466" t="n">
        <v>282.72</v>
      </c>
      <c r="AO266" s="442" t="n"/>
      <c r="AP266" s="443" t="n"/>
      <c r="AQ266" s="444" t="n"/>
      <c r="AR266" s="443" t="n"/>
      <c r="AS266" s="446">
        <f>V266+X266+Z266+AB266+AD266+AF266+AJ266+AL266+AN266+AP266+AR266+AH266</f>
        <v/>
      </c>
    </row>
    <row r="267" ht="16.5" customHeight="1" thickBot="1">
      <c r="A267" s="628">
        <f>A266+1</f>
        <v/>
      </c>
      <c r="B267" s="434" t="n">
        <v>1471.92</v>
      </c>
      <c r="C267" s="434" t="n"/>
      <c r="D267" s="520" t="n">
        <v>1509.9</v>
      </c>
      <c r="E267" s="520" t="n">
        <v>1483.94</v>
      </c>
      <c r="F267" s="434" t="n"/>
      <c r="G267" s="435" t="n">
        <v>247</v>
      </c>
      <c r="H267" s="435" t="n">
        <v>565.2</v>
      </c>
      <c r="I267" s="519" t="n">
        <v>180</v>
      </c>
      <c r="J267" s="436" t="n">
        <v>4</v>
      </c>
      <c r="K267" s="436" t="n"/>
      <c r="L267" s="436" t="n"/>
      <c r="M267" s="437" t="n"/>
      <c r="N267" s="438">
        <f>B267+C267+D267+F267+G267+H267+I267+K267-L267+M267+E267</f>
        <v/>
      </c>
      <c r="O267" s="434" t="n">
        <v>1.8</v>
      </c>
      <c r="P267" s="434" t="n"/>
      <c r="Q267" s="438">
        <f>N267+O267-P267</f>
        <v/>
      </c>
      <c r="R267" s="520" t="n">
        <v>1470</v>
      </c>
      <c r="S267" s="440" t="n"/>
      <c r="T267" s="649">
        <f>A267</f>
        <v/>
      </c>
      <c r="U267" s="442" t="n">
        <v>200704</v>
      </c>
      <c r="V267" s="466" t="n">
        <v>1504.49</v>
      </c>
      <c r="W267" s="442" t="n"/>
      <c r="X267" s="443" t="n"/>
      <c r="Y267" s="442" t="n">
        <v>200714</v>
      </c>
      <c r="Z267" s="466" t="n">
        <v>453.74</v>
      </c>
      <c r="AA267" s="442" t="n">
        <v>200723</v>
      </c>
      <c r="AB267" s="466" t="n">
        <v>1887.04</v>
      </c>
      <c r="AC267" s="442" t="n">
        <v>200726</v>
      </c>
      <c r="AD267" s="466" t="n">
        <v>32850.04</v>
      </c>
      <c r="AE267" s="444" t="n"/>
      <c r="AF267" s="443" t="n"/>
      <c r="AG267" s="443" t="n"/>
      <c r="AH267" s="443" t="n"/>
      <c r="AI267" s="442" t="n"/>
      <c r="AJ267" s="443" t="n"/>
      <c r="AK267" s="442" t="n"/>
      <c r="AL267" s="443" t="n"/>
      <c r="AM267" s="442" t="n"/>
      <c r="AN267" s="443" t="n"/>
      <c r="AO267" s="442" t="n"/>
      <c r="AP267" s="443" t="n"/>
      <c r="AQ267" s="444" t="n"/>
      <c r="AR267" s="443" t="n"/>
      <c r="AS267" s="446">
        <f>V267+X267+Z267+AB267+AD267+AF267+AJ267+AL267+AN267+AP267+AR267+AH267</f>
        <v/>
      </c>
    </row>
    <row r="268" ht="16.5" customHeight="1" thickBot="1">
      <c r="A268" s="628">
        <f>A267+1</f>
        <v/>
      </c>
      <c r="B268" s="434" t="n">
        <v>1765.28</v>
      </c>
      <c r="C268" s="434" t="n"/>
      <c r="D268" s="520" t="n">
        <v>792.4</v>
      </c>
      <c r="E268" s="520" t="n">
        <v>1464.22</v>
      </c>
      <c r="F268" s="434" t="n">
        <v>19.6</v>
      </c>
      <c r="G268" s="435" t="n">
        <v>210</v>
      </c>
      <c r="H268" s="435" t="n">
        <v>585.1</v>
      </c>
      <c r="I268" s="519" t="n">
        <v>130</v>
      </c>
      <c r="J268" s="436" t="n">
        <v>2</v>
      </c>
      <c r="K268" s="436" t="n">
        <v>30</v>
      </c>
      <c r="L268" s="436" t="n"/>
      <c r="M268" s="437" t="n"/>
      <c r="N268" s="438">
        <f>B268+C268+D268+F268+G268+H268+I268+K268-L268+M268+E268</f>
        <v/>
      </c>
      <c r="O268" s="434" t="n">
        <v>1.8</v>
      </c>
      <c r="P268" s="434" t="n"/>
      <c r="Q268" s="438">
        <f>N268+O268-P268</f>
        <v/>
      </c>
      <c r="R268" s="520" t="n">
        <v>1790</v>
      </c>
      <c r="S268" s="440" t="n"/>
      <c r="T268" s="649">
        <f>A268</f>
        <v/>
      </c>
      <c r="U268" s="442" t="n">
        <v>200406</v>
      </c>
      <c r="V268" s="466" t="n">
        <v>4.54</v>
      </c>
      <c r="W268" s="444" t="n">
        <v>200708</v>
      </c>
      <c r="X268" s="466" t="n">
        <v>432.6</v>
      </c>
      <c r="Y268" s="442" t="n"/>
      <c r="Z268" s="443" t="n"/>
      <c r="AA268" s="444" t="n">
        <v>200724</v>
      </c>
      <c r="AB268" s="466" t="n">
        <v>1052</v>
      </c>
      <c r="AC268" s="442" t="n">
        <v>200729</v>
      </c>
      <c r="AD268" s="466" t="n">
        <v>405.2</v>
      </c>
      <c r="AE268" s="444" t="n"/>
      <c r="AF268" s="443" t="n"/>
      <c r="AG268" s="443" t="n"/>
      <c r="AH268" s="443" t="n"/>
      <c r="AI268" s="442" t="n"/>
      <c r="AJ268" s="443" t="n"/>
      <c r="AK268" s="444" t="n"/>
      <c r="AL268" s="443" t="n"/>
      <c r="AM268" s="444" t="inlineStr">
        <is>
          <t>200750A</t>
        </is>
      </c>
      <c r="AN268" s="466" t="n">
        <v>-10.8</v>
      </c>
      <c r="AO268" s="444" t="n">
        <v>200753</v>
      </c>
      <c r="AP268" s="466" t="n">
        <v>420</v>
      </c>
      <c r="AQ268" s="444" t="n"/>
      <c r="AR268" s="443" t="n"/>
      <c r="AS268" s="446">
        <f>V268+X268+Z268+AB268+AD268+AF268+AJ268+AL268+AN268+AP268+AR268+AH268</f>
        <v/>
      </c>
    </row>
    <row r="269" ht="16.5" customHeight="1" thickBot="1">
      <c r="A269" s="628">
        <f>A268+1</f>
        <v/>
      </c>
      <c r="B269" s="434" t="n">
        <v>1494.47</v>
      </c>
      <c r="C269" s="434" t="n"/>
      <c r="D269" s="520" t="n">
        <v>1501.07</v>
      </c>
      <c r="E269" s="520" t="n">
        <v>1781.93</v>
      </c>
      <c r="F269" s="434" t="n">
        <v>4.1</v>
      </c>
      <c r="G269" s="435" t="n">
        <v>130</v>
      </c>
      <c r="H269" s="435" t="n">
        <v>863.25</v>
      </c>
      <c r="I269" s="519" t="n">
        <v>170</v>
      </c>
      <c r="J269" s="436" t="n">
        <v>4</v>
      </c>
      <c r="K269" s="436" t="n">
        <v>50</v>
      </c>
      <c r="L269" s="436" t="n">
        <v>40</v>
      </c>
      <c r="M269" s="437" t="n"/>
      <c r="N269" s="438">
        <f>B269+C269+D269+F269+G269+H269+I269+K269-L269+M269+E269</f>
        <v/>
      </c>
      <c r="O269" s="434" t="n">
        <v>4.9</v>
      </c>
      <c r="P269" s="434" t="n"/>
      <c r="Q269" s="438">
        <f>N269+O269-P269</f>
        <v/>
      </c>
      <c r="R269" s="520" t="n">
        <v>1490</v>
      </c>
      <c r="S269" s="440" t="n"/>
      <c r="T269" s="649">
        <f>A269</f>
        <v/>
      </c>
      <c r="U269" s="442" t="n"/>
      <c r="V269" s="443" t="n"/>
      <c r="W269" s="442" t="n">
        <v>200709</v>
      </c>
      <c r="X269" s="466" t="n">
        <v>39.9</v>
      </c>
      <c r="Y269" s="442" t="n"/>
      <c r="Z269" s="443" t="n"/>
      <c r="AA269" s="442" t="n">
        <v>200725</v>
      </c>
      <c r="AB269" s="466" t="n">
        <v>-41.32</v>
      </c>
      <c r="AC269" s="442" t="n">
        <v>200731</v>
      </c>
      <c r="AD269" s="443" t="n">
        <v>0</v>
      </c>
      <c r="AE269" s="442" t="n"/>
      <c r="AF269" s="443" t="n"/>
      <c r="AG269" s="443" t="n"/>
      <c r="AH269" s="443" t="n"/>
      <c r="AI269" s="443" t="inlineStr">
        <is>
          <t>200736A</t>
        </is>
      </c>
      <c r="AJ269" s="466" t="n">
        <v>37.63</v>
      </c>
      <c r="AK269" s="442" t="n">
        <v>200737</v>
      </c>
      <c r="AL269" s="466" t="n">
        <v>418.4</v>
      </c>
      <c r="AM269" s="442" t="n"/>
      <c r="AN269" s="443" t="n"/>
      <c r="AO269" s="442" t="n">
        <v>200752</v>
      </c>
      <c r="AP269" s="466" t="n">
        <v>1255.17</v>
      </c>
      <c r="AQ269" s="444" t="n"/>
      <c r="AR269" s="443" t="n"/>
      <c r="AS269" s="446">
        <f>V269+X269+Z269+AB269+AD269+AF269+AJ269+AL269+AN269+AP269+AR269+AH269</f>
        <v/>
      </c>
    </row>
    <row r="270">
      <c r="B270" s="586">
        <f>SUM(B239:B269)</f>
        <v/>
      </c>
      <c r="C270" s="586">
        <f>SUM(C239:C269)</f>
        <v/>
      </c>
      <c r="D270" s="586">
        <f>SUM(D239:D269)</f>
        <v/>
      </c>
      <c r="E270" s="586">
        <f>SUM(E239:E269)</f>
        <v/>
      </c>
      <c r="F270" s="586">
        <f>SUM(F239:F269)</f>
        <v/>
      </c>
      <c r="G270" s="586">
        <f>SUM(G239:G269)</f>
        <v/>
      </c>
      <c r="H270" s="586">
        <f>SUM(H239:H269)</f>
        <v/>
      </c>
      <c r="I270" s="586">
        <f>SUM(I239:I269)</f>
        <v/>
      </c>
      <c r="J270" s="398">
        <f>SUM(J239:J269)</f>
        <v/>
      </c>
      <c r="K270" s="586">
        <f>SUM(K239:K269)</f>
        <v/>
      </c>
      <c r="L270" s="586">
        <f>SUM(L239:L269)</f>
        <v/>
      </c>
      <c r="M270" s="449">
        <f>SUM(M239:M269)</f>
        <v/>
      </c>
      <c r="N270" s="586">
        <f>SUM(N239:N269)</f>
        <v/>
      </c>
      <c r="O270" s="586">
        <f>SUM(O239:O269)</f>
        <v/>
      </c>
      <c r="P270" s="586">
        <f>SUM(P239:P269)</f>
        <v/>
      </c>
      <c r="Q270" s="596">
        <f>SUM(Q239:Q269)</f>
        <v/>
      </c>
      <c r="R270" s="449">
        <f>SUM(R239:R269)</f>
        <v/>
      </c>
      <c r="S270" s="449">
        <f>SUM(S239:S269)</f>
        <v/>
      </c>
      <c r="U270" s="460" t="n"/>
      <c r="V270" s="460">
        <f>SUM(V239:V269)</f>
        <v/>
      </c>
      <c r="W270" s="460" t="n"/>
      <c r="X270" s="460">
        <f>SUM(X239:X269)</f>
        <v/>
      </c>
      <c r="Y270" s="460" t="n"/>
      <c r="Z270" s="460">
        <f>SUM(Z239:Z269)</f>
        <v/>
      </c>
      <c r="AA270" s="460" t="n"/>
      <c r="AB270" s="460">
        <f>SUM(AB239:AB269)</f>
        <v/>
      </c>
      <c r="AC270" s="460" t="n"/>
      <c r="AD270" s="460">
        <f>SUM(AD239:AD269)</f>
        <v/>
      </c>
      <c r="AE270" s="460" t="n"/>
      <c r="AF270" s="460">
        <f>SUM(AF239:AF269)</f>
        <v/>
      </c>
      <c r="AG270" s="460" t="n"/>
      <c r="AH270" s="460" t="n"/>
      <c r="AI270" s="460" t="n"/>
      <c r="AJ270" s="460">
        <f>SUM(AJ239:AJ269)</f>
        <v/>
      </c>
      <c r="AL270" s="460">
        <f>SUM(AL239:AL269)</f>
        <v/>
      </c>
      <c r="AM270" s="460" t="n"/>
      <c r="AN270" s="460">
        <f>SUM(AN239:AN269)</f>
        <v/>
      </c>
      <c r="AO270" s="460" t="n"/>
      <c r="AP270" s="470">
        <f>SUM(AP239:AP269)</f>
        <v/>
      </c>
      <c r="AQ270" s="460" t="n"/>
      <c r="AR270" s="460">
        <f>SUM(AR239:AR269)</f>
        <v/>
      </c>
      <c r="AS270" s="460">
        <f>SUM(AS239:AS269)</f>
        <v/>
      </c>
    </row>
    <row r="271">
      <c r="N271" s="451" t="n"/>
      <c r="Q271" s="451" t="n"/>
    </row>
    <row r="272">
      <c r="C272" s="452" t="n"/>
      <c r="F272" s="452" t="n"/>
      <c r="I272" s="453" t="n"/>
    </row>
    <row r="273">
      <c r="I273" s="453" t="n"/>
    </row>
    <row r="275" ht="16.5" customHeight="1" thickBot="1">
      <c r="A275" s="602" t="inlineStr">
        <is>
          <t>AOUT 2019</t>
        </is>
      </c>
      <c r="M275" s="406" t="n"/>
      <c r="N275" s="359" t="n"/>
      <c r="O275" s="362" t="n"/>
      <c r="P275" s="363" t="n"/>
      <c r="Q275" s="363" t="n"/>
      <c r="R275" s="363" t="n"/>
      <c r="S275" s="363" t="n"/>
      <c r="U275" s="364">
        <f>A275</f>
        <v/>
      </c>
      <c r="V275" s="363" t="n"/>
      <c r="W275" s="363" t="n"/>
      <c r="X275" s="363" t="n"/>
      <c r="Y275" s="363" t="n"/>
      <c r="Z275" s="363" t="n"/>
      <c r="AA275" s="363" t="n"/>
      <c r="AB275" s="364">
        <f>A275</f>
        <v/>
      </c>
      <c r="AC275" s="363" t="n"/>
      <c r="AD275" s="363" t="n"/>
      <c r="AE275" s="363" t="n"/>
      <c r="AF275" s="363" t="n"/>
      <c r="AG275" s="363" t="n"/>
      <c r="AH275" s="363" t="n"/>
      <c r="AI275" s="363" t="n"/>
      <c r="AJ275" s="363" t="n"/>
      <c r="AK275" s="364">
        <f>A275</f>
        <v/>
      </c>
      <c r="AL275" s="363" t="n"/>
      <c r="AM275" s="363" t="n"/>
      <c r="AN275" s="363" t="n"/>
      <c r="AO275" s="363" t="n"/>
      <c r="AP275" s="363" t="n"/>
      <c r="AQ275" s="363" t="n"/>
    </row>
    <row r="276" ht="16.5" customHeight="1" thickBot="1">
      <c r="A276" s="603" t="n"/>
      <c r="B276" s="372" t="n"/>
      <c r="C276" s="372" t="n"/>
      <c r="D276" s="372" t="n"/>
      <c r="E276" s="372" t="n"/>
      <c r="F276" s="372" t="n"/>
      <c r="G276" s="372" t="n"/>
      <c r="H276" s="372" t="n"/>
      <c r="I276" s="357" t="n"/>
      <c r="J276" s="357" t="n"/>
      <c r="K276" s="357" t="n"/>
      <c r="L276" s="357" t="n"/>
      <c r="M276" s="454" t="n"/>
      <c r="N276" s="10" t="n"/>
      <c r="O276" s="11" t="n"/>
      <c r="P276" s="10" t="n"/>
      <c r="Q276" s="10" t="n"/>
      <c r="R276" s="358" t="inlineStr">
        <is>
          <t>Banque</t>
        </is>
      </c>
      <c r="S276" s="357" t="n"/>
      <c r="T276" s="647" t="n"/>
      <c r="U276" s="410">
        <f>U3</f>
        <v/>
      </c>
      <c r="V276" s="354" t="n"/>
      <c r="W276" s="410">
        <f>W3</f>
        <v/>
      </c>
      <c r="X276" s="354" t="n"/>
      <c r="Y276" s="410">
        <f>Y3</f>
        <v/>
      </c>
      <c r="Z276" s="354" t="n"/>
      <c r="AA276" s="410">
        <f>AA3</f>
        <v/>
      </c>
      <c r="AB276" s="354" t="n"/>
      <c r="AC276" s="410">
        <f>AC3</f>
        <v/>
      </c>
      <c r="AD276" s="354" t="n"/>
      <c r="AE276" s="410">
        <f>AE3</f>
        <v/>
      </c>
      <c r="AF276" s="354" t="n"/>
      <c r="AG276" s="410" t="inlineStr">
        <is>
          <t>Compte Nickel</t>
        </is>
      </c>
      <c r="AH276" s="354" t="n"/>
      <c r="AI276" s="410">
        <f>AI3</f>
        <v/>
      </c>
      <c r="AJ276" s="354" t="n"/>
      <c r="AK276" s="410">
        <f>AK3</f>
        <v/>
      </c>
      <c r="AL276" s="354" t="n"/>
      <c r="AM276" s="410">
        <f>AM3</f>
        <v/>
      </c>
      <c r="AN276" s="354" t="n"/>
      <c r="AO276" s="410">
        <f>AO3</f>
        <v/>
      </c>
      <c r="AP276" s="354" t="n"/>
      <c r="AQ276" s="410">
        <f>AQ3</f>
        <v/>
      </c>
      <c r="AR276" s="354" t="n"/>
      <c r="AS276" s="411" t="inlineStr">
        <is>
          <t>Total</t>
        </is>
      </c>
    </row>
    <row r="277" ht="16.5" customHeight="1" thickBot="1">
      <c r="A277" s="607" t="n"/>
      <c r="B277" s="3" t="inlineStr">
        <is>
          <t>Espèce</t>
        </is>
      </c>
      <c r="C277" s="4" t="inlineStr">
        <is>
          <t>Chèque</t>
        </is>
      </c>
      <c r="D277" s="4" t="inlineStr">
        <is>
          <t>Carte Bleue</t>
        </is>
      </c>
      <c r="E277" s="5" t="inlineStr">
        <is>
          <t>Sans Contact</t>
        </is>
      </c>
      <c r="F277" s="5" t="inlineStr">
        <is>
          <t>Carte Nickel</t>
        </is>
      </c>
      <c r="G277" s="4" t="inlineStr">
        <is>
          <t>JEUX</t>
        </is>
      </c>
      <c r="H277" s="4" t="inlineStr">
        <is>
          <t>LOTO</t>
        </is>
      </c>
      <c r="I277" s="355" t="inlineStr">
        <is>
          <t>POINT VERT</t>
        </is>
      </c>
      <c r="J277" s="356" t="n"/>
      <c r="K277" s="6" t="inlineStr">
        <is>
          <t>Ret Nickel</t>
        </is>
      </c>
      <c r="L277" s="6" t="inlineStr">
        <is>
          <t>Dpt Nickel</t>
        </is>
      </c>
      <c r="M277" s="412" t="inlineStr">
        <is>
          <t>Avoir</t>
        </is>
      </c>
      <c r="N277" s="7" t="inlineStr">
        <is>
          <t>S/Total Encais</t>
        </is>
      </c>
      <c r="O277" s="7" t="inlineStr">
        <is>
          <t>Compte client</t>
        </is>
      </c>
      <c r="P277" s="7" t="inlineStr">
        <is>
          <t>Credit Compte</t>
        </is>
      </c>
      <c r="Q277" s="8" t="inlineStr">
        <is>
          <t>Total</t>
        </is>
      </c>
      <c r="R277" s="3" t="inlineStr">
        <is>
          <t>Dépôt Banque</t>
        </is>
      </c>
      <c r="S277" s="8" t="inlineStr">
        <is>
          <t>Monnaie</t>
        </is>
      </c>
      <c r="T277" s="648" t="n"/>
      <c r="U277" s="414" t="inlineStr">
        <is>
          <t>N°</t>
        </is>
      </c>
      <c r="V277" s="415" t="n"/>
      <c r="W277" s="416" t="inlineStr">
        <is>
          <t>N°</t>
        </is>
      </c>
      <c r="X277" s="417" t="n"/>
      <c r="Y277" s="416" t="inlineStr">
        <is>
          <t>N°</t>
        </is>
      </c>
      <c r="Z277" s="417" t="n"/>
      <c r="AA277" s="416" t="inlineStr">
        <is>
          <t>N°</t>
        </is>
      </c>
      <c r="AB277" s="417" t="n"/>
      <c r="AC277" s="416" t="inlineStr">
        <is>
          <t>N°</t>
        </is>
      </c>
      <c r="AD277" s="417" t="n"/>
      <c r="AE277" s="416" t="inlineStr">
        <is>
          <t>N°</t>
        </is>
      </c>
      <c r="AF277" s="417" t="n"/>
      <c r="AG277" s="416" t="inlineStr">
        <is>
          <t>N°</t>
        </is>
      </c>
      <c r="AH277" s="418" t="n"/>
      <c r="AI277" s="416" t="inlineStr">
        <is>
          <t>N°</t>
        </is>
      </c>
      <c r="AJ277" s="417" t="n"/>
      <c r="AK277" s="419" t="inlineStr">
        <is>
          <t>N°</t>
        </is>
      </c>
      <c r="AL277" s="415" t="n"/>
      <c r="AM277" s="416" t="inlineStr">
        <is>
          <t>N°</t>
        </is>
      </c>
      <c r="AN277" s="415" t="n"/>
      <c r="AO277" s="416" t="inlineStr">
        <is>
          <t>N°</t>
        </is>
      </c>
      <c r="AP277" s="415" t="n"/>
      <c r="AQ277" s="416" t="inlineStr">
        <is>
          <t>N°</t>
        </is>
      </c>
      <c r="AR277" s="415" t="n"/>
      <c r="AS277" s="420" t="n"/>
    </row>
    <row r="278" ht="16.5" customHeight="1" thickBot="1">
      <c r="A278" s="628">
        <f>A269+1</f>
        <v/>
      </c>
      <c r="B278" s="434" t="n">
        <v>1620.54</v>
      </c>
      <c r="C278" s="434" t="n"/>
      <c r="D278" s="520" t="n">
        <v>2226</v>
      </c>
      <c r="E278" s="520" t="n">
        <v>1650.98</v>
      </c>
      <c r="F278" s="434" t="n">
        <v>9.5</v>
      </c>
      <c r="G278" s="435" t="n">
        <v>382</v>
      </c>
      <c r="H278" s="435" t="n">
        <v>79.3</v>
      </c>
      <c r="I278" s="519" t="n">
        <v>190</v>
      </c>
      <c r="J278" s="436" t="n">
        <v>3</v>
      </c>
      <c r="K278" s="436" t="n"/>
      <c r="L278" s="436" t="n">
        <v>120</v>
      </c>
      <c r="M278" s="437" t="n"/>
      <c r="N278" s="471">
        <f>B278+C278+D278+F278+G278+H278+I278+K278-L278+M278+E278</f>
        <v/>
      </c>
      <c r="O278" s="434" t="n">
        <v>2.8</v>
      </c>
      <c r="P278" s="434" t="n"/>
      <c r="Q278" s="438">
        <f>N278+O278-P278</f>
        <v/>
      </c>
      <c r="R278" s="520" t="n">
        <v>1620</v>
      </c>
      <c r="S278" s="440" t="n"/>
      <c r="T278" s="649">
        <f>A278</f>
        <v/>
      </c>
      <c r="U278" s="442" t="n"/>
      <c r="V278" s="443" t="n"/>
      <c r="W278" s="444" t="n"/>
      <c r="X278" s="443" t="n"/>
      <c r="Y278" s="444" t="n"/>
      <c r="Z278" s="443" t="n"/>
      <c r="AA278" s="444" t="n"/>
      <c r="AB278" s="443" t="n"/>
      <c r="AC278" s="444" t="n"/>
      <c r="AD278" s="443" t="n"/>
      <c r="AE278" s="444" t="n">
        <v>200836</v>
      </c>
      <c r="AF278" s="466" t="n">
        <v>1.45</v>
      </c>
      <c r="AG278" s="445" t="n">
        <v>200839</v>
      </c>
      <c r="AH278" s="466" t="n">
        <v>-16.83</v>
      </c>
      <c r="AI278" s="444" t="n">
        <v>200145</v>
      </c>
      <c r="AJ278" s="466" t="n">
        <v>1029.23</v>
      </c>
      <c r="AK278" s="445" t="n"/>
      <c r="AL278" s="443" t="n"/>
      <c r="AM278" s="444" t="n"/>
      <c r="AN278" s="443" t="n"/>
      <c r="AO278" s="444" t="inlineStr">
        <is>
          <t>vale</t>
        </is>
      </c>
      <c r="AP278" s="466" t="n">
        <v>2000</v>
      </c>
      <c r="AQ278" s="444" t="n"/>
      <c r="AR278" s="443" t="n"/>
      <c r="AS278" s="446">
        <f>V278+X278+Z278+AB278+AD278+AF278+AJ278+AL278+AN278+AP278+AR278+AH278</f>
        <v/>
      </c>
    </row>
    <row r="279" ht="16.5" customHeight="1" thickBot="1">
      <c r="A279" s="628">
        <f>A278+1</f>
        <v/>
      </c>
      <c r="B279" s="434" t="n">
        <v>923.3099999999999</v>
      </c>
      <c r="C279" s="434" t="n"/>
      <c r="D279" s="520" t="n">
        <v>1025.03</v>
      </c>
      <c r="E279" s="520" t="n">
        <v>888.36</v>
      </c>
      <c r="F279" s="434" t="n"/>
      <c r="G279" s="435" t="n">
        <v>151</v>
      </c>
      <c r="H279" s="435" t="n">
        <v>168.2</v>
      </c>
      <c r="I279" s="519" t="n">
        <v>40</v>
      </c>
      <c r="J279" s="436" t="n">
        <v>1</v>
      </c>
      <c r="K279" s="436" t="n"/>
      <c r="L279" s="436" t="n"/>
      <c r="M279" s="437" t="n"/>
      <c r="N279" s="471">
        <f>B279+C279+D279+F279+G279+H279+I279+K279-L279+M279+E279</f>
        <v/>
      </c>
      <c r="O279" s="434" t="n"/>
      <c r="P279" s="434" t="n"/>
      <c r="Q279" s="438">
        <f>N279+O279-P279</f>
        <v/>
      </c>
      <c r="R279" s="520" t="n">
        <v>920</v>
      </c>
      <c r="S279" s="440" t="n"/>
      <c r="T279" s="649">
        <f>A279</f>
        <v/>
      </c>
      <c r="U279" s="442" t="n"/>
      <c r="V279" s="443" t="n"/>
      <c r="W279" s="444" t="n"/>
      <c r="X279" s="443" t="n"/>
      <c r="Y279" s="442" t="n"/>
      <c r="Z279" s="443" t="n"/>
      <c r="AA279" s="444" t="n"/>
      <c r="AB279" s="443" t="n"/>
      <c r="AC279" s="442" t="n"/>
      <c r="AD279" s="443" t="n"/>
      <c r="AE279" s="444" t="n">
        <v>200836</v>
      </c>
      <c r="AF279" s="466" t="n">
        <v>27</v>
      </c>
      <c r="AG279" s="445" t="n"/>
      <c r="AH279" s="443" t="n"/>
      <c r="AI279" s="442" t="n"/>
      <c r="AJ279" s="443" t="n"/>
      <c r="AK279" s="444" t="n"/>
      <c r="AL279" s="443" t="n"/>
      <c r="AM279" s="442" t="n"/>
      <c r="AN279" s="442" t="n"/>
      <c r="AO279" s="442" t="n"/>
      <c r="AP279" s="443" t="n"/>
      <c r="AQ279" s="444" t="n"/>
      <c r="AR279" s="443" t="n"/>
      <c r="AS279" s="446">
        <f>V279+X279+Z279+AB279+AD279+AF279+AJ279+AL279+AN279+AP279+AR279+AH279</f>
        <v/>
      </c>
    </row>
    <row r="280" ht="16.5" customHeight="1" thickBot="1">
      <c r="A280" s="628">
        <f>A279+1</f>
        <v/>
      </c>
      <c r="B280" s="434" t="n">
        <v>2147.34</v>
      </c>
      <c r="C280" s="434" t="n"/>
      <c r="D280" s="520" t="n">
        <v>1846.66</v>
      </c>
      <c r="E280" s="520" t="n">
        <v>2015.24</v>
      </c>
      <c r="F280" s="434" t="n">
        <v>22.1</v>
      </c>
      <c r="G280" s="435" t="n">
        <v>188</v>
      </c>
      <c r="H280" s="435" t="n">
        <v>164.3</v>
      </c>
      <c r="I280" s="519" t="n">
        <v>60</v>
      </c>
      <c r="J280" s="436" t="n">
        <v>2</v>
      </c>
      <c r="K280" s="436" t="n">
        <v>30</v>
      </c>
      <c r="L280" s="436" t="n"/>
      <c r="M280" s="437" t="n">
        <v>28.5</v>
      </c>
      <c r="N280" s="471">
        <f>B280+C280+D280+F280+G280+H280+I280+K280-L280+M280+E280</f>
        <v/>
      </c>
      <c r="O280" s="434" t="n">
        <v>1.8</v>
      </c>
      <c r="P280" s="434" t="n">
        <v>86.8</v>
      </c>
      <c r="Q280" s="438">
        <f>N280+O280-P280</f>
        <v/>
      </c>
      <c r="R280" s="520" t="n">
        <v>2160</v>
      </c>
      <c r="S280" s="520" t="n">
        <v>170</v>
      </c>
      <c r="T280" s="649">
        <f>A280</f>
        <v/>
      </c>
      <c r="U280" s="442" t="n"/>
      <c r="V280" s="443" t="n"/>
      <c r="W280" s="444" t="n"/>
      <c r="X280" s="443" t="n"/>
      <c r="Y280" s="442" t="n"/>
      <c r="Z280" s="443" t="n"/>
      <c r="AA280" s="444" t="n"/>
      <c r="AB280" s="443" t="n"/>
      <c r="AC280" s="442" t="n"/>
      <c r="AD280" s="443" t="n"/>
      <c r="AE280" s="444" t="n">
        <v>200836</v>
      </c>
      <c r="AF280" s="466" t="n">
        <v>323.64</v>
      </c>
      <c r="AG280" s="445" t="n"/>
      <c r="AH280" s="443" t="n"/>
      <c r="AI280" s="442" t="inlineStr">
        <is>
          <t>180654B</t>
        </is>
      </c>
      <c r="AJ280" s="466" t="n">
        <v>128.4</v>
      </c>
      <c r="AK280" s="444" t="n"/>
      <c r="AL280" s="443" t="n"/>
      <c r="AM280" s="442" t="n"/>
      <c r="AN280" s="443" t="n"/>
      <c r="AO280" s="444" t="n"/>
      <c r="AP280" s="443" t="n"/>
      <c r="AQ280" s="444" t="n"/>
      <c r="AR280" s="443" t="n"/>
      <c r="AS280" s="446">
        <f>V280+X280+Z280+AB280+AD280+AF280+AJ280+AL280+AN280+AP280+AR280+AH280</f>
        <v/>
      </c>
    </row>
    <row r="281" ht="16.5" customHeight="1" thickBot="1">
      <c r="A281" s="628">
        <f>A280+1</f>
        <v/>
      </c>
      <c r="B281" s="434" t="n">
        <v>1621.87</v>
      </c>
      <c r="C281" s="434" t="n"/>
      <c r="D281" s="520" t="n">
        <v>1645.3</v>
      </c>
      <c r="E281" s="520" t="n">
        <v>1560.55</v>
      </c>
      <c r="F281" s="434" t="n">
        <v>38.3</v>
      </c>
      <c r="G281" s="435" t="n">
        <v>288</v>
      </c>
      <c r="H281" s="435" t="n">
        <v>104.3</v>
      </c>
      <c r="I281" s="519" t="n">
        <v>220</v>
      </c>
      <c r="J281" s="436" t="n">
        <v>5</v>
      </c>
      <c r="K281" s="436" t="n">
        <v>50</v>
      </c>
      <c r="L281" s="436" t="n">
        <v>40</v>
      </c>
      <c r="M281" s="437" t="n"/>
      <c r="N281" s="471">
        <f>B281+C281+D281+F281+G281+H281+I281+K281-L281+M281+E281</f>
        <v/>
      </c>
      <c r="O281" s="434" t="n">
        <v>1.8</v>
      </c>
      <c r="P281" s="434" t="n"/>
      <c r="Q281" s="438">
        <f>N281+O281-P281</f>
        <v/>
      </c>
      <c r="R281" s="520" t="n">
        <v>1620</v>
      </c>
      <c r="S281" s="440" t="n"/>
      <c r="T281" s="649">
        <f>A281</f>
        <v/>
      </c>
      <c r="U281" s="442" t="n"/>
      <c r="V281" s="443" t="n"/>
      <c r="W281" s="444" t="n"/>
      <c r="X281" s="443" t="n"/>
      <c r="Y281" s="442" t="n"/>
      <c r="Z281" s="443" t="n"/>
      <c r="AA281" s="444" t="n"/>
      <c r="AB281" s="443" t="n"/>
      <c r="AC281" s="442" t="n"/>
      <c r="AD281" s="472" t="n"/>
      <c r="AE281" s="444" t="n">
        <v>200836</v>
      </c>
      <c r="AF281" s="466" t="n">
        <v>69</v>
      </c>
      <c r="AG281" s="443" t="n"/>
      <c r="AH281" s="443" t="n"/>
      <c r="AI281" s="442" t="n"/>
      <c r="AJ281" s="443" t="n"/>
      <c r="AK281" s="444" t="n"/>
      <c r="AL281" s="443" t="n"/>
      <c r="AM281" s="442" t="n"/>
      <c r="AN281" s="443" t="n"/>
      <c r="AO281" s="444" t="n">
        <v>200862</v>
      </c>
      <c r="AP281" s="466" t="n">
        <v>-4669</v>
      </c>
      <c r="AQ281" s="444" t="n"/>
      <c r="AR281" s="443" t="n"/>
      <c r="AS281" s="446">
        <f>V281+X281+Z281+AB281+AD281+AF281+AJ281+AL281+AN281+AP281+AR281+AH281</f>
        <v/>
      </c>
    </row>
    <row r="282" ht="16.5" customHeight="1" thickBot="1">
      <c r="A282" s="628">
        <f>A281+1</f>
        <v/>
      </c>
      <c r="B282" s="434" t="n">
        <v>1069.21</v>
      </c>
      <c r="C282" s="434" t="n"/>
      <c r="D282" s="520" t="n">
        <v>1536.16</v>
      </c>
      <c r="E282" s="520" t="n">
        <v>1384.4</v>
      </c>
      <c r="F282" s="434" t="n">
        <v>23.7</v>
      </c>
      <c r="G282" s="435" t="n">
        <v>342</v>
      </c>
      <c r="H282" s="435" t="n">
        <v>279.3</v>
      </c>
      <c r="I282" s="435" t="n"/>
      <c r="J282" s="436" t="n"/>
      <c r="K282" s="436" t="n">
        <v>200</v>
      </c>
      <c r="L282" s="436" t="n"/>
      <c r="M282" s="437" t="n"/>
      <c r="N282" s="471">
        <f>B282+C282+D282+F282+G282+H282+I282+K282-L282+M282+E282</f>
        <v/>
      </c>
      <c r="O282" s="434" t="n">
        <v>1.8</v>
      </c>
      <c r="P282" s="434" t="n"/>
      <c r="Q282" s="438">
        <f>N282+O282-P282</f>
        <v/>
      </c>
      <c r="R282" s="520" t="n">
        <v>1070</v>
      </c>
      <c r="S282" s="440" t="n"/>
      <c r="T282" s="649">
        <f>A282</f>
        <v/>
      </c>
      <c r="U282" s="442" t="n">
        <v>200705</v>
      </c>
      <c r="V282" s="466" t="n">
        <v>928.2</v>
      </c>
      <c r="W282" s="444" t="n"/>
      <c r="X282" s="443" t="n"/>
      <c r="Y282" s="442" t="n">
        <v>200715</v>
      </c>
      <c r="Z282" s="466" t="n">
        <v>472.62</v>
      </c>
      <c r="AA282" s="442" t="n">
        <v>200824</v>
      </c>
      <c r="AB282" s="466" t="n">
        <v>1759.62</v>
      </c>
      <c r="AC282" s="442" t="n"/>
      <c r="AD282" s="443" t="n"/>
      <c r="AE282" s="442" t="n"/>
      <c r="AF282" s="443" t="n"/>
      <c r="AG282" s="445" t="n">
        <v>200734</v>
      </c>
      <c r="AH282" s="466" t="n">
        <v>38</v>
      </c>
      <c r="AI282" s="442" t="n"/>
      <c r="AJ282" s="444" t="n"/>
      <c r="AK282" s="444" t="n"/>
      <c r="AL282" s="443" t="n"/>
      <c r="AM282" s="442" t="n"/>
      <c r="AN282" s="443" t="n"/>
      <c r="AO282" s="442" t="n">
        <v>200863</v>
      </c>
      <c r="AP282" s="443" t="n">
        <v>-6</v>
      </c>
      <c r="AQ282" s="444" t="n"/>
      <c r="AR282" s="443" t="n"/>
      <c r="AS282" s="446">
        <f>V282+X282+Z282+AB282+AD282+AF282+AJ282+AL282+AN282+AP282+AR282+AH282</f>
        <v/>
      </c>
    </row>
    <row r="283" ht="16.5" customHeight="1" thickBot="1">
      <c r="A283" s="628">
        <f>A282+1</f>
        <v/>
      </c>
      <c r="B283" s="434" t="n">
        <v>1100.47</v>
      </c>
      <c r="C283" s="434" t="n"/>
      <c r="D283" s="520" t="n">
        <v>1103.91</v>
      </c>
      <c r="E283" s="520" t="n">
        <v>1822.17</v>
      </c>
      <c r="F283" s="434" t="n">
        <v>9.800000000000001</v>
      </c>
      <c r="G283" s="435" t="n">
        <v>185</v>
      </c>
      <c r="H283" s="435" t="n">
        <v>256.5</v>
      </c>
      <c r="I283" s="519" t="n">
        <v>260</v>
      </c>
      <c r="J283" s="436" t="n">
        <v>4</v>
      </c>
      <c r="K283" s="436" t="n">
        <v>80</v>
      </c>
      <c r="L283" s="436" t="n"/>
      <c r="M283" s="437" t="n"/>
      <c r="N283" s="471">
        <f>B283+C283+D283+F283+G283+H283+I283+K283-L283+M283+E283</f>
        <v/>
      </c>
      <c r="O283" s="434" t="n">
        <v>1.8</v>
      </c>
      <c r="P283" s="434" t="n"/>
      <c r="Q283" s="438">
        <f>N283+O283-P283</f>
        <v/>
      </c>
      <c r="R283" s="520" t="n">
        <v>1100</v>
      </c>
      <c r="S283" s="440" t="n"/>
      <c r="T283" s="649">
        <f>A283</f>
        <v/>
      </c>
      <c r="U283" s="442" t="n"/>
      <c r="V283" s="443" t="n"/>
      <c r="W283" s="442" t="n"/>
      <c r="X283" s="443" t="n"/>
      <c r="Y283" s="442" t="n">
        <v>200716</v>
      </c>
      <c r="Z283" s="466" t="n">
        <v>247.77</v>
      </c>
      <c r="AA283" s="442" t="n">
        <v>200825</v>
      </c>
      <c r="AB283" s="466" t="n">
        <v>657.8</v>
      </c>
      <c r="AC283" s="442" t="n"/>
      <c r="AD283" s="443" t="n"/>
      <c r="AE283" s="442" t="n"/>
      <c r="AF283" s="443" t="n"/>
      <c r="AG283" s="443" t="n"/>
      <c r="AH283" s="443" t="n"/>
      <c r="AI283" s="442" t="n"/>
      <c r="AJ283" s="443" t="n"/>
      <c r="AK283" s="442" t="n"/>
      <c r="AL283" s="443" t="n"/>
      <c r="AM283" s="442" t="n">
        <v>200651</v>
      </c>
      <c r="AN283" s="466" t="n">
        <v>-355.27</v>
      </c>
      <c r="AO283" s="442" t="inlineStr">
        <is>
          <t>mutex</t>
        </is>
      </c>
      <c r="AP283" s="466" t="n">
        <v>125.84</v>
      </c>
      <c r="AQ283" s="444" t="n"/>
      <c r="AR283" s="443" t="n"/>
      <c r="AS283" s="446">
        <f>V283+X283+Z283+AB283+AD283+AF283+AJ283+AL283+AN283+AP283+AR283+AH283</f>
        <v/>
      </c>
    </row>
    <row r="284" ht="16.5" customHeight="1" thickBot="1">
      <c r="A284" s="628">
        <f>A283+1</f>
        <v/>
      </c>
      <c r="B284" s="434" t="n">
        <v>1400.21</v>
      </c>
      <c r="C284" s="434" t="n"/>
      <c r="D284" s="520" t="n">
        <v>2246.53</v>
      </c>
      <c r="E284" s="520" t="n">
        <v>1753.56</v>
      </c>
      <c r="F284" s="434" t="n">
        <v>9.800000000000001</v>
      </c>
      <c r="G284" s="435" t="n">
        <v>177</v>
      </c>
      <c r="H284" s="435" t="n">
        <v>836.2</v>
      </c>
      <c r="I284" s="519" t="n">
        <v>200</v>
      </c>
      <c r="J284" s="436" t="n">
        <v>4</v>
      </c>
      <c r="K284" s="436" t="n"/>
      <c r="L284" s="436" t="n">
        <v>60</v>
      </c>
      <c r="M284" s="437" t="n"/>
      <c r="N284" s="471">
        <f>B284+C284+D284+F284+G284+H284+I284+K284-L284+M284+E284</f>
        <v/>
      </c>
      <c r="O284" s="434" t="n">
        <v>1.8</v>
      </c>
      <c r="P284" s="434" t="n"/>
      <c r="Q284" s="438">
        <f>N284+O284-P284</f>
        <v/>
      </c>
      <c r="R284" s="520" t="n">
        <v>1420</v>
      </c>
      <c r="S284" s="440" t="n"/>
      <c r="T284" s="649">
        <f>A284</f>
        <v/>
      </c>
      <c r="U284" s="442" t="n"/>
      <c r="V284" s="443" t="n"/>
      <c r="W284" s="442" t="n"/>
      <c r="X284" s="443" t="n"/>
      <c r="Y284" s="442" t="n">
        <v>200819</v>
      </c>
      <c r="Z284" s="466" t="n">
        <v>189.8</v>
      </c>
      <c r="AA284" s="442" t="n"/>
      <c r="AB284" s="443" t="n"/>
      <c r="AC284" s="442" t="n"/>
      <c r="AD284" s="443" t="n"/>
      <c r="AE284" s="442" t="n"/>
      <c r="AF284" s="443" t="n"/>
      <c r="AG284" s="445" t="n"/>
      <c r="AH284" s="443" t="n"/>
      <c r="AI284" s="442" t="n"/>
      <c r="AJ284" s="443" t="n"/>
      <c r="AK284" s="442" t="n"/>
      <c r="AL284" s="443" t="n"/>
      <c r="AM284" s="442" t="n"/>
      <c r="AN284" s="443" t="n"/>
      <c r="AO284" s="442" t="n"/>
      <c r="AP284" s="443" t="n"/>
      <c r="AQ284" s="444" t="n"/>
      <c r="AR284" s="443" t="n"/>
      <c r="AS284" s="446">
        <f>V284+X284+Z284+AB284+AD284+AF284+AJ284+AL284+AN284+AP284+AR284+AH284</f>
        <v/>
      </c>
    </row>
    <row r="285" ht="16.5" customHeight="1" thickBot="1">
      <c r="A285" s="628">
        <f>A284+1</f>
        <v/>
      </c>
      <c r="B285" s="434" t="n">
        <v>1652.67</v>
      </c>
      <c r="C285" s="434" t="n"/>
      <c r="D285" s="520" t="n">
        <v>1713.32</v>
      </c>
      <c r="E285" s="520" t="n">
        <v>1865.18</v>
      </c>
      <c r="F285" s="434" t="n">
        <v>37.7</v>
      </c>
      <c r="G285" s="435" t="n">
        <v>243</v>
      </c>
      <c r="H285" s="435" t="n">
        <v>219.85</v>
      </c>
      <c r="I285" s="519" t="n">
        <v>230</v>
      </c>
      <c r="J285" s="436" t="n">
        <v>3</v>
      </c>
      <c r="K285" s="436" t="n"/>
      <c r="L285" s="436" t="n"/>
      <c r="M285" s="437" t="n"/>
      <c r="N285" s="471">
        <f>B285+C285+D285+F285+G285+H285+I285+K285-L285+M285+E285</f>
        <v/>
      </c>
      <c r="O285" s="434" t="n">
        <v>2.8</v>
      </c>
      <c r="P285" s="434" t="n"/>
      <c r="Q285" s="438">
        <f>N285+O285-P285</f>
        <v/>
      </c>
      <c r="R285" s="520" t="n">
        <v>1650</v>
      </c>
      <c r="S285" s="440" t="n"/>
      <c r="T285" s="649">
        <f>A285</f>
        <v/>
      </c>
      <c r="U285" s="442" t="n"/>
      <c r="V285" s="443" t="n"/>
      <c r="W285" s="442" t="n"/>
      <c r="X285" s="443" t="n"/>
      <c r="Y285" s="442" t="n"/>
      <c r="Z285" s="443" t="n"/>
      <c r="AA285" s="442" t="n"/>
      <c r="AB285" s="443" t="n"/>
      <c r="AC285" s="442" t="n"/>
      <c r="AD285" s="443" t="n"/>
      <c r="AE285" s="442" t="inlineStr">
        <is>
          <t>pt vert</t>
        </is>
      </c>
      <c r="AF285" s="466" t="n">
        <v>-59.5</v>
      </c>
      <c r="AG285" s="443" t="n"/>
      <c r="AH285" s="443" t="n"/>
      <c r="AI285" s="442" t="n"/>
      <c r="AJ285" s="443" t="n"/>
      <c r="AK285" s="442" t="n">
        <v>200738</v>
      </c>
      <c r="AL285" s="466" t="n">
        <v>1336.32</v>
      </c>
      <c r="AM285" s="442" t="n"/>
      <c r="AN285" s="443" t="n"/>
      <c r="AO285" s="442" t="inlineStr">
        <is>
          <t>aviva</t>
        </is>
      </c>
      <c r="AP285" s="466" t="n">
        <v>336.57</v>
      </c>
      <c r="AQ285" s="444" t="n"/>
      <c r="AR285" s="443" t="n"/>
      <c r="AS285" s="446">
        <f>V285+X285+Z285+AB285+AD285+AF285+AJ285+AL285+AN285+AP285+AR285+AH285</f>
        <v/>
      </c>
    </row>
    <row r="286" ht="16.5" customHeight="1" thickBot="1">
      <c r="A286" s="628">
        <f>A285+1</f>
        <v/>
      </c>
      <c r="B286" s="434" t="n">
        <v>1542.04</v>
      </c>
      <c r="C286" s="434" t="n"/>
      <c r="D286" s="520" t="n">
        <v>614.2</v>
      </c>
      <c r="E286" s="520" t="n">
        <v>879.13</v>
      </c>
      <c r="F286" s="434" t="n">
        <v>77.59</v>
      </c>
      <c r="G286" s="435" t="n">
        <v>202</v>
      </c>
      <c r="H286" s="435" t="n">
        <v>296.2</v>
      </c>
      <c r="I286" s="519" t="n">
        <v>60</v>
      </c>
      <c r="J286" s="436" t="n">
        <v>2</v>
      </c>
      <c r="K286" s="436" t="n">
        <v>30</v>
      </c>
      <c r="L286" s="436" t="n"/>
      <c r="M286" s="437" t="n"/>
      <c r="N286" s="471">
        <f>B286+C286+D286+F286+G286+H286+I286+K286-L286+M286+E286</f>
        <v/>
      </c>
      <c r="O286" s="434" t="n">
        <v>1.8</v>
      </c>
      <c r="P286" s="434" t="n"/>
      <c r="Q286" s="438">
        <f>N286+O286-P286</f>
        <v/>
      </c>
      <c r="R286" s="520" t="n">
        <v>1540</v>
      </c>
      <c r="S286" s="440" t="n"/>
      <c r="T286" s="649">
        <f>A286</f>
        <v/>
      </c>
      <c r="U286" s="442" t="n"/>
      <c r="V286" s="443" t="n"/>
      <c r="W286" s="442" t="n"/>
      <c r="X286" s="443" t="n"/>
      <c r="Y286" s="442" t="n"/>
      <c r="Z286" s="443" t="n"/>
      <c r="AA286" s="442" t="n"/>
      <c r="AB286" s="443" t="n"/>
      <c r="AC286" s="442" t="n"/>
      <c r="AD286" s="443" t="n"/>
      <c r="AE286" s="442" t="n"/>
      <c r="AF286" s="443" t="n"/>
      <c r="AG286" s="443" t="n"/>
      <c r="AH286" s="443" t="n"/>
      <c r="AI286" s="442" t="n"/>
      <c r="AJ286" s="443" t="n"/>
      <c r="AK286" s="442" t="n"/>
      <c r="AL286" s="443" t="n"/>
      <c r="AM286" s="442" t="n"/>
      <c r="AN286" s="443" t="n"/>
      <c r="AO286" s="442" t="n"/>
      <c r="AP286" s="443" t="n"/>
      <c r="AQ286" s="444" t="n"/>
      <c r="AR286" s="443" t="n"/>
      <c r="AS286" s="446">
        <f>V286+X286+Z286+AB286+AD286+AF286+AJ286+AL286+AN286+AP286+AR286+AH286</f>
        <v/>
      </c>
    </row>
    <row r="287" ht="16.5" customHeight="1" thickBot="1">
      <c r="A287" s="628">
        <f>A286+1</f>
        <v/>
      </c>
      <c r="B287" s="434" t="n">
        <v>1686.17</v>
      </c>
      <c r="C287" s="434" t="n"/>
      <c r="D287" s="520" t="n">
        <v>1065.35</v>
      </c>
      <c r="E287" s="520" t="n">
        <v>2013</v>
      </c>
      <c r="F287" s="434" t="n"/>
      <c r="G287" s="435" t="n">
        <v>226</v>
      </c>
      <c r="H287" s="435" t="n">
        <v>490.1</v>
      </c>
      <c r="I287" s="519" t="n">
        <v>60</v>
      </c>
      <c r="J287" s="436" t="n">
        <v>2</v>
      </c>
      <c r="K287" s="436" t="n">
        <v>40</v>
      </c>
      <c r="L287" s="436" t="n">
        <v>75</v>
      </c>
      <c r="M287" s="437" t="n"/>
      <c r="N287" s="471">
        <f>B287+C287+D287+F287+G287+H287+I287+K287-L287+M287+E287</f>
        <v/>
      </c>
      <c r="O287" s="434" t="n">
        <v>3.3</v>
      </c>
      <c r="P287" s="434" t="n"/>
      <c r="Q287" s="438">
        <f>N287+O287-P287</f>
        <v/>
      </c>
      <c r="R287" s="520" t="n">
        <v>1680</v>
      </c>
      <c r="S287" s="440" t="n"/>
      <c r="T287" s="649">
        <f>A287</f>
        <v/>
      </c>
      <c r="U287" s="442" t="n"/>
      <c r="V287" s="443" t="n"/>
      <c r="W287" s="442" t="n">
        <v>200710</v>
      </c>
      <c r="X287" s="466" t="n">
        <v>382.11</v>
      </c>
      <c r="Y287" s="442" t="n"/>
      <c r="Z287" s="443" t="n"/>
      <c r="AA287" s="442" t="n"/>
      <c r="AB287" s="443" t="n"/>
      <c r="AC287" s="442" t="n"/>
      <c r="AD287" s="443" t="n"/>
      <c r="AE287" s="442" t="inlineStr">
        <is>
          <t>ass prêt</t>
        </is>
      </c>
      <c r="AF287" s="466" t="n">
        <v>39.35</v>
      </c>
      <c r="AG287" s="443" t="n"/>
      <c r="AH287" s="443" t="n"/>
      <c r="AI287" s="442" t="n"/>
      <c r="AJ287" s="443" t="n"/>
      <c r="AK287" s="442" t="n">
        <v>200739</v>
      </c>
      <c r="AL287" s="466" t="n">
        <v>402.32</v>
      </c>
      <c r="AM287" s="442" t="n"/>
      <c r="AN287" s="443" t="n"/>
      <c r="AO287" s="442" t="inlineStr">
        <is>
          <t>adrea</t>
        </is>
      </c>
      <c r="AP287" s="466" t="n">
        <v>77.02</v>
      </c>
      <c r="AQ287" s="444" t="n"/>
      <c r="AR287" s="443" t="n"/>
      <c r="AS287" s="446">
        <f>V287+X287+Z287+AB287+AD287+AF287+AJ287+AL287+AN287+AP287+AR287+AH287</f>
        <v/>
      </c>
    </row>
    <row r="288" ht="16.5" customHeight="1" thickBot="1">
      <c r="A288" s="628">
        <f>A287+1</f>
        <v/>
      </c>
      <c r="B288" s="434" t="n">
        <v>2758.56</v>
      </c>
      <c r="C288" s="434" t="n"/>
      <c r="D288" s="520" t="n">
        <v>1862.7</v>
      </c>
      <c r="E288" s="520" t="n">
        <v>1486.9</v>
      </c>
      <c r="F288" s="434" t="n">
        <v>47.3</v>
      </c>
      <c r="G288" s="435" t="n">
        <v>176</v>
      </c>
      <c r="H288" s="435" t="n">
        <v>132.4</v>
      </c>
      <c r="I288" s="519" t="n">
        <v>90</v>
      </c>
      <c r="J288" s="436" t="n">
        <v>2</v>
      </c>
      <c r="K288" s="436" t="n">
        <v>50</v>
      </c>
      <c r="L288" s="436" t="n"/>
      <c r="M288" s="437" t="n"/>
      <c r="N288" s="471">
        <f>B288+C288+D288+F288+G288+H288+I288+K288-L288+M288+E288</f>
        <v/>
      </c>
      <c r="O288" s="434" t="n">
        <v>1.8</v>
      </c>
      <c r="P288" s="434" t="n"/>
      <c r="Q288" s="438">
        <f>N288+O288-P288</f>
        <v/>
      </c>
      <c r="R288" s="520" t="n">
        <v>2750</v>
      </c>
      <c r="S288" s="440" t="n"/>
      <c r="T288" s="649">
        <f>A288</f>
        <v/>
      </c>
      <c r="U288" s="442" t="n"/>
      <c r="V288" s="443" t="n"/>
      <c r="W288" s="442" t="n">
        <v>200711</v>
      </c>
      <c r="X288" s="466" t="n">
        <v>23.94</v>
      </c>
      <c r="Y288" s="442" t="n"/>
      <c r="Z288" s="443" t="n"/>
      <c r="AA288" s="442" t="n"/>
      <c r="AB288" s="443" t="n"/>
      <c r="AC288" s="442" t="n"/>
      <c r="AD288" s="443" t="n"/>
      <c r="AE288" s="442" t="inlineStr">
        <is>
          <t>interet</t>
        </is>
      </c>
      <c r="AF288" s="466" t="n">
        <v>120.1</v>
      </c>
      <c r="AG288" s="443" t="n"/>
      <c r="AH288" s="443" t="n"/>
      <c r="AI288" s="442" t="n"/>
      <c r="AJ288" s="443" t="n"/>
      <c r="AK288" s="442" t="n">
        <v>200740</v>
      </c>
      <c r="AL288" s="466" t="n">
        <v>455.9</v>
      </c>
      <c r="AM288" s="442" t="n"/>
      <c r="AN288" s="443" t="n"/>
      <c r="AO288" s="442" t="n"/>
      <c r="AP288" s="443" t="n"/>
      <c r="AQ288" s="444" t="n"/>
      <c r="AR288" s="443" t="n"/>
      <c r="AS288" s="446">
        <f>V288+X288+Z288+AB288+AD288+AF288+AJ288+AL288+AN288+AP288+AR288+AH288</f>
        <v/>
      </c>
    </row>
    <row r="289" ht="16.5" customHeight="1" thickBot="1">
      <c r="A289" s="628">
        <f>A288+1</f>
        <v/>
      </c>
      <c r="B289" s="434" t="n">
        <v>820.98</v>
      </c>
      <c r="C289" s="434" t="n"/>
      <c r="D289" s="520" t="n">
        <v>978.22</v>
      </c>
      <c r="E289" s="520" t="n">
        <v>1986.97</v>
      </c>
      <c r="F289" s="434" t="n">
        <v>38.6</v>
      </c>
      <c r="G289" s="435" t="n">
        <v>105</v>
      </c>
      <c r="H289" s="435" t="n">
        <v>1358.6</v>
      </c>
      <c r="I289" s="519" t="n">
        <v>50</v>
      </c>
      <c r="J289" s="436" t="n">
        <v>1</v>
      </c>
      <c r="K289" s="436" t="n">
        <v>40</v>
      </c>
      <c r="L289" s="436" t="n"/>
      <c r="M289" s="437" t="n"/>
      <c r="N289" s="471">
        <f>B289+C289+D289+F289+G289+H289+I289+K289-L289+M289+E289</f>
        <v/>
      </c>
      <c r="O289" s="434" t="n">
        <v>1.8</v>
      </c>
      <c r="P289" s="434" t="n"/>
      <c r="Q289" s="438">
        <f>N289+O289-P289</f>
        <v/>
      </c>
      <c r="R289" s="520" t="n">
        <v>820</v>
      </c>
      <c r="S289" s="440" t="n"/>
      <c r="T289" s="649">
        <f>A289</f>
        <v/>
      </c>
      <c r="U289" s="442" t="n">
        <v>200801</v>
      </c>
      <c r="V289" s="466" t="n">
        <v>832.22</v>
      </c>
      <c r="W289" s="442" t="n"/>
      <c r="X289" s="443" t="n"/>
      <c r="Y289" s="442" t="n">
        <v>200820</v>
      </c>
      <c r="Z289" s="466" t="n">
        <v>422.26</v>
      </c>
      <c r="AA289" s="442" t="n">
        <v>200826</v>
      </c>
      <c r="AB289" s="466" t="n">
        <v>503.2</v>
      </c>
      <c r="AC289" s="442" t="n">
        <v>200730</v>
      </c>
      <c r="AD289" s="466" t="n">
        <v>37295.99</v>
      </c>
      <c r="AE289" s="442" t="inlineStr">
        <is>
          <t>prêt</t>
        </is>
      </c>
      <c r="AF289" s="466" t="n">
        <v>2631.86</v>
      </c>
      <c r="AG289" s="443" t="n"/>
      <c r="AH289" s="443" t="n"/>
      <c r="AI289" s="442" t="inlineStr">
        <is>
          <t>EDF</t>
        </is>
      </c>
      <c r="AJ289" s="466" t="n">
        <v>218.9</v>
      </c>
      <c r="AK289" s="442" t="n"/>
      <c r="AL289" s="443" t="n"/>
      <c r="AM289" s="442" t="n"/>
      <c r="AN289" s="443" t="n"/>
      <c r="AO289" s="442" t="n"/>
      <c r="AP289" s="443" t="n"/>
      <c r="AQ289" s="444" t="n"/>
      <c r="AR289" s="443" t="n"/>
      <c r="AS289" s="446">
        <f>V289+X289+Z289+AB289+AD289+AF289+AJ289+AL289+AN289+AP289+AR289+AH289</f>
        <v/>
      </c>
    </row>
    <row r="290" ht="16.5" customHeight="1" thickBot="1">
      <c r="A290" s="628">
        <f>A289+1</f>
        <v/>
      </c>
      <c r="B290" s="434" t="n">
        <v>1063.93</v>
      </c>
      <c r="C290" s="434" t="n"/>
      <c r="D290" s="520" t="n">
        <v>1491.2</v>
      </c>
      <c r="E290" s="520" t="n">
        <v>1427.15</v>
      </c>
      <c r="F290" s="434" t="n">
        <v>33.6</v>
      </c>
      <c r="G290" s="435" t="n">
        <v>369</v>
      </c>
      <c r="H290" s="435" t="n">
        <v>1153.35</v>
      </c>
      <c r="I290" s="519" t="n">
        <v>170</v>
      </c>
      <c r="J290" s="436" t="n">
        <v>4</v>
      </c>
      <c r="K290" s="436" t="n"/>
      <c r="L290" s="436" t="n">
        <v>40</v>
      </c>
      <c r="M290" s="437" t="n"/>
      <c r="N290" s="471">
        <f>B290+C290+D290+F290+G290+H290+I290+K290-L290+M290+E290</f>
        <v/>
      </c>
      <c r="O290" s="434" t="n">
        <v>1.8</v>
      </c>
      <c r="P290" s="434" t="n"/>
      <c r="Q290" s="438">
        <f>N290+O290-P290</f>
        <v/>
      </c>
      <c r="R290" s="520" t="n">
        <v>1060</v>
      </c>
      <c r="S290" s="440" t="n"/>
      <c r="T290" s="649">
        <f>A290</f>
        <v/>
      </c>
      <c r="U290" s="442" t="n">
        <v>200802</v>
      </c>
      <c r="V290" s="466" t="n">
        <v>67.48999999999999</v>
      </c>
      <c r="W290" s="442" t="n"/>
      <c r="X290" s="443" t="n"/>
      <c r="Y290" s="442" t="n"/>
      <c r="Z290" s="443" t="n"/>
      <c r="AA290" s="442" t="n">
        <v>200827</v>
      </c>
      <c r="AB290" s="466" t="n">
        <v>1717.49</v>
      </c>
      <c r="AC290" s="442" t="n"/>
      <c r="AD290" s="443" t="n"/>
      <c r="AE290" s="442" t="n"/>
      <c r="AF290" s="443" t="n"/>
      <c r="AG290" s="443" t="n"/>
      <c r="AH290" s="443" t="n"/>
      <c r="AI290" s="442" t="n"/>
      <c r="AJ290" s="443" t="n"/>
      <c r="AK290" s="442" t="n"/>
      <c r="AL290" s="443" t="n"/>
      <c r="AM290" s="442" t="n"/>
      <c r="AN290" s="443" t="n"/>
      <c r="AO290" s="442" t="n"/>
      <c r="AP290" s="443" t="n"/>
      <c r="AQ290" s="444" t="n"/>
      <c r="AR290" s="443" t="n"/>
      <c r="AS290" s="446">
        <f>V290+X290+Z290+AB290+AD290+AF290+AJ290+AL290+AN290+AP290+AR290+AH290</f>
        <v/>
      </c>
    </row>
    <row r="291" ht="16.5" customHeight="1" thickBot="1">
      <c r="A291" s="628">
        <f>A290+1</f>
        <v/>
      </c>
      <c r="B291" s="434" t="n">
        <v>1410.01</v>
      </c>
      <c r="C291" s="434" t="n"/>
      <c r="D291" s="520" t="n">
        <v>2299.78</v>
      </c>
      <c r="E291" s="520" t="n">
        <v>1745.41</v>
      </c>
      <c r="F291" s="434" t="n">
        <v>63.7</v>
      </c>
      <c r="G291" s="435" t="n">
        <v>169</v>
      </c>
      <c r="H291" s="435" t="n">
        <v>1443.1</v>
      </c>
      <c r="I291" s="519" t="n">
        <v>210</v>
      </c>
      <c r="J291" s="436" t="n">
        <v>4</v>
      </c>
      <c r="K291" s="436" t="n">
        <v>440</v>
      </c>
      <c r="L291" s="436" t="n">
        <v>30</v>
      </c>
      <c r="M291" s="437" t="n"/>
      <c r="N291" s="471">
        <f>B291+C291+D291+F291+G291+H291+I291+K291-L291+M291+E291</f>
        <v/>
      </c>
      <c r="O291" s="434" t="n">
        <v>1.8</v>
      </c>
      <c r="P291" s="434" t="n"/>
      <c r="Q291" s="438">
        <f>N291+O291-P291</f>
        <v/>
      </c>
      <c r="R291" s="520" t="n">
        <v>1410</v>
      </c>
      <c r="S291" s="440" t="n"/>
      <c r="T291" s="649">
        <f>A291</f>
        <v/>
      </c>
      <c r="U291" s="442" t="n"/>
      <c r="V291" s="443" t="n"/>
      <c r="W291" s="442" t="n"/>
      <c r="X291" s="443" t="n"/>
      <c r="Y291" s="442" t="n"/>
      <c r="Z291" s="443" t="n"/>
      <c r="AA291" s="442" t="n"/>
      <c r="AB291" s="443" t="n"/>
      <c r="AC291" s="442" t="n">
        <v>200727</v>
      </c>
      <c r="AD291" s="466" t="n">
        <v>26.28</v>
      </c>
      <c r="AE291" s="442" t="inlineStr">
        <is>
          <t>monnaie</t>
        </is>
      </c>
      <c r="AF291" s="466" t="n">
        <v>430</v>
      </c>
      <c r="AG291" s="445" t="n"/>
      <c r="AH291" s="443" t="n"/>
      <c r="AI291" s="442" t="n"/>
      <c r="AJ291" s="443" t="n"/>
      <c r="AK291" s="442" t="n"/>
      <c r="AL291" s="443" t="n"/>
      <c r="AM291" s="442" t="n"/>
      <c r="AN291" s="443" t="n"/>
      <c r="AO291" s="442" t="n"/>
      <c r="AP291" s="443" t="n"/>
      <c r="AQ291" s="444" t="n"/>
      <c r="AR291" s="443" t="n"/>
      <c r="AS291" s="446">
        <f>V291+X291+Z291+AB291+AD291+AF291+AJ291+AL291+AN291+AP291+AR291+AH291</f>
        <v/>
      </c>
    </row>
    <row r="292" ht="16.5" customHeight="1" thickBot="1">
      <c r="A292" s="628">
        <f>A291+1</f>
        <v/>
      </c>
      <c r="B292" s="434" t="n">
        <v>679.17</v>
      </c>
      <c r="C292" s="434" t="n"/>
      <c r="D292" s="520" t="n">
        <v>923.09</v>
      </c>
      <c r="E292" s="520" t="n">
        <v>1100.54</v>
      </c>
      <c r="F292" s="434" t="n"/>
      <c r="G292" s="435" t="n">
        <v>214</v>
      </c>
      <c r="H292" s="435" t="n">
        <v>746.9</v>
      </c>
      <c r="I292" s="519" t="n">
        <v>90</v>
      </c>
      <c r="J292" s="436" t="n">
        <v>2</v>
      </c>
      <c r="K292" s="436" t="n">
        <v>40</v>
      </c>
      <c r="L292" s="436" t="n"/>
      <c r="M292" s="437" t="n"/>
      <c r="N292" s="471">
        <f>B292+C292+D292+F292+G292+H292+I292+K292-L292+M292+E292</f>
        <v/>
      </c>
      <c r="O292" s="434" t="n">
        <v>2.8</v>
      </c>
      <c r="P292" s="434" t="n"/>
      <c r="Q292" s="438">
        <f>N292+O292-P292</f>
        <v/>
      </c>
      <c r="R292" s="520" t="n">
        <v>670</v>
      </c>
      <c r="S292" s="440" t="n"/>
      <c r="T292" s="649">
        <f>A292</f>
        <v/>
      </c>
      <c r="U292" s="442" t="n"/>
      <c r="V292" s="443" t="n"/>
      <c r="W292" s="442" t="n"/>
      <c r="X292" s="443" t="n"/>
      <c r="Y292" s="442" t="n"/>
      <c r="Z292" s="443" t="n"/>
      <c r="AA292" s="442" t="n"/>
      <c r="AB292" s="443" t="n"/>
      <c r="AC292" s="442" t="n"/>
      <c r="AD292" s="443" t="n"/>
      <c r="AE292" s="442" t="n"/>
      <c r="AF292" s="443" t="n"/>
      <c r="AG292" s="443" t="n"/>
      <c r="AH292" s="443" t="n"/>
      <c r="AI292" s="442" t="n"/>
      <c r="AJ292" s="443" t="n"/>
      <c r="AK292" s="442" t="n"/>
      <c r="AL292" s="443" t="n"/>
      <c r="AM292" s="442" t="n"/>
      <c r="AN292" s="443" t="n"/>
      <c r="AO292" s="442" t="inlineStr">
        <is>
          <t>200752A</t>
        </is>
      </c>
      <c r="AP292" s="466" t="n">
        <v>317</v>
      </c>
      <c r="AQ292" s="444" t="n"/>
      <c r="AR292" s="443" t="n"/>
      <c r="AS292" s="446">
        <f>V292+X292+Z292+AB292+AD292+AF292+AJ292+AL292+AN292+AP292+AR292+AH292</f>
        <v/>
      </c>
    </row>
    <row r="293" ht="16.5" customHeight="1" thickBot="1">
      <c r="A293" s="628">
        <f>A292+1</f>
        <v/>
      </c>
      <c r="B293" s="434" t="n">
        <v>950.77</v>
      </c>
      <c r="C293" s="434" t="n"/>
      <c r="D293" s="520" t="n">
        <v>1154.48</v>
      </c>
      <c r="E293" s="520" t="n">
        <v>1079.52</v>
      </c>
      <c r="F293" s="434" t="n">
        <v>33.85</v>
      </c>
      <c r="G293" s="435" t="n">
        <v>335</v>
      </c>
      <c r="H293" s="435" t="n">
        <v>708.05</v>
      </c>
      <c r="I293" s="519" t="n">
        <v>210</v>
      </c>
      <c r="J293" s="436" t="n">
        <v>7</v>
      </c>
      <c r="K293" s="436" t="n">
        <v>30</v>
      </c>
      <c r="L293" s="436" t="n"/>
      <c r="M293" s="437" t="n"/>
      <c r="N293" s="471">
        <f>B293+C293+D293+F293+G293+H293+I293+K293-L293+M293+E293</f>
        <v/>
      </c>
      <c r="O293" s="434" t="n">
        <v>1.8</v>
      </c>
      <c r="P293" s="434" t="n"/>
      <c r="Q293" s="438">
        <f>N293+O293-P293</f>
        <v/>
      </c>
      <c r="R293" s="520" t="n">
        <v>950</v>
      </c>
      <c r="S293" s="440" t="n"/>
      <c r="T293" s="649">
        <f>A293</f>
        <v/>
      </c>
      <c r="U293" s="442" t="n"/>
      <c r="V293" s="443" t="n"/>
      <c r="W293" s="444" t="n"/>
      <c r="X293" s="443" t="n"/>
      <c r="Y293" s="442" t="n"/>
      <c r="Z293" s="443" t="n"/>
      <c r="AA293" s="442" t="n"/>
      <c r="AB293" s="443" t="n"/>
      <c r="AC293" s="442" t="n"/>
      <c r="AD293" s="443" t="n"/>
      <c r="AE293" s="442" t="n"/>
      <c r="AF293" s="443" t="n"/>
      <c r="AG293" s="443" t="n"/>
      <c r="AH293" s="443" t="n"/>
      <c r="AI293" s="442" t="n"/>
      <c r="AJ293" s="443" t="n"/>
      <c r="AK293" s="442" t="n"/>
      <c r="AL293" s="443" t="n"/>
      <c r="AM293" s="442" t="n"/>
      <c r="AN293" s="443" t="n"/>
      <c r="AO293" s="442" t="n"/>
      <c r="AP293" s="443" t="n"/>
      <c r="AQ293" s="444" t="n"/>
      <c r="AR293" s="443" t="n"/>
      <c r="AS293" s="446">
        <f>V293+X293+Z293+AB293+AD293+AF293+AJ293+AL293+AN293+AP293+AR293+AH293</f>
        <v/>
      </c>
    </row>
    <row r="294" ht="16.5" customHeight="1" thickBot="1">
      <c r="A294" s="628">
        <f>A293+1</f>
        <v/>
      </c>
      <c r="B294" s="434" t="n">
        <v>2242.51</v>
      </c>
      <c r="C294" s="434" t="n"/>
      <c r="D294" s="520" t="n">
        <v>1556.55</v>
      </c>
      <c r="E294" s="520" t="n">
        <v>1518.46</v>
      </c>
      <c r="F294" s="434" t="n">
        <v>49</v>
      </c>
      <c r="G294" s="435" t="n">
        <v>101</v>
      </c>
      <c r="H294" s="435" t="n">
        <v>247.1</v>
      </c>
      <c r="I294" s="435" t="n"/>
      <c r="J294" s="436" t="n"/>
      <c r="K294" s="436" t="n"/>
      <c r="L294" s="436" t="n"/>
      <c r="M294" s="437" t="n"/>
      <c r="N294" s="471">
        <f>B294+C294+D294+F294+G294+H294+I294+K294-L294+M294+E294</f>
        <v/>
      </c>
      <c r="O294" s="434" t="n">
        <v>1.8</v>
      </c>
      <c r="P294" s="434" t="n"/>
      <c r="Q294" s="438">
        <f>N294+O294-P294</f>
        <v/>
      </c>
      <c r="R294" s="520" t="n">
        <v>2240</v>
      </c>
      <c r="S294" s="440" t="n"/>
      <c r="T294" s="649">
        <f>A294</f>
        <v/>
      </c>
      <c r="U294" s="442" t="n"/>
      <c r="V294" s="443" t="n"/>
      <c r="W294" s="442" t="n"/>
      <c r="X294" s="443" t="n"/>
      <c r="Y294" s="442" t="n"/>
      <c r="Z294" s="443" t="n"/>
      <c r="AA294" s="442" t="n"/>
      <c r="AB294" s="443" t="n"/>
      <c r="AC294" s="442" t="n"/>
      <c r="AD294" s="443" t="n"/>
      <c r="AE294" s="442" t="n"/>
      <c r="AF294" s="443" t="n"/>
      <c r="AG294" s="443" t="n"/>
      <c r="AH294" s="443" t="n"/>
      <c r="AI294" s="442" t="n"/>
      <c r="AJ294" s="443" t="n"/>
      <c r="AK294" s="442" t="n"/>
      <c r="AL294" s="443" t="n"/>
      <c r="AM294" s="442" t="n"/>
      <c r="AN294" s="443" t="n"/>
      <c r="AO294" s="442" t="n">
        <v>200861</v>
      </c>
      <c r="AP294" s="466" t="n">
        <v>1144.74</v>
      </c>
      <c r="AQ294" s="444" t="n"/>
      <c r="AR294" s="443" t="n"/>
      <c r="AS294" s="446">
        <f>V294+X294+Z294+AB294+AD294+AF294+AJ294+AL294+AN294+AP294+AR294+AH294</f>
        <v/>
      </c>
    </row>
    <row r="295" ht="16.5" customHeight="1" thickBot="1">
      <c r="A295" s="628">
        <f>A294+1</f>
        <v/>
      </c>
      <c r="B295" s="434" t="n">
        <v>2479.35</v>
      </c>
      <c r="C295" s="434" t="n"/>
      <c r="D295" s="520" t="n">
        <v>847.33</v>
      </c>
      <c r="E295" s="520" t="n">
        <v>2031.67</v>
      </c>
      <c r="F295" s="434" t="n">
        <v>31.5</v>
      </c>
      <c r="G295" s="435" t="n">
        <v>393</v>
      </c>
      <c r="H295" s="435" t="n">
        <v>107.2</v>
      </c>
      <c r="I295" s="519" t="n">
        <v>150</v>
      </c>
      <c r="J295" s="436" t="n">
        <v>2</v>
      </c>
      <c r="K295" s="436" t="n"/>
      <c r="L295" s="436" t="n"/>
      <c r="M295" s="437" t="n"/>
      <c r="N295" s="471">
        <f>B295+C295+D295+F295+G295+H295+I295+K295-L295+M295+E295</f>
        <v/>
      </c>
      <c r="O295" s="434" t="n">
        <v>3.3</v>
      </c>
      <c r="P295" s="434" t="n"/>
      <c r="Q295" s="438">
        <f>N295+O295-P295</f>
        <v/>
      </c>
      <c r="R295" s="520" t="n">
        <v>2470</v>
      </c>
      <c r="S295" s="440" t="n"/>
      <c r="T295" s="649">
        <f>A295</f>
        <v/>
      </c>
      <c r="U295" s="442" t="n"/>
      <c r="V295" s="443" t="n"/>
      <c r="W295" s="442" t="n"/>
      <c r="X295" s="443" t="n"/>
      <c r="Y295" s="442" t="n"/>
      <c r="Z295" s="443" t="n"/>
      <c r="AA295" s="442" t="n"/>
      <c r="AB295" s="443" t="n"/>
      <c r="AC295" s="442" t="n"/>
      <c r="AD295" s="443" t="n"/>
      <c r="AE295" s="442" t="n"/>
      <c r="AF295" s="443" t="n"/>
      <c r="AG295" s="443" t="n"/>
      <c r="AH295" s="443" t="n"/>
      <c r="AI295" s="442" t="inlineStr">
        <is>
          <t>200840A</t>
        </is>
      </c>
      <c r="AJ295" s="466" t="n">
        <v>52.8</v>
      </c>
      <c r="AK295" s="442" t="n"/>
      <c r="AL295" s="443" t="n"/>
      <c r="AM295" s="442" t="n"/>
      <c r="AN295" s="443" t="n"/>
      <c r="AO295" s="442" t="n"/>
      <c r="AP295" s="443" t="n"/>
      <c r="AQ295" s="444" t="n"/>
      <c r="AR295" s="443" t="n"/>
      <c r="AS295" s="446">
        <f>V295+X295+Z295+AB295+AD295+AF295+AJ295+AL295+AN295+AP295+AR295+AH295</f>
        <v/>
      </c>
    </row>
    <row r="296" ht="16.5" customHeight="1" thickBot="1">
      <c r="A296" s="628">
        <f>A295+1</f>
        <v/>
      </c>
      <c r="B296" s="434" t="n">
        <v>2259.76</v>
      </c>
      <c r="C296" s="434" t="n"/>
      <c r="D296" s="520" t="n">
        <v>1200.9</v>
      </c>
      <c r="E296" s="520" t="n">
        <v>1535.09</v>
      </c>
      <c r="F296" s="434" t="n"/>
      <c r="G296" s="435" t="n">
        <v>60</v>
      </c>
      <c r="H296" s="435" t="n">
        <v>552.4</v>
      </c>
      <c r="I296" s="519" t="n">
        <v>120</v>
      </c>
      <c r="J296" s="436" t="n">
        <v>2</v>
      </c>
      <c r="K296" s="436" t="n">
        <v>40</v>
      </c>
      <c r="L296" s="436" t="n"/>
      <c r="M296" s="437" t="n"/>
      <c r="N296" s="471">
        <f>B296+C296+D296+F296+G296+H296+I296+K296-L296+M296+E296</f>
        <v/>
      </c>
      <c r="O296" s="434" t="n">
        <v>1.8</v>
      </c>
      <c r="P296" s="434" t="n"/>
      <c r="Q296" s="438">
        <f>N296+O296-P296</f>
        <v/>
      </c>
      <c r="R296" s="520" t="n">
        <v>2250</v>
      </c>
      <c r="S296" s="440" t="n"/>
      <c r="T296" s="649">
        <f>A296</f>
        <v/>
      </c>
      <c r="U296" s="442" t="n">
        <v>200803</v>
      </c>
      <c r="V296" s="466" t="n">
        <v>1066.09</v>
      </c>
      <c r="W296" s="442" t="n"/>
      <c r="X296" s="443" t="n"/>
      <c r="Y296" s="442" t="n">
        <v>200821</v>
      </c>
      <c r="Z296" s="466" t="n">
        <v>425.1</v>
      </c>
      <c r="AA296" s="442" t="n">
        <v>200828</v>
      </c>
      <c r="AB296" s="466" t="n">
        <v>1506.88</v>
      </c>
      <c r="AC296" s="442" t="n"/>
      <c r="AD296" s="443" t="n"/>
      <c r="AE296" s="442" t="n"/>
      <c r="AF296" s="443" t="n"/>
      <c r="AG296" s="445" t="n">
        <v>200837</v>
      </c>
      <c r="AH296" s="466" t="n">
        <v>19</v>
      </c>
      <c r="AI296" s="442" t="n"/>
      <c r="AJ296" s="443" t="n"/>
      <c r="AK296" s="442" t="n"/>
      <c r="AL296" s="443" t="n"/>
      <c r="AM296" s="442" t="n"/>
      <c r="AN296" s="443" t="n"/>
      <c r="AO296" s="442" t="n"/>
      <c r="AP296" s="443" t="n"/>
      <c r="AQ296" s="444" t="n"/>
      <c r="AR296" s="443" t="n"/>
      <c r="AS296" s="446">
        <f>V296+X296+Z296+AB296+AD296+AF296+AJ296+AL296+AN296+AP296+AR296+AH296</f>
        <v/>
      </c>
    </row>
    <row r="297" ht="16.5" customHeight="1" thickBot="1">
      <c r="A297" s="628">
        <f>A296+1</f>
        <v/>
      </c>
      <c r="B297" s="434" t="n">
        <v>1071.33</v>
      </c>
      <c r="C297" s="434" t="n"/>
      <c r="D297" s="520" t="n">
        <v>1938.37</v>
      </c>
      <c r="E297" s="520" t="n">
        <v>1757.24</v>
      </c>
      <c r="F297" s="434" t="n"/>
      <c r="G297" s="435" t="n">
        <v>272</v>
      </c>
      <c r="H297" s="435" t="n">
        <v>1674.55</v>
      </c>
      <c r="I297" s="519" t="n">
        <v>190</v>
      </c>
      <c r="J297" s="436" t="n">
        <v>3</v>
      </c>
      <c r="K297" s="436" t="n">
        <v>30</v>
      </c>
      <c r="L297" s="436" t="n"/>
      <c r="M297" s="437" t="n"/>
      <c r="N297" s="471">
        <f>B297+C297+D297+F297+G297+H297+I297+K297-L297+M297+E297</f>
        <v/>
      </c>
      <c r="O297" s="434" t="n">
        <v>1.8</v>
      </c>
      <c r="P297" s="434" t="n"/>
      <c r="Q297" s="438">
        <f>N297+O297-P297</f>
        <v/>
      </c>
      <c r="R297" s="520" t="n">
        <v>1070</v>
      </c>
      <c r="S297" s="440" t="n"/>
      <c r="T297" s="649">
        <f>A297</f>
        <v/>
      </c>
      <c r="U297" s="442" t="n"/>
      <c r="V297" s="443" t="n"/>
      <c r="W297" s="442" t="n">
        <v>200813</v>
      </c>
      <c r="X297" s="466" t="n">
        <v>68.93000000000001</v>
      </c>
      <c r="Y297" s="442" t="n"/>
      <c r="Z297" s="443" t="n"/>
      <c r="AA297" s="444" t="n">
        <v>200829</v>
      </c>
      <c r="AB297" s="466" t="n">
        <v>249.8</v>
      </c>
      <c r="AC297" s="442" t="n"/>
      <c r="AD297" s="443" t="n"/>
      <c r="AE297" s="444" t="n"/>
      <c r="AF297" s="443" t="n"/>
      <c r="AG297" s="443" t="n"/>
      <c r="AH297" s="443" t="n"/>
      <c r="AI297" s="442" t="n"/>
      <c r="AJ297" s="443" t="n"/>
      <c r="AK297" s="444" t="n"/>
      <c r="AL297" s="443" t="n"/>
      <c r="AM297" s="442" t="n"/>
      <c r="AN297" s="443" t="n"/>
      <c r="AO297" s="444" t="n"/>
      <c r="AP297" s="443" t="n"/>
      <c r="AQ297" s="444" t="n"/>
      <c r="AR297" s="443" t="n"/>
      <c r="AS297" s="446">
        <f>V297+X297+Z297+AB297+AD297+AF297+AJ297+AL297+AN297+AP297+AR297+AH297</f>
        <v/>
      </c>
    </row>
    <row r="298" ht="16.5" customHeight="1" thickBot="1">
      <c r="A298" s="628">
        <f>A297+1</f>
        <v/>
      </c>
      <c r="B298" s="434" t="n">
        <v>2820.57</v>
      </c>
      <c r="C298" s="434" t="n"/>
      <c r="D298" s="520" t="n">
        <v>2066.36</v>
      </c>
      <c r="E298" s="520" t="n">
        <v>1762.72</v>
      </c>
      <c r="F298" s="434" t="n"/>
      <c r="G298" s="435" t="n">
        <v>204</v>
      </c>
      <c r="H298" s="435" t="n">
        <v>93.5</v>
      </c>
      <c r="I298" s="519" t="n">
        <v>20</v>
      </c>
      <c r="J298" s="436" t="n">
        <v>1</v>
      </c>
      <c r="K298" s="436" t="n"/>
      <c r="L298" s="436" t="n"/>
      <c r="M298" s="437" t="n"/>
      <c r="N298" s="471">
        <f>B298+C298+D298+F298+G298+H298+I298+K298-L298+M298+E298</f>
        <v/>
      </c>
      <c r="O298" s="434" t="n">
        <v>68.3</v>
      </c>
      <c r="P298" s="434" t="n"/>
      <c r="Q298" s="438">
        <f>N298+O298-P298</f>
        <v/>
      </c>
      <c r="R298" s="520" t="n">
        <v>2820</v>
      </c>
      <c r="S298" s="440" t="n"/>
      <c r="T298" s="649">
        <f>A298</f>
        <v/>
      </c>
      <c r="U298" s="442" t="n"/>
      <c r="V298" s="443" t="n"/>
      <c r="W298" s="442" t="n">
        <v>200814</v>
      </c>
      <c r="X298" s="466" t="n">
        <v>654.76</v>
      </c>
      <c r="Y298" s="442" t="n"/>
      <c r="Z298" s="443" t="n"/>
      <c r="AA298" s="442" t="n"/>
      <c r="AB298" s="443" t="n"/>
      <c r="AC298" s="442" t="n"/>
      <c r="AD298" s="443" t="n"/>
      <c r="AE298" s="444" t="inlineStr">
        <is>
          <t>monnaie</t>
        </is>
      </c>
      <c r="AF298" s="466" t="n">
        <v>80</v>
      </c>
      <c r="AG298" s="443" t="n"/>
      <c r="AH298" s="443" t="n"/>
      <c r="AI298" s="442" t="n"/>
      <c r="AJ298" s="443" t="n"/>
      <c r="AK298" s="442" t="n"/>
      <c r="AL298" s="443" t="n"/>
      <c r="AM298" s="442" t="n"/>
      <c r="AN298" s="443" t="n"/>
      <c r="AO298" s="442" t="n"/>
      <c r="AP298" s="443" t="n"/>
      <c r="AQ298" s="444" t="n"/>
      <c r="AR298" s="443" t="n"/>
      <c r="AS298" s="446">
        <f>V298+X298+Z298+AB298+AD298+AF298+AJ298+AL298+AN298+AP298+AR298+AH298</f>
        <v/>
      </c>
    </row>
    <row r="299" ht="16.5" customHeight="1" thickBot="1">
      <c r="A299" s="628">
        <f>A298+1</f>
        <v/>
      </c>
      <c r="B299" s="434" t="n">
        <v>2364.99</v>
      </c>
      <c r="C299" s="434" t="n"/>
      <c r="D299" s="520" t="n">
        <v>1510.95</v>
      </c>
      <c r="E299" s="520" t="n">
        <v>1925.13</v>
      </c>
      <c r="F299" s="434" t="n">
        <v>9.800000000000001</v>
      </c>
      <c r="G299" s="435" t="n">
        <v>148</v>
      </c>
      <c r="H299" s="435" t="n">
        <v>1720.2</v>
      </c>
      <c r="I299" s="519" t="n">
        <v>110</v>
      </c>
      <c r="J299" s="436" t="n">
        <v>2</v>
      </c>
      <c r="K299" s="436" t="n"/>
      <c r="L299" s="436" t="n"/>
      <c r="M299" s="437" t="n"/>
      <c r="N299" s="471">
        <f>B299+C299+D299+F299+G299+H299+I299+K299-L299+M299+E299</f>
        <v/>
      </c>
      <c r="O299" s="434" t="n">
        <v>2.8</v>
      </c>
      <c r="P299" s="434" t="n"/>
      <c r="Q299" s="438">
        <f>N299+O299-P299</f>
        <v/>
      </c>
      <c r="R299" s="520" t="n">
        <v>2360</v>
      </c>
      <c r="S299" s="520" t="n">
        <v>310</v>
      </c>
      <c r="T299" s="649">
        <f>A299</f>
        <v/>
      </c>
      <c r="U299" s="442" t="n"/>
      <c r="V299" s="443" t="n"/>
      <c r="W299" s="442" t="n"/>
      <c r="X299" s="443" t="n"/>
      <c r="Y299" s="442" t="n"/>
      <c r="Z299" s="443" t="n"/>
      <c r="AA299" s="442" t="n"/>
      <c r="AB299" s="443" t="n"/>
      <c r="AC299" s="442" t="n"/>
      <c r="AD299" s="443" t="n"/>
      <c r="AE299" s="442" t="n"/>
      <c r="AF299" s="443" t="n"/>
      <c r="AG299" s="443" t="n"/>
      <c r="AH299" s="443" t="n"/>
      <c r="AI299" s="442" t="n"/>
      <c r="AJ299" s="443" t="n"/>
      <c r="AK299" s="442" t="n"/>
      <c r="AL299" s="443" t="n"/>
      <c r="AM299" s="442" t="n"/>
      <c r="AN299" s="443" t="n"/>
      <c r="AO299" s="442" t="n"/>
      <c r="AP299" s="443" t="n"/>
      <c r="AQ299" s="444" t="n"/>
      <c r="AR299" s="443" t="n"/>
      <c r="AS299" s="446">
        <f>V299+X299+Z299+AB299+AD299+AF299+AJ299+AL299+AN299+AP299+AR299+AH299</f>
        <v/>
      </c>
    </row>
    <row r="300" ht="16.5" customHeight="1" thickBot="1">
      <c r="A300" s="628">
        <f>A299+1</f>
        <v/>
      </c>
      <c r="B300" s="434" t="n">
        <v>948.63</v>
      </c>
      <c r="C300" s="434" t="n"/>
      <c r="D300" s="520" t="n">
        <v>1026.35</v>
      </c>
      <c r="E300" s="520" t="n">
        <v>1145.57</v>
      </c>
      <c r="F300" s="434" t="n">
        <v>9.800000000000001</v>
      </c>
      <c r="G300" s="435" t="n">
        <v>224</v>
      </c>
      <c r="H300" s="435" t="n">
        <v>1888.7</v>
      </c>
      <c r="I300" s="519" t="n">
        <v>170</v>
      </c>
      <c r="J300" s="436" t="n">
        <v>3</v>
      </c>
      <c r="K300" s="436" t="n">
        <v>15</v>
      </c>
      <c r="L300" s="436" t="n"/>
      <c r="M300" s="437" t="n"/>
      <c r="N300" s="471">
        <f>B300+C300+D300+F300+G300+H300+I300+K300-L300+M300+E300</f>
        <v/>
      </c>
      <c r="O300" s="434" t="n">
        <v>5</v>
      </c>
      <c r="P300" s="434" t="n"/>
      <c r="Q300" s="438">
        <f>N300+O300-P300</f>
        <v/>
      </c>
      <c r="R300" s="520" t="n">
        <v>940</v>
      </c>
      <c r="S300" s="440" t="n"/>
      <c r="T300" s="649">
        <f>A300</f>
        <v/>
      </c>
      <c r="U300" s="442" t="n"/>
      <c r="V300" s="443" t="n"/>
      <c r="W300" s="442" t="n"/>
      <c r="X300" s="443" t="n"/>
      <c r="Y300" s="442" t="n"/>
      <c r="Z300" s="443" t="n"/>
      <c r="AA300" s="442" t="n"/>
      <c r="AB300" s="443" t="n"/>
      <c r="AC300" s="442" t="n"/>
      <c r="AD300" s="443" t="n"/>
      <c r="AE300" s="442" t="n"/>
      <c r="AF300" s="443" t="n"/>
      <c r="AG300" s="443" t="n"/>
      <c r="AH300" s="443" t="n"/>
      <c r="AI300" s="442" t="n"/>
      <c r="AJ300" s="443" t="n"/>
      <c r="AK300" s="442" t="n"/>
      <c r="AL300" s="443" t="n"/>
      <c r="AM300" s="442" t="n"/>
      <c r="AN300" s="443" t="n"/>
      <c r="AO300" s="442" t="n"/>
      <c r="AP300" s="443" t="n"/>
      <c r="AQ300" s="444" t="n"/>
      <c r="AR300" s="443" t="n"/>
      <c r="AS300" s="446">
        <f>V300+X300+Z300+AB300+AD300+AF300+AJ300+AL300+AN300+AP300+AR300+AH300</f>
        <v/>
      </c>
    </row>
    <row r="301" ht="16.5" customHeight="1" thickBot="1">
      <c r="A301" s="628">
        <f>A300+1</f>
        <v/>
      </c>
      <c r="B301" s="434" t="n">
        <v>1919.68</v>
      </c>
      <c r="C301" s="434" t="n"/>
      <c r="D301" s="520" t="n">
        <v>1813.07</v>
      </c>
      <c r="E301" s="520" t="n">
        <v>1860.42</v>
      </c>
      <c r="F301" s="434" t="n"/>
      <c r="G301" s="435" t="n">
        <v>228</v>
      </c>
      <c r="H301" s="435" t="n">
        <v>3025.4</v>
      </c>
      <c r="I301" s="435" t="n"/>
      <c r="J301" s="436" t="n"/>
      <c r="K301" s="436" t="n"/>
      <c r="L301" s="436" t="n"/>
      <c r="M301" s="437" t="n"/>
      <c r="N301" s="471">
        <f>B301+C301+D301+F301+G301+H301+I301+K301-L301+M301+E301</f>
        <v/>
      </c>
      <c r="O301" s="434" t="n">
        <v>17.3</v>
      </c>
      <c r="P301" s="434" t="n">
        <v>7.2</v>
      </c>
      <c r="Q301" s="438">
        <f>N301+O301-P301</f>
        <v/>
      </c>
      <c r="R301" s="520" t="n">
        <v>1980</v>
      </c>
      <c r="S301" s="440" t="n"/>
      <c r="T301" s="649">
        <f>A301</f>
        <v/>
      </c>
      <c r="U301" s="442" t="n"/>
      <c r="V301" s="443" t="n"/>
      <c r="W301" s="442" t="n"/>
      <c r="X301" s="443" t="n"/>
      <c r="Y301" s="442" t="n"/>
      <c r="Z301" s="443" t="n"/>
      <c r="AA301" s="442" t="n"/>
      <c r="AB301" s="443" t="n"/>
      <c r="AC301" s="442" t="n"/>
      <c r="AD301" s="443" t="n"/>
      <c r="AE301" s="442" t="n"/>
      <c r="AF301" s="443" t="n"/>
      <c r="AG301" s="443" t="n"/>
      <c r="AH301" s="443" t="n"/>
      <c r="AI301" s="442" t="n"/>
      <c r="AJ301" s="443" t="n"/>
      <c r="AK301" s="442" t="n"/>
      <c r="AL301" s="443" t="n"/>
      <c r="AM301" s="442" t="n">
        <v>200856</v>
      </c>
      <c r="AN301" s="466" t="n">
        <v>138.94</v>
      </c>
      <c r="AO301" s="442" t="n"/>
      <c r="AP301" s="443" t="n"/>
      <c r="AQ301" s="444" t="n"/>
      <c r="AR301" s="443" t="n"/>
      <c r="AS301" s="446">
        <f>V301+X301+Z301+AB301+AD301+AF301+AJ301+AL301+AN301+AP301+AR301+AH301</f>
        <v/>
      </c>
    </row>
    <row r="302" ht="16.5" customHeight="1" thickBot="1">
      <c r="A302" s="628">
        <f>A301+1</f>
        <v/>
      </c>
      <c r="B302" s="434" t="n">
        <v>2573.75</v>
      </c>
      <c r="C302" s="434" t="n"/>
      <c r="D302" s="520" t="n">
        <v>1567.74</v>
      </c>
      <c r="E302" s="520" t="n">
        <v>1501.9</v>
      </c>
      <c r="F302" s="434" t="n"/>
      <c r="G302" s="435" t="n">
        <v>308</v>
      </c>
      <c r="H302" s="435" t="n">
        <v>1512.3</v>
      </c>
      <c r="I302" s="519" t="n">
        <v>130</v>
      </c>
      <c r="J302" s="436" t="n">
        <v>4</v>
      </c>
      <c r="K302" s="436" t="n"/>
      <c r="L302" s="436" t="n"/>
      <c r="M302" s="437" t="n"/>
      <c r="N302" s="471">
        <f>B302+C302+D302+F302+G302+H302+I302+K302-L302+M302+E302</f>
        <v/>
      </c>
      <c r="O302" s="434" t="n">
        <v>9.6</v>
      </c>
      <c r="P302" s="434" t="n"/>
      <c r="Q302" s="438">
        <f>N302+O302-P302</f>
        <v/>
      </c>
      <c r="R302" s="520" t="n">
        <v>2570</v>
      </c>
      <c r="S302" s="440" t="n"/>
      <c r="T302" s="649">
        <f>A302</f>
        <v/>
      </c>
      <c r="U302" s="442" t="n"/>
      <c r="V302" s="443" t="n"/>
      <c r="W302" s="442" t="n"/>
      <c r="X302" s="443" t="n"/>
      <c r="Y302" s="442" t="n"/>
      <c r="Z302" s="443" t="n"/>
      <c r="AA302" s="442" t="n"/>
      <c r="AB302" s="443" t="n"/>
      <c r="AC302" s="442" t="n"/>
      <c r="AD302" s="443" t="n"/>
      <c r="AE302" s="442" t="n"/>
      <c r="AF302" s="443" t="n"/>
      <c r="AG302" s="443" t="n"/>
      <c r="AH302" s="443" t="n"/>
      <c r="AI302" s="442" t="n"/>
      <c r="AJ302" s="443" t="n"/>
      <c r="AK302" s="442" t="n"/>
      <c r="AL302" s="443" t="n"/>
      <c r="AM302" s="442" t="n">
        <v>200857</v>
      </c>
      <c r="AN302" s="466" t="n">
        <v>104</v>
      </c>
      <c r="AO302" s="442" t="n"/>
      <c r="AP302" s="443" t="n"/>
      <c r="AQ302" s="444" t="n"/>
      <c r="AR302" s="443" t="n"/>
      <c r="AS302" s="446">
        <f>V302+X302+Z302+AB302+AD302+AF302+AJ302+AL302+AN302+AP302+AR302+AH302</f>
        <v/>
      </c>
    </row>
    <row r="303" ht="16.5" customHeight="1" thickBot="1">
      <c r="A303" s="628">
        <f>A302+1</f>
        <v/>
      </c>
      <c r="B303" s="434" t="n">
        <v>1384.37</v>
      </c>
      <c r="C303" s="520" t="n">
        <v>11.6</v>
      </c>
      <c r="D303" s="520" t="n">
        <v>1322.15</v>
      </c>
      <c r="E303" s="520" t="n">
        <v>2175.2</v>
      </c>
      <c r="F303" s="434" t="n">
        <v>70</v>
      </c>
      <c r="G303" s="435" t="n">
        <v>161</v>
      </c>
      <c r="H303" s="435" t="n">
        <v>2621.6</v>
      </c>
      <c r="I303" s="519" t="n">
        <v>190</v>
      </c>
      <c r="J303" s="436" t="n">
        <v>3</v>
      </c>
      <c r="K303" s="436" t="n"/>
      <c r="L303" s="436" t="n">
        <v>80</v>
      </c>
      <c r="M303" s="437" t="n"/>
      <c r="N303" s="471">
        <f>B303+C303+D303+F303+G303+H303+I303+K303-L303+M303+E303</f>
        <v/>
      </c>
      <c r="O303" s="434" t="n">
        <v>8.1</v>
      </c>
      <c r="P303" s="434" t="n"/>
      <c r="Q303" s="438">
        <f>N303+O303-P303</f>
        <v/>
      </c>
      <c r="R303" s="520" t="n">
        <v>1380</v>
      </c>
      <c r="S303" s="440" t="n"/>
      <c r="T303" s="649">
        <f>A303</f>
        <v/>
      </c>
      <c r="U303" s="442" t="n">
        <v>200804</v>
      </c>
      <c r="V303" s="466" t="n">
        <v>1821.04</v>
      </c>
      <c r="W303" s="442" t="n"/>
      <c r="X303" s="443" t="n"/>
      <c r="Y303" s="442" t="n">
        <v>200822</v>
      </c>
      <c r="Z303" s="466" t="n">
        <v>438.26</v>
      </c>
      <c r="AA303" s="442" t="n">
        <v>200830</v>
      </c>
      <c r="AB303" s="466" t="n">
        <v>3843.46</v>
      </c>
      <c r="AC303" s="442" t="n">
        <v>200834</v>
      </c>
      <c r="AD303" s="466" t="n">
        <v>49008.44</v>
      </c>
      <c r="AE303" s="442" t="inlineStr">
        <is>
          <t>pmu</t>
        </is>
      </c>
      <c r="AF303" s="466" t="n">
        <v>-1000</v>
      </c>
      <c r="AG303" s="443" t="n"/>
      <c r="AH303" s="443" t="n"/>
      <c r="AI303" s="442" t="n"/>
      <c r="AJ303" s="443" t="n"/>
      <c r="AK303" s="442" t="n"/>
      <c r="AL303" s="443" t="n"/>
      <c r="AM303" s="442" t="n"/>
      <c r="AN303" s="443" t="n"/>
      <c r="AO303" s="442" t="n"/>
      <c r="AP303" s="443" t="n"/>
      <c r="AQ303" s="444" t="n"/>
      <c r="AR303" s="443" t="n"/>
      <c r="AS303" s="446">
        <f>V303+X303+Z303+AB303+AD303+AF303+AJ303+AL303+AN303+AP303+AR303+AH303</f>
        <v/>
      </c>
    </row>
    <row r="304" ht="16.5" customHeight="1" thickBot="1">
      <c r="A304" s="628">
        <f>A303+1</f>
        <v/>
      </c>
      <c r="B304" s="434" t="n">
        <v>1634.14</v>
      </c>
      <c r="C304" s="520" t="n">
        <v>82.40000000000001</v>
      </c>
      <c r="D304" s="520" t="n">
        <v>1128.25</v>
      </c>
      <c r="E304" s="520" t="n">
        <v>2099.22</v>
      </c>
      <c r="F304" s="434" t="n"/>
      <c r="G304" s="435" t="n">
        <v>167</v>
      </c>
      <c r="H304" s="435" t="n">
        <v>1313.2</v>
      </c>
      <c r="I304" s="519" t="n">
        <v>210</v>
      </c>
      <c r="J304" s="436" t="n">
        <v>5</v>
      </c>
      <c r="K304" s="436" t="n"/>
      <c r="L304" s="436" t="n"/>
      <c r="M304" s="437" t="n"/>
      <c r="N304" s="471">
        <f>B304+C304+D304+F304+G304+H304+I304+K304-L304+M304+E304</f>
        <v/>
      </c>
      <c r="O304" s="434" t="n">
        <v>1.8</v>
      </c>
      <c r="P304" s="434" t="n"/>
      <c r="Q304" s="438">
        <f>N304+O304-P304</f>
        <v/>
      </c>
      <c r="R304" s="520" t="n">
        <v>1630</v>
      </c>
      <c r="S304" s="440" t="n"/>
      <c r="T304" s="649">
        <f>A304</f>
        <v/>
      </c>
      <c r="U304" s="442" t="n"/>
      <c r="V304" s="466" t="n">
        <v>1075.4</v>
      </c>
      <c r="W304" s="442" t="n"/>
      <c r="X304" s="443" t="n"/>
      <c r="Y304" s="442" t="n"/>
      <c r="Z304" s="443" t="n"/>
      <c r="AA304" s="442" t="n">
        <v>200831</v>
      </c>
      <c r="AB304" s="466" t="n">
        <v>727.4</v>
      </c>
      <c r="AC304" s="442" t="n"/>
      <c r="AD304" s="443" t="n"/>
      <c r="AE304" s="442" t="inlineStr">
        <is>
          <t>pmu</t>
        </is>
      </c>
      <c r="AF304" s="466" t="n">
        <v>1000</v>
      </c>
      <c r="AG304" s="443" t="n"/>
      <c r="AH304" s="443" t="n"/>
      <c r="AI304" s="442" t="n"/>
      <c r="AJ304" s="443" t="n"/>
      <c r="AK304" s="442" t="n"/>
      <c r="AL304" s="443" t="n"/>
      <c r="AM304" s="442" t="n"/>
      <c r="AN304" s="443" t="n"/>
      <c r="AO304" s="442" t="n"/>
      <c r="AP304" s="443" t="n"/>
      <c r="AQ304" s="444" t="n"/>
      <c r="AR304" s="443" t="n"/>
      <c r="AS304" s="446">
        <f>V304+X304+Z304+AB304+AD304+AF304+AJ304+AL304+AN304+AP304+AR304+AH304</f>
        <v/>
      </c>
    </row>
    <row r="305" ht="16.5" customHeight="1" thickBot="1">
      <c r="A305" s="628">
        <f>A304+1</f>
        <v/>
      </c>
      <c r="B305" s="434" t="n">
        <v>1963.95</v>
      </c>
      <c r="C305" s="434" t="n"/>
      <c r="D305" s="520" t="n">
        <v>2249.3</v>
      </c>
      <c r="E305" s="520" t="n">
        <v>2018.53</v>
      </c>
      <c r="F305" s="434" t="n"/>
      <c r="G305" s="435" t="n">
        <v>151</v>
      </c>
      <c r="H305" s="435" t="n">
        <v>1290.4</v>
      </c>
      <c r="I305" s="519" t="n">
        <v>250</v>
      </c>
      <c r="J305" s="436" t="n">
        <v>6</v>
      </c>
      <c r="K305" s="436" t="n"/>
      <c r="L305" s="436" t="n"/>
      <c r="M305" s="437" t="n"/>
      <c r="N305" s="471">
        <f>B305+C305+D305+F305+G305+H305+I305+K305-L305+M305+E305</f>
        <v/>
      </c>
      <c r="O305" s="434" t="n">
        <v>4.3</v>
      </c>
      <c r="P305" s="434" t="n">
        <v>15.6</v>
      </c>
      <c r="Q305" s="438">
        <f>N305+O305-P305</f>
        <v/>
      </c>
      <c r="R305" s="520" t="n">
        <v>1960</v>
      </c>
      <c r="S305" s="440" t="n"/>
      <c r="T305" s="649">
        <f>A305</f>
        <v/>
      </c>
      <c r="U305" s="442" t="n"/>
      <c r="V305" s="443" t="n"/>
      <c r="W305" s="442" t="n"/>
      <c r="X305" s="443" t="n"/>
      <c r="Y305" s="442" t="n"/>
      <c r="Z305" s="443" t="n"/>
      <c r="AA305" s="442" t="n"/>
      <c r="AB305" s="466" t="n"/>
      <c r="AC305" s="442" t="n"/>
      <c r="AD305" s="443" t="n"/>
      <c r="AE305" s="444" t="n"/>
      <c r="AF305" s="443" t="n"/>
      <c r="AG305" s="443" t="n"/>
      <c r="AH305" s="443" t="n"/>
      <c r="AI305" s="442" t="n"/>
      <c r="AJ305" s="443" t="n"/>
      <c r="AK305" s="442" t="n"/>
      <c r="AL305" s="443" t="n"/>
      <c r="AM305" s="442" t="n"/>
      <c r="AN305" s="443" t="n"/>
      <c r="AO305" s="442" t="n"/>
      <c r="AP305" s="443" t="n"/>
      <c r="AQ305" s="444" t="n"/>
      <c r="AR305" s="443" t="n"/>
      <c r="AS305" s="446">
        <f>V305+X305+Z305+AB305+AD305+AF305+AJ305+AL305+AN305+AP305+AR305+AH305</f>
        <v/>
      </c>
    </row>
    <row r="306" ht="16.5" customHeight="1" thickBot="1">
      <c r="A306" s="628">
        <f>A305+1</f>
        <v/>
      </c>
      <c r="B306" s="434" t="n">
        <v>1627.57</v>
      </c>
      <c r="C306" s="434" t="n"/>
      <c r="D306" s="520" t="n">
        <v>1944.93</v>
      </c>
      <c r="E306" s="520" t="n">
        <v>1894.51</v>
      </c>
      <c r="F306" s="434" t="n"/>
      <c r="G306" s="435" t="n">
        <v>468</v>
      </c>
      <c r="H306" s="435" t="n">
        <v>144.4</v>
      </c>
      <c r="I306" s="519" t="n">
        <v>140</v>
      </c>
      <c r="J306" s="436" t="n">
        <v>4</v>
      </c>
      <c r="K306" s="436" t="n"/>
      <c r="L306" s="436" t="n"/>
      <c r="M306" s="437" t="n"/>
      <c r="N306" s="471">
        <f>B306+C306+D306+F306+G306+H306+I306+K306-L306+M306+E306</f>
        <v/>
      </c>
      <c r="O306" s="434" t="n">
        <v>9.1</v>
      </c>
      <c r="P306" s="434" t="n"/>
      <c r="Q306" s="438">
        <f>N306+O306-P306</f>
        <v/>
      </c>
      <c r="R306" s="520" t="n">
        <v>1620</v>
      </c>
      <c r="S306" s="440" t="n"/>
      <c r="T306" s="649">
        <f>A306</f>
        <v/>
      </c>
      <c r="U306" s="442" t="n"/>
      <c r="V306" s="443" t="n"/>
      <c r="W306" s="442" t="n"/>
      <c r="X306" s="443" t="n"/>
      <c r="Y306" s="442" t="n"/>
      <c r="Z306" s="443" t="n"/>
      <c r="AA306" s="442" t="n"/>
      <c r="AB306" s="443" t="n"/>
      <c r="AC306" s="442" t="n"/>
      <c r="AD306" s="443" t="n"/>
      <c r="AE306" s="444" t="n"/>
      <c r="AF306" s="443" t="n"/>
      <c r="AG306" s="443" t="n"/>
      <c r="AH306" s="443" t="n"/>
      <c r="AI306" s="442" t="n"/>
      <c r="AJ306" s="443" t="n"/>
      <c r="AK306" s="442" t="n"/>
      <c r="AL306" s="443" t="n"/>
      <c r="AM306" s="442" t="n"/>
      <c r="AN306" s="443" t="n"/>
      <c r="AO306" s="442" t="n"/>
      <c r="AP306" s="443" t="n"/>
      <c r="AQ306" s="444" t="n"/>
      <c r="AR306" s="443" t="n"/>
      <c r="AS306" s="446">
        <f>V306+X306+Z306+AB306+AD306+AF306+AJ306+AL306+AN306+AP306+AR306+AH306</f>
        <v/>
      </c>
    </row>
    <row r="307" ht="16.5" customHeight="1" thickBot="1">
      <c r="A307" s="628">
        <f>A306+1</f>
        <v/>
      </c>
      <c r="B307" s="434" t="n">
        <v>1271.79</v>
      </c>
      <c r="C307" s="434" t="n"/>
      <c r="D307" s="520" t="n">
        <v>797.16</v>
      </c>
      <c r="E307" s="520" t="n">
        <v>1061.57</v>
      </c>
      <c r="F307" s="434" t="n"/>
      <c r="G307" s="435" t="n">
        <v>120</v>
      </c>
      <c r="H307" s="435" t="n">
        <v>473.3</v>
      </c>
      <c r="I307" s="519" t="n">
        <v>20</v>
      </c>
      <c r="J307" s="436" t="n">
        <v>1</v>
      </c>
      <c r="K307" s="436" t="n"/>
      <c r="L307" s="436" t="n">
        <v>300</v>
      </c>
      <c r="M307" s="437" t="n"/>
      <c r="N307" s="471">
        <f>B307+C307+D307+F307+G307+H307+I307+K307-L307+M307+E307</f>
        <v/>
      </c>
      <c r="O307" s="434" t="n">
        <v>2</v>
      </c>
      <c r="P307" s="434" t="n"/>
      <c r="Q307" s="438">
        <f>N307+O307-P307</f>
        <v/>
      </c>
      <c r="R307" s="520" t="n">
        <v>1270</v>
      </c>
      <c r="S307" s="440" t="n"/>
      <c r="T307" s="649">
        <f>A307</f>
        <v/>
      </c>
      <c r="U307" s="442" t="n"/>
      <c r="V307" s="443" t="n"/>
      <c r="W307" s="444" t="n">
        <v>200815</v>
      </c>
      <c r="X307" s="466" t="n">
        <v>59.7</v>
      </c>
      <c r="Y307" s="442" t="n"/>
      <c r="Z307" s="443" t="n"/>
      <c r="AA307" s="444" t="n"/>
      <c r="AB307" s="443" t="n"/>
      <c r="AC307" s="442" t="n"/>
      <c r="AD307" s="443" t="n"/>
      <c r="AE307" s="444" t="n"/>
      <c r="AF307" s="443" t="n"/>
      <c r="AG307" s="443" t="n"/>
      <c r="AH307" s="443" t="n"/>
      <c r="AI307" s="442" t="n"/>
      <c r="AJ307" s="443" t="n"/>
      <c r="AK307" s="442" t="n"/>
      <c r="AL307" s="443" t="n"/>
      <c r="AM307" s="442" t="n">
        <v>200750</v>
      </c>
      <c r="AN307" s="466" t="n">
        <v>-17.7</v>
      </c>
      <c r="AO307" s="444" t="n">
        <v>200859</v>
      </c>
      <c r="AP307" s="466" t="n">
        <v>1255.17</v>
      </c>
      <c r="AQ307" s="444" t="n"/>
      <c r="AR307" s="443" t="n"/>
      <c r="AS307" s="446">
        <f>V307+X307+Z307+AB307+AD307+AF307+AJ307+AL307+AN307+AP307+AR307+AH307</f>
        <v/>
      </c>
    </row>
    <row r="308" ht="16.5" customHeight="1" thickBot="1">
      <c r="A308" s="628">
        <f>A307+1</f>
        <v/>
      </c>
      <c r="B308" s="434" t="n">
        <v>2242.2</v>
      </c>
      <c r="C308" s="434" t="n"/>
      <c r="D308" s="520" t="n">
        <v>1963.68</v>
      </c>
      <c r="E308" s="520" t="n">
        <v>2001.3</v>
      </c>
      <c r="F308" s="434" t="n">
        <v>52.5</v>
      </c>
      <c r="G308" s="435" t="n">
        <v>430</v>
      </c>
      <c r="H308" s="435" t="n">
        <v>439.3</v>
      </c>
      <c r="I308" s="519" t="n">
        <v>20</v>
      </c>
      <c r="J308" s="436" t="n">
        <v>1</v>
      </c>
      <c r="K308" s="436" t="n"/>
      <c r="L308" s="436" t="n">
        <v>14</v>
      </c>
      <c r="M308" s="437" t="n"/>
      <c r="N308" s="471">
        <f>B308+C308+D308+F308+G308+H308+I308+K308-L308+M308+E308</f>
        <v/>
      </c>
      <c r="O308" s="434" t="n">
        <v>19.9</v>
      </c>
      <c r="P308" s="434" t="n"/>
      <c r="Q308" s="438">
        <f>N308+O308-P308</f>
        <v/>
      </c>
      <c r="R308" s="520" t="n">
        <v>2240</v>
      </c>
      <c r="S308" s="440" t="n"/>
      <c r="T308" s="649">
        <f>A308</f>
        <v/>
      </c>
      <c r="U308" s="442" t="n"/>
      <c r="V308" s="443" t="n"/>
      <c r="W308" s="442" t="n">
        <v>200816</v>
      </c>
      <c r="X308" s="466" t="n">
        <v>862.26</v>
      </c>
      <c r="Y308" s="442" t="n"/>
      <c r="Z308" s="443" t="n"/>
      <c r="AA308" s="442" t="n">
        <v>200834</v>
      </c>
      <c r="AB308" s="466" t="n">
        <v>-44.93</v>
      </c>
      <c r="AC308" s="442" t="inlineStr">
        <is>
          <t>200835A</t>
        </is>
      </c>
      <c r="AD308" s="443" t="n">
        <v>0</v>
      </c>
      <c r="AE308" s="444" t="n"/>
      <c r="AF308" s="443" t="n"/>
      <c r="AG308" s="443" t="n"/>
      <c r="AH308" s="443" t="n"/>
      <c r="AI308" s="442" t="n">
        <v>200840</v>
      </c>
      <c r="AJ308" s="466" t="n">
        <v>37.63</v>
      </c>
      <c r="AK308" s="442" t="n">
        <v>200842</v>
      </c>
      <c r="AL308" s="466" t="n">
        <v>4505.49</v>
      </c>
      <c r="AM308" s="442" t="inlineStr">
        <is>
          <t>fimar</t>
        </is>
      </c>
      <c r="AN308" s="572" t="n">
        <v>1263.88</v>
      </c>
      <c r="AO308" s="442" t="n">
        <v>200753</v>
      </c>
      <c r="AP308" s="466" t="n">
        <v>420</v>
      </c>
      <c r="AQ308" s="444" t="n"/>
      <c r="AR308" s="443" t="n"/>
      <c r="AS308" s="446">
        <f>V308+X308+Z308+AB308+AD308+AF308+AJ308+AL308+AN308+AP308+AR308+AH308</f>
        <v/>
      </c>
    </row>
    <row r="309">
      <c r="B309" s="586">
        <f>SUM(B278:B308)</f>
        <v/>
      </c>
      <c r="C309" s="586">
        <f>SUM(C278:C308)</f>
        <v/>
      </c>
      <c r="D309" s="586">
        <f>SUM(D278:D308)</f>
        <v/>
      </c>
      <c r="E309" s="586">
        <f>SUM(E278:E308)</f>
        <v/>
      </c>
      <c r="F309" s="586">
        <f>SUM(F278:F308)</f>
        <v/>
      </c>
      <c r="G309" s="586">
        <f>SUM(G278:G308)</f>
        <v/>
      </c>
      <c r="H309" s="586">
        <f>SUM(H278:H308)</f>
        <v/>
      </c>
      <c r="I309" s="586">
        <f>SUM(I278:I308)</f>
        <v/>
      </c>
      <c r="J309" s="587">
        <f>SUM(J278:J308)</f>
        <v/>
      </c>
      <c r="K309" s="586">
        <f>SUM(K278:K308)</f>
        <v/>
      </c>
      <c r="L309" s="586">
        <f>SUM(L278:L308)</f>
        <v/>
      </c>
      <c r="M309" s="586">
        <f>SUM(M278:M308)</f>
        <v/>
      </c>
      <c r="N309" s="586">
        <f>SUM(N278:N308)</f>
        <v/>
      </c>
      <c r="O309" s="586">
        <f>SUM(O278:O308)</f>
        <v/>
      </c>
      <c r="P309" s="586">
        <f>SUM(P278:P308)</f>
        <v/>
      </c>
      <c r="Q309" s="586">
        <f>SUM(Q278:Q308)</f>
        <v/>
      </c>
      <c r="R309" s="449">
        <f>SUM(R278:R308)</f>
        <v/>
      </c>
      <c r="S309" s="449">
        <f>SUM(S278:S308)</f>
        <v/>
      </c>
      <c r="U309" s="460" t="n"/>
      <c r="V309" s="460">
        <f>SUM(V278:V308)</f>
        <v/>
      </c>
      <c r="W309" s="460" t="n"/>
      <c r="X309" s="460">
        <f>SUM(X278:X308)</f>
        <v/>
      </c>
      <c r="Y309" s="460" t="n"/>
      <c r="Z309" s="460">
        <f>SUM(Z278:Z308)</f>
        <v/>
      </c>
      <c r="AA309" s="460" t="n"/>
      <c r="AB309" s="460">
        <f>SUM(AB278:AB308)</f>
        <v/>
      </c>
      <c r="AC309" s="460" t="n"/>
      <c r="AD309" s="460">
        <f>SUM(AD278:AD308)</f>
        <v/>
      </c>
      <c r="AE309" s="460" t="n"/>
      <c r="AF309" s="460">
        <f>SUM(AF278:AF308)</f>
        <v/>
      </c>
      <c r="AG309" s="460" t="n"/>
      <c r="AH309" s="460" t="n"/>
      <c r="AI309" s="460" t="n"/>
      <c r="AJ309" s="460">
        <f>SUM(AJ278:AJ308)</f>
        <v/>
      </c>
      <c r="AL309" s="460">
        <f>SUM(AL278:AL308)</f>
        <v/>
      </c>
      <c r="AM309" s="460" t="n"/>
      <c r="AN309" s="460">
        <f>SUM(AN278:AN308)</f>
        <v/>
      </c>
      <c r="AO309" s="460" t="n"/>
      <c r="AP309" s="460">
        <f>SUM(AP278:AP308)</f>
        <v/>
      </c>
      <c r="AQ309" s="460" t="n"/>
      <c r="AR309" s="460">
        <f>SUM(AR278:AR308)</f>
        <v/>
      </c>
      <c r="AS309" s="460">
        <f>SUM(AS278:AS308)</f>
        <v/>
      </c>
    </row>
    <row r="310">
      <c r="N310" s="451" t="n"/>
      <c r="Q310" s="451" t="n"/>
    </row>
    <row r="311">
      <c r="C311" s="452" t="n"/>
      <c r="F311" s="452" t="n"/>
      <c r="I311" s="453" t="n"/>
    </row>
    <row r="312">
      <c r="I312" s="453" t="n"/>
    </row>
    <row r="314" ht="16.5" customHeight="1" thickBot="1">
      <c r="A314" s="602" t="inlineStr">
        <is>
          <t>SEPTEMBRE 2019</t>
        </is>
      </c>
      <c r="M314" s="406" t="n"/>
      <c r="N314" s="359" t="n"/>
      <c r="O314" s="362" t="n"/>
      <c r="P314" s="363" t="n"/>
      <c r="Q314" s="363" t="n"/>
      <c r="R314" s="363" t="n"/>
      <c r="S314" s="363" t="n"/>
      <c r="U314" s="364">
        <f>A314</f>
        <v/>
      </c>
      <c r="V314" s="363" t="n"/>
      <c r="W314" s="363" t="n"/>
      <c r="X314" s="363" t="n"/>
      <c r="Y314" s="363" t="n"/>
      <c r="Z314" s="363" t="n"/>
      <c r="AA314" s="363" t="n"/>
      <c r="AB314" s="364">
        <f>A314</f>
        <v/>
      </c>
      <c r="AC314" s="363" t="n"/>
      <c r="AD314" s="363" t="n"/>
      <c r="AE314" s="363" t="n"/>
      <c r="AF314" s="363" t="n"/>
      <c r="AG314" s="363" t="n"/>
      <c r="AH314" s="363" t="n"/>
      <c r="AI314" s="363" t="n"/>
      <c r="AJ314" s="363" t="n"/>
      <c r="AK314" s="364">
        <f>A314</f>
        <v/>
      </c>
      <c r="AL314" s="363" t="n"/>
      <c r="AM314" s="363" t="n"/>
      <c r="AN314" s="363" t="n"/>
      <c r="AO314" s="363" t="n"/>
      <c r="AP314" s="363" t="n"/>
      <c r="AQ314" s="363" t="n"/>
    </row>
    <row r="315" ht="16.5" customHeight="1" thickBot="1">
      <c r="A315" s="603" t="n"/>
      <c r="B315" s="372" t="n"/>
      <c r="C315" s="372" t="n"/>
      <c r="D315" s="372" t="n"/>
      <c r="E315" s="372" t="n"/>
      <c r="F315" s="372" t="n"/>
      <c r="G315" s="372" t="n"/>
      <c r="H315" s="372" t="n"/>
      <c r="I315" s="357" t="n"/>
      <c r="J315" s="357" t="n"/>
      <c r="K315" s="357" t="n"/>
      <c r="L315" s="357" t="n"/>
      <c r="M315" s="454" t="n"/>
      <c r="N315" s="10" t="n"/>
      <c r="O315" s="11" t="n"/>
      <c r="P315" s="10" t="n"/>
      <c r="Q315" s="10" t="n"/>
      <c r="R315" s="358" t="inlineStr">
        <is>
          <t>Banque</t>
        </is>
      </c>
      <c r="S315" s="357" t="n"/>
      <c r="T315" s="647" t="n"/>
      <c r="U315" s="410">
        <f>U3</f>
        <v/>
      </c>
      <c r="V315" s="354" t="n"/>
      <c r="W315" s="410">
        <f>W3</f>
        <v/>
      </c>
      <c r="X315" s="354" t="n"/>
      <c r="Y315" s="410">
        <f>Y3</f>
        <v/>
      </c>
      <c r="Z315" s="354" t="n"/>
      <c r="AA315" s="410">
        <f>AA3</f>
        <v/>
      </c>
      <c r="AB315" s="354" t="n"/>
      <c r="AC315" s="410">
        <f>AC3</f>
        <v/>
      </c>
      <c r="AD315" s="354" t="n"/>
      <c r="AE315" s="410">
        <f>AE3</f>
        <v/>
      </c>
      <c r="AF315" s="354" t="n"/>
      <c r="AG315" s="410" t="inlineStr">
        <is>
          <t>Compte Nickel</t>
        </is>
      </c>
      <c r="AH315" s="354" t="n"/>
      <c r="AI315" s="410">
        <f>AI3</f>
        <v/>
      </c>
      <c r="AJ315" s="354" t="n"/>
      <c r="AK315" s="410">
        <f>AK3</f>
        <v/>
      </c>
      <c r="AL315" s="354" t="n"/>
      <c r="AM315" s="410">
        <f>AM3</f>
        <v/>
      </c>
      <c r="AN315" s="354" t="n"/>
      <c r="AO315" s="410">
        <f>AO3</f>
        <v/>
      </c>
      <c r="AP315" s="354" t="n"/>
      <c r="AQ315" s="410">
        <f>AQ3</f>
        <v/>
      </c>
      <c r="AR315" s="354" t="n"/>
      <c r="AS315" s="411" t="inlineStr">
        <is>
          <t>Total</t>
        </is>
      </c>
    </row>
    <row r="316" ht="16.5" customHeight="1" thickBot="1">
      <c r="A316" s="607" t="n"/>
      <c r="B316" s="3" t="inlineStr">
        <is>
          <t>Espèce</t>
        </is>
      </c>
      <c r="C316" s="4" t="inlineStr">
        <is>
          <t>Chèque</t>
        </is>
      </c>
      <c r="D316" s="4" t="inlineStr">
        <is>
          <t>Carte Bleue</t>
        </is>
      </c>
      <c r="E316" s="5" t="inlineStr">
        <is>
          <t>Sans Contact</t>
        </is>
      </c>
      <c r="F316" s="5" t="inlineStr">
        <is>
          <t>Carte Nickel</t>
        </is>
      </c>
      <c r="G316" s="4" t="inlineStr">
        <is>
          <t>JEUX</t>
        </is>
      </c>
      <c r="H316" s="4" t="inlineStr">
        <is>
          <t>LOTO</t>
        </is>
      </c>
      <c r="I316" s="355" t="inlineStr">
        <is>
          <t>POINT VERT</t>
        </is>
      </c>
      <c r="J316" s="356" t="n"/>
      <c r="K316" s="6" t="inlineStr">
        <is>
          <t>Ret Nickel</t>
        </is>
      </c>
      <c r="L316" s="6" t="inlineStr">
        <is>
          <t>Dpt Nickel</t>
        </is>
      </c>
      <c r="M316" s="412" t="inlineStr">
        <is>
          <t>Avoir</t>
        </is>
      </c>
      <c r="N316" s="7" t="inlineStr">
        <is>
          <t>S/Total Encais</t>
        </is>
      </c>
      <c r="O316" s="7" t="inlineStr">
        <is>
          <t>Compte client</t>
        </is>
      </c>
      <c r="P316" s="7" t="inlineStr">
        <is>
          <t>Credit Compte</t>
        </is>
      </c>
      <c r="Q316" s="8" t="inlineStr">
        <is>
          <t>Total</t>
        </is>
      </c>
      <c r="R316" s="3" t="inlineStr">
        <is>
          <t>Dépôt Banque</t>
        </is>
      </c>
      <c r="S316" s="8" t="inlineStr">
        <is>
          <t>Monnaie</t>
        </is>
      </c>
      <c r="T316" s="648" t="n"/>
      <c r="U316" s="414" t="inlineStr">
        <is>
          <t>N°</t>
        </is>
      </c>
      <c r="V316" s="415" t="n"/>
      <c r="W316" s="416" t="inlineStr">
        <is>
          <t>N°</t>
        </is>
      </c>
      <c r="X316" s="417" t="n"/>
      <c r="Y316" s="416" t="inlineStr">
        <is>
          <t>N°</t>
        </is>
      </c>
      <c r="Z316" s="417" t="n"/>
      <c r="AA316" s="416" t="inlineStr">
        <is>
          <t>N°</t>
        </is>
      </c>
      <c r="AB316" s="417" t="n"/>
      <c r="AC316" s="416" t="inlineStr">
        <is>
          <t>N°</t>
        </is>
      </c>
      <c r="AD316" s="417" t="n"/>
      <c r="AE316" s="416" t="inlineStr">
        <is>
          <t>N°</t>
        </is>
      </c>
      <c r="AF316" s="417" t="n"/>
      <c r="AG316" s="416" t="inlineStr">
        <is>
          <t>N°</t>
        </is>
      </c>
      <c r="AH316" s="418" t="n"/>
      <c r="AI316" s="416" t="inlineStr">
        <is>
          <t>N°</t>
        </is>
      </c>
      <c r="AJ316" s="417" t="n"/>
      <c r="AK316" s="419" t="inlineStr">
        <is>
          <t>N°</t>
        </is>
      </c>
      <c r="AL316" s="415" t="n"/>
      <c r="AM316" s="416" t="inlineStr">
        <is>
          <t>N°</t>
        </is>
      </c>
      <c r="AN316" s="415" t="n"/>
      <c r="AO316" s="416" t="inlineStr">
        <is>
          <t>N°</t>
        </is>
      </c>
      <c r="AP316" s="415" t="n"/>
      <c r="AQ316" s="416" t="inlineStr">
        <is>
          <t>N°</t>
        </is>
      </c>
      <c r="AR316" s="415" t="n"/>
      <c r="AS316" s="420" t="n"/>
    </row>
    <row r="317">
      <c r="A317" s="628">
        <f>A308+1</f>
        <v/>
      </c>
      <c r="B317" s="629" t="n">
        <v>1866.45</v>
      </c>
      <c r="C317" s="629" t="n"/>
      <c r="D317" s="630" t="n">
        <v>2375.7</v>
      </c>
      <c r="E317" s="630" t="n">
        <v>1611.79</v>
      </c>
      <c r="F317" s="629" t="n">
        <v>29.4</v>
      </c>
      <c r="G317" s="631" t="n">
        <v>212</v>
      </c>
      <c r="H317" s="631" t="n">
        <v>111.5</v>
      </c>
      <c r="I317" s="631" t="n"/>
      <c r="J317" s="633" t="n"/>
      <c r="K317" s="633" t="n"/>
      <c r="L317" s="633" t="n"/>
      <c r="M317" s="635" t="n">
        <v>14.8</v>
      </c>
      <c r="N317" s="636">
        <f>B317+C317+D317+F317+G317+H317+I317+K317-L317+M317+E317</f>
        <v/>
      </c>
      <c r="O317" s="629" t="n">
        <v>15.2</v>
      </c>
      <c r="P317" s="629" t="n">
        <v>132</v>
      </c>
      <c r="Q317" s="636">
        <f>N317+O317-P317</f>
        <v/>
      </c>
      <c r="R317" s="630" t="n">
        <v>1860</v>
      </c>
      <c r="S317" s="638" t="n"/>
      <c r="T317" s="639">
        <f>A317</f>
        <v/>
      </c>
      <c r="U317" s="640" t="n"/>
      <c r="V317" s="641" t="n"/>
      <c r="W317" s="640" t="n"/>
      <c r="X317" s="641" t="n"/>
      <c r="Y317" s="484" t="n"/>
      <c r="Z317" s="641" t="n"/>
      <c r="AA317" s="484" t="n"/>
      <c r="AB317" s="641" t="n"/>
      <c r="AC317" s="484" t="n"/>
      <c r="AD317" s="641" t="n"/>
      <c r="AE317" s="484" t="n">
        <v>200936</v>
      </c>
      <c r="AF317" s="624" t="n">
        <v>1.45</v>
      </c>
      <c r="AG317" s="642" t="n">
        <v>2006939</v>
      </c>
      <c r="AH317" s="624" t="n">
        <v>-25.69</v>
      </c>
      <c r="AI317" s="484" t="n">
        <v>200145</v>
      </c>
      <c r="AJ317" s="624" t="n">
        <v>1029.23</v>
      </c>
      <c r="AK317" s="642" t="n"/>
      <c r="AL317" s="641" t="n"/>
      <c r="AM317" s="484" t="n"/>
      <c r="AN317" s="641" t="n"/>
      <c r="AO317" s="484" t="inlineStr">
        <is>
          <t>vale</t>
        </is>
      </c>
      <c r="AP317" s="624" t="n">
        <v>2000</v>
      </c>
      <c r="AQ317" s="484" t="n"/>
      <c r="AR317" s="641" t="n"/>
      <c r="AS317" s="614">
        <f>V317+X317+Z317+AB317+AD317+AF317+AJ317+AL317+AN317+AP317+AR317+AH317</f>
        <v/>
      </c>
    </row>
    <row r="318">
      <c r="A318" s="628">
        <f>A317+1</f>
        <v/>
      </c>
      <c r="B318" s="629" t="n">
        <v>1715.3</v>
      </c>
      <c r="C318" s="630" t="n">
        <v>268.35</v>
      </c>
      <c r="D318" s="630" t="n">
        <v>1463.02</v>
      </c>
      <c r="E318" s="630" t="n">
        <v>1289.02</v>
      </c>
      <c r="F318" s="629" t="n">
        <v>57.9</v>
      </c>
      <c r="G318" s="631" t="n">
        <v>238</v>
      </c>
      <c r="H318" s="631" t="n">
        <v>243.7</v>
      </c>
      <c r="I318" s="632" t="n">
        <v>340</v>
      </c>
      <c r="J318" s="633" t="n">
        <v>7</v>
      </c>
      <c r="K318" s="633" t="n"/>
      <c r="L318" s="633" t="n">
        <v>45</v>
      </c>
      <c r="M318" s="635" t="n"/>
      <c r="N318" s="636">
        <f>B318+C318+D318+F318+G318+H318+I318+K318-L318+M318+E318</f>
        <v/>
      </c>
      <c r="O318" s="629" t="n">
        <v>1.9</v>
      </c>
      <c r="P318" s="629" t="n">
        <v>268.35</v>
      </c>
      <c r="Q318" s="636">
        <f>N318+O318-P318</f>
        <v/>
      </c>
      <c r="R318" s="630" t="n">
        <v>1710</v>
      </c>
      <c r="S318" s="638" t="n"/>
      <c r="T318" s="639">
        <f>A318</f>
        <v/>
      </c>
      <c r="U318" s="640" t="n">
        <v>200809</v>
      </c>
      <c r="V318" s="624" t="n">
        <v>1398.3</v>
      </c>
      <c r="W318" s="484" t="n"/>
      <c r="X318" s="641" t="n"/>
      <c r="Y318" s="640" t="n">
        <v>200823</v>
      </c>
      <c r="Z318" s="624" t="n">
        <v>535.78</v>
      </c>
      <c r="AA318" s="484" t="n">
        <v>200832</v>
      </c>
      <c r="AB318" s="624" t="n">
        <v>2592.51</v>
      </c>
      <c r="AC318" s="640" t="n"/>
      <c r="AD318" s="641" t="n"/>
      <c r="AE318" s="484" t="n">
        <v>200936</v>
      </c>
      <c r="AF318" s="624" t="n">
        <v>27</v>
      </c>
      <c r="AG318" s="642" t="n">
        <v>200838</v>
      </c>
      <c r="AH318" s="624" t="n">
        <v>19</v>
      </c>
      <c r="AI318" s="640" t="n"/>
      <c r="AJ318" s="641" t="n"/>
      <c r="AK318" s="484" t="n"/>
      <c r="AL318" s="641" t="n"/>
      <c r="AM318" s="640" t="n"/>
      <c r="AN318" s="641" t="n"/>
      <c r="AO318" s="640" t="n"/>
      <c r="AP318" s="641" t="n"/>
      <c r="AQ318" s="484" t="n"/>
      <c r="AR318" s="641" t="n"/>
      <c r="AS318" s="614">
        <f>V318+X318+Z318+AB318+AD318+AF318+AJ318+AL318+AN318+AP318+AR318+AH318</f>
        <v/>
      </c>
    </row>
    <row r="319">
      <c r="A319" s="628">
        <f>A318+1</f>
        <v/>
      </c>
      <c r="B319" s="629" t="n">
        <v>2929.11</v>
      </c>
      <c r="C319" s="629" t="n"/>
      <c r="D319" s="630" t="n">
        <v>1550.01</v>
      </c>
      <c r="E319" s="630" t="n">
        <v>1648.81</v>
      </c>
      <c r="F319" s="629" t="n">
        <v>65.40000000000001</v>
      </c>
      <c r="G319" s="631" t="n">
        <v>252</v>
      </c>
      <c r="H319" s="631" t="n">
        <v>64.7</v>
      </c>
      <c r="I319" s="632" t="n">
        <v>170</v>
      </c>
      <c r="J319" s="633" t="n">
        <v>3</v>
      </c>
      <c r="K319" s="633" t="n"/>
      <c r="L319" s="633" t="n">
        <v>100</v>
      </c>
      <c r="M319" s="635" t="n"/>
      <c r="N319" s="636">
        <f>B319+C319+D319+F319+G319+H319+I319+K319-L319+M319+E319</f>
        <v/>
      </c>
      <c r="O319" s="629" t="n">
        <v>3.2</v>
      </c>
      <c r="P319" s="629" t="n">
        <v>5.9</v>
      </c>
      <c r="Q319" s="636">
        <f>N319+O319-P319</f>
        <v/>
      </c>
      <c r="R319" s="630" t="n">
        <v>2960</v>
      </c>
      <c r="S319" s="638" t="n"/>
      <c r="T319" s="639">
        <f>A319</f>
        <v/>
      </c>
      <c r="U319" s="640" t="n"/>
      <c r="V319" s="624" t="n">
        <v>127.9</v>
      </c>
      <c r="W319" s="484" t="n"/>
      <c r="X319" s="641" t="n"/>
      <c r="Y319" s="640" t="n"/>
      <c r="Z319" s="641" t="n"/>
      <c r="AA319" s="484" t="n">
        <v>200833</v>
      </c>
      <c r="AB319" s="624" t="n">
        <v>244.4</v>
      </c>
      <c r="AC319" s="640" t="n"/>
      <c r="AD319" s="641" t="n"/>
      <c r="AE319" s="484" t="n">
        <v>200936</v>
      </c>
      <c r="AF319" s="624" t="n">
        <v>334.4</v>
      </c>
      <c r="AG319" s="641" t="n"/>
      <c r="AH319" s="641" t="n"/>
      <c r="AI319" s="640" t="inlineStr">
        <is>
          <t>180654B</t>
        </is>
      </c>
      <c r="AJ319" s="624" t="n">
        <v>128.4</v>
      </c>
      <c r="AK319" s="484" t="n"/>
      <c r="AL319" s="641" t="n"/>
      <c r="AM319" s="640" t="n"/>
      <c r="AN319" s="641" t="n"/>
      <c r="AO319" s="484" t="n"/>
      <c r="AP319" s="641" t="n"/>
      <c r="AQ319" s="484" t="n"/>
      <c r="AR319" s="641" t="n"/>
      <c r="AS319" s="614">
        <f>V319+X319+Z319+AB319+AD319+AF319+AJ319+AL319+AN319+AP319+AR319+AH319</f>
        <v/>
      </c>
    </row>
    <row r="320">
      <c r="A320" s="628">
        <f>A319+1</f>
        <v/>
      </c>
      <c r="B320" s="629" t="n">
        <v>1942.22</v>
      </c>
      <c r="C320" s="629" t="n"/>
      <c r="D320" s="630" t="n">
        <v>2138.83</v>
      </c>
      <c r="E320" s="630" t="n">
        <v>1946.09</v>
      </c>
      <c r="F320" s="629" t="n">
        <v>64.40000000000001</v>
      </c>
      <c r="G320" s="631" t="n">
        <v>523</v>
      </c>
      <c r="H320" s="631" t="n">
        <v>79.2</v>
      </c>
      <c r="I320" s="632" t="n">
        <v>160</v>
      </c>
      <c r="J320" s="633" t="n">
        <v>4</v>
      </c>
      <c r="K320" s="633" t="n">
        <v>30</v>
      </c>
      <c r="L320" s="633" t="n">
        <v>20</v>
      </c>
      <c r="M320" s="635" t="n"/>
      <c r="N320" s="636">
        <f>B320+C320+D320+F320+G320+H320+I320+K320-L320+M320+E320</f>
        <v/>
      </c>
      <c r="O320" s="629" t="n">
        <v>1.9</v>
      </c>
      <c r="P320" s="629" t="n"/>
      <c r="Q320" s="636">
        <f>N320+O320-P320</f>
        <v/>
      </c>
      <c r="R320" s="630" t="n">
        <v>1940</v>
      </c>
      <c r="S320" s="638" t="n"/>
      <c r="T320" s="639">
        <f>A320</f>
        <v/>
      </c>
      <c r="U320" s="640" t="n"/>
      <c r="V320" s="641" t="n"/>
      <c r="W320" s="484" t="n"/>
      <c r="X320" s="641" t="n"/>
      <c r="Y320" s="640" t="n"/>
      <c r="Z320" s="641" t="n"/>
      <c r="AA320" s="484" t="n"/>
      <c r="AB320" s="641" t="n"/>
      <c r="AC320" s="640" t="n"/>
      <c r="AD320" s="641" t="n"/>
      <c r="AE320" s="484" t="n">
        <v>200936</v>
      </c>
      <c r="AF320" s="624" t="n">
        <v>69</v>
      </c>
      <c r="AG320" s="642" t="n"/>
      <c r="AH320" s="641" t="n"/>
      <c r="AI320" s="640" t="n"/>
      <c r="AJ320" s="641" t="n"/>
      <c r="AK320" s="484" t="n"/>
      <c r="AL320" s="641" t="n"/>
      <c r="AM320" s="640" t="n">
        <v>200854</v>
      </c>
      <c r="AN320" s="624" t="n">
        <v>368.27</v>
      </c>
      <c r="AO320" s="484" t="n"/>
      <c r="AP320" s="641" t="n"/>
      <c r="AQ320" s="484" t="n"/>
      <c r="AR320" s="641" t="n"/>
      <c r="AS320" s="614">
        <f>V320+X320+Z320+AB320+AD320+AF320+AJ320+AL320+AN320+AP320+AR320+AH320</f>
        <v/>
      </c>
    </row>
    <row r="321">
      <c r="A321" s="628">
        <f>A320+1</f>
        <v/>
      </c>
      <c r="B321" s="629" t="n">
        <v>1560.5</v>
      </c>
      <c r="C321" s="629" t="n"/>
      <c r="D321" s="630" t="n">
        <v>1756.86</v>
      </c>
      <c r="E321" s="630" t="n">
        <v>1897.72</v>
      </c>
      <c r="F321" s="629" t="n">
        <v>9.800000000000001</v>
      </c>
      <c r="G321" s="631" t="n">
        <v>208</v>
      </c>
      <c r="H321" s="631" t="n">
        <v>52</v>
      </c>
      <c r="I321" s="632" t="n">
        <v>240</v>
      </c>
      <c r="J321" s="633" t="n">
        <v>5</v>
      </c>
      <c r="K321" s="633" t="n">
        <v>40</v>
      </c>
      <c r="L321" s="633" t="n"/>
      <c r="M321" s="635" t="n"/>
      <c r="N321" s="636">
        <f>B321+C321+D321+F321+G321+H321+I321+K321-L321+M321+E321</f>
        <v/>
      </c>
      <c r="O321" s="629" t="n">
        <v>2.9</v>
      </c>
      <c r="P321" s="629" t="n"/>
      <c r="Q321" s="636">
        <f>N321+O321-P321</f>
        <v/>
      </c>
      <c r="R321" s="630" t="n">
        <v>1560</v>
      </c>
      <c r="S321" s="638" t="n"/>
      <c r="T321" s="639">
        <f>A321</f>
        <v/>
      </c>
      <c r="U321" s="640" t="n"/>
      <c r="V321" s="641" t="n"/>
      <c r="W321" s="484" t="n"/>
      <c r="X321" s="641" t="n"/>
      <c r="Y321" s="640" t="n"/>
      <c r="Z321" s="641" t="n"/>
      <c r="AA321" s="640" t="n"/>
      <c r="AB321" s="641" t="n"/>
      <c r="AC321" s="640" t="n"/>
      <c r="AD321" s="641" t="n"/>
      <c r="AE321" s="484" t="n"/>
      <c r="AF321" s="641" t="n"/>
      <c r="AG321" s="641" t="n"/>
      <c r="AH321" s="641" t="n"/>
      <c r="AI321" s="640" t="n"/>
      <c r="AJ321" s="641" t="n"/>
      <c r="AK321" s="640" t="n"/>
      <c r="AL321" s="641" t="n"/>
      <c r="AM321" s="484" t="n"/>
      <c r="AN321" s="641" t="n"/>
      <c r="AO321" s="640" t="n"/>
      <c r="AP321" s="641" t="n"/>
      <c r="AQ321" s="484" t="n"/>
      <c r="AR321" s="641" t="n"/>
      <c r="AS321" s="614">
        <f>V321+X321+Z321+AB321+AD321+AF321+AJ321+AL321+AN321+AP321+AR321+AH321</f>
        <v/>
      </c>
    </row>
    <row r="322">
      <c r="A322" s="628">
        <f>A321+1</f>
        <v/>
      </c>
      <c r="B322" s="629" t="n">
        <v>1486.3</v>
      </c>
      <c r="C322" s="629" t="n"/>
      <c r="D322" s="630" t="n">
        <v>1031.89</v>
      </c>
      <c r="E322" s="630" t="n">
        <v>1154.48</v>
      </c>
      <c r="F322" s="629" t="n">
        <v>16.2</v>
      </c>
      <c r="G322" s="631" t="n">
        <v>42</v>
      </c>
      <c r="H322" s="631" t="n">
        <v>231.4</v>
      </c>
      <c r="I322" s="632" t="n">
        <v>120</v>
      </c>
      <c r="J322" s="633" t="n">
        <v>2</v>
      </c>
      <c r="K322" s="633" t="n"/>
      <c r="L322" s="633" t="n">
        <v>300</v>
      </c>
      <c r="M322" s="635" t="n"/>
      <c r="N322" s="636">
        <f>B322+C322+D322+F322+G322+H322+I322+K322-L322+M322+E322</f>
        <v/>
      </c>
      <c r="O322" s="629" t="n">
        <v>1.9</v>
      </c>
      <c r="P322" s="629" t="n"/>
      <c r="Q322" s="636">
        <f>N322+O322-P322</f>
        <v/>
      </c>
      <c r="R322" s="630" t="n">
        <v>1480</v>
      </c>
      <c r="S322" s="638" t="n"/>
      <c r="T322" s="639">
        <f>A322</f>
        <v/>
      </c>
      <c r="U322" s="640" t="n"/>
      <c r="V322" s="641" t="n"/>
      <c r="W322" s="640" t="n"/>
      <c r="X322" s="641" t="n"/>
      <c r="Y322" s="640" t="n"/>
      <c r="Z322" s="641" t="n"/>
      <c r="AA322" s="640" t="n"/>
      <c r="AB322" s="641" t="n"/>
      <c r="AC322" s="640" t="n"/>
      <c r="AD322" s="641" t="n"/>
      <c r="AE322" s="484" t="inlineStr">
        <is>
          <t>pt vert</t>
        </is>
      </c>
      <c r="AF322" s="624" t="n">
        <v>-60.2</v>
      </c>
      <c r="AG322" s="641" t="n"/>
      <c r="AH322" s="641" t="n"/>
      <c r="AI322" s="640" t="n"/>
      <c r="AJ322" s="641" t="n"/>
      <c r="AK322" s="640" t="n"/>
      <c r="AL322" s="641" t="n"/>
      <c r="AM322" s="640" t="n"/>
      <c r="AN322" s="641" t="n"/>
      <c r="AO322" s="640" t="n"/>
      <c r="AP322" s="641" t="n"/>
      <c r="AQ322" s="484" t="n"/>
      <c r="AR322" s="641" t="n"/>
      <c r="AS322" s="614">
        <f>V322+X322+Z322+AB322+AD322+AF322+AJ322+AL322+AN322+AP322+AR322+AH322</f>
        <v/>
      </c>
    </row>
    <row r="323">
      <c r="A323" s="628">
        <f>A322+1</f>
        <v/>
      </c>
      <c r="B323" s="629" t="n">
        <v>1943.66</v>
      </c>
      <c r="C323" s="629" t="n"/>
      <c r="D323" s="630" t="n">
        <v>1282.57</v>
      </c>
      <c r="E323" s="630" t="n">
        <v>1994.92</v>
      </c>
      <c r="F323" s="629" t="n">
        <v>16</v>
      </c>
      <c r="G323" s="631" t="n">
        <v>426</v>
      </c>
      <c r="H323" s="631" t="n">
        <v>534.9</v>
      </c>
      <c r="I323" s="632" t="n">
        <v>60</v>
      </c>
      <c r="J323" s="633" t="n">
        <v>2</v>
      </c>
      <c r="K323" s="633" t="n"/>
      <c r="L323" s="633" t="n"/>
      <c r="M323" s="635" t="n"/>
      <c r="N323" s="636">
        <f>B323+C323+D323+F323+G323+H323+I323+K323-L323+M323+E323</f>
        <v/>
      </c>
      <c r="O323" s="629" t="n">
        <v>1.9</v>
      </c>
      <c r="P323" s="629" t="n"/>
      <c r="Q323" s="636">
        <f>N323+O323-P323</f>
        <v/>
      </c>
      <c r="R323" s="630" t="n">
        <v>1940</v>
      </c>
      <c r="S323" s="638" t="n"/>
      <c r="T323" s="639">
        <f>A323</f>
        <v/>
      </c>
      <c r="U323" s="640" t="n"/>
      <c r="V323" s="641" t="n"/>
      <c r="W323" s="640" t="n"/>
      <c r="X323" s="641" t="n"/>
      <c r="Y323" s="640" t="n"/>
      <c r="Z323" s="641" t="n"/>
      <c r="AA323" s="640" t="n"/>
      <c r="AB323" s="641" t="n"/>
      <c r="AC323" s="640" t="n"/>
      <c r="AD323" s="641" t="n"/>
      <c r="AE323" s="484" t="n"/>
      <c r="AF323" s="641" t="n"/>
      <c r="AG323" s="641" t="n"/>
      <c r="AH323" s="641" t="n"/>
      <c r="AI323" s="640" t="n">
        <v>200942</v>
      </c>
      <c r="AJ323" s="624" t="n">
        <v>132</v>
      </c>
      <c r="AK323" s="640" t="n"/>
      <c r="AL323" s="641" t="n"/>
      <c r="AM323" s="640" t="n">
        <v>200751</v>
      </c>
      <c r="AN323" s="624" t="n">
        <v>-278</v>
      </c>
      <c r="AO323" s="640" t="inlineStr">
        <is>
          <t>mutex</t>
        </is>
      </c>
      <c r="AP323" s="624" t="n">
        <v>125.84</v>
      </c>
      <c r="AQ323" s="484" t="n"/>
      <c r="AR323" s="641" t="n"/>
      <c r="AS323" s="614">
        <f>V323+X323+Z323+AB323+AD323+AF323+AJ323+AL323+AN323+AP323+AR323+AH323</f>
        <v/>
      </c>
    </row>
    <row r="324">
      <c r="A324" s="628">
        <f>A323+1</f>
        <v/>
      </c>
      <c r="B324" s="629" t="n">
        <v>1233.73</v>
      </c>
      <c r="C324" s="629" t="n"/>
      <c r="D324" s="630" t="n">
        <v>1232.99</v>
      </c>
      <c r="E324" s="630" t="n">
        <v>1284.8</v>
      </c>
      <c r="F324" s="629" t="n">
        <v>58.6</v>
      </c>
      <c r="G324" s="631" t="n">
        <v>273</v>
      </c>
      <c r="H324" s="631" t="n">
        <v>1174.05</v>
      </c>
      <c r="I324" s="632" t="n">
        <v>20</v>
      </c>
      <c r="J324" s="633" t="n">
        <v>1</v>
      </c>
      <c r="K324" s="633" t="n">
        <v>400</v>
      </c>
      <c r="L324" s="633" t="n"/>
      <c r="M324" s="635" t="n"/>
      <c r="N324" s="636">
        <f>B324+C324+D324+F324+G324+H324+I324+K324-L324+M324+E324</f>
        <v/>
      </c>
      <c r="O324" s="629" t="n">
        <v>3.4</v>
      </c>
      <c r="P324" s="629" t="n"/>
      <c r="Q324" s="636">
        <f>N324+O324-P324</f>
        <v/>
      </c>
      <c r="R324" s="630" t="n">
        <v>1230</v>
      </c>
      <c r="S324" s="638" t="n"/>
      <c r="T324" s="639">
        <f>A324</f>
        <v/>
      </c>
      <c r="U324" s="640" t="n"/>
      <c r="V324" s="641" t="n"/>
      <c r="W324" s="640" t="n"/>
      <c r="X324" s="641" t="n"/>
      <c r="Y324" s="640" t="n"/>
      <c r="Z324" s="641" t="n"/>
      <c r="AA324" s="640" t="n"/>
      <c r="AB324" s="641" t="n"/>
      <c r="AC324" s="640" t="n"/>
      <c r="AD324" s="641" t="n"/>
      <c r="AE324" s="640" t="inlineStr">
        <is>
          <t>ass prêt</t>
        </is>
      </c>
      <c r="AF324" s="624" t="n">
        <v>38.33</v>
      </c>
      <c r="AG324" s="641" t="n"/>
      <c r="AH324" s="641" t="n"/>
      <c r="AI324" s="640" t="n"/>
      <c r="AJ324" s="641" t="n"/>
      <c r="AK324" s="640" t="n"/>
      <c r="AL324" s="641" t="n"/>
      <c r="AM324" s="640" t="n"/>
      <c r="AN324" s="641" t="n"/>
      <c r="AO324" s="640" t="n"/>
      <c r="AP324" s="641" t="n"/>
      <c r="AQ324" s="484" t="n"/>
      <c r="AR324" s="641" t="n"/>
      <c r="AS324" s="614">
        <f>V324+X324+Z324+AB324+AD324+AF324+AJ324+AL324+AN324+AP324+AR324+AH324</f>
        <v/>
      </c>
    </row>
    <row r="325">
      <c r="A325" s="628">
        <f>A324+1</f>
        <v/>
      </c>
      <c r="B325" s="629" t="n">
        <v>1015.62</v>
      </c>
      <c r="C325" s="629" t="n"/>
      <c r="D325" s="630" t="n">
        <v>1098.35</v>
      </c>
      <c r="E325" s="630" t="n">
        <v>1553.84</v>
      </c>
      <c r="F325" s="629" t="n">
        <v>29.4</v>
      </c>
      <c r="G325" s="631" t="n">
        <v>334</v>
      </c>
      <c r="H325" s="631" t="n">
        <v>93</v>
      </c>
      <c r="I325" s="632" t="n">
        <v>370</v>
      </c>
      <c r="J325" s="633" t="n">
        <v>8</v>
      </c>
      <c r="K325" s="633" t="n">
        <v>90</v>
      </c>
      <c r="L325" s="633" t="n"/>
      <c r="M325" s="635" t="n"/>
      <c r="N325" s="636">
        <f>B325+C325+D325+F325+G325+H325+I325+K325-L325+M325+E325</f>
        <v/>
      </c>
      <c r="O325" s="629" t="n">
        <v>1.9</v>
      </c>
      <c r="P325" s="629" t="n"/>
      <c r="Q325" s="636">
        <f>N325+O325-P325</f>
        <v/>
      </c>
      <c r="R325" s="630" t="n">
        <v>1010</v>
      </c>
      <c r="S325" s="638" t="n"/>
      <c r="T325" s="639">
        <f>A325</f>
        <v/>
      </c>
      <c r="U325" s="640" t="n">
        <v>200810</v>
      </c>
      <c r="V325" s="624" t="n">
        <v>990.46</v>
      </c>
      <c r="W325" s="640" t="n"/>
      <c r="X325" s="641" t="n"/>
      <c r="Y325" s="640" t="n">
        <v>200918</v>
      </c>
      <c r="Z325" s="624" t="n">
        <v>408.93</v>
      </c>
      <c r="AA325" s="640" t="n">
        <v>200923</v>
      </c>
      <c r="AB325" s="624" t="n">
        <v>3492.09</v>
      </c>
      <c r="AC325" s="640" t="n">
        <v>200835</v>
      </c>
      <c r="AD325" s="624" t="n">
        <v>48702.66</v>
      </c>
      <c r="AE325" s="640" t="inlineStr">
        <is>
          <t>interet</t>
        </is>
      </c>
      <c r="AF325" s="624" t="n">
        <v>117.01</v>
      </c>
      <c r="AG325" s="641" t="n"/>
      <c r="AH325" s="641" t="n"/>
      <c r="AI325" s="640" t="n"/>
      <c r="AJ325" s="641" t="n"/>
      <c r="AK325" s="640" t="n"/>
      <c r="AL325" s="641" t="n"/>
      <c r="AM325" s="640" t="n"/>
      <c r="AN325" s="641" t="n"/>
      <c r="AO325" s="640" t="inlineStr">
        <is>
          <t>aviva</t>
        </is>
      </c>
      <c r="AP325" s="624" t="n">
        <v>336.57</v>
      </c>
      <c r="AQ325" s="484" t="n"/>
      <c r="AR325" s="641" t="n"/>
      <c r="AS325" s="614">
        <f>V325+X325+Z325+AB325+AD325+AF325+AJ325+AL325+AN325+AP325+AR325+AH325</f>
        <v/>
      </c>
    </row>
    <row r="326">
      <c r="A326" s="628">
        <f>A325+1</f>
        <v/>
      </c>
      <c r="B326" s="629" t="n">
        <v>1658.96</v>
      </c>
      <c r="C326" s="629" t="n"/>
      <c r="D326" s="630" t="n">
        <v>1408.03</v>
      </c>
      <c r="E326" s="630" t="n">
        <v>1304.37</v>
      </c>
      <c r="F326" s="629" t="n"/>
      <c r="G326" s="631" t="n">
        <v>199</v>
      </c>
      <c r="H326" s="631" t="n">
        <v>157.4</v>
      </c>
      <c r="I326" s="632" t="n">
        <v>50</v>
      </c>
      <c r="J326" s="633" t="n">
        <v>2</v>
      </c>
      <c r="K326" s="633" t="n">
        <v>30</v>
      </c>
      <c r="L326" s="633" t="n">
        <v>150</v>
      </c>
      <c r="M326" s="635" t="n"/>
      <c r="N326" s="636">
        <f>B326+C326+D326+F326+G326+H326+I326+K326-L326+M326+E326</f>
        <v/>
      </c>
      <c r="O326" s="629" t="n">
        <v>1.9</v>
      </c>
      <c r="P326" s="629" t="n"/>
      <c r="Q326" s="636">
        <f>N326+O326-P326</f>
        <v/>
      </c>
      <c r="R326" s="630" t="n">
        <v>1680</v>
      </c>
      <c r="S326" s="638" t="n"/>
      <c r="T326" s="639">
        <f>A326</f>
        <v/>
      </c>
      <c r="U326" s="640" t="n"/>
      <c r="V326" s="624" t="n">
        <v>-448.01</v>
      </c>
      <c r="W326" s="640" t="n">
        <v>200817</v>
      </c>
      <c r="X326" s="624" t="n">
        <v>108.15</v>
      </c>
      <c r="Y326" s="640" t="n"/>
      <c r="Z326" s="641" t="n"/>
      <c r="AA326" s="640" t="n">
        <v>200924</v>
      </c>
      <c r="AB326" s="624" t="n">
        <v>2206.8</v>
      </c>
      <c r="AC326" s="640" t="n">
        <v>200932</v>
      </c>
      <c r="AD326" s="624" t="n">
        <v>4913.06</v>
      </c>
      <c r="AE326" s="640" t="inlineStr">
        <is>
          <t>prêt</t>
        </is>
      </c>
      <c r="AF326" s="624" t="n">
        <v>2634.95</v>
      </c>
      <c r="AG326" s="641" t="n"/>
      <c r="AH326" s="641" t="n"/>
      <c r="AI326" s="640" t="n"/>
      <c r="AJ326" s="641" t="n"/>
      <c r="AK326" s="640" t="n">
        <v>200841</v>
      </c>
      <c r="AL326" s="624" t="n">
        <v>1336.32</v>
      </c>
      <c r="AM326" s="640" t="n">
        <v>200855</v>
      </c>
      <c r="AN326" s="624" t="n">
        <v>216.48</v>
      </c>
      <c r="AO326" s="640" t="n"/>
      <c r="AP326" s="641" t="n"/>
      <c r="AQ326" s="484" t="n"/>
      <c r="AR326" s="641" t="n"/>
      <c r="AS326" s="614">
        <f>V326+X326+Z326+AB326+AD326+AF326+AJ326+AL326+AN326+AP326+AR326+AH326</f>
        <v/>
      </c>
    </row>
    <row r="327">
      <c r="A327" s="628">
        <f>A326+1</f>
        <v/>
      </c>
      <c r="B327" s="629" t="n">
        <v>1354.75</v>
      </c>
      <c r="C327" s="629" t="n"/>
      <c r="D327" s="630" t="n">
        <v>1163.32</v>
      </c>
      <c r="E327" s="630" t="n">
        <v>2005.87</v>
      </c>
      <c r="F327" s="629" t="n">
        <v>43.4</v>
      </c>
      <c r="G327" s="631" t="n">
        <v>326</v>
      </c>
      <c r="H327" s="631" t="n">
        <v>78.7</v>
      </c>
      <c r="I327" s="632" t="n">
        <v>490</v>
      </c>
      <c r="J327" s="633" t="n">
        <v>6</v>
      </c>
      <c r="K327" s="633" t="n"/>
      <c r="L327" s="633" t="n"/>
      <c r="M327" s="635" t="n"/>
      <c r="N327" s="636">
        <f>B327+C327+D327+F327+G327+H327+I327+K327-L327+M327+E327</f>
        <v/>
      </c>
      <c r="O327" s="629" t="n">
        <v>1.9</v>
      </c>
      <c r="P327" s="629" t="n"/>
      <c r="Q327" s="636">
        <f>N327+O327-P327</f>
        <v/>
      </c>
      <c r="R327" s="630" t="n">
        <v>1350</v>
      </c>
      <c r="S327" s="630" t="n">
        <v>250</v>
      </c>
      <c r="T327" s="639">
        <f>A327</f>
        <v/>
      </c>
      <c r="U327" s="640" t="n"/>
      <c r="V327" s="641" t="n"/>
      <c r="W327" s="640" t="n">
        <v>200818</v>
      </c>
      <c r="X327" s="624" t="n">
        <v>1727.23</v>
      </c>
      <c r="Y327" s="640" t="n"/>
      <c r="Z327" s="641" t="n"/>
      <c r="AA327" s="640" t="n"/>
      <c r="AB327" s="641" t="n"/>
      <c r="AC327" s="640" t="n"/>
      <c r="AD327" s="641" t="n"/>
      <c r="AE327" s="640" t="n"/>
      <c r="AF327" s="641" t="n"/>
      <c r="AG327" s="642" t="n"/>
      <c r="AH327" s="641" t="n"/>
      <c r="AI327" s="640" t="inlineStr">
        <is>
          <t>EDF</t>
        </is>
      </c>
      <c r="AJ327" s="624" t="n">
        <v>218.9</v>
      </c>
      <c r="AK327" s="640" t="n"/>
      <c r="AL327" s="641" t="n"/>
      <c r="AM327" s="640" t="n"/>
      <c r="AN327" s="641" t="n"/>
      <c r="AO327" s="640" t="inlineStr">
        <is>
          <t>adrea</t>
        </is>
      </c>
      <c r="AP327" s="624" t="n">
        <v>77.02</v>
      </c>
      <c r="AQ327" s="484" t="n"/>
      <c r="AR327" s="641" t="n"/>
      <c r="AS327" s="614">
        <f>V327+X327+Z327+AB327+AD327+AF327+AJ327+AL327+AN327+AP327+AR327+AH327</f>
        <v/>
      </c>
    </row>
    <row r="328">
      <c r="A328" s="628">
        <f>A327+1</f>
        <v/>
      </c>
      <c r="B328" s="629" t="n">
        <v>2602.82</v>
      </c>
      <c r="C328" s="629" t="n"/>
      <c r="D328" s="630" t="n">
        <v>1719.85</v>
      </c>
      <c r="E328" s="630" t="n">
        <v>2044.97</v>
      </c>
      <c r="F328" s="629" t="n">
        <v>9.800000000000001</v>
      </c>
      <c r="G328" s="631" t="n">
        <v>418</v>
      </c>
      <c r="H328" s="631" t="n">
        <v>134.6</v>
      </c>
      <c r="I328" s="632" t="n">
        <v>140</v>
      </c>
      <c r="J328" s="633" t="n">
        <v>3</v>
      </c>
      <c r="K328" s="633" t="n"/>
      <c r="L328" s="633" t="n">
        <v>750</v>
      </c>
      <c r="M328" s="635" t="n"/>
      <c r="N328" s="636">
        <f>B328+C328+D328+F328+G328+H328+I328+K328-L328+M328+E328</f>
        <v/>
      </c>
      <c r="O328" s="629" t="n"/>
      <c r="P328" s="629" t="n"/>
      <c r="Q328" s="636">
        <f>N328+O328-P328</f>
        <v/>
      </c>
      <c r="R328" s="630" t="n">
        <v>2600</v>
      </c>
      <c r="S328" s="638" t="n"/>
      <c r="T328" s="639">
        <f>A328</f>
        <v/>
      </c>
      <c r="U328" s="640" t="n"/>
      <c r="V328" s="641" t="n"/>
      <c r="W328" s="640" t="n"/>
      <c r="X328" s="641" t="n"/>
      <c r="Y328" s="640" t="n"/>
      <c r="Z328" s="641" t="n"/>
      <c r="AA328" s="640" t="n"/>
      <c r="AB328" s="641" t="n"/>
      <c r="AC328" s="640" t="n"/>
      <c r="AD328" s="641" t="n"/>
      <c r="AE328" s="640" t="n"/>
      <c r="AF328" s="641" t="n"/>
      <c r="AG328" s="641" t="n"/>
      <c r="AH328" s="641" t="n"/>
      <c r="AI328" s="640" t="n"/>
      <c r="AJ328" s="641" t="n"/>
      <c r="AK328" s="640" t="n">
        <v>200843</v>
      </c>
      <c r="AL328" s="624" t="n">
        <v>581.86</v>
      </c>
      <c r="AM328" s="640" t="n"/>
      <c r="AN328" s="641" t="n"/>
      <c r="AO328" s="640" t="n"/>
      <c r="AP328" s="641" t="n"/>
      <c r="AQ328" s="484" t="n"/>
      <c r="AR328" s="641" t="n"/>
      <c r="AS328" s="614">
        <f>V328+X328+Z328+AB328+AD328+AF328+AJ328+AL328+AN328+AP328+AR328+AH328</f>
        <v/>
      </c>
    </row>
    <row r="329">
      <c r="A329" s="628">
        <f>A328+1</f>
        <v/>
      </c>
      <c r="B329" s="629" t="n">
        <v>930.5</v>
      </c>
      <c r="C329" s="629" t="n"/>
      <c r="D329" s="630" t="n">
        <v>532.2</v>
      </c>
      <c r="E329" s="630" t="n">
        <v>1176.64</v>
      </c>
      <c r="F329" s="629" t="n">
        <v>24.05</v>
      </c>
      <c r="G329" s="631" t="n">
        <v>213</v>
      </c>
      <c r="H329" s="631" t="n">
        <v>229</v>
      </c>
      <c r="I329" s="632" t="n">
        <v>100</v>
      </c>
      <c r="J329" s="633" t="n">
        <v>1</v>
      </c>
      <c r="K329" s="633" t="n">
        <v>30</v>
      </c>
      <c r="L329" s="633" t="n"/>
      <c r="M329" s="635" t="n"/>
      <c r="N329" s="636">
        <f>B329+C329+D329+F329+G329+H329+I329+K329-L329+M329+E329</f>
        <v/>
      </c>
      <c r="O329" s="629" t="n"/>
      <c r="P329" s="629" t="n"/>
      <c r="Q329" s="636">
        <f>N329+O329-P329</f>
        <v/>
      </c>
      <c r="R329" s="630" t="n">
        <v>930</v>
      </c>
      <c r="S329" s="638" t="n"/>
      <c r="T329" s="639">
        <f>A329</f>
        <v/>
      </c>
      <c r="U329" s="640" t="n"/>
      <c r="V329" s="641" t="n"/>
      <c r="W329" s="640" t="n"/>
      <c r="X329" s="641" t="n"/>
      <c r="Y329" s="640" t="n"/>
      <c r="Z329" s="641" t="n"/>
      <c r="AA329" s="640" t="n"/>
      <c r="AB329" s="641" t="n"/>
      <c r="AC329" s="640" t="n"/>
      <c r="AD329" s="641" t="n"/>
      <c r="AE329" s="640" t="n"/>
      <c r="AF329" s="641" t="n"/>
      <c r="AG329" s="641" t="n"/>
      <c r="AH329" s="641" t="n"/>
      <c r="AI329" s="640" t="n"/>
      <c r="AJ329" s="641" t="n"/>
      <c r="AK329" s="640" t="n">
        <v>200844</v>
      </c>
      <c r="AL329" s="624" t="n">
        <v>446.5</v>
      </c>
      <c r="AM329" s="640" t="n"/>
      <c r="AN329" s="641" t="n"/>
      <c r="AO329" s="640" t="n"/>
      <c r="AP329" s="641" t="n"/>
      <c r="AQ329" s="484" t="n"/>
      <c r="AR329" s="641" t="n"/>
      <c r="AS329" s="614">
        <f>V329+X329+Z329+AB329+AD329+AF329+AJ329+AL329+AN329+AP329+AR329+AH329</f>
        <v/>
      </c>
    </row>
    <row r="330">
      <c r="A330" s="628">
        <f>A329+1</f>
        <v/>
      </c>
      <c r="B330" s="629" t="n">
        <v>1532.79</v>
      </c>
      <c r="C330" s="629" t="n"/>
      <c r="D330" s="630" t="n">
        <v>1340.1</v>
      </c>
      <c r="E330" s="630" t="n">
        <v>1703.09</v>
      </c>
      <c r="F330" s="629" t="n">
        <v>66.3</v>
      </c>
      <c r="G330" s="631" t="n">
        <v>448</v>
      </c>
      <c r="H330" s="631" t="n">
        <v>1215.55</v>
      </c>
      <c r="I330" s="632" t="n">
        <v>40</v>
      </c>
      <c r="J330" s="633" t="n">
        <v>1</v>
      </c>
      <c r="K330" s="633" t="n">
        <v>30</v>
      </c>
      <c r="L330" s="633" t="n"/>
      <c r="M330" s="635" t="n"/>
      <c r="N330" s="636">
        <f>B330+C330+D330+F330+G330+H330+I330+K330-L330+M330+E330</f>
        <v/>
      </c>
      <c r="O330" s="629" t="n"/>
      <c r="P330" s="629" t="n"/>
      <c r="Q330" s="636">
        <f>N330+O330-P330</f>
        <v/>
      </c>
      <c r="R330" s="630" t="n">
        <v>1530</v>
      </c>
      <c r="S330" s="638" t="n"/>
      <c r="T330" s="639">
        <f>A330</f>
        <v/>
      </c>
      <c r="U330" s="640" t="n"/>
      <c r="V330" s="641" t="n"/>
      <c r="W330" s="640" t="n"/>
      <c r="X330" s="641" t="n"/>
      <c r="Y330" s="640" t="n"/>
      <c r="Z330" s="641" t="n"/>
      <c r="AA330" s="640" t="n"/>
      <c r="AB330" s="641" t="n"/>
      <c r="AC330" s="640" t="n"/>
      <c r="AD330" s="641" t="n"/>
      <c r="AE330" s="640" t="n"/>
      <c r="AF330" s="641" t="n"/>
      <c r="AG330" s="641" t="n"/>
      <c r="AH330" s="641" t="n"/>
      <c r="AI330" s="640" t="n"/>
      <c r="AJ330" s="641" t="n"/>
      <c r="AK330" s="640" t="n"/>
      <c r="AL330" s="641" t="n"/>
      <c r="AM330" s="640" t="n"/>
      <c r="AN330" s="641" t="n"/>
      <c r="AO330" s="640" t="n"/>
      <c r="AP330" s="641" t="n"/>
      <c r="AQ330" s="484" t="n"/>
      <c r="AR330" s="641" t="n"/>
      <c r="AS330" s="614">
        <f>V330+X330+Z330+AB330+AD330+AF330+AJ330+AL330+AN330+AP330+AR330+AH330</f>
        <v/>
      </c>
    </row>
    <row r="331">
      <c r="A331" s="628">
        <f>A330+1</f>
        <v/>
      </c>
      <c r="B331" s="629" t="n">
        <v>1798.45</v>
      </c>
      <c r="C331" s="629" t="n"/>
      <c r="D331" s="630" t="n">
        <v>960</v>
      </c>
      <c r="E331" s="630" t="n">
        <v>1798.22</v>
      </c>
      <c r="F331" s="629" t="n">
        <v>27.15</v>
      </c>
      <c r="G331" s="631" t="n">
        <v>143</v>
      </c>
      <c r="H331" s="631" t="n">
        <v>295.5</v>
      </c>
      <c r="I331" s="632" t="n">
        <v>290</v>
      </c>
      <c r="J331" s="633" t="n">
        <v>4</v>
      </c>
      <c r="K331" s="633" t="n">
        <v>100</v>
      </c>
      <c r="L331" s="633" t="n"/>
      <c r="M331" s="635" t="n"/>
      <c r="N331" s="636">
        <f>B331+C331+D331+F331+G331+H331+I331+K331-L331+M331+E331</f>
        <v/>
      </c>
      <c r="O331" s="629" t="n">
        <v>3.4</v>
      </c>
      <c r="P331" s="629" t="n"/>
      <c r="Q331" s="636">
        <f>N331+O331-P331</f>
        <v/>
      </c>
      <c r="R331" s="630" t="n">
        <v>1790</v>
      </c>
      <c r="S331" s="638" t="n"/>
      <c r="T331" s="639">
        <f>A331</f>
        <v/>
      </c>
      <c r="U331" s="640" t="n"/>
      <c r="V331" s="641" t="n"/>
      <c r="W331" s="640" t="n"/>
      <c r="X331" s="641" t="n"/>
      <c r="Y331" s="640" t="n"/>
      <c r="Z331" s="641" t="n"/>
      <c r="AA331" s="640" t="n"/>
      <c r="AB331" s="641" t="n"/>
      <c r="AC331" s="640" t="n"/>
      <c r="AD331" s="641" t="n"/>
      <c r="AE331" s="640" t="n"/>
      <c r="AF331" s="641" t="n"/>
      <c r="AG331" s="641" t="n"/>
      <c r="AH331" s="641" t="n"/>
      <c r="AI331" s="640" t="n"/>
      <c r="AJ331" s="641" t="n"/>
      <c r="AK331" s="640" t="n"/>
      <c r="AL331" s="641" t="n"/>
      <c r="AM331" s="640" t="n"/>
      <c r="AN331" s="641" t="n"/>
      <c r="AO331" s="640" t="n">
        <v>200860</v>
      </c>
      <c r="AP331" s="624" t="n">
        <v>318</v>
      </c>
      <c r="AQ331" s="484" t="n"/>
      <c r="AR331" s="641" t="n"/>
      <c r="AS331" s="614">
        <f>V331+X331+Z331+AB331+AD331+AF331+AJ331+AL331+AN331+AP331+AR331+AH331</f>
        <v/>
      </c>
    </row>
    <row r="332">
      <c r="A332" s="628">
        <f>A331+1</f>
        <v/>
      </c>
      <c r="B332" s="629" t="n">
        <v>2208.74</v>
      </c>
      <c r="C332" s="629" t="n"/>
      <c r="D332" s="630" t="n">
        <v>972.4</v>
      </c>
      <c r="E332" s="630" t="n">
        <v>1474.58</v>
      </c>
      <c r="F332" s="629" t="n"/>
      <c r="G332" s="631" t="n">
        <v>322</v>
      </c>
      <c r="H332" s="631" t="n">
        <v>94.8</v>
      </c>
      <c r="I332" s="632" t="n">
        <v>120</v>
      </c>
      <c r="J332" s="633" t="n">
        <v>2</v>
      </c>
      <c r="K332" s="633" t="n">
        <v>30</v>
      </c>
      <c r="L332" s="633" t="n"/>
      <c r="M332" s="635" t="n"/>
      <c r="N332" s="636">
        <f>B332+C332+D332+F332+G332+H332+I332+K332-L332+M332+E332</f>
        <v/>
      </c>
      <c r="O332" s="629" t="n">
        <v>1.9</v>
      </c>
      <c r="P332" s="629" t="n"/>
      <c r="Q332" s="636">
        <f>N332+O332-P332</f>
        <v/>
      </c>
      <c r="R332" s="630" t="n">
        <v>2200</v>
      </c>
      <c r="S332" s="638" t="n"/>
      <c r="T332" s="639">
        <f>A332</f>
        <v/>
      </c>
      <c r="U332" s="640" t="n">
        <v>200901</v>
      </c>
      <c r="V332" s="624" t="n">
        <v>2696.18</v>
      </c>
      <c r="W332" s="640" t="n"/>
      <c r="X332" s="641" t="n"/>
      <c r="Y332" s="640" t="n">
        <v>200919</v>
      </c>
      <c r="Z332" s="624" t="n">
        <v>466.04</v>
      </c>
      <c r="AA332" s="640" t="n">
        <v>200925</v>
      </c>
      <c r="AB332" s="624" t="n">
        <v>2230.79</v>
      </c>
      <c r="AC332" s="640" t="n"/>
      <c r="AD332" s="641" t="n"/>
      <c r="AE332" s="640" t="n"/>
      <c r="AF332" s="641" t="n"/>
      <c r="AG332" s="641" t="n"/>
      <c r="AH332" s="641" t="n"/>
      <c r="AI332" s="640" t="n"/>
      <c r="AJ332" s="641" t="n"/>
      <c r="AK332" s="640" t="n"/>
      <c r="AL332" s="641" t="n"/>
      <c r="AM332" s="640" t="n"/>
      <c r="AN332" s="641" t="n"/>
      <c r="AO332" s="640" t="n"/>
      <c r="AP332" s="641" t="n"/>
      <c r="AQ332" s="484" t="n"/>
      <c r="AR332" s="641" t="n"/>
      <c r="AS332" s="614">
        <f>V332+X332+Z332+AB332+AD332+AF332+AJ332+AL332+AN332+AP332+AR332+AH332</f>
        <v/>
      </c>
    </row>
    <row r="333">
      <c r="A333" s="628">
        <f>A332+1</f>
        <v/>
      </c>
      <c r="B333" s="629" t="n">
        <v>1098.47</v>
      </c>
      <c r="C333" s="629" t="n"/>
      <c r="D333" s="630" t="n">
        <v>1505.9</v>
      </c>
      <c r="E333" s="630" t="n">
        <v>1851.38</v>
      </c>
      <c r="F333" s="629" t="n">
        <v>43.5</v>
      </c>
      <c r="G333" s="631" t="n">
        <v>397</v>
      </c>
      <c r="H333" s="631" t="n">
        <v>219.4</v>
      </c>
      <c r="I333" s="632" t="n">
        <v>90</v>
      </c>
      <c r="J333" s="633" t="n">
        <v>3</v>
      </c>
      <c r="K333" s="633" t="n"/>
      <c r="L333" s="633" t="n"/>
      <c r="M333" s="635" t="n"/>
      <c r="N333" s="636">
        <f>B333+C333+D333+F333+G333+H333+I333+K333-L333+M333+E333</f>
        <v/>
      </c>
      <c r="O333" s="629" t="n">
        <v>1.9</v>
      </c>
      <c r="P333" s="629" t="n"/>
      <c r="Q333" s="636">
        <f>N333+O333-P333</f>
        <v/>
      </c>
      <c r="R333" s="630" t="n">
        <v>1120</v>
      </c>
      <c r="S333" s="638" t="n"/>
      <c r="T333" s="639">
        <f>A333</f>
        <v/>
      </c>
      <c r="U333" s="640" t="n"/>
      <c r="V333" s="641" t="n"/>
      <c r="W333" s="640" t="n"/>
      <c r="X333" s="641" t="n"/>
      <c r="Y333" s="640" t="n"/>
      <c r="Z333" s="641" t="n"/>
      <c r="AA333" s="640" t="n">
        <v>200926</v>
      </c>
      <c r="AB333" s="624" t="n">
        <v>1361.2</v>
      </c>
      <c r="AC333" s="640" t="n"/>
      <c r="AD333" s="641" t="n"/>
      <c r="AE333" s="640" t="n"/>
      <c r="AF333" s="641" t="n"/>
      <c r="AG333" s="641" t="n"/>
      <c r="AH333" s="641" t="n"/>
      <c r="AI333" s="640" t="n"/>
      <c r="AJ333" s="641" t="n"/>
      <c r="AK333" s="640" t="n"/>
      <c r="AL333" s="641" t="n"/>
      <c r="AM333" s="640" t="n"/>
      <c r="AN333" s="641" t="n"/>
      <c r="AO333" s="640" t="n"/>
      <c r="AP333" s="641" t="n"/>
      <c r="AQ333" s="484" t="n"/>
      <c r="AR333" s="641" t="n"/>
      <c r="AS333" s="614">
        <f>V333+X333+Z333+AB333+AD333+AF333+AJ333+AL333+AN333+AP333+AR333+AH333</f>
        <v/>
      </c>
    </row>
    <row r="334">
      <c r="A334" s="628">
        <f>A333+1</f>
        <v/>
      </c>
      <c r="B334" s="629" t="n">
        <v>2143.56</v>
      </c>
      <c r="C334" s="629" t="n"/>
      <c r="D334" s="630" t="n">
        <v>1109.53</v>
      </c>
      <c r="E334" s="630" t="n">
        <v>1664.61</v>
      </c>
      <c r="F334" s="629" t="n">
        <v>4.2</v>
      </c>
      <c r="G334" s="631" t="n">
        <v>143</v>
      </c>
      <c r="H334" s="631" t="n">
        <v>396</v>
      </c>
      <c r="I334" s="632" t="n">
        <v>170</v>
      </c>
      <c r="J334" s="633" t="n">
        <v>4</v>
      </c>
      <c r="K334" s="633" t="n"/>
      <c r="L334" s="633" t="n"/>
      <c r="M334" s="635" t="n"/>
      <c r="N334" s="636">
        <f>B334+C334+D334+F334+G334+H334+I334+K334-L334+M334+E334</f>
        <v/>
      </c>
      <c r="O334" s="629" t="n">
        <v>1.9</v>
      </c>
      <c r="P334" s="629" t="n"/>
      <c r="Q334" s="636">
        <f>N334+O334-P334</f>
        <v/>
      </c>
      <c r="R334" s="630" t="n">
        <v>2140</v>
      </c>
      <c r="S334" s="638" t="n"/>
      <c r="T334" s="639">
        <f>A334</f>
        <v/>
      </c>
      <c r="U334" s="640" t="n"/>
      <c r="V334" s="641" t="n"/>
      <c r="W334" s="640" t="n"/>
      <c r="X334" s="641" t="n"/>
      <c r="Y334" s="640" t="n"/>
      <c r="Z334" s="641" t="n"/>
      <c r="AA334" s="640" t="n"/>
      <c r="AB334" s="641" t="n"/>
      <c r="AC334" s="640" t="n"/>
      <c r="AD334" s="641" t="n"/>
      <c r="AE334" s="640" t="n"/>
      <c r="AF334" s="641" t="n"/>
      <c r="AG334" s="641" t="n"/>
      <c r="AH334" s="641" t="n"/>
      <c r="AI334" s="640" t="n">
        <v>200940</v>
      </c>
      <c r="AJ334" s="624" t="n">
        <v>52.8</v>
      </c>
      <c r="AK334" s="640" t="n"/>
      <c r="AL334" s="641" t="n"/>
      <c r="AM334" s="640" t="n"/>
      <c r="AN334" s="641" t="n"/>
      <c r="AO334" s="640" t="n">
        <v>200965</v>
      </c>
      <c r="AP334" s="624" t="n">
        <v>2500</v>
      </c>
      <c r="AQ334" s="484" t="n"/>
      <c r="AR334" s="641" t="n"/>
      <c r="AS334" s="614">
        <f>V334+X334+Z334+AB334+AD334+AF334+AJ334+AL334+AN334+AP334+AR334+AH334</f>
        <v/>
      </c>
    </row>
    <row r="335">
      <c r="A335" s="628">
        <f>A334+1</f>
        <v/>
      </c>
      <c r="B335" s="629" t="n">
        <v>1863.63</v>
      </c>
      <c r="C335" s="629" t="n"/>
      <c r="D335" s="630" t="n">
        <v>1209.55</v>
      </c>
      <c r="E335" s="630" t="n">
        <v>2392.07</v>
      </c>
      <c r="F335" s="629" t="n"/>
      <c r="G335" s="631" t="n">
        <v>155</v>
      </c>
      <c r="H335" s="631" t="n">
        <v>193.1</v>
      </c>
      <c r="I335" s="632" t="n">
        <v>120</v>
      </c>
      <c r="J335" s="633" t="n">
        <v>2</v>
      </c>
      <c r="K335" s="633" t="n"/>
      <c r="L335" s="633" t="n"/>
      <c r="M335" s="635" t="n"/>
      <c r="N335" s="636">
        <f>B335+C335+D335+F335+G335+H335+I335+K335-L335+M335+E335</f>
        <v/>
      </c>
      <c r="O335" s="629" t="n"/>
      <c r="P335" s="629" t="n"/>
      <c r="Q335" s="636">
        <f>N335+O335-P335</f>
        <v/>
      </c>
      <c r="R335" s="630" t="n">
        <v>1860</v>
      </c>
      <c r="S335" s="638" t="n"/>
      <c r="T335" s="639">
        <f>A335</f>
        <v/>
      </c>
      <c r="U335" s="640" t="n"/>
      <c r="V335" s="641" t="n"/>
      <c r="W335" s="640" t="n"/>
      <c r="X335" s="641" t="n"/>
      <c r="Y335" s="640" t="n"/>
      <c r="Z335" s="641" t="n"/>
      <c r="AA335" s="640" t="n"/>
      <c r="AB335" s="641" t="n"/>
      <c r="AC335" s="640" t="n"/>
      <c r="AD335" s="641" t="n"/>
      <c r="AE335" s="640" t="n"/>
      <c r="AF335" s="641" t="n"/>
      <c r="AG335" s="641" t="n"/>
      <c r="AH335" s="641" t="n"/>
      <c r="AI335" s="640" t="n"/>
      <c r="AJ335" s="641" t="n"/>
      <c r="AK335" s="640" t="n"/>
      <c r="AL335" s="641" t="n"/>
      <c r="AM335" s="640" t="n"/>
      <c r="AN335" s="641" t="n"/>
      <c r="AO335" s="640" t="n"/>
      <c r="AP335" s="641" t="n"/>
      <c r="AQ335" s="484" t="n"/>
      <c r="AR335" s="641" t="n"/>
      <c r="AS335" s="614">
        <f>V335+X335+Z335+AB335+AD335+AF335+AJ335+AL335+AN335+AP335+AR335+AH335</f>
        <v/>
      </c>
    </row>
    <row r="336">
      <c r="A336" s="628">
        <f>A335+1</f>
        <v/>
      </c>
      <c r="B336" s="629" t="n">
        <v>1286.25</v>
      </c>
      <c r="C336" s="629" t="n"/>
      <c r="D336" s="630" t="n">
        <v>154.9</v>
      </c>
      <c r="E336" s="630" t="n">
        <v>438.33</v>
      </c>
      <c r="F336" s="629" t="n"/>
      <c r="G336" s="631" t="n">
        <v>83</v>
      </c>
      <c r="H336" s="631" t="n">
        <v>25.4</v>
      </c>
      <c r="I336" s="654" t="n"/>
      <c r="J336" s="633" t="n"/>
      <c r="K336" s="633" t="n"/>
      <c r="L336" s="633" t="n"/>
      <c r="M336" s="635" t="n"/>
      <c r="N336" s="636">
        <f>B336+C336+D336+F336+G336+H336+I336+K336-L336+M336+E336</f>
        <v/>
      </c>
      <c r="O336" s="629" t="n"/>
      <c r="P336" s="629" t="n"/>
      <c r="Q336" s="636">
        <f>N336+O336-P336</f>
        <v/>
      </c>
      <c r="R336" s="630" t="n">
        <v>1280</v>
      </c>
      <c r="S336" s="638" t="n"/>
      <c r="T336" s="639">
        <f>A336</f>
        <v/>
      </c>
      <c r="U336" s="640" t="n"/>
      <c r="V336" s="641" t="n"/>
      <c r="W336" s="484" t="n">
        <v>200911</v>
      </c>
      <c r="X336" s="624" t="n">
        <v>40.4</v>
      </c>
      <c r="Y336" s="640" t="n"/>
      <c r="Z336" s="641" t="n"/>
      <c r="AA336" s="484" t="n"/>
      <c r="AB336" s="641" t="n"/>
      <c r="AC336" s="640" t="n"/>
      <c r="AD336" s="641" t="n"/>
      <c r="AE336" s="640" t="n"/>
      <c r="AF336" s="641" t="n"/>
      <c r="AG336" s="641" t="n"/>
      <c r="AH336" s="641" t="n"/>
      <c r="AI336" s="640" t="n"/>
      <c r="AJ336" s="641" t="n"/>
      <c r="AK336" s="484" t="n"/>
      <c r="AL336" s="641" t="n"/>
      <c r="AM336" s="640" t="n"/>
      <c r="AN336" s="641" t="n"/>
      <c r="AO336" s="484" t="n"/>
      <c r="AP336" s="641" t="n"/>
      <c r="AQ336" s="484" t="n"/>
      <c r="AR336" s="641" t="n"/>
      <c r="AS336" s="614">
        <f>V336+X336+Z336+AB336+AD336+AF336+AJ336+AL336+AN336+AP336+AR336+AH336</f>
        <v/>
      </c>
    </row>
    <row r="337">
      <c r="A337" s="628">
        <f>A336+1</f>
        <v/>
      </c>
      <c r="B337" s="629" t="n">
        <v>1893.08</v>
      </c>
      <c r="C337" s="629" t="n"/>
      <c r="D337" s="630" t="n">
        <v>1191.99</v>
      </c>
      <c r="E337" s="630" t="n">
        <v>2040.21</v>
      </c>
      <c r="F337" s="629" t="n"/>
      <c r="G337" s="631" t="n">
        <v>142</v>
      </c>
      <c r="H337" s="631" t="n">
        <v>871.1</v>
      </c>
      <c r="I337" s="632" t="n">
        <v>90</v>
      </c>
      <c r="J337" s="633" t="n">
        <v>3</v>
      </c>
      <c r="K337" s="633" t="n"/>
      <c r="L337" s="633" t="n"/>
      <c r="M337" s="635" t="n"/>
      <c r="N337" s="636">
        <f>B337+C337+D337+F337+G337+H337+I337+K337-L337+M337+E337</f>
        <v/>
      </c>
      <c r="O337" s="629" t="n">
        <v>3.4</v>
      </c>
      <c r="P337" s="629" t="n"/>
      <c r="Q337" s="636">
        <f>N337+O337-P337</f>
        <v/>
      </c>
      <c r="R337" s="630" t="n">
        <v>1890</v>
      </c>
      <c r="S337" s="638" t="n"/>
      <c r="T337" s="639">
        <f>A337</f>
        <v/>
      </c>
      <c r="U337" s="640" t="n"/>
      <c r="V337" s="641" t="n"/>
      <c r="W337" s="640" t="n">
        <v>200912</v>
      </c>
      <c r="X337" s="624" t="n">
        <v>945.46</v>
      </c>
      <c r="Y337" s="640" t="n"/>
      <c r="Z337" s="641" t="n"/>
      <c r="AA337" s="640" t="n"/>
      <c r="AB337" s="641" t="n"/>
      <c r="AC337" s="640" t="n"/>
      <c r="AD337" s="641" t="n"/>
      <c r="AE337" s="640" t="n"/>
      <c r="AF337" s="641" t="n"/>
      <c r="AG337" s="641" t="n"/>
      <c r="AH337" s="641" t="n"/>
      <c r="AI337" s="640" t="n"/>
      <c r="AJ337" s="641" t="n"/>
      <c r="AK337" s="640" t="n"/>
      <c r="AL337" s="641" t="n"/>
      <c r="AM337" s="640" t="n">
        <v>200947</v>
      </c>
      <c r="AN337" s="624" t="n">
        <v>129.2</v>
      </c>
      <c r="AO337" s="640" t="n"/>
      <c r="AP337" s="641" t="n"/>
      <c r="AQ337" s="484" t="n"/>
      <c r="AR337" s="641" t="n"/>
      <c r="AS337" s="614">
        <f>V337+X337+Z337+AB337+AD337+AF337+AJ337+AL337+AN337+AP337+AR337+AH337</f>
        <v/>
      </c>
    </row>
    <row r="338">
      <c r="A338" s="628">
        <f>A337+1</f>
        <v/>
      </c>
      <c r="B338" s="629" t="n">
        <v>1247.37</v>
      </c>
      <c r="C338" s="630" t="n">
        <v>22.42</v>
      </c>
      <c r="D338" s="630" t="n">
        <v>444.62</v>
      </c>
      <c r="E338" s="630" t="n">
        <v>1578.04</v>
      </c>
      <c r="F338" s="629" t="n"/>
      <c r="G338" s="631" t="n">
        <v>329</v>
      </c>
      <c r="H338" s="631" t="n">
        <v>261.9</v>
      </c>
      <c r="I338" s="632" t="n">
        <v>190</v>
      </c>
      <c r="J338" s="633" t="n">
        <v>5</v>
      </c>
      <c r="K338" s="633" t="n"/>
      <c r="L338" s="633" t="n"/>
      <c r="M338" s="635" t="n"/>
      <c r="N338" s="636">
        <f>B338+C338+D338+F338+G338+H338+I338+K338-L338+M338+E338</f>
        <v/>
      </c>
      <c r="O338" s="629" t="n">
        <v>1.9</v>
      </c>
      <c r="P338" s="629" t="n"/>
      <c r="Q338" s="636">
        <f>N338+O338-P338</f>
        <v/>
      </c>
      <c r="R338" s="630" t="n">
        <v>1240</v>
      </c>
      <c r="S338" s="638" t="n"/>
      <c r="T338" s="639">
        <f>A338</f>
        <v/>
      </c>
      <c r="U338" s="640" t="n"/>
      <c r="V338" s="641" t="n"/>
      <c r="W338" s="640" t="n"/>
      <c r="X338" s="641" t="n"/>
      <c r="Y338" s="640" t="n"/>
      <c r="Z338" s="641" t="n"/>
      <c r="AA338" s="640" t="n"/>
      <c r="AB338" s="641" t="n"/>
      <c r="AC338" s="640" t="n"/>
      <c r="AD338" s="641" t="n"/>
      <c r="AE338" s="640" t="n"/>
      <c r="AF338" s="641" t="n"/>
      <c r="AG338" s="641" t="n"/>
      <c r="AH338" s="641" t="n"/>
      <c r="AI338" s="640" t="n"/>
      <c r="AJ338" s="641" t="n"/>
      <c r="AK338" s="640" t="n"/>
      <c r="AL338" s="641" t="n"/>
      <c r="AM338" s="640" t="n"/>
      <c r="AN338" s="641" t="n"/>
      <c r="AO338" s="640" t="n"/>
      <c r="AP338" s="641" t="n"/>
      <c r="AQ338" s="484" t="n"/>
      <c r="AR338" s="641" t="n"/>
      <c r="AS338" s="614">
        <f>V338+X338+Z338+AB338+AD338+AF338+AJ338+AL338+AN338+AP338+AR338+AH338</f>
        <v/>
      </c>
    </row>
    <row r="339">
      <c r="A339" s="628">
        <f>A338+1</f>
        <v/>
      </c>
      <c r="B339" s="629" t="n">
        <v>1226.42</v>
      </c>
      <c r="C339" s="629" t="n"/>
      <c r="D339" s="630" t="n">
        <v>1429.19</v>
      </c>
      <c r="E339" s="630" t="n">
        <v>1695.13</v>
      </c>
      <c r="F339" s="629" t="n"/>
      <c r="G339" s="631" t="n">
        <v>255</v>
      </c>
      <c r="H339" s="631" t="n">
        <v>74.90000000000001</v>
      </c>
      <c r="I339" s="632" t="n">
        <v>230</v>
      </c>
      <c r="J339" s="633" t="n">
        <v>4</v>
      </c>
      <c r="K339" s="633" t="n"/>
      <c r="L339" s="633" t="n"/>
      <c r="M339" s="635" t="n"/>
      <c r="N339" s="636">
        <f>B339+C339+D339+F339+G339+H339+I339+K339-L339+M339+E339</f>
        <v/>
      </c>
      <c r="O339" s="629" t="n">
        <v>1.9</v>
      </c>
      <c r="P339" s="629" t="n"/>
      <c r="Q339" s="636">
        <f>N339+O339-P339</f>
        <v/>
      </c>
      <c r="R339" s="630" t="n">
        <v>1220</v>
      </c>
      <c r="S339" s="638" t="n"/>
      <c r="T339" s="639">
        <f>A339</f>
        <v/>
      </c>
      <c r="U339" s="640" t="n">
        <v>200902</v>
      </c>
      <c r="V339" s="624" t="n">
        <v>1225.86</v>
      </c>
      <c r="W339" s="640" t="n"/>
      <c r="X339" s="641" t="n"/>
      <c r="Y339" s="640" t="n">
        <v>200920</v>
      </c>
      <c r="Z339" s="624" t="n">
        <v>496.31</v>
      </c>
      <c r="AA339" s="640" t="n">
        <v>200927</v>
      </c>
      <c r="AB339" s="624" t="n">
        <v>1826.06</v>
      </c>
      <c r="AC339" s="640" t="n"/>
      <c r="AD339" s="641" t="n"/>
      <c r="AE339" s="640" t="n"/>
      <c r="AF339" s="641" t="n"/>
      <c r="AG339" s="642" t="n">
        <v>200937</v>
      </c>
      <c r="AH339" s="624" t="n">
        <v>19</v>
      </c>
      <c r="AI339" s="640" t="n"/>
      <c r="AJ339" s="641" t="n"/>
      <c r="AK339" s="640" t="n"/>
      <c r="AL339" s="641" t="n"/>
      <c r="AM339" s="640" t="n"/>
      <c r="AN339" s="641" t="n"/>
      <c r="AO339" s="640" t="n"/>
      <c r="AP339" s="641" t="n"/>
      <c r="AQ339" s="484" t="n"/>
      <c r="AR339" s="641" t="n"/>
      <c r="AS339" s="614">
        <f>V339+X339+Z339+AB339+AD339+AF339+AJ339+AL339+AN339+AP339+AR339+AH339</f>
        <v/>
      </c>
    </row>
    <row r="340">
      <c r="A340" s="628">
        <f>A339+1</f>
        <v/>
      </c>
      <c r="B340" s="629" t="n">
        <v>2419.43</v>
      </c>
      <c r="C340" s="629" t="n"/>
      <c r="D340" s="630" t="n">
        <v>1605.8</v>
      </c>
      <c r="E340" s="630" t="n">
        <v>1552.17</v>
      </c>
      <c r="F340" s="629" t="n"/>
      <c r="G340" s="631" t="n">
        <v>193</v>
      </c>
      <c r="H340" s="631" t="n">
        <v>349.75</v>
      </c>
      <c r="I340" s="632" t="n">
        <v>100</v>
      </c>
      <c r="J340" s="633" t="n">
        <v>3</v>
      </c>
      <c r="K340" s="633" t="n"/>
      <c r="L340" s="633" t="n">
        <v>360</v>
      </c>
      <c r="M340" s="635" t="n"/>
      <c r="N340" s="636">
        <f>B340+C340+D340+F340+G340+H340+I340+K340-L340+M340+E340</f>
        <v/>
      </c>
      <c r="O340" s="629" t="n"/>
      <c r="P340" s="629" t="n"/>
      <c r="Q340" s="636">
        <f>N340+O340-P340</f>
        <v/>
      </c>
      <c r="R340" s="630" t="n">
        <v>2450</v>
      </c>
      <c r="S340" s="638" t="n"/>
      <c r="T340" s="639">
        <f>A340</f>
        <v/>
      </c>
      <c r="U340" s="640" t="n"/>
      <c r="V340" s="624" t="n">
        <v>38.26</v>
      </c>
      <c r="W340" s="640" t="n"/>
      <c r="X340" s="641" t="n"/>
      <c r="Y340" s="640" t="n"/>
      <c r="Z340" s="641" t="n"/>
      <c r="AA340" s="640" t="n">
        <v>200928</v>
      </c>
      <c r="AB340" s="624" t="n">
        <v>473.92</v>
      </c>
      <c r="AC340" s="640" t="n">
        <v>200932</v>
      </c>
      <c r="AD340" s="624" t="n">
        <v>45916</v>
      </c>
      <c r="AE340" s="640" t="n"/>
      <c r="AF340" s="641" t="n"/>
      <c r="AG340" s="641" t="n"/>
      <c r="AH340" s="641" t="n"/>
      <c r="AI340" s="640" t="n"/>
      <c r="AJ340" s="641" t="n"/>
      <c r="AK340" s="640" t="n"/>
      <c r="AL340" s="641" t="n"/>
      <c r="AM340" s="640" t="n"/>
      <c r="AN340" s="641" t="n"/>
      <c r="AO340" s="640" t="n"/>
      <c r="AP340" s="641" t="n"/>
      <c r="AQ340" s="484" t="n"/>
      <c r="AR340" s="641" t="n"/>
      <c r="AS340" s="614">
        <f>V340+X340+Z340+AB340+AD340+AF340+AJ340+AL340+AN340+AP340+AR340+AH340</f>
        <v/>
      </c>
    </row>
    <row r="341">
      <c r="A341" s="628">
        <f>A340+1</f>
        <v/>
      </c>
      <c r="B341" s="629" t="n">
        <v>2360.95</v>
      </c>
      <c r="C341" s="629" t="n"/>
      <c r="D341" s="630" t="n">
        <v>1046.34</v>
      </c>
      <c r="E341" s="630" t="n">
        <v>1872.95</v>
      </c>
      <c r="F341" s="629" t="n"/>
      <c r="G341" s="631" t="n">
        <v>216</v>
      </c>
      <c r="H341" s="631" t="n">
        <v>139.6</v>
      </c>
      <c r="I341" s="632" t="n">
        <v>100</v>
      </c>
      <c r="J341" s="633" t="n">
        <v>3</v>
      </c>
      <c r="K341" s="633" t="n"/>
      <c r="L341" s="633" t="n">
        <v>50</v>
      </c>
      <c r="M341" s="635" t="n"/>
      <c r="N341" s="636">
        <f>B341+C341+D341+F341+G341+H341+I341+K341-L341+M341+E341</f>
        <v/>
      </c>
      <c r="O341" s="629" t="n"/>
      <c r="P341" s="629" t="n"/>
      <c r="Q341" s="636">
        <f>N341+O341-P341</f>
        <v/>
      </c>
      <c r="R341" s="614" t="n">
        <v>2360</v>
      </c>
      <c r="S341" s="638" t="n"/>
      <c r="T341" s="639">
        <f>A341</f>
        <v/>
      </c>
      <c r="U341" s="640" t="n"/>
      <c r="V341" s="641" t="n"/>
      <c r="W341" s="640" t="n"/>
      <c r="X341" s="641" t="n"/>
      <c r="Y341" s="640" t="n"/>
      <c r="Z341" s="641" t="n"/>
      <c r="AA341" s="640" t="n"/>
      <c r="AB341" s="641" t="n"/>
      <c r="AC341" s="640" t="n"/>
      <c r="AD341" s="641" t="n"/>
      <c r="AE341" s="640" t="n"/>
      <c r="AF341" s="641" t="n"/>
      <c r="AG341" s="641" t="n"/>
      <c r="AH341" s="641" t="n"/>
      <c r="AI341" s="640" t="n"/>
      <c r="AJ341" s="641" t="n"/>
      <c r="AK341" s="640" t="n"/>
      <c r="AL341" s="641" t="n"/>
      <c r="AM341" s="640" t="n"/>
      <c r="AN341" s="641" t="n"/>
      <c r="AO341" s="640" t="n"/>
      <c r="AP341" s="641" t="n"/>
      <c r="AQ341" s="484" t="n"/>
      <c r="AR341" s="641" t="n"/>
      <c r="AS341" s="614">
        <f>V341+X341+Z341+AB341+AD341+AF341+AJ341+AL341+AN341+AP341+AR341+AH341</f>
        <v/>
      </c>
    </row>
    <row r="342">
      <c r="A342" s="628">
        <f>A341+1</f>
        <v/>
      </c>
      <c r="B342" s="629" t="n">
        <v>1910.42</v>
      </c>
      <c r="C342" s="629" t="n"/>
      <c r="D342" s="630" t="n">
        <v>1723.49</v>
      </c>
      <c r="E342" s="630" t="n">
        <v>1581.71</v>
      </c>
      <c r="F342" s="629" t="n"/>
      <c r="G342" s="631" t="n">
        <v>357</v>
      </c>
      <c r="H342" s="631" t="n">
        <v>122.2</v>
      </c>
      <c r="I342" s="632" t="n">
        <v>270</v>
      </c>
      <c r="J342" s="633" t="n">
        <v>4</v>
      </c>
      <c r="K342" s="633" t="n"/>
      <c r="L342" s="633" t="n">
        <v>100</v>
      </c>
      <c r="M342" s="635" t="n"/>
      <c r="N342" s="636">
        <f>B342+C342+D342+F342+G342+H342+I342+K342-L342+M342+E342</f>
        <v/>
      </c>
      <c r="O342" s="629" t="n"/>
      <c r="P342" s="629" t="n"/>
      <c r="Q342" s="636">
        <f>N342+O342-P342</f>
        <v/>
      </c>
      <c r="R342" s="614" t="n">
        <v>1910</v>
      </c>
      <c r="S342" s="638" t="n"/>
      <c r="T342" s="639">
        <f>A342</f>
        <v/>
      </c>
      <c r="U342" s="640" t="n"/>
      <c r="V342" s="641" t="n"/>
      <c r="W342" s="640" t="n"/>
      <c r="X342" s="641" t="n"/>
      <c r="Y342" s="640" t="n"/>
      <c r="Z342" s="641" t="n"/>
      <c r="AA342" s="640" t="n"/>
      <c r="AB342" s="641" t="n"/>
      <c r="AC342" s="640" t="n"/>
      <c r="AD342" s="641" t="n"/>
      <c r="AE342" s="640" t="n"/>
      <c r="AF342" s="641" t="n"/>
      <c r="AG342" s="641" t="n"/>
      <c r="AH342" s="641" t="n"/>
      <c r="AI342" s="640" t="n"/>
      <c r="AJ342" s="641" t="n"/>
      <c r="AK342" s="640" t="n"/>
      <c r="AL342" s="641" t="n"/>
      <c r="AM342" s="640" t="n"/>
      <c r="AN342" s="641" t="n"/>
      <c r="AO342" s="640" t="n"/>
      <c r="AP342" s="641" t="n"/>
      <c r="AQ342" s="484" t="n"/>
      <c r="AR342" s="641" t="n"/>
      <c r="AS342" s="614">
        <f>V342+X342+Z342+AB342+AD342+AF342+AJ342+AL342+AN342+AP342+AR342+AH342</f>
        <v/>
      </c>
    </row>
    <row r="343">
      <c r="A343" s="628">
        <f>A342+1</f>
        <v/>
      </c>
      <c r="B343" s="629" t="n">
        <v>1809.32</v>
      </c>
      <c r="C343" s="629" t="n"/>
      <c r="D343" s="630" t="n">
        <v>253.1</v>
      </c>
      <c r="E343" s="630" t="n">
        <v>821.36</v>
      </c>
      <c r="F343" s="629" t="n"/>
      <c r="G343" s="631" t="n">
        <v>246</v>
      </c>
      <c r="H343" s="631" t="n">
        <v>288.75</v>
      </c>
      <c r="I343" s="632" t="n">
        <v>40</v>
      </c>
      <c r="J343" s="633" t="n">
        <v>1</v>
      </c>
      <c r="K343" s="633" t="n"/>
      <c r="L343" s="633" t="n">
        <v>55</v>
      </c>
      <c r="M343" s="635" t="n"/>
      <c r="N343" s="636">
        <f>B343+C343+D343+F343+G343+H343+I343+K343-L343+M343+E343</f>
        <v/>
      </c>
      <c r="O343" s="629" t="n"/>
      <c r="P343" s="629" t="n"/>
      <c r="Q343" s="636">
        <f>N343+O343-P343</f>
        <v/>
      </c>
      <c r="R343" s="614" t="n">
        <v>1800</v>
      </c>
      <c r="S343" s="638" t="n"/>
      <c r="T343" s="639">
        <f>A343</f>
        <v/>
      </c>
      <c r="U343" s="640" t="n"/>
      <c r="V343" s="641" t="n"/>
      <c r="W343" s="640" t="n"/>
      <c r="X343" s="641" t="n"/>
      <c r="Y343" s="640" t="n"/>
      <c r="Z343" s="641" t="n"/>
      <c r="AA343" s="640" t="n"/>
      <c r="AB343" s="641" t="n"/>
      <c r="AC343" s="640" t="n"/>
      <c r="AD343" s="641" t="n"/>
      <c r="AE343" s="484" t="n"/>
      <c r="AF343" s="641" t="n"/>
      <c r="AG343" s="641" t="n"/>
      <c r="AH343" s="641" t="n"/>
      <c r="AI343" s="640" t="n"/>
      <c r="AJ343" s="641" t="n"/>
      <c r="AK343" s="640" t="n"/>
      <c r="AL343" s="641" t="n"/>
      <c r="AM343" s="640" t="n"/>
      <c r="AN343" s="641" t="n"/>
      <c r="AO343" s="640" t="n"/>
      <c r="AP343" s="641" t="n"/>
      <c r="AQ343" s="484" t="n"/>
      <c r="AR343" s="641" t="n"/>
      <c r="AS343" s="614">
        <f>V343+X343+Z343+AB343+AD343+AF343+AJ343+AL343+AN343+AP343+AR343+AH343</f>
        <v/>
      </c>
    </row>
    <row r="344">
      <c r="A344" s="628">
        <f>A343+1</f>
        <v/>
      </c>
      <c r="B344" s="629" t="n">
        <v>1877.71</v>
      </c>
      <c r="C344" s="614" t="n">
        <v>214.5</v>
      </c>
      <c r="D344" s="630" t="n">
        <v>1250.54</v>
      </c>
      <c r="E344" s="630" t="n">
        <v>1742</v>
      </c>
      <c r="F344" s="629" t="n"/>
      <c r="G344" s="631" t="n">
        <v>203</v>
      </c>
      <c r="H344" s="631" t="n">
        <v>214</v>
      </c>
      <c r="I344" s="632" t="n">
        <v>210</v>
      </c>
      <c r="J344" s="633" t="n">
        <v>5</v>
      </c>
      <c r="K344" s="633" t="n"/>
      <c r="L344" s="633" t="n">
        <v>30</v>
      </c>
      <c r="M344" s="635" t="n"/>
      <c r="N344" s="636">
        <f>B344+C344+D344+F344+G344+H344+I344+K344-L344+M344+E344</f>
        <v/>
      </c>
      <c r="O344" s="629" t="n">
        <v>78.5</v>
      </c>
      <c r="P344" s="629" t="n"/>
      <c r="Q344" s="636">
        <f>N344+O344-P344</f>
        <v/>
      </c>
      <c r="R344" s="614" t="n">
        <v>1870</v>
      </c>
      <c r="S344" s="638" t="n"/>
      <c r="T344" s="639">
        <f>A344</f>
        <v/>
      </c>
      <c r="U344" s="640" t="n"/>
      <c r="V344" s="641" t="n"/>
      <c r="W344" s="640" t="n"/>
      <c r="X344" s="641" t="n"/>
      <c r="Y344" s="640" t="n"/>
      <c r="Z344" s="641" t="n"/>
      <c r="AA344" s="640" t="n">
        <v>200931</v>
      </c>
      <c r="AB344" s="655" t="n">
        <v>-36.78</v>
      </c>
      <c r="AC344" s="640" t="n"/>
      <c r="AD344" s="641" t="n"/>
      <c r="AE344" s="484" t="n"/>
      <c r="AF344" s="641" t="n"/>
      <c r="AG344" s="641" t="n"/>
      <c r="AH344" s="641" t="n"/>
      <c r="AI344" s="640" t="n"/>
      <c r="AJ344" s="641" t="n"/>
      <c r="AK344" s="640" t="n"/>
      <c r="AL344" s="641" t="n"/>
      <c r="AM344" s="640" t="n"/>
      <c r="AN344" s="641" t="n"/>
      <c r="AO344" s="640" t="n"/>
      <c r="AP344" s="641" t="n"/>
      <c r="AQ344" s="484" t="n"/>
      <c r="AR344" s="641" t="n"/>
      <c r="AS344" s="614">
        <f>V344+X344+Z344+AB344+AD344+AF344+AJ344+AL344+AN344+AP344+AR344+AH344</f>
        <v/>
      </c>
    </row>
    <row r="345">
      <c r="A345" s="628">
        <f>A344+1</f>
        <v/>
      </c>
      <c r="B345" s="629" t="n">
        <v>820.03</v>
      </c>
      <c r="C345" s="629" t="n"/>
      <c r="D345" s="630" t="n">
        <v>1300.42</v>
      </c>
      <c r="E345" s="630" t="n">
        <v>1419.91</v>
      </c>
      <c r="F345" s="629" t="n">
        <v>93.2</v>
      </c>
      <c r="G345" s="631" t="n">
        <v>713</v>
      </c>
      <c r="H345" s="631" t="n">
        <v>237.85</v>
      </c>
      <c r="I345" s="632" t="n">
        <v>370</v>
      </c>
      <c r="J345" s="633" t="n">
        <v>7</v>
      </c>
      <c r="K345" s="633" t="n">
        <v>40</v>
      </c>
      <c r="L345" s="633" t="n"/>
      <c r="M345" s="635" t="n"/>
      <c r="N345" s="636">
        <f>B345+C345+D345+F345+G345+H345+I345+K345-L345+M345+E345</f>
        <v/>
      </c>
      <c r="O345" s="629" t="n"/>
      <c r="P345" s="629" t="n"/>
      <c r="Q345" s="636">
        <f>N345+O345-P345</f>
        <v/>
      </c>
      <c r="R345" s="614" t="n">
        <v>820</v>
      </c>
      <c r="S345" s="638" t="n"/>
      <c r="T345" s="639">
        <f>A345</f>
        <v/>
      </c>
      <c r="U345" s="640" t="n"/>
      <c r="V345" s="641" t="n"/>
      <c r="W345" s="640" t="n">
        <v>200913</v>
      </c>
      <c r="X345" s="624" t="n">
        <v>7.94</v>
      </c>
      <c r="Y345" s="640" t="n"/>
      <c r="Z345" s="641" t="n"/>
      <c r="AA345" s="640" t="n">
        <v>200929</v>
      </c>
      <c r="AB345" s="624" t="n">
        <v>3708.36</v>
      </c>
      <c r="AC345" s="640" t="n"/>
      <c r="AD345" s="641" t="n"/>
      <c r="AE345" s="484" t="n"/>
      <c r="AF345" s="641" t="n"/>
      <c r="AG345" s="641" t="n"/>
      <c r="AH345" s="641" t="n"/>
      <c r="AI345" s="640" t="n"/>
      <c r="AJ345" s="641" t="n"/>
      <c r="AK345" s="640" t="n"/>
      <c r="AL345" s="641" t="n"/>
      <c r="AM345" s="640" t="n"/>
      <c r="AN345" s="641" t="n"/>
      <c r="AO345" s="484" t="n">
        <v>200963</v>
      </c>
      <c r="AP345" s="624" t="n">
        <v>1255.17</v>
      </c>
      <c r="AQ345" s="484" t="n"/>
      <c r="AR345" s="641" t="n"/>
      <c r="AS345" s="614">
        <f>V345+X345+Z345+AB345+AD345+AF345+AJ345+AL345+AN345+AP345+AR345+AH345</f>
        <v/>
      </c>
    </row>
    <row r="346" ht="16.5" customHeight="1" thickBot="1">
      <c r="A346" s="628">
        <f>A345+1</f>
        <v/>
      </c>
      <c r="B346" s="629" t="n">
        <v>1731.87</v>
      </c>
      <c r="C346" s="629" t="n"/>
      <c r="D346" s="630" t="n">
        <v>1094.7</v>
      </c>
      <c r="E346" s="614" t="n">
        <v>1577.34</v>
      </c>
      <c r="F346" s="629" t="n"/>
      <c r="G346" s="631" t="n">
        <v>402</v>
      </c>
      <c r="H346" s="631" t="n">
        <v>446.3</v>
      </c>
      <c r="I346" s="632" t="n">
        <v>300</v>
      </c>
      <c r="J346" s="633" t="n">
        <v>6</v>
      </c>
      <c r="K346" s="633" t="n">
        <v>50</v>
      </c>
      <c r="L346" s="633" t="n"/>
      <c r="M346" s="635" t="n"/>
      <c r="N346" s="636">
        <f>B346+C346+D346+F346+G346+H346+I346+K346-L346+M346+E346</f>
        <v/>
      </c>
      <c r="O346" s="629" t="n">
        <v>3.4</v>
      </c>
      <c r="P346" s="629" t="n"/>
      <c r="Q346" s="636">
        <f>N346+O346-P346</f>
        <v/>
      </c>
      <c r="R346" s="614" t="n">
        <v>1730</v>
      </c>
      <c r="S346" s="638" t="n"/>
      <c r="T346" s="639">
        <f>A346</f>
        <v/>
      </c>
      <c r="U346" s="640" t="n">
        <v>200905</v>
      </c>
      <c r="V346" s="655" t="n">
        <v>1749.49</v>
      </c>
      <c r="W346" s="484" t="n">
        <v>200914</v>
      </c>
      <c r="X346" s="624" t="n">
        <v>709.63</v>
      </c>
      <c r="Y346" s="640" t="n">
        <v>200921</v>
      </c>
      <c r="Z346" s="655" t="n">
        <v>483.92</v>
      </c>
      <c r="AA346" s="484" t="n">
        <v>200930</v>
      </c>
      <c r="AB346" s="624" t="n">
        <v>429.68</v>
      </c>
      <c r="AC346" s="640" t="n">
        <v>200935</v>
      </c>
      <c r="AD346" s="641" t="n">
        <v>0</v>
      </c>
      <c r="AE346" s="484" t="n"/>
      <c r="AF346" s="641" t="n"/>
      <c r="AG346" s="641" t="n"/>
      <c r="AH346" s="641" t="n"/>
      <c r="AI346" s="640" t="n">
        <v>200941</v>
      </c>
      <c r="AJ346" s="655" t="n">
        <v>37.63</v>
      </c>
      <c r="AK346" s="484" t="n">
        <v>200946</v>
      </c>
      <c r="AL346" s="655" t="n">
        <v>3149.3</v>
      </c>
      <c r="AM346" s="484" t="inlineStr">
        <is>
          <t>fimar</t>
        </is>
      </c>
      <c r="AN346" s="655" t="n">
        <v>917.78</v>
      </c>
      <c r="AO346" s="484" t="n">
        <v>200753</v>
      </c>
      <c r="AP346" s="655" t="n">
        <v>420</v>
      </c>
      <c r="AQ346" s="484" t="n"/>
      <c r="AR346" s="641" t="n"/>
      <c r="AS346" s="614">
        <f>V346+X346+Z346+AB346+AD346+AF346+AJ346+AL346+AN346+AP346+AR346+AH346</f>
        <v/>
      </c>
    </row>
    <row r="347" ht="16.5" customHeight="1" thickBot="1">
      <c r="A347" s="646" t="n"/>
      <c r="B347" s="446" t="n"/>
      <c r="C347" s="446" t="n"/>
      <c r="D347" s="446" t="n"/>
      <c r="E347" s="446" t="n"/>
      <c r="F347" s="446" t="n"/>
      <c r="G347" s="474" t="n"/>
      <c r="H347" s="474" t="n"/>
      <c r="I347" s="474" t="n"/>
      <c r="J347" s="475" t="n"/>
      <c r="K347" s="475" t="n"/>
      <c r="L347" s="475" t="n"/>
      <c r="M347" s="476" t="n"/>
      <c r="N347" s="477" t="n"/>
      <c r="O347" s="446" t="n"/>
      <c r="P347" s="446" t="n"/>
      <c r="Q347" s="477" t="n"/>
      <c r="R347" s="446" t="n"/>
      <c r="S347" s="446" t="n"/>
      <c r="T347" s="649" t="n"/>
      <c r="U347" s="640" t="n"/>
      <c r="V347" s="641" t="n"/>
      <c r="W347" s="640" t="n"/>
      <c r="X347" s="641" t="n"/>
      <c r="Y347" s="640" t="n"/>
      <c r="Z347" s="641" t="n"/>
      <c r="AA347" s="640" t="n"/>
      <c r="AB347" s="641" t="n"/>
      <c r="AC347" s="640" t="n"/>
      <c r="AD347" s="641" t="n"/>
      <c r="AE347" s="640" t="n"/>
      <c r="AF347" s="641" t="n"/>
      <c r="AG347" s="641" t="n"/>
      <c r="AH347" s="641" t="n"/>
      <c r="AI347" s="640" t="n"/>
      <c r="AJ347" s="641" t="n"/>
      <c r="AK347" s="640" t="n"/>
      <c r="AL347" s="641" t="n"/>
      <c r="AM347" s="640" t="n"/>
      <c r="AN347" s="641" t="n"/>
      <c r="AO347" s="640" t="inlineStr">
        <is>
          <t>200964A</t>
        </is>
      </c>
      <c r="AP347" s="655" t="n">
        <v>90</v>
      </c>
      <c r="AQ347" s="484" t="n"/>
      <c r="AR347" s="641" t="n"/>
      <c r="AS347" s="614">
        <f>V347+X347+Z347+AB347+AD347+AF347+AJ347+AL347+AN347+AP347+AR347+AH347</f>
        <v/>
      </c>
    </row>
    <row r="348">
      <c r="B348" s="586">
        <f>SUM(B317:B347)</f>
        <v/>
      </c>
      <c r="C348" s="586">
        <f>SUM(C317:C347)</f>
        <v/>
      </c>
      <c r="D348" s="586">
        <f>SUM(D317:D347)</f>
        <v/>
      </c>
      <c r="E348" s="586">
        <f>SUM(E317:E347)</f>
        <v/>
      </c>
      <c r="F348" s="586">
        <f>SUM(F317:F347)</f>
        <v/>
      </c>
      <c r="G348" s="586">
        <f>SUM(G317:G347)</f>
        <v/>
      </c>
      <c r="H348" s="586">
        <f>SUM(H317:H347)</f>
        <v/>
      </c>
      <c r="I348" s="586">
        <f>SUM(I317:I347)</f>
        <v/>
      </c>
      <c r="J348" s="587">
        <f>SUM(J317:J347)</f>
        <v/>
      </c>
      <c r="K348" s="586">
        <f>SUM(K317:K347)</f>
        <v/>
      </c>
      <c r="L348" s="586">
        <f>SUM(L317:L347)</f>
        <v/>
      </c>
      <c r="M348" s="586">
        <f>SUM(M317:M347)</f>
        <v/>
      </c>
      <c r="N348" s="586">
        <f>SUM(N317:N347)</f>
        <v/>
      </c>
      <c r="O348" s="586">
        <f>SUM(O317:O347)</f>
        <v/>
      </c>
      <c r="P348" s="586">
        <f>SUM(P317:P347)</f>
        <v/>
      </c>
      <c r="Q348" s="586">
        <f>SUM(Q317:Q347)</f>
        <v/>
      </c>
      <c r="R348" s="449">
        <f>SUM(R317:R347)</f>
        <v/>
      </c>
      <c r="S348" s="449">
        <f>SUM(S317:S347)</f>
        <v/>
      </c>
      <c r="U348" s="460" t="n"/>
      <c r="V348" s="460">
        <f>SUM(V317:V347)</f>
        <v/>
      </c>
      <c r="W348" s="460" t="n"/>
      <c r="X348" s="460">
        <f>SUM(X317:X347)</f>
        <v/>
      </c>
      <c r="Y348" s="460" t="n"/>
      <c r="Z348" s="460">
        <f>SUM(Z317:Z347)</f>
        <v/>
      </c>
      <c r="AA348" s="460" t="n"/>
      <c r="AB348" s="460">
        <f>SUM(AB317:AB347)</f>
        <v/>
      </c>
      <c r="AC348" s="460" t="n"/>
      <c r="AD348" s="460">
        <f>SUM(AD317:AD347)</f>
        <v/>
      </c>
      <c r="AE348" s="460" t="n"/>
      <c r="AF348" s="460">
        <f>SUM(AF317:AF347)</f>
        <v/>
      </c>
      <c r="AG348" s="460" t="n"/>
      <c r="AH348" s="460" t="n"/>
      <c r="AI348" s="460" t="n"/>
      <c r="AJ348" s="460">
        <f>SUM(AJ317:AJ347)</f>
        <v/>
      </c>
      <c r="AL348" s="460">
        <f>SUM(AL317:AL347)</f>
        <v/>
      </c>
      <c r="AM348" s="460" t="n"/>
      <c r="AN348" s="460">
        <f>SUM(AN317:AN347)</f>
        <v/>
      </c>
      <c r="AO348" s="460" t="n"/>
      <c r="AP348" s="460">
        <f>SUM(AP317:AP347)</f>
        <v/>
      </c>
      <c r="AQ348" s="460" t="n"/>
      <c r="AR348" s="460">
        <f>SUM(AR317:AR347)</f>
        <v/>
      </c>
      <c r="AS348" s="460">
        <f>SUM(AS317:AS347)</f>
        <v/>
      </c>
    </row>
    <row r="349">
      <c r="N349" s="451" t="n"/>
      <c r="Q349" s="451" t="n"/>
    </row>
    <row r="350">
      <c r="C350" s="452" t="n"/>
      <c r="F350" s="452" t="n"/>
      <c r="I350" s="453" t="n"/>
    </row>
    <row r="351">
      <c r="I351" s="453" t="n"/>
    </row>
    <row r="353" ht="16.5" customHeight="1" thickBot="1">
      <c r="A353" s="602" t="inlineStr">
        <is>
          <t>OCTOBRE 2019</t>
        </is>
      </c>
      <c r="M353" s="406" t="n"/>
      <c r="N353" s="359" t="n"/>
      <c r="O353" s="362" t="n"/>
      <c r="P353" s="363" t="n"/>
      <c r="Q353" s="363" t="n"/>
      <c r="R353" s="363" t="n"/>
      <c r="S353" s="363" t="n"/>
      <c r="U353" s="364">
        <f>A353</f>
        <v/>
      </c>
      <c r="V353" s="363" t="n"/>
      <c r="W353" s="363" t="n"/>
      <c r="X353" s="363" t="n"/>
      <c r="Y353" s="363" t="n"/>
      <c r="Z353" s="363" t="n"/>
      <c r="AA353" s="363" t="n"/>
      <c r="AB353" s="364">
        <f>A353</f>
        <v/>
      </c>
      <c r="AC353" s="363" t="n"/>
      <c r="AD353" s="363" t="n"/>
      <c r="AE353" s="363" t="n"/>
      <c r="AF353" s="363" t="n"/>
      <c r="AG353" s="363" t="n"/>
      <c r="AH353" s="363" t="n"/>
      <c r="AI353" s="363" t="n"/>
      <c r="AJ353" s="363" t="n"/>
      <c r="AK353" s="364">
        <f>A353</f>
        <v/>
      </c>
      <c r="AL353" s="363" t="n"/>
      <c r="AM353" s="363" t="n"/>
      <c r="AN353" s="363" t="n"/>
      <c r="AO353" s="363" t="n"/>
      <c r="AP353" s="363" t="n"/>
      <c r="AQ353" s="363" t="n"/>
    </row>
    <row r="354" ht="16.5" customHeight="1" thickBot="1">
      <c r="A354" s="603" t="n"/>
      <c r="B354" s="372" t="n"/>
      <c r="C354" s="372" t="n"/>
      <c r="D354" s="372" t="n"/>
      <c r="E354" s="372" t="n"/>
      <c r="F354" s="372" t="n"/>
      <c r="G354" s="372" t="n"/>
      <c r="H354" s="372" t="n"/>
      <c r="I354" s="357" t="n"/>
      <c r="J354" s="357" t="n"/>
      <c r="K354" s="357" t="n"/>
      <c r="L354" s="357" t="n"/>
      <c r="M354" s="454" t="n"/>
      <c r="N354" s="10" t="n"/>
      <c r="O354" s="11" t="n"/>
      <c r="P354" s="10" t="n"/>
      <c r="Q354" s="10" t="n"/>
      <c r="R354" s="358" t="inlineStr">
        <is>
          <t>Banque</t>
        </is>
      </c>
      <c r="S354" s="357" t="n"/>
      <c r="T354" s="647" t="n"/>
      <c r="U354" s="496">
        <f>U3</f>
        <v/>
      </c>
      <c r="V354" s="370" t="n"/>
      <c r="W354" s="496">
        <f>W3</f>
        <v/>
      </c>
      <c r="X354" s="370" t="n"/>
      <c r="Y354" s="496">
        <f>Y3</f>
        <v/>
      </c>
      <c r="Z354" s="370" t="n"/>
      <c r="AA354" s="496">
        <f>AA3</f>
        <v/>
      </c>
      <c r="AB354" s="370" t="n"/>
      <c r="AC354" s="410">
        <f>AC3</f>
        <v/>
      </c>
      <c r="AD354" s="354" t="n"/>
      <c r="AE354" s="496">
        <f>AE3</f>
        <v/>
      </c>
      <c r="AF354" s="370" t="n"/>
      <c r="AG354" s="410" t="inlineStr">
        <is>
          <t>Compte Nickel</t>
        </is>
      </c>
      <c r="AH354" s="354" t="n"/>
      <c r="AI354" s="410">
        <f>AI3</f>
        <v/>
      </c>
      <c r="AJ354" s="354" t="n"/>
      <c r="AK354" s="410">
        <f>AK3</f>
        <v/>
      </c>
      <c r="AL354" s="354" t="n"/>
      <c r="AM354" s="496">
        <f>AM3</f>
        <v/>
      </c>
      <c r="AN354" s="370" t="n"/>
      <c r="AO354" s="496">
        <f>AO3</f>
        <v/>
      </c>
      <c r="AP354" s="370" t="n"/>
      <c r="AQ354" s="496">
        <f>AQ3</f>
        <v/>
      </c>
      <c r="AR354" s="370" t="n"/>
      <c r="AS354" s="411" t="inlineStr">
        <is>
          <t>Total</t>
        </is>
      </c>
    </row>
    <row r="355">
      <c r="A355" s="607" t="n"/>
      <c r="B355" s="382" t="inlineStr">
        <is>
          <t>Espèce</t>
        </is>
      </c>
      <c r="C355" s="382" t="inlineStr">
        <is>
          <t>Chèque</t>
        </is>
      </c>
      <c r="D355" s="382" t="inlineStr">
        <is>
          <t>Carte Bleue</t>
        </is>
      </c>
      <c r="E355" s="382" t="inlineStr">
        <is>
          <t>Sans Contact</t>
        </is>
      </c>
      <c r="F355" s="382" t="inlineStr">
        <is>
          <t>Carte Nickel</t>
        </is>
      </c>
      <c r="G355" s="382" t="inlineStr">
        <is>
          <t>JEUX</t>
        </is>
      </c>
      <c r="H355" s="382" t="inlineStr">
        <is>
          <t>LOTO</t>
        </is>
      </c>
      <c r="I355" s="382" t="inlineStr">
        <is>
          <t>POINT VERT</t>
        </is>
      </c>
      <c r="J355" s="383" t="n"/>
      <c r="K355" s="382" t="inlineStr">
        <is>
          <t>Ret Nickel</t>
        </is>
      </c>
      <c r="L355" s="382" t="inlineStr">
        <is>
          <t>Dpt Nickel</t>
        </is>
      </c>
      <c r="M355" s="608" t="inlineStr">
        <is>
          <t>Avoir</t>
        </is>
      </c>
      <c r="N355" s="382" t="inlineStr">
        <is>
          <t>S/Total Encais</t>
        </is>
      </c>
      <c r="O355" s="382" t="inlineStr">
        <is>
          <t>Compte client</t>
        </is>
      </c>
      <c r="P355" s="382" t="inlineStr">
        <is>
          <t>Credit Compte</t>
        </is>
      </c>
      <c r="Q355" s="382" t="inlineStr">
        <is>
          <t>Total</t>
        </is>
      </c>
      <c r="R355" s="382" t="inlineStr">
        <is>
          <t>Dépôt Banque</t>
        </is>
      </c>
      <c r="S355" s="382" t="inlineStr">
        <is>
          <t>Monnaie</t>
        </is>
      </c>
      <c r="T355" s="609" t="n"/>
      <c r="U355" s="610" t="inlineStr">
        <is>
          <t>N°</t>
        </is>
      </c>
      <c r="V355" s="611" t="n"/>
      <c r="W355" s="612" t="inlineStr">
        <is>
          <t>N°</t>
        </is>
      </c>
      <c r="X355" s="608" t="n"/>
      <c r="Y355" s="612" t="inlineStr">
        <is>
          <t>N°</t>
        </is>
      </c>
      <c r="Z355" s="608" t="n"/>
      <c r="AA355" s="612" t="inlineStr">
        <is>
          <t>N°</t>
        </is>
      </c>
      <c r="AB355" s="608" t="n"/>
      <c r="AC355" s="612" t="inlineStr">
        <is>
          <t>N°</t>
        </is>
      </c>
      <c r="AD355" s="608" t="n"/>
      <c r="AE355" s="612" t="inlineStr">
        <is>
          <t>N°</t>
        </is>
      </c>
      <c r="AF355" s="608" t="n"/>
      <c r="AG355" s="612" t="inlineStr">
        <is>
          <t>N°</t>
        </is>
      </c>
      <c r="AH355" s="611" t="n"/>
      <c r="AI355" s="612" t="inlineStr">
        <is>
          <t>N°</t>
        </is>
      </c>
      <c r="AJ355" s="608" t="n"/>
      <c r="AK355" s="613" t="inlineStr">
        <is>
          <t>N°</t>
        </is>
      </c>
      <c r="AL355" s="611" t="n"/>
      <c r="AM355" s="612" t="inlineStr">
        <is>
          <t>N°</t>
        </is>
      </c>
      <c r="AN355" s="611" t="n"/>
      <c r="AO355" s="612" t="inlineStr">
        <is>
          <t>N°</t>
        </is>
      </c>
      <c r="AP355" s="611" t="n"/>
      <c r="AQ355" s="612" t="inlineStr">
        <is>
          <t>N°</t>
        </is>
      </c>
      <c r="AR355" s="611" t="n"/>
      <c r="AS355" s="614" t="n"/>
    </row>
    <row r="356">
      <c r="A356" s="628">
        <f>A346+1</f>
        <v/>
      </c>
      <c r="B356" s="629" t="n">
        <v>1610.27</v>
      </c>
      <c r="C356" s="614" t="n">
        <v>115.62</v>
      </c>
      <c r="D356" s="630" t="n">
        <v>1394.5</v>
      </c>
      <c r="E356" s="630" t="n">
        <v>1878.9</v>
      </c>
      <c r="F356" s="629" t="n">
        <v>89.59</v>
      </c>
      <c r="G356" s="631" t="n">
        <v>202</v>
      </c>
      <c r="H356" s="631" t="n">
        <v>240.9</v>
      </c>
      <c r="I356" s="656" t="n">
        <v>380</v>
      </c>
      <c r="J356" s="633" t="n">
        <v>5</v>
      </c>
      <c r="K356" s="633" t="n"/>
      <c r="L356" s="633" t="n"/>
      <c r="M356" s="635" t="n"/>
      <c r="N356" s="636">
        <f>B356+C356+D356+F356+G356+H356+I356+K356-L356+M356+E356</f>
        <v/>
      </c>
      <c r="O356" s="629" t="n">
        <v>3.2</v>
      </c>
      <c r="P356" s="629" t="n">
        <v>79.8</v>
      </c>
      <c r="Q356" s="636">
        <f>N356+O356-P356</f>
        <v/>
      </c>
      <c r="R356" s="614" t="n">
        <v>1630</v>
      </c>
      <c r="S356" s="638" t="n"/>
      <c r="T356" s="639">
        <f>A356</f>
        <v/>
      </c>
      <c r="U356" s="640" t="n"/>
      <c r="V356" s="641" t="n"/>
      <c r="W356" s="484" t="n"/>
      <c r="X356" s="641" t="n"/>
      <c r="Y356" s="484" t="n"/>
      <c r="Z356" s="641" t="n"/>
      <c r="AA356" s="484" t="n"/>
      <c r="AB356" s="641" t="n"/>
      <c r="AC356" s="484" t="n"/>
      <c r="AD356" s="641" t="n"/>
      <c r="AE356" s="484" t="n">
        <v>201032</v>
      </c>
      <c r="AF356" s="655" t="n">
        <v>1.45</v>
      </c>
      <c r="AG356" s="642" t="n">
        <v>200938</v>
      </c>
      <c r="AH356" s="655" t="n">
        <v>19</v>
      </c>
      <c r="AI356" s="484" t="n">
        <v>200145</v>
      </c>
      <c r="AJ356" s="655" t="n">
        <v>1029.23</v>
      </c>
      <c r="AK356" s="642" t="n"/>
      <c r="AL356" s="641" t="n"/>
      <c r="AM356" s="484" t="n"/>
      <c r="AN356" s="641" t="n"/>
      <c r="AO356" s="484" t="inlineStr">
        <is>
          <t>vale</t>
        </is>
      </c>
      <c r="AP356" s="655" t="n">
        <v>2000</v>
      </c>
      <c r="AQ356" s="484" t="n"/>
      <c r="AR356" s="641" t="n"/>
      <c r="AS356" s="614">
        <f>V356+X356+Z356+AB356+AD356+AF356+AJ356+AL356+AN356+AP356+AR356+AH356</f>
        <v/>
      </c>
    </row>
    <row r="357">
      <c r="A357" s="628">
        <f>A356+1</f>
        <v/>
      </c>
      <c r="B357" s="629" t="n">
        <v>1637.67</v>
      </c>
      <c r="C357" s="629" t="n"/>
      <c r="D357" s="614" t="n">
        <v>1150.75</v>
      </c>
      <c r="E357" s="614" t="n">
        <v>1946.14</v>
      </c>
      <c r="F357" s="629" t="n">
        <v>39.6</v>
      </c>
      <c r="G357" s="631" t="n">
        <v>159</v>
      </c>
      <c r="H357" s="631" t="n">
        <v>85.2</v>
      </c>
      <c r="I357" s="656" t="n">
        <v>170</v>
      </c>
      <c r="J357" s="633" t="n">
        <v>5</v>
      </c>
      <c r="K357" s="633" t="n"/>
      <c r="L357" s="633" t="n">
        <v>50</v>
      </c>
      <c r="M357" s="635" t="n"/>
      <c r="N357" s="636">
        <f>B357+C357+D357+F357+G357+H357+I357+K357-L357+M357+E357</f>
        <v/>
      </c>
      <c r="O357" s="629" t="n">
        <v>8.1</v>
      </c>
      <c r="P357" s="629" t="n"/>
      <c r="Q357" s="636">
        <f>N357+O357-P357</f>
        <v/>
      </c>
      <c r="R357" s="614" t="n">
        <v>1630</v>
      </c>
      <c r="S357" s="638" t="n"/>
      <c r="T357" s="639">
        <f>A357</f>
        <v/>
      </c>
      <c r="U357" s="640" t="n"/>
      <c r="V357" s="641" t="n"/>
      <c r="W357" s="484" t="n"/>
      <c r="X357" s="641" t="n"/>
      <c r="Y357" s="640" t="n"/>
      <c r="Z357" s="641" t="n"/>
      <c r="AA357" s="484" t="n"/>
      <c r="AB357" s="641" t="n"/>
      <c r="AC357" s="640" t="n"/>
      <c r="AD357" s="641" t="n"/>
      <c r="AE357" s="484" t="n">
        <v>201033</v>
      </c>
      <c r="AF357" s="655" t="n">
        <v>27</v>
      </c>
      <c r="AG357" s="641" t="n"/>
      <c r="AH357" s="641" t="n"/>
      <c r="AI357" s="640" t="n"/>
      <c r="AJ357" s="641" t="n"/>
      <c r="AK357" s="484" t="n"/>
      <c r="AL357" s="641" t="n"/>
      <c r="AM357" s="640" t="n"/>
      <c r="AN357" s="641" t="n"/>
      <c r="AO357" s="640" t="n"/>
      <c r="AP357" s="641" t="n"/>
      <c r="AQ357" s="484" t="n"/>
      <c r="AR357" s="641" t="n"/>
      <c r="AS357" s="614">
        <f>V357+X357+Z357+AB357+AD357+AF357+AJ357+AL357+AN357+AP357+AR357+AH357</f>
        <v/>
      </c>
    </row>
    <row r="358">
      <c r="A358" s="628">
        <f>A357+1</f>
        <v/>
      </c>
      <c r="B358" s="629" t="n">
        <v>1260.48</v>
      </c>
      <c r="C358" s="629" t="n"/>
      <c r="D358" s="614" t="n">
        <v>1247.46</v>
      </c>
      <c r="E358" s="630" t="n">
        <v>1972.45</v>
      </c>
      <c r="F358" s="629" t="n">
        <v>89.7</v>
      </c>
      <c r="G358" s="631" t="n">
        <v>259</v>
      </c>
      <c r="H358" s="631" t="n">
        <v>251</v>
      </c>
      <c r="I358" s="656" t="n">
        <v>210</v>
      </c>
      <c r="J358" s="633" t="n">
        <v>3</v>
      </c>
      <c r="K358" s="633" t="n">
        <v>30</v>
      </c>
      <c r="L358" s="633" t="n">
        <v>50</v>
      </c>
      <c r="M358" s="635" t="n"/>
      <c r="N358" s="636">
        <f>B358+C358+D358+F358+G358+H358+I358+K358-L358+M358+E358</f>
        <v/>
      </c>
      <c r="O358" s="629" t="n">
        <v>9.199999999999999</v>
      </c>
      <c r="P358" s="629" t="n"/>
      <c r="Q358" s="636">
        <f>N358+O358-P358</f>
        <v/>
      </c>
      <c r="R358" s="614" t="n">
        <v>1260</v>
      </c>
      <c r="S358" s="638" t="n"/>
      <c r="T358" s="639">
        <f>A358</f>
        <v/>
      </c>
      <c r="U358" s="640" t="n"/>
      <c r="V358" s="641" t="n"/>
      <c r="W358" s="484" t="n"/>
      <c r="X358" s="641" t="n"/>
      <c r="Y358" s="640" t="n"/>
      <c r="Z358" s="641" t="n"/>
      <c r="AA358" s="484" t="n"/>
      <c r="AB358" s="641" t="n"/>
      <c r="AC358" s="640" t="n"/>
      <c r="AD358" s="641" t="n"/>
      <c r="AE358" s="484" t="n">
        <v>201034</v>
      </c>
      <c r="AF358" s="655" t="n">
        <v>299.68</v>
      </c>
      <c r="AG358" s="642" t="n">
        <v>201033</v>
      </c>
      <c r="AH358" s="655" t="n">
        <v>-28.08</v>
      </c>
      <c r="AI358" s="640" t="inlineStr">
        <is>
          <t>180654B</t>
        </is>
      </c>
      <c r="AJ358" s="624" t="n">
        <v>128.4</v>
      </c>
      <c r="AK358" s="484" t="n"/>
      <c r="AL358" s="641" t="n"/>
      <c r="AM358" s="640" t="n">
        <v>200948</v>
      </c>
      <c r="AN358" s="655" t="n">
        <v>76.09999999999999</v>
      </c>
      <c r="AO358" s="484" t="n"/>
      <c r="AP358" s="641" t="n"/>
      <c r="AQ358" s="484" t="n"/>
      <c r="AR358" s="641" t="n"/>
      <c r="AS358" s="614">
        <f>V358+X358+Z358+AB358+AD358+AF358+AJ358+AL358+AN358+AP358+AR358+AH358</f>
        <v/>
      </c>
    </row>
    <row r="359">
      <c r="A359" s="628">
        <f>A358+1</f>
        <v/>
      </c>
      <c r="B359" s="629" t="n">
        <v>1498.47</v>
      </c>
      <c r="C359" s="629" t="n"/>
      <c r="D359" s="614" t="n">
        <v>420.92</v>
      </c>
      <c r="E359" s="614" t="n">
        <v>1132.81</v>
      </c>
      <c r="F359" s="629" t="n">
        <v>29.4</v>
      </c>
      <c r="G359" s="631" t="n">
        <v>116</v>
      </c>
      <c r="H359" s="631" t="n">
        <v>616</v>
      </c>
      <c r="I359" s="656" t="n">
        <v>230</v>
      </c>
      <c r="J359" s="633" t="n">
        <v>4</v>
      </c>
      <c r="K359" s="633" t="n"/>
      <c r="L359" s="633" t="n"/>
      <c r="M359" s="635" t="n"/>
      <c r="N359" s="636">
        <f>B359+C359+D359+F359+G359+H359+I359+K359-L359+M359+E359</f>
        <v/>
      </c>
      <c r="O359" s="629" t="n"/>
      <c r="P359" s="629" t="n"/>
      <c r="Q359" s="636">
        <f>N359+O359-P359</f>
        <v/>
      </c>
      <c r="R359" s="614" t="n">
        <v>1490</v>
      </c>
      <c r="S359" s="638" t="n"/>
      <c r="T359" s="639">
        <f>A359</f>
        <v/>
      </c>
      <c r="U359" s="640" t="n"/>
      <c r="V359" s="641" t="n"/>
      <c r="W359" s="484" t="n"/>
      <c r="X359" s="641" t="n"/>
      <c r="Y359" s="640" t="n"/>
      <c r="Z359" s="641" t="n"/>
      <c r="AA359" s="484" t="n"/>
      <c r="AB359" s="641" t="n"/>
      <c r="AC359" s="640" t="n"/>
      <c r="AD359" s="641" t="n"/>
      <c r="AE359" s="484" t="n">
        <v>201035</v>
      </c>
      <c r="AF359" s="655" t="n">
        <v>-112.5</v>
      </c>
      <c r="AG359" s="642" t="n"/>
      <c r="AH359" s="641" t="n"/>
      <c r="AI359" s="640" t="n"/>
      <c r="AJ359" s="641" t="n"/>
      <c r="AK359" s="484" t="n"/>
      <c r="AL359" s="641" t="n"/>
      <c r="AM359" s="640" t="n"/>
      <c r="AN359" s="641" t="n"/>
      <c r="AO359" s="484" t="n"/>
      <c r="AP359" s="641" t="n"/>
      <c r="AQ359" s="484" t="n"/>
      <c r="AR359" s="641" t="n"/>
      <c r="AS359" s="614">
        <f>V359+X359+Z359+AB359+AD359+AF359+AJ359+AL359+AN359+AP359+AR359+AH359</f>
        <v/>
      </c>
    </row>
    <row r="360">
      <c r="A360" s="628">
        <f>A359+1</f>
        <v/>
      </c>
      <c r="B360" s="629" t="n">
        <v>1856.82</v>
      </c>
      <c r="C360" s="629" t="n"/>
      <c r="D360" s="614" t="n">
        <v>1151.49</v>
      </c>
      <c r="E360" s="614" t="n">
        <v>1443.81</v>
      </c>
      <c r="F360" s="629" t="n">
        <v>96.90000000000001</v>
      </c>
      <c r="G360" s="631" t="n">
        <v>115</v>
      </c>
      <c r="H360" s="631" t="n">
        <v>554.2</v>
      </c>
      <c r="I360" s="656" t="n">
        <v>110</v>
      </c>
      <c r="J360" s="633" t="n">
        <v>4</v>
      </c>
      <c r="K360" s="633" t="n">
        <v>40</v>
      </c>
      <c r="L360" s="633" t="n">
        <v>100</v>
      </c>
      <c r="M360" s="635" t="n"/>
      <c r="N360" s="636">
        <f>B360+C360+D360+F360+G360+H360+I360+K360-L360+M360+E360</f>
        <v/>
      </c>
      <c r="O360" s="629" t="n"/>
      <c r="P360" s="629" t="n"/>
      <c r="Q360" s="636">
        <f>N360+O360-P360</f>
        <v/>
      </c>
      <c r="R360" s="614" t="n">
        <v>1850</v>
      </c>
      <c r="S360" s="638" t="n"/>
      <c r="T360" s="639">
        <f>A360</f>
        <v/>
      </c>
      <c r="U360" s="640" t="n"/>
      <c r="V360" s="641" t="n"/>
      <c r="W360" s="484" t="n"/>
      <c r="X360" s="641" t="n"/>
      <c r="Y360" s="640" t="n"/>
      <c r="Z360" s="641" t="n"/>
      <c r="AA360" s="640" t="n"/>
      <c r="AB360" s="641" t="n"/>
      <c r="AC360" s="640" t="n"/>
      <c r="AD360" s="641" t="n"/>
      <c r="AE360" s="484" t="n">
        <v>201036</v>
      </c>
      <c r="AF360" s="655" t="n">
        <v>69</v>
      </c>
      <c r="AG360" s="642" t="n"/>
      <c r="AH360" s="641" t="n"/>
      <c r="AI360" s="640" t="n"/>
      <c r="AJ360" s="641" t="n"/>
      <c r="AK360" s="640" t="n"/>
      <c r="AL360" s="641" t="n"/>
      <c r="AM360" s="640" t="n"/>
      <c r="AN360" s="641" t="n"/>
      <c r="AO360" s="640" t="inlineStr">
        <is>
          <t>mutex</t>
        </is>
      </c>
      <c r="AP360" s="655" t="n">
        <v>125.84</v>
      </c>
      <c r="AQ360" s="484" t="n"/>
      <c r="AR360" s="641" t="n"/>
      <c r="AS360" s="614">
        <f>V360+X360+Z360+AB360+AD360+AF360+AJ360+AL360+AN360+AP360+AR360+AH360</f>
        <v/>
      </c>
    </row>
    <row r="361">
      <c r="A361" s="628">
        <f>A360+1</f>
        <v/>
      </c>
      <c r="B361" s="629" t="n">
        <v>1024</v>
      </c>
      <c r="C361" s="629" t="n"/>
      <c r="D361" s="614" t="n">
        <v>816.79</v>
      </c>
      <c r="E361" s="614" t="n">
        <v>1725.42</v>
      </c>
      <c r="F361" s="629" t="n">
        <v>53.9</v>
      </c>
      <c r="G361" s="631" t="n">
        <v>341</v>
      </c>
      <c r="H361" s="631" t="n">
        <v>247.6</v>
      </c>
      <c r="I361" s="656" t="n">
        <v>290</v>
      </c>
      <c r="J361" s="633" t="n">
        <v>5</v>
      </c>
      <c r="K361" s="633" t="n"/>
      <c r="L361" s="633" t="n"/>
      <c r="M361" s="635" t="n"/>
      <c r="N361" s="636">
        <f>B361+C361+D361+F361+G361+H361+I361+K361-L361+M361+E361</f>
        <v/>
      </c>
      <c r="O361" s="629" t="n">
        <v>4.7</v>
      </c>
      <c r="P361" s="629" t="n"/>
      <c r="Q361" s="636">
        <f>N361+O361-P361</f>
        <v/>
      </c>
      <c r="R361" s="614" t="n">
        <v>1060</v>
      </c>
      <c r="S361" s="638" t="n"/>
      <c r="T361" s="639">
        <f>A361</f>
        <v/>
      </c>
      <c r="U361" s="640" t="n"/>
      <c r="V361" s="641" t="n"/>
      <c r="W361" s="640" t="n"/>
      <c r="X361" s="641" t="n"/>
      <c r="Y361" s="640" t="n"/>
      <c r="Z361" s="641" t="n"/>
      <c r="AA361" s="640" t="n"/>
      <c r="AB361" s="641" t="n"/>
      <c r="AC361" s="640" t="n"/>
      <c r="AD361" s="641" t="n"/>
      <c r="AE361" s="640" t="n"/>
      <c r="AF361" s="641" t="n"/>
      <c r="AG361" s="641" t="n"/>
      <c r="AH361" s="655" t="n"/>
      <c r="AI361" s="640" t="n"/>
      <c r="AJ361" s="641" t="n"/>
      <c r="AK361" s="640" t="n"/>
      <c r="AL361" s="641" t="n"/>
      <c r="AM361" s="640" t="n">
        <v>200858</v>
      </c>
      <c r="AN361" s="655" t="n">
        <v>-276.15</v>
      </c>
      <c r="AO361" s="640" t="n"/>
      <c r="AP361" s="641" t="n"/>
      <c r="AQ361" s="484" t="n"/>
      <c r="AR361" s="641" t="n"/>
      <c r="AS361" s="614">
        <f>V361+X361+Z361+AB361+AD361+AF361+AJ361+AL361+AN361+AP361+AR361+AH361</f>
        <v/>
      </c>
    </row>
    <row r="362">
      <c r="A362" s="628">
        <f>A361+1</f>
        <v/>
      </c>
      <c r="B362" s="629" t="n">
        <v>1745.94</v>
      </c>
      <c r="C362" s="629" t="n"/>
      <c r="D362" s="614" t="n">
        <v>1202.05</v>
      </c>
      <c r="E362" s="614" t="n">
        <v>1774.54</v>
      </c>
      <c r="F362" s="629" t="n">
        <v>24.8</v>
      </c>
      <c r="G362" s="631" t="n">
        <v>201</v>
      </c>
      <c r="H362" s="631" t="n">
        <v>37.5</v>
      </c>
      <c r="I362" s="656" t="n">
        <v>170</v>
      </c>
      <c r="J362" s="633" t="n">
        <v>1</v>
      </c>
      <c r="K362" s="633" t="n">
        <v>40</v>
      </c>
      <c r="L362" s="633" t="n">
        <v>150</v>
      </c>
      <c r="M362" s="635" t="n"/>
      <c r="N362" s="636">
        <f>B362+C362+D362+F362+G362+H362+I362+K362-L362+M362+E362</f>
        <v/>
      </c>
      <c r="O362" s="629" t="n">
        <v>14.3</v>
      </c>
      <c r="P362" s="629" t="n">
        <v>2.6</v>
      </c>
      <c r="Q362" s="636">
        <f>N362+O362-P362</f>
        <v/>
      </c>
      <c r="R362" s="614" t="n">
        <v>1740</v>
      </c>
      <c r="S362" s="638" t="n"/>
      <c r="T362" s="639">
        <f>A362</f>
        <v/>
      </c>
      <c r="U362" s="640" t="n">
        <v>200906</v>
      </c>
      <c r="V362" s="655" t="n">
        <v>1226.61</v>
      </c>
      <c r="W362" s="640" t="n"/>
      <c r="X362" s="641" t="n"/>
      <c r="Y362" s="640" t="n">
        <v>200922</v>
      </c>
      <c r="Z362" s="655" t="n">
        <v>148.69</v>
      </c>
      <c r="AA362" s="640" t="n">
        <v>201017</v>
      </c>
      <c r="AB362" s="655" t="n">
        <v>3043.55</v>
      </c>
      <c r="AC362" s="640" t="n"/>
      <c r="AD362" s="641" t="n"/>
      <c r="AE362" s="640" t="inlineStr">
        <is>
          <t>pt vert</t>
        </is>
      </c>
      <c r="AF362" s="655" t="n">
        <v>-67.2</v>
      </c>
      <c r="AG362" s="484" t="n">
        <v>201034</v>
      </c>
      <c r="AH362" s="655" t="n">
        <v>19</v>
      </c>
      <c r="AI362" s="640" t="n"/>
      <c r="AJ362" s="641" t="n"/>
      <c r="AK362" s="640" t="n"/>
      <c r="AL362" s="641" t="n"/>
      <c r="AM362" s="640" t="n"/>
      <c r="AN362" s="641" t="n"/>
      <c r="AO362" s="640" t="inlineStr">
        <is>
          <t>aviva</t>
        </is>
      </c>
      <c r="AP362" s="655" t="n">
        <v>336.57</v>
      </c>
      <c r="AQ362" s="484" t="n"/>
      <c r="AR362" s="641" t="n"/>
      <c r="AS362" s="614">
        <f>V362+X362+Z362+AB362+AD362+AF362+AJ362+AL362+AN362+AP362+AR362+AH362</f>
        <v/>
      </c>
    </row>
    <row r="363">
      <c r="A363" s="628">
        <f>A362+1</f>
        <v/>
      </c>
      <c r="B363" s="629" t="n">
        <v>1360.18</v>
      </c>
      <c r="C363" s="629" t="n"/>
      <c r="D363" s="614" t="n">
        <v>1050.71</v>
      </c>
      <c r="E363" s="614" t="n">
        <v>1754.7</v>
      </c>
      <c r="F363" s="629" t="n">
        <v>9.800000000000001</v>
      </c>
      <c r="G363" s="631" t="n">
        <v>286</v>
      </c>
      <c r="H363" s="631" t="n">
        <v>316.7</v>
      </c>
      <c r="I363" s="656" t="n">
        <v>330</v>
      </c>
      <c r="J363" s="633" t="n">
        <v>5</v>
      </c>
      <c r="K363" s="633" t="n"/>
      <c r="L363" s="633" t="n">
        <v>520</v>
      </c>
      <c r="M363" s="635" t="n"/>
      <c r="N363" s="636">
        <f>B363+C363+D363+F363+G363+H363+I363+K363-L363+M363+E363</f>
        <v/>
      </c>
      <c r="O363" s="629" t="n">
        <v>8.199999999999999</v>
      </c>
      <c r="P363" s="629" t="n"/>
      <c r="Q363" s="636">
        <f>N363+O363-P363</f>
        <v/>
      </c>
      <c r="R363" s="614" t="n">
        <v>1360</v>
      </c>
      <c r="S363" s="638" t="n"/>
      <c r="T363" s="639">
        <f>A363</f>
        <v/>
      </c>
      <c r="U363" s="640" t="n">
        <v>200910</v>
      </c>
      <c r="V363" s="655" t="n">
        <v>-5.26</v>
      </c>
      <c r="W363" s="640" t="n"/>
      <c r="X363" s="641" t="n"/>
      <c r="Y363" s="640" t="n"/>
      <c r="Z363" s="641" t="n"/>
      <c r="AA363" s="640" t="n">
        <v>201018</v>
      </c>
      <c r="AB363" s="655" t="n">
        <v>74.2</v>
      </c>
      <c r="AC363" s="640" t="n">
        <v>200933</v>
      </c>
      <c r="AD363" s="655" t="n">
        <v>38874.77</v>
      </c>
      <c r="AE363" s="640" t="inlineStr">
        <is>
          <t>monnaie</t>
        </is>
      </c>
      <c r="AF363" s="655" t="n">
        <v>-200</v>
      </c>
      <c r="AG363" s="641" t="n"/>
      <c r="AH363" s="641" t="n"/>
      <c r="AI363" s="640" t="n"/>
      <c r="AJ363" s="641" t="n"/>
      <c r="AK363" s="640" t="n">
        <v>200943</v>
      </c>
      <c r="AL363" s="655" t="n">
        <v>1336.32</v>
      </c>
      <c r="AM363" s="640" t="n"/>
      <c r="AN363" s="641" t="n"/>
      <c r="AO363" s="640" t="n"/>
      <c r="AP363" s="641" t="n"/>
      <c r="AQ363" s="484" t="n"/>
      <c r="AR363" s="641" t="n"/>
      <c r="AS363" s="614">
        <f>V363+X363+Z363+AB363+AD363+AF363+AJ363+AL363+AN363+AP363+AR363+AH363</f>
        <v/>
      </c>
    </row>
    <row r="364">
      <c r="A364" s="628">
        <f>A363+1</f>
        <v/>
      </c>
      <c r="B364" s="629" t="n">
        <v>1695.34</v>
      </c>
      <c r="C364" s="629" t="n"/>
      <c r="D364" s="614" t="n">
        <v>897.48</v>
      </c>
      <c r="E364" s="614" t="n">
        <v>1838.27</v>
      </c>
      <c r="F364" s="629" t="n">
        <v>45.39</v>
      </c>
      <c r="G364" s="631" t="n">
        <v>204</v>
      </c>
      <c r="H364" s="631" t="n">
        <v>168.1</v>
      </c>
      <c r="I364" s="656" t="n">
        <v>210</v>
      </c>
      <c r="J364" s="633" t="n">
        <v>4</v>
      </c>
      <c r="K364" s="633" t="n">
        <v>20</v>
      </c>
      <c r="L364" s="633" t="n">
        <v>80</v>
      </c>
      <c r="M364" s="635" t="n"/>
      <c r="N364" s="636">
        <f>B364+C364+D364+F364+G364+H364+I364+K364-L364+M364+E364</f>
        <v/>
      </c>
      <c r="O364" s="629" t="n">
        <v>3.2</v>
      </c>
      <c r="P364" s="629" t="n"/>
      <c r="Q364" s="636">
        <f>N364+O364-P364</f>
        <v/>
      </c>
      <c r="R364" s="614" t="n">
        <v>1690</v>
      </c>
      <c r="S364" s="614" t="n">
        <v>280</v>
      </c>
      <c r="T364" s="639">
        <f>A364</f>
        <v/>
      </c>
      <c r="U364" s="640" t="n"/>
      <c r="V364" s="641" t="n"/>
      <c r="W364" s="640" t="n"/>
      <c r="X364" s="641" t="n"/>
      <c r="Y364" s="640" t="n"/>
      <c r="Z364" s="641" t="n"/>
      <c r="AA364" s="640" t="n"/>
      <c r="AB364" s="641" t="n"/>
      <c r="AC364" s="640" t="n"/>
      <c r="AD364" s="641" t="n"/>
      <c r="AE364" s="640" t="inlineStr">
        <is>
          <t>monnaie</t>
        </is>
      </c>
      <c r="AF364" s="655" t="n">
        <v>200</v>
      </c>
      <c r="AG364" s="641" t="n"/>
      <c r="AH364" s="641" t="n"/>
      <c r="AI364" s="640" t="n"/>
      <c r="AJ364" s="641" t="n"/>
      <c r="AK364" s="640" t="n"/>
      <c r="AL364" s="641" t="n"/>
      <c r="AM364" s="640" t="n"/>
      <c r="AN364" s="641" t="n"/>
      <c r="AO364" s="640" t="inlineStr">
        <is>
          <t>adrea</t>
        </is>
      </c>
      <c r="AP364" s="655" t="n">
        <v>77.02</v>
      </c>
      <c r="AQ364" s="484" t="n"/>
      <c r="AR364" s="641" t="n"/>
      <c r="AS364" s="614">
        <f>V364+X364+Z364+AB364+AD364+AF364+AJ364+AL364+AN364+AP364+AR364+AH364</f>
        <v/>
      </c>
    </row>
    <row r="365">
      <c r="A365" s="628">
        <f>A364+1</f>
        <v/>
      </c>
      <c r="B365" s="629" t="n">
        <v>1767.1</v>
      </c>
      <c r="C365" s="629" t="n"/>
      <c r="D365" s="614" t="n">
        <v>1094.6</v>
      </c>
      <c r="E365" s="614" t="n">
        <v>1599.63</v>
      </c>
      <c r="F365" s="629" t="n"/>
      <c r="G365" s="631" t="n">
        <v>235</v>
      </c>
      <c r="H365" s="631" t="n">
        <v>58.5</v>
      </c>
      <c r="I365" s="656" t="n">
        <v>90</v>
      </c>
      <c r="J365" s="633" t="n">
        <v>2</v>
      </c>
      <c r="K365" s="633" t="n"/>
      <c r="L365" s="633" t="n"/>
      <c r="M365" s="635" t="n"/>
      <c r="N365" s="636">
        <f>B365+C365+D365+F365+G365+H365+I365+K365-L365+M365+E365</f>
        <v/>
      </c>
      <c r="O365" s="629" t="n">
        <v>4.2</v>
      </c>
      <c r="P365" s="629" t="n"/>
      <c r="Q365" s="636">
        <f>N365+O365-P365</f>
        <v/>
      </c>
      <c r="R365" s="614" t="n">
        <v>1760</v>
      </c>
      <c r="S365" s="638" t="n"/>
      <c r="T365" s="639">
        <f>A365</f>
        <v/>
      </c>
      <c r="U365" s="640" t="n"/>
      <c r="V365" s="641" t="n"/>
      <c r="W365" s="640" t="n">
        <v>200915</v>
      </c>
      <c r="X365" s="655" t="n">
        <v>64.91</v>
      </c>
      <c r="Y365" s="640" t="n">
        <v>2009</v>
      </c>
      <c r="Z365" s="641" t="n"/>
      <c r="AA365" s="640" t="n"/>
      <c r="AB365" s="641" t="n"/>
      <c r="AC365" s="640" t="n"/>
      <c r="AD365" s="641" t="n"/>
      <c r="AE365" s="640" t="inlineStr">
        <is>
          <t>monnaie</t>
        </is>
      </c>
      <c r="AF365" s="655" t="n">
        <v>200</v>
      </c>
      <c r="AG365" s="641" t="n"/>
      <c r="AH365" s="641" t="n"/>
      <c r="AI365" s="640" t="n"/>
      <c r="AJ365" s="641" t="n"/>
      <c r="AK365" s="640" t="n"/>
      <c r="AL365" s="641" t="n"/>
      <c r="AM365" s="640" t="n"/>
      <c r="AN365" s="641" t="n"/>
      <c r="AO365" s="640" t="n"/>
      <c r="AP365" s="641" t="n"/>
      <c r="AQ365" s="484" t="n"/>
      <c r="AR365" s="641" t="n"/>
      <c r="AS365" s="614">
        <f>V365+X365+Z365+AB365+AD365+AF365+AJ365+AL365+AN365+AP365+AR365+AH365</f>
        <v/>
      </c>
    </row>
    <row r="366">
      <c r="A366" s="628">
        <f>A365+1</f>
        <v/>
      </c>
      <c r="B366" s="629" t="n">
        <v>1253.82</v>
      </c>
      <c r="C366" s="629" t="n"/>
      <c r="D366" s="614" t="n">
        <v>1145</v>
      </c>
      <c r="E366" s="614" t="n">
        <v>980.2</v>
      </c>
      <c r="F366" s="629" t="n"/>
      <c r="G366" s="631" t="n">
        <v>107</v>
      </c>
      <c r="H366" s="631" t="n">
        <v>209.2</v>
      </c>
      <c r="I366" s="656" t="n">
        <v>20</v>
      </c>
      <c r="J366" s="633" t="n">
        <v>1</v>
      </c>
      <c r="K366" s="633" t="n"/>
      <c r="L366" s="633" t="n"/>
      <c r="M366" s="635" t="n"/>
      <c r="N366" s="636">
        <f>B366+C366+D366+F366+G366+H366+I366+K366-L366+M366+E366</f>
        <v/>
      </c>
      <c r="O366" s="629" t="n">
        <v>1.9</v>
      </c>
      <c r="P366" s="629" t="n"/>
      <c r="Q366" s="636">
        <f>N366+O366-P366</f>
        <v/>
      </c>
      <c r="R366" s="614" t="n">
        <v>1250</v>
      </c>
      <c r="S366" s="638" t="n"/>
      <c r="T366" s="639">
        <f>A366</f>
        <v/>
      </c>
      <c r="U366" s="640" t="n"/>
      <c r="V366" s="641" t="n"/>
      <c r="W366" s="640" t="n">
        <v>200916</v>
      </c>
      <c r="X366" s="655" t="n">
        <v>1100.57</v>
      </c>
      <c r="Y366" s="640" t="n"/>
      <c r="Z366" s="641" t="n"/>
      <c r="AA366" s="640" t="n"/>
      <c r="AB366" s="641" t="n"/>
      <c r="AC366" s="640" t="n"/>
      <c r="AD366" s="641" t="n"/>
      <c r="AE366" s="640" t="inlineStr">
        <is>
          <t>ass prêt</t>
        </is>
      </c>
      <c r="AF366" s="655" t="n">
        <v>37.32</v>
      </c>
      <c r="AG366" s="641" t="n"/>
      <c r="AH366" s="641" t="n"/>
      <c r="AI366" s="640" t="inlineStr">
        <is>
          <t>EDF</t>
        </is>
      </c>
      <c r="AJ366" s="655" t="n">
        <v>218.9</v>
      </c>
      <c r="AK366" s="640" t="n"/>
      <c r="AL366" s="641" t="n"/>
      <c r="AM366" s="640" t="n"/>
      <c r="AN366" s="641" t="n"/>
      <c r="AO366" s="640" t="n"/>
      <c r="AP366" s="641" t="n"/>
      <c r="AQ366" s="484" t="n"/>
      <c r="AR366" s="641" t="n"/>
      <c r="AS366" s="614">
        <f>V366+X366+Z366+AB366+AD366+AF366+AJ366+AL366+AN366+AP366+AR366+AH366</f>
        <v/>
      </c>
    </row>
    <row r="367">
      <c r="A367" s="628">
        <f>A366+1</f>
        <v/>
      </c>
      <c r="B367" s="629" t="n">
        <v>1672.99</v>
      </c>
      <c r="C367" s="629" t="n"/>
      <c r="D367" s="614" t="n">
        <v>1062.28</v>
      </c>
      <c r="E367" s="614" t="n">
        <v>1746.7</v>
      </c>
      <c r="F367" s="629" t="n">
        <v>14.25</v>
      </c>
      <c r="G367" s="631" t="n">
        <v>163</v>
      </c>
      <c r="H367" s="631" t="n">
        <v>90.59999999999999</v>
      </c>
      <c r="I367" s="656" t="n">
        <v>40</v>
      </c>
      <c r="J367" s="633" t="n">
        <v>2</v>
      </c>
      <c r="K367" s="633" t="n"/>
      <c r="L367" s="633" t="n"/>
      <c r="M367" s="635" t="n"/>
      <c r="N367" s="636">
        <f>B367+C367+D367+F367+G367+H367+I367+K367-L367+M367+E367</f>
        <v/>
      </c>
      <c r="O367" s="629" t="n">
        <v>3.4</v>
      </c>
      <c r="P367" s="629" t="n"/>
      <c r="Q367" s="636">
        <f>N367+O367-P367</f>
        <v/>
      </c>
      <c r="R367" s="614" t="n">
        <v>1670</v>
      </c>
      <c r="S367" s="638" t="n"/>
      <c r="T367" s="639">
        <f>A367</f>
        <v/>
      </c>
      <c r="U367" s="640" t="n"/>
      <c r="V367" s="641" t="n"/>
      <c r="W367" s="640" t="n">
        <v>200917</v>
      </c>
      <c r="X367" s="655" t="n">
        <v>201.92</v>
      </c>
      <c r="Y367" s="640" t="n"/>
      <c r="Z367" s="641" t="n"/>
      <c r="AA367" s="640" t="n"/>
      <c r="AB367" s="641" t="n"/>
      <c r="AC367" s="640" t="n"/>
      <c r="AD367" s="641" t="n"/>
      <c r="AE367" s="640" t="inlineStr">
        <is>
          <t>int</t>
        </is>
      </c>
      <c r="AF367" s="655" t="n">
        <v>113.91</v>
      </c>
      <c r="AG367" s="641" t="n"/>
      <c r="AH367" s="641" t="n"/>
      <c r="AI367" s="640" t="n"/>
      <c r="AJ367" s="641" t="n"/>
      <c r="AK367" s="640" t="n"/>
      <c r="AL367" s="641" t="n"/>
      <c r="AM367" s="640" t="n">
        <v>200944</v>
      </c>
      <c r="AN367" s="655" t="n">
        <v>517</v>
      </c>
      <c r="AO367" s="640" t="n"/>
      <c r="AP367" s="641" t="n"/>
      <c r="AQ367" s="484" t="n"/>
      <c r="AR367" s="641" t="n"/>
      <c r="AS367" s="614">
        <f>V367+X367+Z367+AB367+AD367+AF367+AJ367+AL367+AN367+AP367+AR367+AH367</f>
        <v/>
      </c>
    </row>
    <row r="368">
      <c r="A368" s="628">
        <f>A367+1</f>
        <v/>
      </c>
      <c r="B368" s="629" t="n">
        <v>1541.32</v>
      </c>
      <c r="C368" s="629" t="n"/>
      <c r="D368" s="614" t="n">
        <v>1003.99</v>
      </c>
      <c r="E368" s="614" t="n">
        <v>1501.05</v>
      </c>
      <c r="F368" s="629" t="n">
        <v>16.9</v>
      </c>
      <c r="G368" s="631" t="n">
        <v>230</v>
      </c>
      <c r="H368" s="631" t="n">
        <v>246.8</v>
      </c>
      <c r="I368" s="656" t="n">
        <v>220</v>
      </c>
      <c r="J368" s="633" t="n">
        <v>5</v>
      </c>
      <c r="K368" s="633" t="n"/>
      <c r="L368" s="633" t="n">
        <v>205</v>
      </c>
      <c r="M368" s="635" t="n"/>
      <c r="N368" s="636">
        <f>B368+C368+D368+F368+G368+H368+I368+K368-L368+M368+E368</f>
        <v/>
      </c>
      <c r="O368" s="629" t="n">
        <v>3.2</v>
      </c>
      <c r="P368" s="629" t="n"/>
      <c r="Q368" s="636">
        <f>N368+O368-P368</f>
        <v/>
      </c>
      <c r="R368" s="614" t="n">
        <v>1540</v>
      </c>
      <c r="S368" s="638" t="n"/>
      <c r="T368" s="639">
        <f>A368</f>
        <v/>
      </c>
      <c r="U368" s="640" t="n"/>
      <c r="V368" s="641" t="n"/>
      <c r="W368" s="640" t="n"/>
      <c r="X368" s="641" t="n"/>
      <c r="Y368" s="640" t="n">
        <v>201012</v>
      </c>
      <c r="Z368" s="655" t="n">
        <v>324.05</v>
      </c>
      <c r="AA368" s="640" t="n"/>
      <c r="AB368" s="641" t="n"/>
      <c r="AC368" s="640" t="n"/>
      <c r="AD368" s="641" t="n"/>
      <c r="AE368" s="640" t="inlineStr">
        <is>
          <t>prêt</t>
        </is>
      </c>
      <c r="AF368" s="655" t="n">
        <v>2638.05</v>
      </c>
      <c r="AG368" s="641" t="n"/>
      <c r="AH368" s="641" t="n"/>
      <c r="AI368" s="640" t="n"/>
      <c r="AJ368" s="641" t="n"/>
      <c r="AK368" s="640" t="n"/>
      <c r="AL368" s="641" t="n"/>
      <c r="AM368" s="640" t="n">
        <v>200945</v>
      </c>
      <c r="AN368" s="655" t="n">
        <v>338.4</v>
      </c>
      <c r="AO368" s="640" t="n">
        <v>201062</v>
      </c>
      <c r="AP368" s="655" t="n">
        <v>639</v>
      </c>
      <c r="AQ368" s="484" t="n">
        <v>201063</v>
      </c>
      <c r="AR368" s="655" t="n">
        <v>20</v>
      </c>
      <c r="AS368" s="614">
        <f>V368+X368+Z368+AB368+AD368+AF368+AJ368+AL368+AN368+AP368+AR368+AH368</f>
        <v/>
      </c>
    </row>
    <row r="369">
      <c r="A369" s="628">
        <f>A368+1</f>
        <v/>
      </c>
      <c r="B369" s="629" t="n">
        <v>1584.59</v>
      </c>
      <c r="C369" s="629" t="n"/>
      <c r="D369" s="614" t="n">
        <v>1191.68</v>
      </c>
      <c r="E369" s="614" t="n">
        <v>1869.05</v>
      </c>
      <c r="F369" s="629" t="n">
        <v>74.5</v>
      </c>
      <c r="G369" s="631" t="n">
        <v>235</v>
      </c>
      <c r="H369" s="631" t="n">
        <v>93.90000000000001</v>
      </c>
      <c r="I369" s="656" t="n">
        <v>130</v>
      </c>
      <c r="J369" s="633" t="n">
        <v>2</v>
      </c>
      <c r="K369" s="633" t="n">
        <v>40</v>
      </c>
      <c r="L369" s="633" t="n">
        <v>23</v>
      </c>
      <c r="M369" s="635" t="n"/>
      <c r="N369" s="636">
        <f>B369+C369+D369+F369+G369+H369+I369+K369-L369+M369+E369</f>
        <v/>
      </c>
      <c r="O369" s="629" t="n">
        <v>18.7</v>
      </c>
      <c r="P369" s="629" t="n"/>
      <c r="Q369" s="636">
        <f>N369+O369-P369</f>
        <v/>
      </c>
      <c r="R369" s="614" t="n">
        <v>1580</v>
      </c>
      <c r="S369" s="638" t="n"/>
      <c r="T369" s="639">
        <f>A369</f>
        <v/>
      </c>
      <c r="U369" s="640" t="n">
        <v>201001</v>
      </c>
      <c r="V369" s="655" t="n">
        <v>713.73</v>
      </c>
      <c r="W369" s="640" t="n"/>
      <c r="X369" s="641" t="n"/>
      <c r="Y369" s="640" t="n"/>
      <c r="Z369" s="641" t="n"/>
      <c r="AA369" s="640" t="n">
        <v>201019</v>
      </c>
      <c r="AB369" s="655" t="n">
        <v>1412.52</v>
      </c>
      <c r="AC369" s="640" t="n"/>
      <c r="AD369" s="641" t="n"/>
      <c r="AE369" s="640" t="n"/>
      <c r="AF369" s="641" t="n"/>
      <c r="AG369" s="484" t="n">
        <v>201035</v>
      </c>
      <c r="AH369" s="655" t="n">
        <v>38</v>
      </c>
      <c r="AI369" s="640" t="n"/>
      <c r="AJ369" s="641" t="n"/>
      <c r="AK369" s="640" t="n"/>
      <c r="AL369" s="641" t="n"/>
      <c r="AM369" s="640" t="n"/>
      <c r="AN369" s="641" t="n"/>
      <c r="AO369" s="640" t="n"/>
      <c r="AP369" s="641" t="n"/>
      <c r="AQ369" s="484" t="n"/>
      <c r="AR369" s="641" t="n"/>
      <c r="AS369" s="614">
        <f>V369+X369+Z369+AB369+AD369+AF369+AJ369+AL369+AN369+AP369+AR369+AH369</f>
        <v/>
      </c>
    </row>
    <row r="370">
      <c r="A370" s="628">
        <f>A369+1</f>
        <v/>
      </c>
      <c r="B370" s="629" t="n">
        <v>1331.5</v>
      </c>
      <c r="C370" s="629" t="n"/>
      <c r="D370" s="614" t="n">
        <v>930.2</v>
      </c>
      <c r="E370" s="614" t="n">
        <v>1680.79</v>
      </c>
      <c r="F370" s="629" t="n">
        <v>55.65</v>
      </c>
      <c r="G370" s="631" t="n">
        <v>410</v>
      </c>
      <c r="H370" s="631" t="n">
        <v>198.2</v>
      </c>
      <c r="I370" s="656" t="n">
        <v>40</v>
      </c>
      <c r="J370" s="633" t="n">
        <v>2</v>
      </c>
      <c r="K370" s="633" t="n">
        <v>10</v>
      </c>
      <c r="L370" s="633" t="n"/>
      <c r="M370" s="635" t="n"/>
      <c r="N370" s="636">
        <f>B370+C370+D370+F370+G370+H370+I370+K370-L370+M370+E370</f>
        <v/>
      </c>
      <c r="O370" s="629" t="n">
        <v>8.199999999999999</v>
      </c>
      <c r="P370" s="629" t="n"/>
      <c r="Q370" s="636">
        <f>N370+O370-P370</f>
        <v/>
      </c>
      <c r="R370" s="614" t="n">
        <v>1350</v>
      </c>
      <c r="S370" s="638" t="n"/>
      <c r="T370" s="639">
        <f>A370</f>
        <v/>
      </c>
      <c r="U370" s="640" t="n"/>
      <c r="V370" s="641" t="n"/>
      <c r="W370" s="640" t="n"/>
      <c r="X370" s="641" t="n"/>
      <c r="Y370" s="640" t="n"/>
      <c r="Z370" s="641" t="n"/>
      <c r="AA370" s="640" t="n">
        <v>201020</v>
      </c>
      <c r="AB370" s="655" t="n">
        <v>1063.4</v>
      </c>
      <c r="AC370" s="640" t="n"/>
      <c r="AD370" s="641" t="n"/>
      <c r="AE370" s="640" t="n"/>
      <c r="AF370" s="641" t="n"/>
      <c r="AG370" s="641" t="n"/>
      <c r="AH370" s="641" t="n"/>
      <c r="AI370" s="640" t="n"/>
      <c r="AJ370" s="641" t="n"/>
      <c r="AK370" s="640" t="n"/>
      <c r="AL370" s="641" t="n"/>
      <c r="AM370" s="640" t="n"/>
      <c r="AN370" s="641" t="n"/>
      <c r="AO370" s="640" t="n">
        <v>200964</v>
      </c>
      <c r="AP370" s="655" t="n">
        <v>317</v>
      </c>
      <c r="AQ370" s="484" t="n"/>
      <c r="AR370" s="641" t="n"/>
      <c r="AS370" s="614">
        <f>V370+X370+Z370+AB370+AD370+AF370+AJ370+AL370+AN370+AP370+AR370+AH370</f>
        <v/>
      </c>
    </row>
    <row r="371">
      <c r="A371" s="628">
        <f>A370+1</f>
        <v/>
      </c>
      <c r="B371" s="629" t="n">
        <v>1846.77</v>
      </c>
      <c r="C371" s="629" t="n"/>
      <c r="D371" s="614" t="n">
        <v>1305.76</v>
      </c>
      <c r="E371" s="614" t="n">
        <v>1854.5</v>
      </c>
      <c r="F371" s="629" t="n">
        <v>24.8</v>
      </c>
      <c r="G371" s="631" t="n">
        <v>181</v>
      </c>
      <c r="H371" s="631" t="n">
        <v>144.5</v>
      </c>
      <c r="I371" s="656" t="n">
        <v>250</v>
      </c>
      <c r="J371" s="633" t="n">
        <v>5</v>
      </c>
      <c r="K371" s="633" t="n">
        <v>20</v>
      </c>
      <c r="L371" s="633" t="n"/>
      <c r="M371" s="635" t="n"/>
      <c r="N371" s="636">
        <f>B371+C371+D371+F371+G371+H371+I371+K371-L371+M371+E371</f>
        <v/>
      </c>
      <c r="O371" s="629" t="n">
        <v>3.2</v>
      </c>
      <c r="P371" s="629" t="n"/>
      <c r="Q371" s="636">
        <f>N371+O371-P371</f>
        <v/>
      </c>
      <c r="R371" s="614" t="n">
        <v>1840</v>
      </c>
      <c r="S371" s="614" t="n">
        <v>170</v>
      </c>
      <c r="T371" s="639">
        <f>A371</f>
        <v/>
      </c>
      <c r="U371" s="640" t="n"/>
      <c r="V371" s="641" t="n"/>
      <c r="W371" s="640" t="n"/>
      <c r="X371" s="641" t="n"/>
      <c r="Y371" s="640" t="n"/>
      <c r="Z371" s="641" t="n"/>
      <c r="AA371" s="640" t="n"/>
      <c r="AB371" s="641" t="n"/>
      <c r="AC371" s="640" t="n"/>
      <c r="AD371" s="641" t="n"/>
      <c r="AE371" s="640" t="inlineStr">
        <is>
          <t>pmu</t>
        </is>
      </c>
      <c r="AF371" s="655" t="n">
        <v>-1150</v>
      </c>
      <c r="AG371" s="642" t="n"/>
      <c r="AH371" s="641" t="n"/>
      <c r="AI371" s="640" t="n"/>
      <c r="AJ371" s="641" t="n"/>
      <c r="AK371" s="640" t="n"/>
      <c r="AL371" s="641" t="n"/>
      <c r="AM371" s="640" t="n">
        <v>200949</v>
      </c>
      <c r="AN371" s="655" t="n">
        <v>122.04</v>
      </c>
      <c r="AO371" s="640" t="n">
        <v>200964</v>
      </c>
      <c r="AP371" s="655" t="n">
        <v>212.92</v>
      </c>
      <c r="AQ371" s="484" t="n"/>
      <c r="AR371" s="641" t="n"/>
      <c r="AS371" s="614">
        <f>V371+X371+Z371+AB371+AD371+AF371+AJ371+AL371+AN371+AP371+AR371+AH371</f>
        <v/>
      </c>
    </row>
    <row r="372">
      <c r="A372" s="628">
        <f>A371+1</f>
        <v/>
      </c>
      <c r="B372" s="629" t="n">
        <v>1695.97</v>
      </c>
      <c r="C372" s="629" t="n"/>
      <c r="D372" s="614" t="n">
        <v>1836.23</v>
      </c>
      <c r="E372" s="614" t="n">
        <v>1537.26</v>
      </c>
      <c r="F372" s="629" t="n">
        <v>43.65</v>
      </c>
      <c r="G372" s="631" t="n">
        <v>120</v>
      </c>
      <c r="H372" s="631" t="n">
        <v>85.8</v>
      </c>
      <c r="I372" s="656" t="n">
        <v>90</v>
      </c>
      <c r="J372" s="633" t="n">
        <v>2</v>
      </c>
      <c r="K372" s="633" t="n">
        <v>10</v>
      </c>
      <c r="L372" s="633" t="n"/>
      <c r="M372" s="635" t="n"/>
      <c r="N372" s="636">
        <f>B372+C372+D372+F372+G372+H372+I372+K372-L372+M372+E372</f>
        <v/>
      </c>
      <c r="O372" s="629" t="n">
        <v>4.2</v>
      </c>
      <c r="P372" s="629" t="n"/>
      <c r="Q372" s="636">
        <f>N372+O372-P372</f>
        <v/>
      </c>
      <c r="R372" s="614" t="n">
        <v>1690</v>
      </c>
      <c r="S372" s="638" t="n"/>
      <c r="T372" s="639">
        <f>A372</f>
        <v/>
      </c>
      <c r="U372" s="640" t="n"/>
      <c r="V372" s="641" t="n"/>
      <c r="W372" s="640" t="n"/>
      <c r="X372" s="641" t="n"/>
      <c r="Y372" s="640" t="n"/>
      <c r="Z372" s="641" t="n"/>
      <c r="AA372" s="640" t="n"/>
      <c r="AB372" s="641" t="n"/>
      <c r="AC372" s="640" t="n"/>
      <c r="AD372" s="641" t="n"/>
      <c r="AE372" s="640" t="n"/>
      <c r="AF372" s="641" t="n"/>
      <c r="AG372" s="641" t="n"/>
      <c r="AH372" s="641" t="n"/>
      <c r="AI372" s="640" t="n"/>
      <c r="AJ372" s="641" t="n"/>
      <c r="AK372" s="640" t="n"/>
      <c r="AL372" s="641" t="n"/>
      <c r="AM372" s="640" t="n"/>
      <c r="AN372" s="641" t="n"/>
      <c r="AO372" s="640" t="n"/>
      <c r="AP372" s="641" t="n"/>
      <c r="AQ372" s="484" t="n"/>
      <c r="AR372" s="641" t="n"/>
      <c r="AS372" s="614">
        <f>V372+X372+Z372+AB372+AD372+AF372+AJ372+AL372+AN372+AP372+AR372+AH372</f>
        <v/>
      </c>
    </row>
    <row r="373">
      <c r="A373" s="628">
        <f>A372+1</f>
        <v/>
      </c>
      <c r="B373" s="629" t="n">
        <v>1107.81</v>
      </c>
      <c r="C373" s="629" t="n"/>
      <c r="D373" s="614" t="n">
        <v>452.3</v>
      </c>
      <c r="E373" s="614" t="n">
        <v>1137.63</v>
      </c>
      <c r="F373" s="629" t="n"/>
      <c r="G373" s="631" t="n">
        <v>165</v>
      </c>
      <c r="H373" s="631" t="n">
        <v>149.3</v>
      </c>
      <c r="I373" s="656" t="n">
        <v>40</v>
      </c>
      <c r="J373" s="633" t="n">
        <v>1</v>
      </c>
      <c r="K373" s="633" t="n">
        <v>50</v>
      </c>
      <c r="L373" s="633" t="n"/>
      <c r="M373" s="635" t="n"/>
      <c r="N373" s="636">
        <f>B373+C373+D373+F373+G373+H373+I373+K373-L373+M373+E373</f>
        <v/>
      </c>
      <c r="O373" s="629" t="n">
        <v>8.9</v>
      </c>
      <c r="P373" s="629" t="n"/>
      <c r="Q373" s="636">
        <f>N373+O373-P373</f>
        <v/>
      </c>
      <c r="R373" s="614" t="n">
        <v>1100</v>
      </c>
      <c r="S373" s="638" t="n"/>
      <c r="T373" s="639">
        <f>A373</f>
        <v/>
      </c>
      <c r="U373" s="640" t="n"/>
      <c r="V373" s="641" t="n"/>
      <c r="W373" s="640" t="n"/>
      <c r="X373" s="641" t="n"/>
      <c r="Y373" s="640" t="n"/>
      <c r="Z373" s="641" t="n"/>
      <c r="AA373" s="640" t="n"/>
      <c r="AB373" s="641" t="n"/>
      <c r="AC373" s="640" t="n"/>
      <c r="AD373" s="641" t="n"/>
      <c r="AE373" s="640" t="n"/>
      <c r="AF373" s="641" t="n"/>
      <c r="AG373" s="641" t="n"/>
      <c r="AH373" s="641" t="n"/>
      <c r="AI373" s="640" t="n">
        <v>201039</v>
      </c>
      <c r="AJ373" s="655" t="n">
        <v>52.8</v>
      </c>
      <c r="AK373" s="640" t="n"/>
      <c r="AL373" s="641" t="n"/>
      <c r="AM373" s="640" t="n"/>
      <c r="AN373" s="641" t="n"/>
      <c r="AO373" s="640" t="n"/>
      <c r="AP373" s="641" t="n"/>
      <c r="AQ373" s="484" t="n"/>
      <c r="AR373" s="641" t="n"/>
      <c r="AS373" s="614">
        <f>V373+X373+Z373+AB373+AD373+AF373+AJ373+AL373+AN373+AP373+AR373+AH373</f>
        <v/>
      </c>
    </row>
    <row r="374">
      <c r="A374" s="628">
        <f>A373+1</f>
        <v/>
      </c>
      <c r="B374" s="629" t="n">
        <v>1448.66</v>
      </c>
      <c r="C374" s="629" t="n"/>
      <c r="D374" s="614" t="n">
        <v>956.75</v>
      </c>
      <c r="E374" s="614" t="n">
        <v>1583.45</v>
      </c>
      <c r="F374" s="629" t="n">
        <v>22.1</v>
      </c>
      <c r="G374" s="631" t="n">
        <v>115</v>
      </c>
      <c r="H374" s="631" t="n">
        <v>57</v>
      </c>
      <c r="I374" s="656" t="n">
        <v>110</v>
      </c>
      <c r="J374" s="633" t="n">
        <v>3</v>
      </c>
      <c r="K374" s="633" t="n">
        <v>340</v>
      </c>
      <c r="L374" s="633" t="n"/>
      <c r="M374" s="635" t="n"/>
      <c r="N374" s="636">
        <f>B374+C374+D374+F374+G374+H374+I374+K374-L374+M374+E374</f>
        <v/>
      </c>
      <c r="O374" s="629" t="n">
        <v>18.5</v>
      </c>
      <c r="P374" s="629" t="n"/>
      <c r="Q374" s="636">
        <f>N374+O374-P374</f>
        <v/>
      </c>
      <c r="R374" s="614" t="n">
        <v>1440</v>
      </c>
      <c r="S374" s="638" t="n"/>
      <c r="T374" s="639">
        <f>A374</f>
        <v/>
      </c>
      <c r="U374" s="640" t="n"/>
      <c r="V374" s="641" t="n"/>
      <c r="W374" s="640" t="n"/>
      <c r="X374" s="641" t="n"/>
      <c r="Y374" s="640" t="n"/>
      <c r="Z374" s="641" t="n"/>
      <c r="AA374" s="640" t="n"/>
      <c r="AB374" s="641" t="n"/>
      <c r="AC374" s="640" t="n"/>
      <c r="AD374" s="641" t="n"/>
      <c r="AE374" s="640" t="n"/>
      <c r="AF374" s="641" t="n"/>
      <c r="AG374" s="641" t="n"/>
      <c r="AH374" s="641" t="n"/>
      <c r="AI374" s="640" t="inlineStr">
        <is>
          <t>201039A</t>
        </is>
      </c>
      <c r="AJ374" s="641" t="n">
        <v>-16.52</v>
      </c>
      <c r="AK374" s="640" t="n"/>
      <c r="AL374" s="641" t="n"/>
      <c r="AM374" s="640" t="n"/>
      <c r="AN374" s="641" t="n"/>
      <c r="AO374" s="640" t="n"/>
      <c r="AP374" s="641" t="n"/>
      <c r="AQ374" s="484" t="n"/>
      <c r="AR374" s="641" t="n"/>
      <c r="AS374" s="614">
        <f>V374+X374+Z374+AB374+AD374+AF374+AJ374+AL374+AN374+AP374+AR374+AH374</f>
        <v/>
      </c>
    </row>
    <row r="375">
      <c r="A375" s="628">
        <f>A374+1</f>
        <v/>
      </c>
      <c r="B375" s="629" t="n">
        <v>1701.98</v>
      </c>
      <c r="C375" s="629" t="n"/>
      <c r="D375" s="614" t="n">
        <v>808.3200000000001</v>
      </c>
      <c r="E375" s="614" t="n">
        <v>1482.88</v>
      </c>
      <c r="F375" s="629" t="n">
        <v>9</v>
      </c>
      <c r="G375" s="631" t="n">
        <v>168</v>
      </c>
      <c r="H375" s="631" t="n">
        <v>49.55</v>
      </c>
      <c r="I375" s="656" t="n">
        <v>230</v>
      </c>
      <c r="J375" s="633" t="n">
        <v>5</v>
      </c>
      <c r="K375" s="633" t="n">
        <v>30</v>
      </c>
      <c r="L375" s="633" t="n"/>
      <c r="M375" s="635" t="n"/>
      <c r="N375" s="636">
        <f>B375+C375+D375+F375+G375+H375+I375+K375-L375+M375+E375</f>
        <v/>
      </c>
      <c r="O375" s="629" t="n">
        <v>3.2</v>
      </c>
      <c r="P375" s="629" t="n"/>
      <c r="Q375" s="636">
        <f>N375+O375-P375</f>
        <v/>
      </c>
      <c r="R375" s="614" t="n">
        <v>1700</v>
      </c>
      <c r="S375" s="638" t="n"/>
      <c r="T375" s="639">
        <f>A375</f>
        <v/>
      </c>
      <c r="U375" s="640" t="n"/>
      <c r="V375" s="641" t="n"/>
      <c r="W375" s="484" t="n">
        <v>201006</v>
      </c>
      <c r="X375" s="655" t="n">
        <v>32.49</v>
      </c>
      <c r="Y375" s="640" t="n">
        <v>201013</v>
      </c>
      <c r="Z375" s="655" t="n">
        <v>521.58</v>
      </c>
      <c r="AA375" s="484" t="n"/>
      <c r="AB375" s="641" t="n"/>
      <c r="AC375" s="640" t="n"/>
      <c r="AD375" s="641" t="n"/>
      <c r="AE375" s="484" t="n"/>
      <c r="AF375" s="641" t="n"/>
      <c r="AG375" s="641" t="n"/>
      <c r="AH375" s="641" t="n"/>
      <c r="AI375" s="640" t="n"/>
      <c r="AJ375" s="641" t="n"/>
      <c r="AK375" s="484" t="n"/>
      <c r="AL375" s="641" t="n"/>
      <c r="AM375" s="640" t="n"/>
      <c r="AN375" s="641" t="n"/>
      <c r="AO375" s="484" t="n"/>
      <c r="AP375" s="641" t="n"/>
      <c r="AQ375" s="484" t="n"/>
      <c r="AR375" s="641" t="n"/>
      <c r="AS375" s="614">
        <f>V375+X375+Z375+AB375+AD375+AF375+AJ375+AL375+AN375+AP375+AR375+AH375</f>
        <v/>
      </c>
    </row>
    <row r="376">
      <c r="A376" s="628">
        <f>A375+1</f>
        <v/>
      </c>
      <c r="B376" s="629" t="n">
        <v>1712.82</v>
      </c>
      <c r="C376" s="629" t="n"/>
      <c r="D376" s="614" t="n">
        <v>1149.59</v>
      </c>
      <c r="E376" s="614" t="n">
        <v>1173.27</v>
      </c>
      <c r="F376" s="629" t="n">
        <v>9.800000000000001</v>
      </c>
      <c r="G376" s="631" t="n">
        <v>90</v>
      </c>
      <c r="H376" s="631" t="n">
        <v>204.55</v>
      </c>
      <c r="I376" s="656" t="n">
        <v>20</v>
      </c>
      <c r="J376" s="633" t="n">
        <v>1</v>
      </c>
      <c r="K376" s="633" t="n"/>
      <c r="L376" s="633" t="n">
        <v>20</v>
      </c>
      <c r="M376" s="635" t="n"/>
      <c r="N376" s="636">
        <f>B376+C376+D376+F376+G376+H376+I376+K376-L376+M376+E376</f>
        <v/>
      </c>
      <c r="O376" s="629" t="n">
        <v>14.8</v>
      </c>
      <c r="P376" s="629" t="n">
        <v>10</v>
      </c>
      <c r="Q376" s="636">
        <f>N376+O376-P376</f>
        <v/>
      </c>
      <c r="R376" s="614" t="n">
        <v>1710</v>
      </c>
      <c r="S376" s="638" t="n"/>
      <c r="T376" s="639">
        <f>A376</f>
        <v/>
      </c>
      <c r="U376" s="640" t="n">
        <v>201002</v>
      </c>
      <c r="V376" s="655" t="n">
        <v>1132.21</v>
      </c>
      <c r="W376" s="640" t="n">
        <v>201007</v>
      </c>
      <c r="X376" s="655" t="n">
        <v>555.9</v>
      </c>
      <c r="Y376" s="640" t="n"/>
      <c r="Z376" s="641" t="n"/>
      <c r="AA376" s="640" t="n">
        <v>201021</v>
      </c>
      <c r="AB376" s="655" t="n">
        <v>2910.78</v>
      </c>
      <c r="AC376" s="640" t="n"/>
      <c r="AD376" s="641" t="n"/>
      <c r="AE376" s="640" t="inlineStr">
        <is>
          <t>monnaie</t>
        </is>
      </c>
      <c r="AF376" s="655" t="n">
        <v>520</v>
      </c>
      <c r="AG376" s="484" t="n">
        <v>201036</v>
      </c>
      <c r="AH376" s="655" t="n">
        <v>38</v>
      </c>
      <c r="AI376" s="640" t="n"/>
      <c r="AJ376" s="641" t="n"/>
      <c r="AK376" s="640" t="n"/>
      <c r="AL376" s="641" t="n"/>
      <c r="AM376" s="640" t="n"/>
      <c r="AN376" s="641" t="n"/>
      <c r="AO376" s="640" t="n"/>
      <c r="AP376" s="641" t="n"/>
      <c r="AQ376" s="484" t="n"/>
      <c r="AR376" s="641" t="n"/>
      <c r="AS376" s="614">
        <f>V376+X376+Z376+AB376+AD376+AF376+AJ376+AL376+AN376+AP376+AR376+AH376</f>
        <v/>
      </c>
    </row>
    <row r="377">
      <c r="A377" s="628">
        <f>A376+1</f>
        <v/>
      </c>
      <c r="B377" s="629" t="n">
        <v>1698.74</v>
      </c>
      <c r="C377" s="629" t="n"/>
      <c r="D377" s="614" t="n">
        <v>1191.12</v>
      </c>
      <c r="E377" s="614" t="n">
        <v>1454.79</v>
      </c>
      <c r="F377" s="629" t="n">
        <v>61.2</v>
      </c>
      <c r="G377" s="631" t="n">
        <v>161</v>
      </c>
      <c r="H377" s="631" t="n">
        <v>48.5</v>
      </c>
      <c r="I377" s="656" t="n">
        <v>360</v>
      </c>
      <c r="J377" s="633" t="n">
        <v>7</v>
      </c>
      <c r="K377" s="633" t="n"/>
      <c r="L377" s="633" t="n"/>
      <c r="M377" s="635" t="n"/>
      <c r="N377" s="636">
        <f>B377+C377+D377+F377+G377+H377+I377+K377-L377+M377+E377</f>
        <v/>
      </c>
      <c r="O377" s="629" t="n">
        <v>15.7</v>
      </c>
      <c r="P377" s="629" t="n"/>
      <c r="Q377" s="636">
        <f>N377+O377-P377</f>
        <v/>
      </c>
      <c r="R377" s="614" t="n">
        <v>1740</v>
      </c>
      <c r="S377" s="638" t="n"/>
      <c r="T377" s="639">
        <f>A377</f>
        <v/>
      </c>
      <c r="U377" s="640" t="n"/>
      <c r="V377" s="641" t="n"/>
      <c r="W377" s="640" t="n"/>
      <c r="X377" s="641" t="n"/>
      <c r="Y377" s="640" t="n"/>
      <c r="Z377" s="641" t="n"/>
      <c r="AA377" s="640" t="n">
        <v>201022</v>
      </c>
      <c r="AB377" s="655" t="n">
        <v>726.14</v>
      </c>
      <c r="AC377" s="640" t="n">
        <v>201028</v>
      </c>
      <c r="AD377" s="655" t="n">
        <v>38919.34</v>
      </c>
      <c r="AE377" s="640" t="n"/>
      <c r="AF377" s="641" t="n"/>
      <c r="AG377" s="641" t="n"/>
      <c r="AH377" s="641" t="n"/>
      <c r="AI377" s="640" t="n"/>
      <c r="AJ377" s="641" t="n"/>
      <c r="AK377" s="640" t="n"/>
      <c r="AL377" s="641" t="n"/>
      <c r="AM377" s="640" t="n"/>
      <c r="AN377" s="641" t="n"/>
      <c r="AO377" s="640" t="n"/>
      <c r="AP377" s="641" t="n"/>
      <c r="AQ377" s="484" t="n"/>
      <c r="AR377" s="641" t="n"/>
      <c r="AS377" s="614">
        <f>V377+X377+Z377+AB377+AD377+AF377+AJ377+AL377+AN377+AP377+AR377+AH377</f>
        <v/>
      </c>
    </row>
    <row r="378">
      <c r="A378" s="628">
        <f>A377+1</f>
        <v/>
      </c>
      <c r="B378" s="629" t="n">
        <v>1449.72</v>
      </c>
      <c r="C378" s="629" t="n"/>
      <c r="D378" s="614" t="n">
        <v>1570.56</v>
      </c>
      <c r="E378" s="614" t="n">
        <v>1836.28</v>
      </c>
      <c r="F378" s="629" t="n">
        <v>29.4</v>
      </c>
      <c r="G378" s="631" t="n">
        <v>133</v>
      </c>
      <c r="H378" s="631" t="n">
        <v>500.05</v>
      </c>
      <c r="I378" s="656" t="n">
        <v>120</v>
      </c>
      <c r="J378" s="633" t="n">
        <v>3</v>
      </c>
      <c r="K378" s="633" t="n"/>
      <c r="L378" s="633" t="n"/>
      <c r="M378" s="635" t="n"/>
      <c r="N378" s="636">
        <f>B378+C378+D378+F378+G378+H378+I378+K378-L378+M378+E378</f>
        <v/>
      </c>
      <c r="O378" s="629" t="n">
        <v>18.2</v>
      </c>
      <c r="P378" s="629" t="n"/>
      <c r="Q378" s="636">
        <f>N378+O378-P378</f>
        <v/>
      </c>
      <c r="R378" s="630" t="n">
        <v>1480</v>
      </c>
      <c r="S378" s="638" t="n"/>
      <c r="T378" s="639">
        <f>A378</f>
        <v/>
      </c>
      <c r="U378" s="640" t="n"/>
      <c r="V378" s="641" t="n"/>
      <c r="W378" s="640" t="n"/>
      <c r="X378" s="641" t="n"/>
      <c r="Y378" s="640" t="n"/>
      <c r="Z378" s="641" t="n"/>
      <c r="AA378" s="640" t="n"/>
      <c r="AB378" s="641" t="n"/>
      <c r="AC378" s="640" t="n"/>
      <c r="AD378" s="641" t="n"/>
      <c r="AE378" s="640" t="inlineStr">
        <is>
          <t>pmu</t>
        </is>
      </c>
      <c r="AF378" s="655" t="n">
        <v>1150</v>
      </c>
      <c r="AG378" s="641" t="n"/>
      <c r="AH378" s="641" t="n"/>
      <c r="AI378" s="640" t="n"/>
      <c r="AJ378" s="641" t="n"/>
      <c r="AK378" s="640" t="n"/>
      <c r="AL378" s="641" t="n"/>
      <c r="AM378" s="640" t="n"/>
      <c r="AN378" s="641" t="n"/>
      <c r="AO378" s="640" t="n"/>
      <c r="AP378" s="641" t="n"/>
      <c r="AQ378" s="484" t="n">
        <v>201064</v>
      </c>
      <c r="AR378" s="655" t="n">
        <v>65.03</v>
      </c>
      <c r="AS378" s="614">
        <f>V378+X378+Z378+AB378+AD378+AF378+AJ378+AL378+AN378+AP378+AR378+AH378</f>
        <v/>
      </c>
    </row>
    <row r="379">
      <c r="A379" s="628">
        <f>A378+1</f>
        <v/>
      </c>
      <c r="B379" s="629" t="n">
        <v>1571.95</v>
      </c>
      <c r="C379" s="629" t="n"/>
      <c r="D379" s="614" t="n">
        <v>1114.7</v>
      </c>
      <c r="E379" s="614" t="n">
        <v>2030.03</v>
      </c>
      <c r="F379" s="629" t="n">
        <v>19.6</v>
      </c>
      <c r="G379" s="631" t="n">
        <v>307</v>
      </c>
      <c r="H379" s="631" t="n">
        <v>210.95</v>
      </c>
      <c r="I379" s="656" t="n">
        <v>70</v>
      </c>
      <c r="J379" s="633" t="n">
        <v>1</v>
      </c>
      <c r="K379" s="633" t="n">
        <v>40</v>
      </c>
      <c r="L379" s="633" t="n"/>
      <c r="M379" s="635" t="n"/>
      <c r="N379" s="636">
        <f>B379+C379+D379+F379+G379+H379+I379+K379-L379+M379+E379</f>
        <v/>
      </c>
      <c r="O379" s="629" t="n">
        <v>15</v>
      </c>
      <c r="P379" s="629" t="n"/>
      <c r="Q379" s="636">
        <f>N379+O379-P379</f>
        <v/>
      </c>
      <c r="R379" s="630" t="n">
        <v>1570</v>
      </c>
      <c r="S379" s="638" t="n"/>
      <c r="T379" s="639">
        <f>A379</f>
        <v/>
      </c>
      <c r="U379" s="640" t="n"/>
      <c r="V379" s="641" t="n"/>
      <c r="W379" s="640" t="n"/>
      <c r="X379" s="641" t="n"/>
      <c r="Y379" s="640" t="n"/>
      <c r="Z379" s="641" t="n"/>
      <c r="AA379" s="640" t="n">
        <v>201025</v>
      </c>
      <c r="AB379" s="624" t="n">
        <v>58</v>
      </c>
      <c r="AC379" s="640" t="n"/>
      <c r="AD379" s="641" t="n"/>
      <c r="AE379" s="640" t="n"/>
      <c r="AF379" s="641" t="n"/>
      <c r="AG379" s="641" t="n"/>
      <c r="AH379" s="641" t="n"/>
      <c r="AI379" s="640" t="n"/>
      <c r="AJ379" s="641" t="n"/>
      <c r="AK379" s="640" t="n"/>
      <c r="AL379" s="641" t="n"/>
      <c r="AM379" s="640" t="n"/>
      <c r="AN379" s="641" t="n"/>
      <c r="AO379" s="640" t="n"/>
      <c r="AP379" s="641" t="n"/>
      <c r="AQ379" s="484" t="n">
        <v>201066</v>
      </c>
      <c r="AR379" s="655" t="n">
        <v>169.8</v>
      </c>
      <c r="AS379" s="614">
        <f>V379+X379+Z379+AB379+AD379+AF379+AJ379+AL379+AN379+AP379+AR379+AH379</f>
        <v/>
      </c>
    </row>
    <row r="380">
      <c r="A380" s="628">
        <f>A379+1</f>
        <v/>
      </c>
      <c r="B380" s="629" t="n">
        <v>865.05</v>
      </c>
      <c r="C380" s="629" t="n"/>
      <c r="D380" s="614" t="n">
        <v>953.9400000000001</v>
      </c>
      <c r="E380" s="614" t="n">
        <v>961.86</v>
      </c>
      <c r="F380" s="629" t="n"/>
      <c r="G380" s="631" t="n">
        <v>350</v>
      </c>
      <c r="H380" s="631" t="n">
        <v>430.4</v>
      </c>
      <c r="I380" s="656" t="n">
        <v>160</v>
      </c>
      <c r="J380" s="633" t="n">
        <v>3</v>
      </c>
      <c r="K380" s="633" t="n">
        <v>40</v>
      </c>
      <c r="L380" s="633" t="n"/>
      <c r="M380" s="635" t="n"/>
      <c r="N380" s="636">
        <f>B380+C380+D380+F380+G380+H380+I380+K380-L380+M380+E380</f>
        <v/>
      </c>
      <c r="O380" s="629" t="n"/>
      <c r="P380" s="629" t="n"/>
      <c r="Q380" s="636">
        <f>N380+O380-P380</f>
        <v/>
      </c>
      <c r="R380" s="630" t="n">
        <v>860</v>
      </c>
      <c r="S380" s="638" t="n"/>
      <c r="T380" s="639">
        <f>A380</f>
        <v/>
      </c>
      <c r="U380" s="640" t="n"/>
      <c r="V380" s="641" t="n"/>
      <c r="W380" s="640" t="n"/>
      <c r="X380" s="641" t="n"/>
      <c r="Y380" s="640" t="n"/>
      <c r="Z380" s="641" t="n"/>
      <c r="AA380" s="640" t="n"/>
      <c r="AB380" s="641" t="n"/>
      <c r="AC380" s="640" t="n"/>
      <c r="AD380" s="641" t="n"/>
      <c r="AE380" s="640" t="n"/>
      <c r="AF380" s="641" t="n"/>
      <c r="AG380" s="641" t="n"/>
      <c r="AH380" s="641" t="n"/>
      <c r="AI380" s="640" t="n"/>
      <c r="AJ380" s="641" t="n"/>
      <c r="AK380" s="640" t="n"/>
      <c r="AL380" s="641" t="n"/>
      <c r="AM380" s="640" t="n"/>
      <c r="AN380" s="641" t="n"/>
      <c r="AO380" s="640" t="n"/>
      <c r="AP380" s="641" t="n"/>
      <c r="AQ380" s="484" t="n">
        <v>201065</v>
      </c>
      <c r="AR380" s="655" t="n">
        <v>599</v>
      </c>
      <c r="AS380" s="614">
        <f>V380+X380+Z380+AB380+AD380+AF380+AJ380+AL380+AN380+AP380+AR380+AH380</f>
        <v/>
      </c>
    </row>
    <row r="381">
      <c r="A381" s="628">
        <f>A380+1</f>
        <v/>
      </c>
      <c r="B381" s="629" t="n">
        <v>3277.62</v>
      </c>
      <c r="C381" s="629" t="n"/>
      <c r="D381" s="614" t="n">
        <v>1022.26</v>
      </c>
      <c r="E381" s="614" t="n">
        <v>1643.6</v>
      </c>
      <c r="F381" s="629" t="n">
        <v>16.2</v>
      </c>
      <c r="G381" s="631" t="n">
        <v>185</v>
      </c>
      <c r="H381" s="631" t="n">
        <v>288.65</v>
      </c>
      <c r="I381" s="656" t="n">
        <v>170</v>
      </c>
      <c r="J381" s="633" t="n">
        <v>3</v>
      </c>
      <c r="K381" s="633" t="n">
        <v>40</v>
      </c>
      <c r="L381" s="633" t="n"/>
      <c r="M381" s="635" t="n"/>
      <c r="N381" s="636">
        <f>B381+C381+D381+F381+G381+H381+I381+K381-L381+M381+E381</f>
        <v/>
      </c>
      <c r="O381" s="629" t="n">
        <v>18.8</v>
      </c>
      <c r="P381" s="629" t="n">
        <v>4.4</v>
      </c>
      <c r="Q381" s="636">
        <f>N381+O381-P381</f>
        <v/>
      </c>
      <c r="R381" s="630" t="n">
        <v>3270</v>
      </c>
      <c r="S381" s="638" t="n"/>
      <c r="T381" s="639">
        <f>A381</f>
        <v/>
      </c>
      <c r="U381" s="640" t="n"/>
      <c r="V381" s="641" t="n"/>
      <c r="W381" s="640" t="n"/>
      <c r="X381" s="641" t="n"/>
      <c r="Y381" s="640" t="n"/>
      <c r="Z381" s="641" t="n"/>
      <c r="AA381" s="640" t="n"/>
      <c r="AB381" s="641" t="n"/>
      <c r="AC381" s="640" t="n"/>
      <c r="AD381" s="641" t="n"/>
      <c r="AE381" s="640" t="n"/>
      <c r="AF381" s="641" t="n"/>
      <c r="AG381" s="641" t="n"/>
      <c r="AH381" s="641" t="n"/>
      <c r="AI381" s="640" t="n"/>
      <c r="AJ381" s="641" t="n"/>
      <c r="AK381" s="640" t="n"/>
      <c r="AL381" s="641" t="n"/>
      <c r="AM381" s="640" t="n"/>
      <c r="AN381" s="641" t="n"/>
      <c r="AO381" s="640" t="inlineStr">
        <is>
          <t>tva</t>
        </is>
      </c>
      <c r="AP381" s="655" t="n">
        <v>1447</v>
      </c>
      <c r="AQ381" s="484" t="n"/>
      <c r="AR381" s="641" t="n"/>
      <c r="AS381" s="614">
        <f>V381+X381+Z381+AB381+AD381+AF381+AJ381+AL381+AN381+AP381+AR381+AH381</f>
        <v/>
      </c>
    </row>
    <row r="382">
      <c r="A382" s="628">
        <f>A381+1</f>
        <v/>
      </c>
      <c r="B382" s="629" t="n">
        <v>1860.64</v>
      </c>
      <c r="C382" s="629" t="n"/>
      <c r="D382" s="614" t="n">
        <v>886.42</v>
      </c>
      <c r="E382" s="614" t="n">
        <v>1558.99</v>
      </c>
      <c r="F382" s="629" t="n"/>
      <c r="G382" s="631" t="n">
        <v>200</v>
      </c>
      <c r="H382" s="631" t="n">
        <v>150.05</v>
      </c>
      <c r="I382" s="656" t="n">
        <v>40</v>
      </c>
      <c r="J382" s="633" t="n">
        <v>1</v>
      </c>
      <c r="K382" s="633" t="n"/>
      <c r="L382" s="633" t="n"/>
      <c r="M382" s="635" t="n"/>
      <c r="N382" s="636">
        <f>B382+C382+D382+F382+G382+H382+I382+K382-L382+M382+E382</f>
        <v/>
      </c>
      <c r="O382" s="629" t="n">
        <v>9.800000000000001</v>
      </c>
      <c r="P382" s="629" t="n"/>
      <c r="Q382" s="636">
        <f>N382+O382-P382</f>
        <v/>
      </c>
      <c r="R382" s="630" t="n">
        <v>1860</v>
      </c>
      <c r="S382" s="638" t="n"/>
      <c r="T382" s="639">
        <f>A382</f>
        <v/>
      </c>
      <c r="U382" s="640" t="n"/>
      <c r="V382" s="641" t="n"/>
      <c r="W382" s="640" t="n"/>
      <c r="X382" s="641" t="n"/>
      <c r="Y382" s="640" t="n">
        <v>201014</v>
      </c>
      <c r="Z382" s="655" t="n">
        <v>451.33</v>
      </c>
      <c r="AA382" s="640" t="n"/>
      <c r="AB382" s="641" t="n"/>
      <c r="AC382" s="640" t="n"/>
      <c r="AD382" s="641" t="n"/>
      <c r="AE382" s="484" t="n"/>
      <c r="AF382" s="641" t="n"/>
      <c r="AG382" s="641" t="n"/>
      <c r="AH382" s="641" t="n"/>
      <c r="AI382" s="640" t="n"/>
      <c r="AJ382" s="641" t="n"/>
      <c r="AK382" s="640" t="n"/>
      <c r="AL382" s="641" t="n"/>
      <c r="AM382" s="640" t="n"/>
      <c r="AN382" s="641" t="n"/>
      <c r="AO382" s="640" t="n"/>
      <c r="AP382" s="641" t="n"/>
      <c r="AQ382" s="484" t="n"/>
      <c r="AR382" s="641" t="n"/>
      <c r="AS382" s="614">
        <f>V382+X382+Z382+AB382+AD382+AF382+AJ382+AL382+AN382+AP382+AR382+AH382</f>
        <v/>
      </c>
    </row>
    <row r="383">
      <c r="A383" s="628">
        <f>A382+1</f>
        <v/>
      </c>
      <c r="B383" s="629" t="n">
        <v>2093.51</v>
      </c>
      <c r="C383" s="629" t="n"/>
      <c r="D383" s="614" t="n">
        <v>1366.62</v>
      </c>
      <c r="E383" s="614" t="n">
        <v>1807.42</v>
      </c>
      <c r="F383" s="629" t="n">
        <v>19.6</v>
      </c>
      <c r="G383" s="631" t="n">
        <v>170</v>
      </c>
      <c r="H383" s="631" t="n">
        <v>72.40000000000001</v>
      </c>
      <c r="I383" s="656" t="n">
        <v>180</v>
      </c>
      <c r="J383" s="633" t="n">
        <v>3</v>
      </c>
      <c r="K383" s="633" t="n"/>
      <c r="L383" s="633" t="n">
        <v>20</v>
      </c>
      <c r="M383" s="635" t="n"/>
      <c r="N383" s="636">
        <f>B383+C383+D383+F383+G383+H383+I383+K383-L383+M383+E383</f>
        <v/>
      </c>
      <c r="O383" s="629" t="n">
        <v>6.9</v>
      </c>
      <c r="P383" s="629" t="n">
        <v>3.6</v>
      </c>
      <c r="Q383" s="636">
        <f>N383+O383-P383</f>
        <v/>
      </c>
      <c r="R383" s="630" t="n">
        <v>2090</v>
      </c>
      <c r="S383" s="638" t="n"/>
      <c r="T383" s="639">
        <f>A383</f>
        <v/>
      </c>
      <c r="U383" s="640" t="n">
        <v>201003</v>
      </c>
      <c r="V383" s="655" t="n">
        <v>935.0599999999999</v>
      </c>
      <c r="W383" s="640" t="n"/>
      <c r="X383" s="641" t="n"/>
      <c r="Y383" s="640" t="n"/>
      <c r="Z383" s="641" t="n"/>
      <c r="AA383" s="640" t="n">
        <v>201023</v>
      </c>
      <c r="AB383" s="655" t="n">
        <v>2646.53</v>
      </c>
      <c r="AC383" s="640" t="n"/>
      <c r="AD383" s="641" t="n"/>
      <c r="AE383" s="484" t="n"/>
      <c r="AF383" s="641" t="n"/>
      <c r="AG383" s="641" t="n"/>
      <c r="AH383" s="641" t="n"/>
      <c r="AI383" s="640" t="n"/>
      <c r="AJ383" s="641" t="n"/>
      <c r="AK383" s="640" t="n"/>
      <c r="AL383" s="641" t="n"/>
      <c r="AM383" s="640" t="n"/>
      <c r="AN383" s="641" t="n"/>
      <c r="AO383" s="640" t="n"/>
      <c r="AP383" s="641" t="n"/>
      <c r="AQ383" s="484" t="n"/>
      <c r="AR383" s="641" t="n"/>
      <c r="AS383" s="614">
        <f>V383+X383+Z383+AB383+AD383+AF383+AJ383+AL383+AN383+AP383+AR383+AH383</f>
        <v/>
      </c>
    </row>
    <row r="384">
      <c r="A384" s="628">
        <f>A383+1</f>
        <v/>
      </c>
      <c r="B384" s="629" t="n">
        <v>1458.57</v>
      </c>
      <c r="C384" s="629" t="n"/>
      <c r="D384" s="614" t="n">
        <v>2914.5</v>
      </c>
      <c r="E384" s="614" t="n">
        <v>1869.08</v>
      </c>
      <c r="F384" s="629" t="n">
        <v>11.7</v>
      </c>
      <c r="G384" s="631" t="n">
        <v>278</v>
      </c>
      <c r="H384" s="631" t="n">
        <v>117.3</v>
      </c>
      <c r="I384" s="656" t="n">
        <v>230</v>
      </c>
      <c r="J384" s="633" t="n">
        <v>6</v>
      </c>
      <c r="K384" s="633" t="n"/>
      <c r="L384" s="633" t="n"/>
      <c r="M384" s="635" t="n"/>
      <c r="N384" s="636">
        <f>B384+C384+D384+F384+G384+H384+I384+K384-L384+M384+E384</f>
        <v/>
      </c>
      <c r="O384" s="629" t="n">
        <v>15.7</v>
      </c>
      <c r="P384" s="629" t="n"/>
      <c r="Q384" s="636">
        <f>N384+O384-P384</f>
        <v/>
      </c>
      <c r="R384" s="630" t="n">
        <v>1450</v>
      </c>
      <c r="S384" s="638" t="n"/>
      <c r="T384" s="639">
        <f>A384</f>
        <v/>
      </c>
      <c r="U384" s="640" t="n"/>
      <c r="V384" s="641" t="n"/>
      <c r="W384" s="640" t="n"/>
      <c r="X384" s="641" t="n"/>
      <c r="Y384" s="640" t="n"/>
      <c r="Z384" s="641" t="n"/>
      <c r="AA384" s="640" t="n">
        <v>201024</v>
      </c>
      <c r="AB384" s="624" t="n">
        <v>-331</v>
      </c>
      <c r="AC384" s="640" t="n"/>
      <c r="AD384" s="641" t="n"/>
      <c r="AE384" s="484" t="n"/>
      <c r="AF384" s="641" t="n"/>
      <c r="AG384" s="641" t="n"/>
      <c r="AH384" s="641" t="n"/>
      <c r="AI384" s="640" t="n"/>
      <c r="AJ384" s="641" t="n"/>
      <c r="AK384" s="640" t="n"/>
      <c r="AL384" s="641" t="n"/>
      <c r="AM384" s="640" t="n"/>
      <c r="AN384" s="641" t="n"/>
      <c r="AO384" s="640" t="n"/>
      <c r="AP384" s="641" t="n"/>
      <c r="AQ384" s="484" t="n"/>
      <c r="AR384" s="641" t="n"/>
      <c r="AS384" s="614">
        <f>V384+X384+Z384+AB384+AD384+AF384+AJ384+AL384+AN384+AP384+AR384+AH384</f>
        <v/>
      </c>
    </row>
    <row r="385">
      <c r="A385" s="628">
        <f>A384+1</f>
        <v/>
      </c>
      <c r="B385" s="629" t="n">
        <v>2261.51</v>
      </c>
      <c r="C385" s="629" t="n"/>
      <c r="D385" s="614" t="n">
        <v>1828.34</v>
      </c>
      <c r="E385" s="614" t="n">
        <v>1600.55</v>
      </c>
      <c r="F385" s="629" t="n"/>
      <c r="G385" s="631" t="n">
        <v>288</v>
      </c>
      <c r="H385" s="631" t="n">
        <v>73.7</v>
      </c>
      <c r="I385" s="632" t="n">
        <v>160</v>
      </c>
      <c r="J385" s="633" t="n">
        <v>2</v>
      </c>
      <c r="K385" s="633" t="n"/>
      <c r="L385" s="633" t="n"/>
      <c r="M385" s="635" t="n"/>
      <c r="N385" s="636">
        <f>B385+C385+D385+F385+G385+H385+I385+K385-L385+M385+E385</f>
        <v/>
      </c>
      <c r="O385" s="629" t="n">
        <v>6.8</v>
      </c>
      <c r="P385" s="629" t="n"/>
      <c r="Q385" s="636">
        <f>N385+O385-P385</f>
        <v/>
      </c>
      <c r="R385" s="630" t="n">
        <v>2260</v>
      </c>
      <c r="S385" s="638" t="n"/>
      <c r="T385" s="639">
        <f>A385</f>
        <v/>
      </c>
      <c r="U385" s="640" t="inlineStr">
        <is>
          <t>201005A</t>
        </is>
      </c>
      <c r="V385" s="624" t="n">
        <v>-297.55</v>
      </c>
      <c r="W385" s="484" t="n">
        <v>201008</v>
      </c>
      <c r="X385" s="624" t="n">
        <v>15.91</v>
      </c>
      <c r="Y385" s="640" t="n"/>
      <c r="Z385" s="641" t="n"/>
      <c r="AA385" s="484" t="n"/>
      <c r="AB385" s="655" t="n">
        <v>331</v>
      </c>
      <c r="AC385" s="640" t="n"/>
      <c r="AD385" s="641" t="n"/>
      <c r="AE385" s="484" t="n"/>
      <c r="AF385" s="641" t="n"/>
      <c r="AG385" s="641" t="n"/>
      <c r="AH385" s="641" t="n"/>
      <c r="AI385" s="640" t="n"/>
      <c r="AJ385" s="641" t="n"/>
      <c r="AK385" s="484" t="n"/>
      <c r="AL385" s="641" t="n"/>
      <c r="AM385" s="484" t="n"/>
      <c r="AN385" s="641" t="n"/>
      <c r="AO385" s="484" t="inlineStr">
        <is>
          <t>201060A</t>
        </is>
      </c>
      <c r="AP385" s="624" t="n">
        <v>420</v>
      </c>
      <c r="AQ385" s="484" t="n"/>
      <c r="AR385" s="641" t="n"/>
      <c r="AS385" s="614">
        <f>V385+X385+Z385+AB385+AD385+AF385+AJ385+AL385+AN385+AP385+AR385+AH385</f>
        <v/>
      </c>
    </row>
    <row r="386">
      <c r="A386" s="628">
        <f>A385+1</f>
        <v/>
      </c>
      <c r="B386" s="629" t="n">
        <v>2653.54</v>
      </c>
      <c r="C386" s="629" t="n"/>
      <c r="D386" s="630" t="n">
        <v>2091.68</v>
      </c>
      <c r="E386" s="630" t="n">
        <v>1456.73</v>
      </c>
      <c r="F386" s="629" t="n"/>
      <c r="G386" s="631" t="n">
        <v>206</v>
      </c>
      <c r="H386" s="631" t="n">
        <v>715.3</v>
      </c>
      <c r="I386" s="632" t="n">
        <v>70</v>
      </c>
      <c r="J386" s="633" t="n">
        <v>2</v>
      </c>
      <c r="K386" s="633" t="n"/>
      <c r="L386" s="633" t="n"/>
      <c r="M386" s="635" t="n"/>
      <c r="N386" s="636">
        <f>B386+C386+D386+F386+G386+H386+I386+K386-L386+M386+E386</f>
        <v/>
      </c>
      <c r="O386" s="629" t="n">
        <v>8.800000000000001</v>
      </c>
      <c r="P386" s="629" t="n"/>
      <c r="Q386" s="636">
        <f>N386+O386-P386</f>
        <v/>
      </c>
      <c r="R386" s="630" t="n">
        <v>2650</v>
      </c>
      <c r="S386" s="638" t="n"/>
      <c r="T386" s="639">
        <f>A386</f>
        <v/>
      </c>
      <c r="U386" s="640" t="n"/>
      <c r="V386" s="641" t="n"/>
      <c r="W386" s="640" t="n">
        <v>201009</v>
      </c>
      <c r="X386" s="624" t="n">
        <v>431.25</v>
      </c>
      <c r="Y386" s="640" t="n"/>
      <c r="Z386" s="641" t="n"/>
      <c r="AA386" s="640" t="n">
        <v>201026</v>
      </c>
      <c r="AB386" s="624" t="n">
        <v>-47.56</v>
      </c>
      <c r="AC386" s="640" t="n">
        <v>201031</v>
      </c>
      <c r="AD386" s="641" t="n">
        <v>0</v>
      </c>
      <c r="AE386" s="640" t="n"/>
      <c r="AF386" s="641" t="n"/>
      <c r="AG386" s="641" t="n"/>
      <c r="AH386" s="641" t="n"/>
      <c r="AI386" s="640" t="n">
        <v>201038</v>
      </c>
      <c r="AJ386" s="624" t="n">
        <v>37.63</v>
      </c>
      <c r="AK386" s="640" t="n">
        <v>201040</v>
      </c>
      <c r="AL386" s="624" t="n">
        <v>1527.8</v>
      </c>
      <c r="AM386" s="640" t="inlineStr">
        <is>
          <t>fimar</t>
        </is>
      </c>
      <c r="AN386" s="624" t="n">
        <v>1868.48</v>
      </c>
      <c r="AO386" s="640" t="n">
        <v>201060</v>
      </c>
      <c r="AP386" s="655" t="n">
        <v>1255.17</v>
      </c>
      <c r="AQ386" s="484" t="n"/>
      <c r="AR386" s="641" t="n"/>
      <c r="AS386" s="614">
        <f>V386+X386+Z386+AB386+AD386+AF386+AJ386+AL386+AN386+AP386+AR386+AH386</f>
        <v/>
      </c>
    </row>
    <row r="387">
      <c r="B387" s="657">
        <f>SUM(B356:B386)</f>
        <v/>
      </c>
      <c r="C387" s="658">
        <f>SUM(C356:C386)</f>
        <v/>
      </c>
      <c r="D387" s="658">
        <f>SUM(D356:D386)</f>
        <v/>
      </c>
      <c r="E387" s="658">
        <f>SUM(E356:E386)</f>
        <v/>
      </c>
      <c r="F387" s="658">
        <f>SUM(F356:F386)</f>
        <v/>
      </c>
      <c r="G387" s="658">
        <f>SUM(G356:G386)</f>
        <v/>
      </c>
      <c r="H387" s="658">
        <f>SUM(H356:H386)</f>
        <v/>
      </c>
      <c r="I387" s="658">
        <f>SUM(I356:I386)</f>
        <v/>
      </c>
      <c r="J387" s="398">
        <f>SUM(J356:J386)</f>
        <v/>
      </c>
      <c r="K387" s="659">
        <f>SUM(K356:K386)</f>
        <v/>
      </c>
      <c r="L387" s="658">
        <f>SUM(L356:L386)</f>
        <v/>
      </c>
      <c r="M387" s="449">
        <f>SUM(M356:M386)</f>
        <v/>
      </c>
      <c r="N387" s="659">
        <f>SUM(N356:N386)</f>
        <v/>
      </c>
      <c r="O387" s="449">
        <f>SUM(O356:O386)</f>
        <v/>
      </c>
      <c r="P387" s="659">
        <f>SUM(P356:P386)</f>
        <v/>
      </c>
      <c r="Q387" s="449">
        <f>SUM(Q356:Q386)</f>
        <v/>
      </c>
      <c r="R387" s="449">
        <f>SUM(R356:R386)</f>
        <v/>
      </c>
      <c r="S387" s="449">
        <f>SUM(S356:S386)</f>
        <v/>
      </c>
      <c r="U387" s="460" t="n"/>
      <c r="V387" s="460">
        <f>SUM(V356:V386)</f>
        <v/>
      </c>
      <c r="W387" s="460" t="n"/>
      <c r="X387" s="460">
        <f>SUM(X356:X386)</f>
        <v/>
      </c>
      <c r="Y387" s="460" t="n"/>
      <c r="Z387" s="460">
        <f>SUM(Z356:Z386)</f>
        <v/>
      </c>
      <c r="AA387" s="460" t="n"/>
      <c r="AB387" s="460">
        <f>SUM(AB356:AB386)</f>
        <v/>
      </c>
      <c r="AC387" s="460" t="n"/>
      <c r="AD387" s="460">
        <f>SUM(AD356:AD386)</f>
        <v/>
      </c>
      <c r="AE387" s="460" t="n"/>
      <c r="AF387" s="460">
        <f>SUM(AF356:AF386)</f>
        <v/>
      </c>
      <c r="AG387" s="460" t="n"/>
      <c r="AH387" s="460" t="n"/>
      <c r="AI387" s="460" t="n"/>
      <c r="AJ387" s="460">
        <f>SUM(AJ356:AJ386)</f>
        <v/>
      </c>
      <c r="AL387" s="460">
        <f>SUM(AL356:AL386)</f>
        <v/>
      </c>
      <c r="AM387" s="460" t="n"/>
      <c r="AN387" s="460">
        <f>SUM(AN356:AN386)</f>
        <v/>
      </c>
      <c r="AO387" s="460" t="n"/>
      <c r="AP387" s="460">
        <f>SUM(AP356:AP386)</f>
        <v/>
      </c>
      <c r="AQ387" s="460" t="n"/>
      <c r="AR387" s="460">
        <f>SUM(AR356:AR386)</f>
        <v/>
      </c>
      <c r="AS387" s="460">
        <f>SUM(AS356:AS386)</f>
        <v/>
      </c>
    </row>
    <row r="388">
      <c r="N388" s="451" t="n"/>
      <c r="Q388" s="451" t="n"/>
    </row>
    <row r="389">
      <c r="C389" s="452" t="n"/>
      <c r="F389" s="452" t="n"/>
      <c r="I389" s="453" t="n"/>
    </row>
    <row r="390">
      <c r="I390" s="453" t="n"/>
    </row>
    <row r="392" ht="16.5" customHeight="1" thickBot="1">
      <c r="A392" s="602" t="inlineStr">
        <is>
          <t>NOVEMBRE 2019</t>
        </is>
      </c>
      <c r="M392" s="406" t="n"/>
      <c r="N392" s="359" t="n"/>
      <c r="O392" s="362" t="n"/>
      <c r="P392" s="363" t="n"/>
      <c r="Q392" s="363" t="n"/>
      <c r="R392" s="363" t="n"/>
      <c r="S392" s="363" t="n"/>
      <c r="U392" s="364">
        <f>A392</f>
        <v/>
      </c>
      <c r="V392" s="363" t="n"/>
      <c r="W392" s="363" t="n"/>
      <c r="X392" s="363" t="n"/>
      <c r="Y392" s="363" t="n"/>
      <c r="Z392" s="363" t="n"/>
      <c r="AA392" s="363" t="n"/>
      <c r="AB392" s="364">
        <f>A392</f>
        <v/>
      </c>
      <c r="AC392" s="363" t="n"/>
      <c r="AD392" s="363" t="n"/>
      <c r="AE392" s="363" t="n"/>
      <c r="AF392" s="363" t="n"/>
      <c r="AG392" s="363" t="n"/>
      <c r="AH392" s="363" t="n"/>
      <c r="AI392" s="363" t="n"/>
      <c r="AJ392" s="363" t="n"/>
      <c r="AK392" s="364">
        <f>A392</f>
        <v/>
      </c>
      <c r="AL392" s="363" t="n"/>
      <c r="AM392" s="363" t="n"/>
      <c r="AN392" s="363" t="n"/>
      <c r="AO392" s="363" t="n"/>
      <c r="AP392" s="363" t="n"/>
      <c r="AQ392" s="363" t="n"/>
    </row>
    <row r="393" ht="16.5" customHeight="1" thickBot="1">
      <c r="A393" s="603" t="n"/>
      <c r="B393" s="372" t="n"/>
      <c r="C393" s="372" t="n"/>
      <c r="D393" s="372" t="n"/>
      <c r="E393" s="372" t="n"/>
      <c r="F393" s="372" t="n"/>
      <c r="G393" s="372" t="n"/>
      <c r="H393" s="372" t="n"/>
      <c r="I393" s="357" t="n"/>
      <c r="J393" s="357" t="n"/>
      <c r="K393" s="357" t="n"/>
      <c r="L393" s="357" t="n"/>
      <c r="M393" s="454" t="n"/>
      <c r="N393" s="10" t="n"/>
      <c r="O393" s="11" t="n"/>
      <c r="P393" s="10" t="n"/>
      <c r="Q393" s="10" t="n"/>
      <c r="R393" s="358" t="inlineStr">
        <is>
          <t>Banque</t>
        </is>
      </c>
      <c r="S393" s="357" t="n"/>
      <c r="T393" s="647" t="n"/>
      <c r="U393" s="496">
        <f>U3</f>
        <v/>
      </c>
      <c r="V393" s="370" t="n"/>
      <c r="W393" s="496">
        <f>W3</f>
        <v/>
      </c>
      <c r="X393" s="370" t="n"/>
      <c r="Y393" s="496">
        <f>Y3</f>
        <v/>
      </c>
      <c r="Z393" s="370" t="n"/>
      <c r="AA393" s="496">
        <f>AA3</f>
        <v/>
      </c>
      <c r="AB393" s="370" t="n"/>
      <c r="AC393" s="410">
        <f>AC3</f>
        <v/>
      </c>
      <c r="AD393" s="354" t="n"/>
      <c r="AE393" s="496">
        <f>AE3</f>
        <v/>
      </c>
      <c r="AF393" s="370" t="n"/>
      <c r="AG393" s="410" t="inlineStr">
        <is>
          <t>Compte Nickel</t>
        </is>
      </c>
      <c r="AH393" s="354" t="n"/>
      <c r="AI393" s="410">
        <f>AI3</f>
        <v/>
      </c>
      <c r="AJ393" s="354" t="n"/>
      <c r="AK393" s="410">
        <f>AK3</f>
        <v/>
      </c>
      <c r="AL393" s="354" t="n"/>
      <c r="AM393" s="496">
        <f>AM3</f>
        <v/>
      </c>
      <c r="AN393" s="370" t="n"/>
      <c r="AO393" s="496">
        <f>AO3</f>
        <v/>
      </c>
      <c r="AP393" s="370" t="n"/>
      <c r="AQ393" s="496">
        <f>AQ3</f>
        <v/>
      </c>
      <c r="AR393" s="370" t="n"/>
      <c r="AS393" s="411" t="inlineStr">
        <is>
          <t>Total</t>
        </is>
      </c>
    </row>
    <row r="394">
      <c r="A394" s="607" t="n"/>
      <c r="B394" s="382" t="inlineStr">
        <is>
          <t>Espèce</t>
        </is>
      </c>
      <c r="C394" s="382" t="inlineStr">
        <is>
          <t>Chèque</t>
        </is>
      </c>
      <c r="D394" s="382" t="inlineStr">
        <is>
          <t>Carte Bleue</t>
        </is>
      </c>
      <c r="E394" s="382" t="inlineStr">
        <is>
          <t>Sans Contact</t>
        </is>
      </c>
      <c r="F394" s="382" t="inlineStr">
        <is>
          <t>Carte Nickel</t>
        </is>
      </c>
      <c r="G394" s="382" t="inlineStr">
        <is>
          <t>JEUX</t>
        </is>
      </c>
      <c r="H394" s="382" t="inlineStr">
        <is>
          <t>LOTO</t>
        </is>
      </c>
      <c r="I394" s="382" t="inlineStr">
        <is>
          <t>POINT VERT</t>
        </is>
      </c>
      <c r="J394" s="383" t="n"/>
      <c r="K394" s="382" t="inlineStr">
        <is>
          <t>Ret Nickel</t>
        </is>
      </c>
      <c r="L394" s="382" t="inlineStr">
        <is>
          <t>Dpt Nickel</t>
        </is>
      </c>
      <c r="M394" s="608" t="inlineStr">
        <is>
          <t>Avoir</t>
        </is>
      </c>
      <c r="N394" s="382" t="inlineStr">
        <is>
          <t>S/Total Encais</t>
        </is>
      </c>
      <c r="O394" s="382" t="inlineStr">
        <is>
          <t>Compte client</t>
        </is>
      </c>
      <c r="P394" s="382" t="inlineStr">
        <is>
          <t>Credit Compte</t>
        </is>
      </c>
      <c r="Q394" s="382" t="inlineStr">
        <is>
          <t>Total</t>
        </is>
      </c>
      <c r="R394" s="382" t="inlineStr">
        <is>
          <t>Dépôt Banque</t>
        </is>
      </c>
      <c r="S394" s="382" t="inlineStr">
        <is>
          <t>Monnaie</t>
        </is>
      </c>
      <c r="T394" s="609" t="n"/>
      <c r="U394" s="610" t="inlineStr">
        <is>
          <t>N°</t>
        </is>
      </c>
      <c r="V394" s="611" t="n"/>
      <c r="W394" s="612" t="inlineStr">
        <is>
          <t>N°</t>
        </is>
      </c>
      <c r="X394" s="608" t="n"/>
      <c r="Y394" s="612" t="inlineStr">
        <is>
          <t>N°</t>
        </is>
      </c>
      <c r="Z394" s="608" t="n"/>
      <c r="AA394" s="612" t="inlineStr">
        <is>
          <t>N°</t>
        </is>
      </c>
      <c r="AB394" s="608" t="n"/>
      <c r="AC394" s="612" t="inlineStr">
        <is>
          <t>N°</t>
        </is>
      </c>
      <c r="AD394" s="608" t="n"/>
      <c r="AE394" s="612" t="inlineStr">
        <is>
          <t>N°</t>
        </is>
      </c>
      <c r="AF394" s="608" t="n"/>
      <c r="AG394" s="612" t="inlineStr">
        <is>
          <t>N°</t>
        </is>
      </c>
      <c r="AH394" s="611" t="n"/>
      <c r="AI394" s="612" t="inlineStr">
        <is>
          <t>N°</t>
        </is>
      </c>
      <c r="AJ394" s="608" t="n"/>
      <c r="AK394" s="613" t="inlineStr">
        <is>
          <t>N°</t>
        </is>
      </c>
      <c r="AL394" s="611" t="n"/>
      <c r="AM394" s="612" t="inlineStr">
        <is>
          <t>N°</t>
        </is>
      </c>
      <c r="AN394" s="611" t="n"/>
      <c r="AO394" s="612" t="inlineStr">
        <is>
          <t>N°</t>
        </is>
      </c>
      <c r="AP394" s="611" t="n"/>
      <c r="AQ394" s="612" t="inlineStr">
        <is>
          <t>N°</t>
        </is>
      </c>
      <c r="AR394" s="611" t="n"/>
      <c r="AS394" s="614" t="n"/>
    </row>
    <row r="395">
      <c r="A395" s="628">
        <f>A386+1</f>
        <v/>
      </c>
      <c r="B395" s="629" t="n">
        <v>1962.82</v>
      </c>
      <c r="C395" s="629" t="n"/>
      <c r="D395" s="630" t="n">
        <v>1154.48</v>
      </c>
      <c r="E395" s="630" t="n">
        <v>1309.77</v>
      </c>
      <c r="F395" s="629" t="n"/>
      <c r="G395" s="631" t="n">
        <v>171</v>
      </c>
      <c r="H395" s="631" t="n">
        <v>262.15</v>
      </c>
      <c r="I395" s="632" t="n">
        <v>20</v>
      </c>
      <c r="J395" s="633" t="n">
        <v>1</v>
      </c>
      <c r="K395" s="633" t="n"/>
      <c r="L395" s="633" t="n"/>
      <c r="M395" s="635" t="n"/>
      <c r="N395" s="636">
        <f>B395+C395+D395+F395+G395+H395+I395+K395-L395+M395+E395</f>
        <v/>
      </c>
      <c r="O395" s="629" t="n">
        <v>1.9</v>
      </c>
      <c r="P395" s="629" t="n"/>
      <c r="Q395" s="636">
        <f>N395+O395-P395</f>
        <v/>
      </c>
      <c r="R395" s="630" t="n">
        <v>1960</v>
      </c>
      <c r="S395" s="638" t="n"/>
      <c r="T395" s="639">
        <f>A395</f>
        <v/>
      </c>
      <c r="U395" s="660" t="n"/>
      <c r="V395" s="661" t="n"/>
      <c r="W395" s="597" t="n"/>
      <c r="X395" s="661" t="n"/>
      <c r="Y395" s="597" t="n"/>
      <c r="Z395" s="661" t="n"/>
      <c r="AA395" s="597" t="n"/>
      <c r="AB395" s="661" t="n"/>
      <c r="AC395" s="597" t="n"/>
      <c r="AD395" s="661" t="n"/>
      <c r="AE395" s="597" t="n"/>
      <c r="AF395" s="661" t="n"/>
      <c r="AG395" s="662" t="n">
        <v>201139</v>
      </c>
      <c r="AH395" s="624" t="n">
        <v>-21.68</v>
      </c>
      <c r="AI395" s="597" t="n">
        <v>200145</v>
      </c>
      <c r="AJ395" s="624" t="n">
        <v>1029.23</v>
      </c>
      <c r="AK395" s="662" t="n"/>
      <c r="AL395" s="661" t="n"/>
      <c r="AM395" s="597" t="n"/>
      <c r="AN395" s="661" t="n"/>
      <c r="AO395" s="597" t="n"/>
      <c r="AP395" s="661" t="n"/>
      <c r="AQ395" s="597" t="n"/>
      <c r="AR395" s="661" t="n"/>
      <c r="AS395" s="614">
        <f>V395+X395+Z395+AB395+AD395+AF395+AJ395+AL395+AN395+AP395+AR395+AH395</f>
        <v/>
      </c>
    </row>
    <row r="396">
      <c r="A396" s="628">
        <f>A395+1</f>
        <v/>
      </c>
      <c r="B396" s="629" t="n">
        <v>1043.61</v>
      </c>
      <c r="C396" s="629" t="n"/>
      <c r="D396" s="630" t="n">
        <v>776.9</v>
      </c>
      <c r="E396" s="630" t="n">
        <v>1932.27</v>
      </c>
      <c r="F396" s="629" t="n">
        <v>103.62</v>
      </c>
      <c r="G396" s="631" t="n">
        <v>436</v>
      </c>
      <c r="H396" s="631" t="n">
        <v>1051.3</v>
      </c>
      <c r="I396" s="632" t="n">
        <v>190</v>
      </c>
      <c r="J396" s="633" t="n">
        <v>4</v>
      </c>
      <c r="K396" s="633" t="n"/>
      <c r="L396" s="633" t="n"/>
      <c r="M396" s="635" t="n"/>
      <c r="N396" s="636">
        <f>B396+C396+D396+F396+G396+H396+I396+K396-L396+M396+E396</f>
        <v/>
      </c>
      <c r="O396" s="629" t="n">
        <v>3.4</v>
      </c>
      <c r="P396" s="629" t="n"/>
      <c r="Q396" s="636">
        <f>N396+O396-P396</f>
        <v/>
      </c>
      <c r="R396" s="630" t="n">
        <v>1040</v>
      </c>
      <c r="S396" s="638" t="n"/>
      <c r="T396" s="639">
        <f>A396</f>
        <v/>
      </c>
      <c r="U396" s="640" t="n">
        <v>2010101</v>
      </c>
      <c r="V396" s="624" t="n">
        <v>57.16</v>
      </c>
      <c r="W396" s="484" t="n"/>
      <c r="X396" s="641" t="n"/>
      <c r="Y396" s="640" t="n"/>
      <c r="Z396" s="641" t="n"/>
      <c r="AA396" s="484" t="n"/>
      <c r="AB396" s="641" t="n"/>
      <c r="AC396" s="640" t="n"/>
      <c r="AD396" s="641" t="n"/>
      <c r="AE396" s="484" t="n">
        <v>201136</v>
      </c>
      <c r="AF396" s="624" t="n">
        <v>1.45</v>
      </c>
      <c r="AG396" s="484" t="n"/>
      <c r="AH396" s="641" t="n"/>
      <c r="AI396" s="640" t="n"/>
      <c r="AJ396" s="641" t="n"/>
      <c r="AK396" s="484" t="n"/>
      <c r="AL396" s="641" t="n"/>
      <c r="AM396" s="640" t="n"/>
      <c r="AN396" s="641" t="n"/>
      <c r="AO396" s="640" t="inlineStr">
        <is>
          <t>vale</t>
        </is>
      </c>
      <c r="AP396" s="624" t="n">
        <v>2000</v>
      </c>
      <c r="AQ396" s="484" t="n"/>
      <c r="AR396" s="641" t="n"/>
      <c r="AS396" s="614">
        <f>V396+X396+Z396+AB396+AD396+AF396+AJ396+AL396+AN396+AP396+AR396+AH396</f>
        <v/>
      </c>
    </row>
    <row r="397">
      <c r="A397" s="628">
        <f>A396+1</f>
        <v/>
      </c>
      <c r="B397" s="629" t="n">
        <v>2585.45</v>
      </c>
      <c r="C397" s="629" t="n"/>
      <c r="D397" s="630" t="n">
        <v>1646.37</v>
      </c>
      <c r="E397" s="630" t="n">
        <v>1519.38</v>
      </c>
      <c r="F397" s="629" t="n">
        <v>35.5</v>
      </c>
      <c r="G397" s="631" t="n">
        <v>146</v>
      </c>
      <c r="H397" s="631" t="n">
        <v>423.6</v>
      </c>
      <c r="I397" s="632" t="n">
        <v>60</v>
      </c>
      <c r="J397" s="633" t="n">
        <v>1</v>
      </c>
      <c r="K397" s="633" t="n"/>
      <c r="L397" s="633" t="n">
        <v>350</v>
      </c>
      <c r="M397" s="635" t="n">
        <v>18</v>
      </c>
      <c r="N397" s="636">
        <f>B397+C397+D397+F397+G397+H397+I397+K397-L397+M397+E397</f>
        <v/>
      </c>
      <c r="O397" s="629" t="n">
        <v>16.7</v>
      </c>
      <c r="P397" s="629" t="n">
        <v>172.7</v>
      </c>
      <c r="Q397" s="636">
        <f>N397+O397-P397</f>
        <v/>
      </c>
      <c r="R397" s="630" t="n">
        <v>2580</v>
      </c>
      <c r="S397" s="638" t="n"/>
      <c r="T397" s="639">
        <f>A397</f>
        <v/>
      </c>
      <c r="U397" s="640" t="n"/>
      <c r="V397" s="641" t="n"/>
      <c r="W397" s="484" t="n"/>
      <c r="X397" s="641" t="n"/>
      <c r="Y397" s="640" t="n">
        <v>201015</v>
      </c>
      <c r="Z397" s="624" t="n">
        <v>491.5</v>
      </c>
      <c r="AA397" s="484" t="n"/>
      <c r="AB397" s="641" t="n"/>
      <c r="AC397" s="640" t="n"/>
      <c r="AD397" s="641" t="n"/>
      <c r="AE397" s="484" t="n">
        <v>201137</v>
      </c>
      <c r="AF397" s="624" t="n">
        <v>27</v>
      </c>
      <c r="AG397" s="484" t="n"/>
      <c r="AH397" s="641" t="n"/>
      <c r="AI397" s="640" t="inlineStr">
        <is>
          <t>180654B</t>
        </is>
      </c>
      <c r="AJ397" s="624" t="n">
        <v>128.4</v>
      </c>
      <c r="AK397" s="484" t="n"/>
      <c r="AL397" s="641" t="n"/>
      <c r="AM397" s="640" t="n"/>
      <c r="AN397" s="641" t="n"/>
      <c r="AO397" s="640" t="inlineStr">
        <is>
          <t>vale</t>
        </is>
      </c>
      <c r="AP397" s="624" t="n">
        <v>4000</v>
      </c>
      <c r="AQ397" s="484" t="n"/>
      <c r="AR397" s="641" t="n"/>
      <c r="AS397" s="614">
        <f>V397+X397+Z397+AB397+AD397+AF397+AJ397+AL397+AN397+AP397+AR397+AH397</f>
        <v/>
      </c>
    </row>
    <row r="398">
      <c r="A398" s="628">
        <f>A397+1</f>
        <v/>
      </c>
      <c r="B398" s="629" t="n">
        <v>776.08</v>
      </c>
      <c r="C398" s="629" t="n"/>
      <c r="D398" s="630" t="n">
        <v>1086.25</v>
      </c>
      <c r="E398" s="630" t="n">
        <v>2211.9</v>
      </c>
      <c r="F398" s="629" t="n">
        <v>58</v>
      </c>
      <c r="G398" s="631" t="n">
        <v>212</v>
      </c>
      <c r="H398" s="631" t="n">
        <v>738.85</v>
      </c>
      <c r="I398" s="632" t="n">
        <v>220</v>
      </c>
      <c r="J398" s="633" t="n">
        <v>4</v>
      </c>
      <c r="K398" s="633" t="n"/>
      <c r="L398" s="633" t="n"/>
      <c r="M398" s="635" t="n"/>
      <c r="N398" s="636">
        <f>B398+C398+D398+F398+G398+H398+I398+K398-L398+M398+E398</f>
        <v/>
      </c>
      <c r="O398" s="629" t="n">
        <v>1.9</v>
      </c>
      <c r="P398" s="629" t="n"/>
      <c r="Q398" s="636">
        <f>N398+O398-P398</f>
        <v/>
      </c>
      <c r="R398" s="630" t="n">
        <v>770</v>
      </c>
      <c r="S398" s="638" t="n"/>
      <c r="T398" s="639">
        <f>A398</f>
        <v/>
      </c>
      <c r="U398" s="640" t="n">
        <v>201004</v>
      </c>
      <c r="V398" s="624" t="n">
        <v>1379.79</v>
      </c>
      <c r="W398" s="484" t="n"/>
      <c r="X398" s="641" t="n"/>
      <c r="Y398" s="640" t="n"/>
      <c r="Z398" s="641" t="n"/>
      <c r="AA398" s="484" t="n">
        <v>201122</v>
      </c>
      <c r="AB398" s="624" t="n">
        <v>3934.62</v>
      </c>
      <c r="AC398" s="640" t="n"/>
      <c r="AD398" s="641" t="n"/>
      <c r="AE398" s="484" t="n">
        <v>201138</v>
      </c>
      <c r="AF398" s="624" t="n">
        <v>294.35</v>
      </c>
      <c r="AG398" s="484" t="n">
        <v>201037</v>
      </c>
      <c r="AH398" s="624" t="n">
        <v>19</v>
      </c>
      <c r="AI398" s="640" t="n"/>
      <c r="AJ398" s="641" t="n"/>
      <c r="AK398" s="484" t="n"/>
      <c r="AL398" s="641" t="n"/>
      <c r="AM398" s="640" t="n"/>
      <c r="AN398" s="641" t="n"/>
      <c r="AO398" s="484" t="n">
        <v>201157</v>
      </c>
      <c r="AP398" s="624" t="n">
        <v>6629</v>
      </c>
      <c r="AQ398" s="484" t="n"/>
      <c r="AR398" s="641" t="n"/>
      <c r="AS398" s="614">
        <f>V398+X398+Z398+AB398+AD398+AF398+AJ398+AL398+AN398+AP398+AR398+AH398</f>
        <v/>
      </c>
    </row>
    <row r="399">
      <c r="A399" s="628">
        <f>A398+1</f>
        <v/>
      </c>
      <c r="B399" s="629" t="n">
        <v>1255.17</v>
      </c>
      <c r="C399" s="629" t="n"/>
      <c r="D399" s="630" t="n">
        <v>1049</v>
      </c>
      <c r="E399" s="630" t="n">
        <v>1954.05</v>
      </c>
      <c r="F399" s="629" t="n">
        <v>53.9</v>
      </c>
      <c r="G399" s="631" t="n">
        <v>245</v>
      </c>
      <c r="H399" s="631" t="n">
        <v>114.2</v>
      </c>
      <c r="I399" s="632" t="n">
        <v>70</v>
      </c>
      <c r="J399" s="633" t="n">
        <v>2</v>
      </c>
      <c r="K399" s="633" t="n">
        <v>200</v>
      </c>
      <c r="L399" s="633" t="n"/>
      <c r="M399" s="635" t="n"/>
      <c r="N399" s="636">
        <f>B399+C399+D399+F399+G399+H399+I399+K399-L399+M399+E399</f>
        <v/>
      </c>
      <c r="O399" s="629" t="n">
        <v>1.9</v>
      </c>
      <c r="P399" s="629" t="n"/>
      <c r="Q399" s="636">
        <f>N399+O399-P399</f>
        <v/>
      </c>
      <c r="R399" s="630" t="n">
        <v>1250</v>
      </c>
      <c r="S399" s="638" t="n"/>
      <c r="T399" s="639">
        <f>A399</f>
        <v/>
      </c>
      <c r="U399" s="640" t="n"/>
      <c r="V399" s="641" t="n"/>
      <c r="W399" s="484" t="n"/>
      <c r="X399" s="641" t="n"/>
      <c r="Y399" s="640" t="n"/>
      <c r="Z399" s="641" t="n"/>
      <c r="AA399" s="640" t="n">
        <v>201123</v>
      </c>
      <c r="AB399" s="624" t="n">
        <v>1055.6</v>
      </c>
      <c r="AC399" s="640" t="n">
        <v>201020</v>
      </c>
      <c r="AD399" s="624" t="n">
        <v>34750.8</v>
      </c>
      <c r="AE399" s="484" t="n">
        <v>201139</v>
      </c>
      <c r="AF399" s="624" t="n">
        <v>69</v>
      </c>
      <c r="AG399" s="484" t="n"/>
      <c r="AH399" s="641" t="n"/>
      <c r="AI399" s="640" t="n"/>
      <c r="AJ399" s="641" t="n"/>
      <c r="AK399" s="640" t="n"/>
      <c r="AL399" s="641" t="n"/>
      <c r="AM399" s="640" t="inlineStr">
        <is>
          <t>200962A</t>
        </is>
      </c>
      <c r="AN399" s="624" t="n">
        <v>-333.99</v>
      </c>
      <c r="AO399" s="640" t="n">
        <v>201158</v>
      </c>
      <c r="AP399" s="624" t="n">
        <v>958</v>
      </c>
      <c r="AQ399" s="484" t="n"/>
      <c r="AR399" s="641" t="n"/>
      <c r="AS399" s="614">
        <f>V399+X399+Z399+AB399+AD399+AF399+AJ399+AL399+AN399+AP399+AR399+AH399</f>
        <v/>
      </c>
    </row>
    <row r="400">
      <c r="A400" s="628">
        <f>A399+1</f>
        <v/>
      </c>
      <c r="B400" s="629" t="n">
        <v>2321.81</v>
      </c>
      <c r="C400" s="629" t="n"/>
      <c r="D400" s="630" t="n">
        <v>1546.71</v>
      </c>
      <c r="E400" s="630" t="n">
        <v>1912.15</v>
      </c>
      <c r="F400" s="629" t="n">
        <v>102</v>
      </c>
      <c r="G400" s="631" t="n">
        <v>585</v>
      </c>
      <c r="H400" s="631" t="n">
        <v>296.4</v>
      </c>
      <c r="I400" s="632" t="n">
        <v>60</v>
      </c>
      <c r="J400" s="633" t="n">
        <v>2</v>
      </c>
      <c r="K400" s="633" t="n"/>
      <c r="L400" s="633" t="n">
        <v>100</v>
      </c>
      <c r="M400" s="635" t="n"/>
      <c r="N400" s="636">
        <f>B400+C400+D400+F400+G400+H400+I400+K400-L400+M400+E400</f>
        <v/>
      </c>
      <c r="O400" s="629" t="n">
        <v>17.4</v>
      </c>
      <c r="P400" s="629" t="n"/>
      <c r="Q400" s="636">
        <f>N400+O400-P400</f>
        <v/>
      </c>
      <c r="R400" s="630" t="n">
        <v>2320</v>
      </c>
      <c r="S400" s="638" t="n"/>
      <c r="T400" s="639">
        <f>A400</f>
        <v/>
      </c>
      <c r="U400" s="640" t="n"/>
      <c r="V400" s="641" t="n"/>
      <c r="W400" s="640" t="n"/>
      <c r="X400" s="641" t="n"/>
      <c r="Y400" s="640" t="n"/>
      <c r="Z400" s="641" t="n"/>
      <c r="AA400" s="640" t="n"/>
      <c r="AB400" s="641" t="n"/>
      <c r="AC400" s="640" t="inlineStr">
        <is>
          <t>EDC</t>
        </is>
      </c>
      <c r="AD400" s="624" t="n">
        <v>585.5599999999999</v>
      </c>
      <c r="AE400" s="640" t="n"/>
      <c r="AF400" s="641" t="n"/>
      <c r="AG400" s="484" t="n"/>
      <c r="AH400" s="641" t="n"/>
      <c r="AI400" s="640" t="n"/>
      <c r="AJ400" s="641" t="n"/>
      <c r="AK400" s="640" t="n"/>
      <c r="AL400" s="641" t="n"/>
      <c r="AM400" s="640" t="n"/>
      <c r="AN400" s="641" t="n"/>
      <c r="AO400" s="640" t="n"/>
      <c r="AP400" s="641" t="n"/>
      <c r="AQ400" s="484" t="n"/>
      <c r="AR400" s="641" t="n"/>
      <c r="AS400" s="614">
        <f>V400+X400+Z400+AB400+AD400+AF400+AJ400+AL400+AN400+AP400+AR400+AH400</f>
        <v/>
      </c>
    </row>
    <row r="401">
      <c r="A401" s="628">
        <f>A400+1</f>
        <v/>
      </c>
      <c r="B401" s="629" t="n">
        <v>1714.78</v>
      </c>
      <c r="C401" s="630" t="n">
        <v>68.7</v>
      </c>
      <c r="D401" s="630" t="n">
        <v>1692.38</v>
      </c>
      <c r="E401" s="630" t="n">
        <v>1979.33</v>
      </c>
      <c r="F401" s="629" t="n">
        <v>28</v>
      </c>
      <c r="G401" s="631" t="n">
        <v>745</v>
      </c>
      <c r="H401" s="631" t="n">
        <v>399.45</v>
      </c>
      <c r="I401" s="632" t="n">
        <v>100</v>
      </c>
      <c r="J401" s="633" t="n">
        <v>2</v>
      </c>
      <c r="K401" s="633" t="n"/>
      <c r="L401" s="633" t="n"/>
      <c r="M401" s="635" t="n"/>
      <c r="N401" s="636">
        <f>B401+C401+D401+F401+G401+H401+I401+K401-L401+M401+E401</f>
        <v/>
      </c>
      <c r="O401" s="629" t="n"/>
      <c r="P401" s="629" t="n"/>
      <c r="Q401" s="636">
        <f>N401+O401-P401</f>
        <v/>
      </c>
      <c r="R401" s="630" t="n">
        <v>1710</v>
      </c>
      <c r="S401" s="638" t="n"/>
      <c r="T401" s="639">
        <f>A401</f>
        <v/>
      </c>
      <c r="U401" s="640" t="n"/>
      <c r="V401" s="641" t="n"/>
      <c r="W401" s="640" t="n"/>
      <c r="X401" s="641" t="n"/>
      <c r="Y401" s="640" t="n"/>
      <c r="Z401" s="641" t="n"/>
      <c r="AA401" s="640" t="n"/>
      <c r="AB401" s="641" t="n"/>
      <c r="AC401" s="640" t="n">
        <v>201027</v>
      </c>
      <c r="AD401" s="624" t="n">
        <v>52.56</v>
      </c>
      <c r="AE401" s="640" t="inlineStr">
        <is>
          <t>pt vert</t>
        </is>
      </c>
      <c r="AF401" s="624" t="n">
        <v>-73.5</v>
      </c>
      <c r="AG401" s="484" t="n"/>
      <c r="AH401" s="641" t="n"/>
      <c r="AI401" s="640" t="n"/>
      <c r="AJ401" s="641" t="n"/>
      <c r="AK401" s="640" t="n"/>
      <c r="AL401" s="641" t="n"/>
      <c r="AM401" s="640" t="n"/>
      <c r="AN401" s="641" t="n"/>
      <c r="AO401" s="640" t="inlineStr">
        <is>
          <t>mutex</t>
        </is>
      </c>
      <c r="AP401" s="624" t="n">
        <v>125.84</v>
      </c>
      <c r="AQ401" s="484" t="n"/>
      <c r="AR401" s="641" t="n"/>
      <c r="AS401" s="614">
        <f>V401+X401+Z401+AB401+AD401+AF401+AJ401+AL401+AN401+AP401+AR401+AH401</f>
        <v/>
      </c>
    </row>
    <row r="402">
      <c r="A402" s="628">
        <f>A401+1</f>
        <v/>
      </c>
      <c r="B402" s="629" t="n">
        <v>1188.63</v>
      </c>
      <c r="C402" s="629" t="n"/>
      <c r="D402" s="630" t="n">
        <v>584.79</v>
      </c>
      <c r="E402" s="630" t="n">
        <v>1208.28</v>
      </c>
      <c r="F402" s="629" t="n"/>
      <c r="G402" s="631" t="n">
        <v>278</v>
      </c>
      <c r="H402" s="631" t="n">
        <v>606.45</v>
      </c>
      <c r="I402" s="632" t="n">
        <v>140</v>
      </c>
      <c r="J402" s="633" t="n">
        <v>2</v>
      </c>
      <c r="K402" s="633" t="n"/>
      <c r="L402" s="633" t="n"/>
      <c r="M402" s="635" t="n"/>
      <c r="N402" s="636">
        <f>B402+C402+D402+F402+G402+H402+I402+K402-L402+M402+E402</f>
        <v/>
      </c>
      <c r="O402" s="629" t="n"/>
      <c r="P402" s="629" t="n"/>
      <c r="Q402" s="636">
        <f>N402+O402-P402</f>
        <v/>
      </c>
      <c r="R402" s="630" t="n">
        <v>1180</v>
      </c>
      <c r="S402" s="638" t="n"/>
      <c r="T402" s="639">
        <f>A402</f>
        <v/>
      </c>
      <c r="U402" s="640" t="n"/>
      <c r="V402" s="641" t="n"/>
      <c r="W402" s="640" t="n"/>
      <c r="X402" s="641" t="n"/>
      <c r="Y402" s="640" t="n"/>
      <c r="Z402" s="641" t="n"/>
      <c r="AA402" s="640" t="n"/>
      <c r="AB402" s="641" t="n"/>
      <c r="AC402" s="640" t="n"/>
      <c r="AE402" s="640" t="n"/>
      <c r="AF402" s="641" t="n"/>
      <c r="AG402" s="484" t="n"/>
      <c r="AH402" s="641" t="n"/>
      <c r="AI402" s="640" t="n"/>
      <c r="AJ402" s="641" t="n"/>
      <c r="AK402" s="640" t="n"/>
      <c r="AL402" s="641" t="n"/>
      <c r="AM402" s="640" t="n"/>
      <c r="AN402" s="641" t="n"/>
      <c r="AO402" s="640" t="n"/>
      <c r="AP402" s="641" t="n"/>
      <c r="AQ402" s="484" t="n"/>
      <c r="AR402" s="641" t="n"/>
      <c r="AS402" s="614">
        <f>V402+X402+Z402+AB402+AD401+AF402+AJ402+AL402+AN402+AP402+AR402+AH402</f>
        <v/>
      </c>
    </row>
    <row r="403">
      <c r="A403" s="628">
        <f>A402+1</f>
        <v/>
      </c>
      <c r="B403" s="629" t="n">
        <v>1250.39</v>
      </c>
      <c r="C403" s="629" t="n"/>
      <c r="D403" s="630" t="n">
        <v>1103.75</v>
      </c>
      <c r="E403" s="630" t="n">
        <v>1905.64</v>
      </c>
      <c r="F403" s="629" t="n">
        <v>90.09999999999999</v>
      </c>
      <c r="G403" s="631" t="n">
        <v>315</v>
      </c>
      <c r="H403" s="631" t="n">
        <v>551.75</v>
      </c>
      <c r="I403" s="632" t="n">
        <v>50</v>
      </c>
      <c r="J403" s="633" t="n">
        <v>1</v>
      </c>
      <c r="K403" s="633" t="n"/>
      <c r="L403" s="633" t="n"/>
      <c r="M403" s="635" t="n"/>
      <c r="N403" s="636">
        <f>B403+C403+D403+F403+G403+H403+I403+K403-L403+M403+E403</f>
        <v/>
      </c>
      <c r="O403" s="629" t="n">
        <v>3.4</v>
      </c>
      <c r="P403" s="629" t="n"/>
      <c r="Q403" s="636">
        <f>N403+O403-P403</f>
        <v/>
      </c>
      <c r="R403" s="630" t="n">
        <v>1250</v>
      </c>
      <c r="S403" s="638" t="n"/>
      <c r="T403" s="639">
        <f>A403</f>
        <v/>
      </c>
      <c r="U403" s="640" t="n"/>
      <c r="V403" s="641" t="n"/>
      <c r="W403" s="640" t="n"/>
      <c r="X403" s="641" t="n"/>
      <c r="Y403" s="640" t="n"/>
      <c r="Z403" s="641" t="n"/>
      <c r="AA403" s="640" t="n"/>
      <c r="AB403" s="641" t="n"/>
      <c r="AC403" s="640" t="n">
        <v>201133</v>
      </c>
      <c r="AD403" s="624" t="n">
        <v>16661.99</v>
      </c>
      <c r="AE403" s="640" t="inlineStr">
        <is>
          <t>ass prêt</t>
        </is>
      </c>
      <c r="AF403" s="624" t="n">
        <v>36.3</v>
      </c>
      <c r="AG403" s="484" t="n"/>
      <c r="AH403" s="641" t="n"/>
      <c r="AI403" s="640" t="n"/>
      <c r="AJ403" s="641" t="n"/>
      <c r="AK403" s="640" t="n"/>
      <c r="AL403" s="641" t="n"/>
      <c r="AM403" s="640" t="n"/>
      <c r="AN403" s="641" t="n"/>
      <c r="AO403" s="640" t="inlineStr">
        <is>
          <t>aviva</t>
        </is>
      </c>
      <c r="AP403" s="624" t="n">
        <v>336.57</v>
      </c>
      <c r="AQ403" s="484" t="n"/>
      <c r="AR403" s="641" t="n"/>
      <c r="AS403" s="614">
        <f>V403+X403+Z403+AB403+AD403+AF403+AJ403+AL403+AN403+AP403+AR403+AH403</f>
        <v/>
      </c>
    </row>
    <row r="404">
      <c r="A404" s="628">
        <f>A403+1</f>
        <v/>
      </c>
      <c r="B404" s="629" t="n">
        <v>1632.13</v>
      </c>
      <c r="C404" s="629" t="n"/>
      <c r="D404" s="630" t="n">
        <v>1842.96</v>
      </c>
      <c r="E404" s="630" t="n">
        <v>1869.12</v>
      </c>
      <c r="F404" s="629" t="n">
        <v>45.4</v>
      </c>
      <c r="G404" s="631" t="n">
        <v>495</v>
      </c>
      <c r="H404" s="631" t="n">
        <v>172.2</v>
      </c>
      <c r="I404" s="632" t="n">
        <v>110</v>
      </c>
      <c r="J404" s="633" t="n">
        <v>3</v>
      </c>
      <c r="K404" s="633" t="n"/>
      <c r="L404" s="633" t="n"/>
      <c r="M404" s="635" t="n"/>
      <c r="N404" s="636">
        <f>B404+C404+D404+F404+G404+H404+I404+K404-L404+M404+E404</f>
        <v/>
      </c>
      <c r="O404" s="629" t="n">
        <v>1.9</v>
      </c>
      <c r="P404" s="629" t="n"/>
      <c r="Q404" s="636">
        <f>N404+O404-P404</f>
        <v/>
      </c>
      <c r="R404" s="630" t="n">
        <v>1630</v>
      </c>
      <c r="S404" s="638" t="n"/>
      <c r="T404" s="639">
        <f>A404</f>
        <v/>
      </c>
      <c r="U404" s="640" t="n"/>
      <c r="V404" s="641" t="n"/>
      <c r="W404" s="640" t="n">
        <v>201010</v>
      </c>
      <c r="X404" s="624" t="n">
        <v>68.56999999999999</v>
      </c>
      <c r="Y404" s="640" t="n">
        <v>201016</v>
      </c>
      <c r="Z404" s="624" t="n">
        <v>310.8</v>
      </c>
      <c r="AA404" s="640" t="n"/>
      <c r="AB404" s="641" t="n"/>
      <c r="AC404" s="640" t="n"/>
      <c r="AD404" s="641" t="n"/>
      <c r="AE404" s="640" t="inlineStr">
        <is>
          <t>int</t>
        </is>
      </c>
      <c r="AF404" s="624" t="n">
        <v>110.82</v>
      </c>
      <c r="AG404" s="484" t="n"/>
      <c r="AH404" s="641" t="n"/>
      <c r="AI404" s="640" t="n"/>
      <c r="AJ404" s="641" t="n"/>
      <c r="AK404" s="640" t="n">
        <v>201041</v>
      </c>
      <c r="AL404" s="624" t="n">
        <v>82.72</v>
      </c>
      <c r="AM404" s="640" t="n"/>
      <c r="AN404" s="641" t="n"/>
      <c r="AO404" s="640" t="n"/>
      <c r="AP404" s="641" t="n"/>
      <c r="AQ404" s="484" t="n"/>
      <c r="AR404" s="641" t="n"/>
      <c r="AS404" s="614">
        <f>V404+X404+Z404+AB404+AD404+AF404+AJ404+AL404+AN404+AP404+AR404+AH404</f>
        <v/>
      </c>
    </row>
    <row r="405">
      <c r="A405" s="628">
        <f>A404+1</f>
        <v/>
      </c>
      <c r="B405" s="629" t="n">
        <v>982.3</v>
      </c>
      <c r="C405" s="629" t="n"/>
      <c r="D405" s="630" t="n">
        <v>275.46</v>
      </c>
      <c r="E405" s="630" t="n">
        <v>1187.69</v>
      </c>
      <c r="F405" s="629" t="n"/>
      <c r="G405" s="631" t="n">
        <v>157</v>
      </c>
      <c r="H405" s="631" t="n">
        <v>180.1</v>
      </c>
      <c r="I405" s="632" t="n">
        <v>140</v>
      </c>
      <c r="J405" s="633" t="n">
        <v>2</v>
      </c>
      <c r="K405" s="633" t="n">
        <v>10</v>
      </c>
      <c r="L405" s="633" t="n"/>
      <c r="M405" s="635" t="n"/>
      <c r="N405" s="636">
        <f>B405+C405+D405+F405+G405+H405+I405+K405-L405+M405+E405</f>
        <v/>
      </c>
      <c r="O405" s="629" t="n">
        <v>41.7</v>
      </c>
      <c r="P405" s="629" t="n">
        <v>2.4</v>
      </c>
      <c r="Q405" s="636">
        <f>N405+O405-P405</f>
        <v/>
      </c>
      <c r="R405" s="630" t="n">
        <v>980</v>
      </c>
      <c r="S405" s="638" t="n"/>
      <c r="T405" s="639">
        <f>A405</f>
        <v/>
      </c>
      <c r="U405" s="640" t="n">
        <v>201005</v>
      </c>
      <c r="V405" s="624" t="n">
        <v>548.25</v>
      </c>
      <c r="W405" s="640" t="n">
        <v>201011</v>
      </c>
      <c r="X405" s="624" t="n">
        <v>2985.09</v>
      </c>
      <c r="Y405" s="640" t="n"/>
      <c r="Z405" s="641" t="n"/>
      <c r="AA405" s="640" t="n">
        <v>201124</v>
      </c>
      <c r="AB405" s="624" t="n">
        <v>3314.52</v>
      </c>
      <c r="AC405" s="640" t="n"/>
      <c r="AD405" s="641" t="n"/>
      <c r="AE405" s="640" t="inlineStr">
        <is>
          <t>prêt</t>
        </is>
      </c>
      <c r="AF405" s="624" t="n">
        <v>2641.14</v>
      </c>
      <c r="AG405" s="484" t="n"/>
      <c r="AH405" s="641" t="n"/>
      <c r="AI405" s="640" t="n"/>
      <c r="AJ405" s="641" t="n"/>
      <c r="AK405" s="640" t="n">
        <v>201042</v>
      </c>
      <c r="AL405" s="624" t="n">
        <v>126.9</v>
      </c>
      <c r="AM405" s="640" t="n"/>
      <c r="AN405" s="641" t="n"/>
      <c r="AO405" s="640" t="inlineStr">
        <is>
          <t>adrea</t>
        </is>
      </c>
      <c r="AP405" s="624" t="n">
        <v>77.02</v>
      </c>
      <c r="AQ405" s="484" t="n"/>
      <c r="AR405" s="641" t="n"/>
      <c r="AS405" s="614">
        <f>V405+X405+Z405+AB405+AD405+AF405+AJ405+AL405+AN405+AP405+AR405+AH405</f>
        <v/>
      </c>
    </row>
    <row r="406">
      <c r="A406" s="628">
        <f>A405+1</f>
        <v/>
      </c>
      <c r="B406" s="629" t="n">
        <v>1998.36</v>
      </c>
      <c r="C406" s="629" t="n"/>
      <c r="D406" s="630" t="n">
        <v>1209.04</v>
      </c>
      <c r="E406" s="630" t="n">
        <v>2370.29</v>
      </c>
      <c r="F406" s="629" t="n">
        <v>27.3</v>
      </c>
      <c r="G406" s="631" t="n">
        <v>234</v>
      </c>
      <c r="H406" s="631" t="n">
        <v>216.25</v>
      </c>
      <c r="I406" s="632" t="n">
        <v>160</v>
      </c>
      <c r="J406" s="633" t="n">
        <v>4</v>
      </c>
      <c r="K406" s="633" t="n">
        <v>30</v>
      </c>
      <c r="L406" s="633" t="n"/>
      <c r="M406" s="635" t="n"/>
      <c r="N406" s="636">
        <f>B406+C406+D406+F406+G406+H406+I406+K406-L406+M406+E406</f>
        <v/>
      </c>
      <c r="O406" s="629" t="n">
        <v>1.9</v>
      </c>
      <c r="P406" s="629" t="n"/>
      <c r="Q406" s="636">
        <f>N406+O406-P406</f>
        <v/>
      </c>
      <c r="R406" s="630" t="n">
        <v>2040</v>
      </c>
      <c r="S406" s="638" t="n"/>
      <c r="T406" s="639">
        <f>A406</f>
        <v/>
      </c>
      <c r="U406" s="640" t="n"/>
      <c r="V406" s="641" t="n"/>
      <c r="W406" s="640" t="n"/>
      <c r="X406" s="641" t="n"/>
      <c r="Y406" s="640" t="n"/>
      <c r="Z406" s="641" t="n"/>
      <c r="AA406" s="640" t="n">
        <v>201125</v>
      </c>
      <c r="AB406" s="624" t="n">
        <v>1040.6</v>
      </c>
      <c r="AC406" s="640" t="n"/>
      <c r="AD406" s="641" t="n"/>
      <c r="AE406" s="640" t="n"/>
      <c r="AF406" s="641" t="n"/>
      <c r="AG406" s="484" t="n"/>
      <c r="AH406" s="641" t="n"/>
      <c r="AI406" s="640" t="inlineStr">
        <is>
          <t>EDF</t>
        </is>
      </c>
      <c r="AJ406" s="624" t="n">
        <v>218.9</v>
      </c>
      <c r="AK406" s="640" t="n"/>
      <c r="AL406" s="641" t="n"/>
      <c r="AM406" s="640" t="n"/>
      <c r="AN406" s="641" t="n"/>
      <c r="AO406" s="640" t="n"/>
      <c r="AP406" s="641" t="n"/>
      <c r="AQ406" s="484" t="n"/>
      <c r="AR406" s="641" t="n"/>
      <c r="AS406" s="614">
        <f>V406+X406+Z406+AB406+AD406+AF406+AJ406+AL406+AN406+AP406+AR406+AH406</f>
        <v/>
      </c>
    </row>
    <row r="407">
      <c r="A407" s="628">
        <f>A406+1</f>
        <v/>
      </c>
      <c r="B407" s="629" t="n">
        <v>2606.9</v>
      </c>
      <c r="C407" s="629" t="n"/>
      <c r="D407" s="630" t="n">
        <v>2411.71</v>
      </c>
      <c r="E407" s="630" t="n">
        <v>3291.71</v>
      </c>
      <c r="F407" s="629" t="n">
        <v>10.2</v>
      </c>
      <c r="G407" s="631" t="n">
        <v>568</v>
      </c>
      <c r="H407" s="631" t="n">
        <v>271.1</v>
      </c>
      <c r="I407" s="632" t="n">
        <v>280</v>
      </c>
      <c r="J407" s="633" t="n">
        <v>5</v>
      </c>
      <c r="K407" s="633" t="n"/>
      <c r="L407" s="633" t="n"/>
      <c r="M407" s="635" t="n"/>
      <c r="N407" s="636">
        <f>B407+C407+D407+F407+G407+H407+I407+K407-L407+M407+E407</f>
        <v/>
      </c>
      <c r="O407" s="629" t="n">
        <v>20.9</v>
      </c>
      <c r="P407" s="629" t="n"/>
      <c r="Q407" s="636">
        <f>N407+O407-P407</f>
        <v/>
      </c>
      <c r="R407" s="630" t="n">
        <v>2600</v>
      </c>
      <c r="S407" s="630" t="n">
        <v>700</v>
      </c>
      <c r="T407" s="639">
        <f>A407</f>
        <v/>
      </c>
      <c r="U407" s="640" t="n"/>
      <c r="V407" s="641" t="n"/>
      <c r="W407" s="640" t="n"/>
      <c r="X407" s="641" t="n"/>
      <c r="Y407" s="640" t="n"/>
      <c r="Z407" s="641" t="n"/>
      <c r="AA407" s="640" t="n"/>
      <c r="AB407" s="641" t="n"/>
      <c r="AC407" s="640" t="n"/>
      <c r="AD407" s="641" t="n"/>
      <c r="AE407" s="640" t="n"/>
      <c r="AF407" s="641" t="n"/>
      <c r="AG407" s="484" t="n"/>
      <c r="AH407" s="641" t="n"/>
      <c r="AI407" s="640" t="n"/>
      <c r="AJ407" s="641" t="n"/>
      <c r="AK407" s="640" t="n">
        <v>201043</v>
      </c>
      <c r="AL407" s="624" t="n">
        <v>1336.32</v>
      </c>
      <c r="AM407" s="640" t="n"/>
      <c r="AN407" s="641" t="n"/>
      <c r="AO407" s="640" t="n"/>
      <c r="AP407" s="641" t="n"/>
      <c r="AQ407" s="484" t="n"/>
      <c r="AR407" s="641" t="n"/>
      <c r="AS407" s="614">
        <f>V407+X407+Z407+AB407+AD407+AF407+AJ407+AL407+AN407+AP407+AR407+AH407</f>
        <v/>
      </c>
    </row>
    <row r="408">
      <c r="A408" s="628">
        <f>A407+1</f>
        <v/>
      </c>
      <c r="B408" s="629" t="n">
        <v>1967.24</v>
      </c>
      <c r="C408" s="629" t="n"/>
      <c r="D408" s="630" t="n">
        <v>1282.51</v>
      </c>
      <c r="E408" s="630" t="n">
        <v>2110.9</v>
      </c>
      <c r="F408" s="629" t="n">
        <v>14.2</v>
      </c>
      <c r="G408" s="631" t="n">
        <v>358</v>
      </c>
      <c r="H408" s="631" t="n">
        <v>161.95</v>
      </c>
      <c r="I408" s="632" t="n">
        <v>100</v>
      </c>
      <c r="J408" s="633" t="n">
        <v>3</v>
      </c>
      <c r="K408" s="633" t="n">
        <v>20</v>
      </c>
      <c r="L408" s="633" t="n">
        <v>195</v>
      </c>
      <c r="M408" s="635" t="n"/>
      <c r="N408" s="636">
        <f>B408+C408+D408+F408+G408+H408+I408+K408-L408+M408+E408</f>
        <v/>
      </c>
      <c r="O408" s="629" t="n">
        <v>2.9</v>
      </c>
      <c r="P408" s="629" t="n"/>
      <c r="Q408" s="636">
        <f>N408+O408-P408</f>
        <v/>
      </c>
      <c r="R408" s="630" t="n">
        <v>1960</v>
      </c>
      <c r="S408" s="638" t="n"/>
      <c r="T408" s="639">
        <f>A408</f>
        <v/>
      </c>
      <c r="U408" s="640" t="n"/>
      <c r="V408" s="641" t="n"/>
      <c r="W408" s="640" t="n"/>
      <c r="X408" s="641" t="n"/>
      <c r="Y408" s="640" t="n"/>
      <c r="Z408" s="641" t="n"/>
      <c r="AA408" s="640" t="n"/>
      <c r="AB408" s="641" t="n"/>
      <c r="AC408" s="640" t="n"/>
      <c r="AD408" s="641" t="n"/>
      <c r="AE408" s="640" t="inlineStr">
        <is>
          <t>monnaie</t>
        </is>
      </c>
      <c r="AF408" s="624" t="n">
        <v>836</v>
      </c>
      <c r="AG408" s="484" t="n"/>
      <c r="AH408" s="641" t="n"/>
      <c r="AI408" s="640" t="n"/>
      <c r="AJ408" s="641" t="n"/>
      <c r="AK408" s="640" t="n"/>
      <c r="AL408" s="641" t="n"/>
      <c r="AM408" s="640" t="n"/>
      <c r="AN408" s="641" t="n"/>
      <c r="AO408" s="640" t="n"/>
      <c r="AP408" s="641" t="n"/>
      <c r="AQ408" s="484" t="n"/>
      <c r="AR408" s="641" t="n"/>
      <c r="AS408" s="614">
        <f>V408+X408+Z408+AB408+AD408+AF408+AJ408+AL408+AN408+AP408+AR408+AH408</f>
        <v/>
      </c>
    </row>
    <row r="409">
      <c r="A409" s="628">
        <f>A408+1</f>
        <v/>
      </c>
      <c r="B409" s="629" t="n">
        <v>1345.17</v>
      </c>
      <c r="C409" s="629" t="n"/>
      <c r="D409" s="630" t="n">
        <v>992.2</v>
      </c>
      <c r="E409" s="630" t="n">
        <v>698.5</v>
      </c>
      <c r="F409" s="629" t="n">
        <v>20.4</v>
      </c>
      <c r="G409" s="631" t="n">
        <v>152</v>
      </c>
      <c r="H409" s="631" t="n">
        <v>179.3</v>
      </c>
      <c r="I409" s="632" t="n">
        <v>150</v>
      </c>
      <c r="J409" s="633" t="n">
        <v>3</v>
      </c>
      <c r="K409" s="633" t="n"/>
      <c r="L409" s="633" t="n"/>
      <c r="M409" s="635" t="n"/>
      <c r="N409" s="636">
        <f>B409+C409+D409+F409+G409+H409+I409+K409-L409+M409+E409</f>
        <v/>
      </c>
      <c r="O409" s="629" t="n"/>
      <c r="P409" s="629" t="n"/>
      <c r="Q409" s="636">
        <f>N409+O409-P409</f>
        <v/>
      </c>
      <c r="R409" s="630" t="n">
        <v>1340</v>
      </c>
      <c r="S409" s="638" t="n"/>
      <c r="T409" s="639">
        <f>A409</f>
        <v/>
      </c>
      <c r="U409" s="640" t="n"/>
      <c r="V409" s="641" t="n"/>
      <c r="W409" s="640" t="n"/>
      <c r="X409" s="641" t="n"/>
      <c r="Y409" s="640" t="n"/>
      <c r="Z409" s="641" t="n"/>
      <c r="AA409" s="640" t="n"/>
      <c r="AB409" s="641" t="n"/>
      <c r="AC409" s="640" t="n"/>
      <c r="AD409" s="641" t="n"/>
      <c r="AE409" s="640" t="n"/>
      <c r="AF409" s="641" t="n"/>
      <c r="AG409" s="484" t="n"/>
      <c r="AH409" s="641" t="n"/>
      <c r="AI409" s="640" t="n"/>
      <c r="AJ409" s="641" t="n"/>
      <c r="AK409" s="640" t="n"/>
      <c r="AL409" s="641" t="n"/>
      <c r="AM409" s="640" t="n"/>
      <c r="AN409" s="641" t="n"/>
      <c r="AO409" s="640" t="n">
        <v>201061</v>
      </c>
      <c r="AP409" s="624" t="n">
        <v>318</v>
      </c>
      <c r="AQ409" s="484" t="n"/>
      <c r="AR409" s="641" t="n"/>
      <c r="AS409" s="614">
        <f>V409+X409+Z409+AB409+AD409+AF409+AJ409+AL409+AN409+AP409+AR409+AH409</f>
        <v/>
      </c>
    </row>
    <row r="410">
      <c r="A410" s="628">
        <f>A409+1</f>
        <v/>
      </c>
      <c r="B410" s="629" t="n">
        <v>1431.64</v>
      </c>
      <c r="C410" s="629" t="n"/>
      <c r="D410" s="630" t="n">
        <v>1061.22</v>
      </c>
      <c r="E410" s="630" t="n">
        <v>1535.22</v>
      </c>
      <c r="F410" s="629" t="n">
        <v>71.8</v>
      </c>
      <c r="G410" s="631" t="n">
        <v>513</v>
      </c>
      <c r="H410" s="631" t="n">
        <v>1036.5</v>
      </c>
      <c r="I410" s="632" t="n">
        <v>40</v>
      </c>
      <c r="J410" s="633" t="n">
        <v>2</v>
      </c>
      <c r="K410" s="633" t="n"/>
      <c r="L410" s="633" t="n"/>
      <c r="M410" s="635" t="n"/>
      <c r="N410" s="636">
        <f>B410+C410+D410+F410+G410+H410+I410+K410-L410+M410+E410</f>
        <v/>
      </c>
      <c r="O410" s="629" t="n">
        <v>66</v>
      </c>
      <c r="P410" s="629" t="n">
        <v>73</v>
      </c>
      <c r="Q410" s="636">
        <f>N410+O410-P410</f>
        <v/>
      </c>
      <c r="R410" s="630" t="n">
        <v>1430</v>
      </c>
      <c r="S410" s="638" t="n"/>
      <c r="T410" s="639">
        <f>A410</f>
        <v/>
      </c>
      <c r="U410" s="640" t="n"/>
      <c r="V410" s="641" t="n"/>
      <c r="W410" s="640" t="n"/>
      <c r="X410" s="641" t="n"/>
      <c r="Y410" s="640" t="n"/>
      <c r="Z410" s="641" t="n"/>
      <c r="AA410" s="640" t="n"/>
      <c r="AB410" s="641" t="n"/>
      <c r="AC410" s="640" t="n"/>
      <c r="AD410" s="641" t="n"/>
      <c r="AE410" s="640" t="n"/>
      <c r="AF410" s="641" t="n"/>
      <c r="AG410" s="484" t="n"/>
      <c r="AH410" s="641" t="n"/>
      <c r="AI410" s="640" t="n"/>
      <c r="AJ410" s="641" t="n"/>
      <c r="AK410" s="640" t="n"/>
      <c r="AL410" s="641" t="n"/>
      <c r="AM410" s="640" t="n"/>
      <c r="AN410" s="641" t="n"/>
      <c r="AO410" s="640" t="n"/>
      <c r="AP410" s="641" t="n"/>
      <c r="AQ410" s="484" t="n"/>
      <c r="AR410" s="641" t="n"/>
      <c r="AS410" s="614">
        <f>V410+X410+Z410+AB410+AD410+AF410+AJ410+AL410+AN410+AP410+AR410+AH410</f>
        <v/>
      </c>
    </row>
    <row r="411">
      <c r="A411" s="628">
        <f>A410+1</f>
        <v/>
      </c>
      <c r="B411" s="629" t="n">
        <v>2275.81</v>
      </c>
      <c r="C411" s="629" t="n"/>
      <c r="D411" s="630" t="n">
        <v>1508.64</v>
      </c>
      <c r="E411" s="630" t="n">
        <v>1681.93</v>
      </c>
      <c r="F411" s="629" t="n">
        <v>40.8</v>
      </c>
      <c r="G411" s="631" t="n">
        <v>310</v>
      </c>
      <c r="H411" s="631" t="n">
        <v>276.7</v>
      </c>
      <c r="I411" s="632" t="n">
        <v>120</v>
      </c>
      <c r="J411" s="633" t="n">
        <v>4</v>
      </c>
      <c r="K411" s="633" t="n">
        <v>20</v>
      </c>
      <c r="L411" s="633" t="n"/>
      <c r="M411" s="635" t="n"/>
      <c r="N411" s="636">
        <f>B411+C411+D411+F411+G411+H411+I411+K411-L411+M411+E411</f>
        <v/>
      </c>
      <c r="O411" s="629" t="n">
        <v>1.9</v>
      </c>
      <c r="P411" s="629" t="n"/>
      <c r="Q411" s="636">
        <f>N411+O411-P411</f>
        <v/>
      </c>
      <c r="R411" s="630" t="n">
        <v>2270</v>
      </c>
      <c r="S411" s="638" t="n"/>
      <c r="T411" s="639">
        <f>A411</f>
        <v/>
      </c>
      <c r="U411" s="640" t="n"/>
      <c r="V411" s="641" t="n"/>
      <c r="W411" s="640" t="n"/>
      <c r="X411" s="641" t="n"/>
      <c r="Y411" s="640" t="n"/>
      <c r="Z411" s="641" t="n"/>
      <c r="AA411" s="640" t="n"/>
      <c r="AB411" s="641" t="n"/>
      <c r="AC411" s="640" t="n"/>
      <c r="AD411" s="641" t="n"/>
      <c r="AE411" s="640" t="n"/>
      <c r="AF411" s="641" t="n"/>
      <c r="AG411" s="484" t="n"/>
      <c r="AH411" s="641" t="n"/>
      <c r="AI411" s="640" t="n"/>
      <c r="AJ411" s="641" t="n"/>
      <c r="AK411" s="640" t="n"/>
      <c r="AL411" s="641" t="n"/>
      <c r="AM411" s="640" t="n"/>
      <c r="AN411" s="641" t="n"/>
      <c r="AO411" s="640" t="n"/>
      <c r="AP411" s="641" t="n"/>
      <c r="AQ411" s="484" t="n"/>
      <c r="AR411" s="641" t="n"/>
      <c r="AS411" s="614">
        <f>V411+X411+Z411+AB411+AD411+AF411+AJ411+AL411+AN411+AP411+AR411+AH411</f>
        <v/>
      </c>
    </row>
    <row r="412">
      <c r="A412" s="628">
        <f>A411+1</f>
        <v/>
      </c>
      <c r="B412" s="629" t="n">
        <v>1969.34</v>
      </c>
      <c r="C412" s="629" t="n"/>
      <c r="D412" s="630" t="n">
        <v>801.47</v>
      </c>
      <c r="E412" s="630" t="n">
        <v>1735.38</v>
      </c>
      <c r="F412" s="629" t="n">
        <v>77.90000000000001</v>
      </c>
      <c r="G412" s="631" t="n">
        <v>127</v>
      </c>
      <c r="H412" s="631" t="n">
        <v>602.85</v>
      </c>
      <c r="I412" s="632" t="n">
        <v>340</v>
      </c>
      <c r="J412" s="633" t="n">
        <v>6</v>
      </c>
      <c r="K412" s="633" t="n"/>
      <c r="L412" s="633" t="n">
        <v>310</v>
      </c>
      <c r="M412" s="635" t="n"/>
      <c r="N412" s="636">
        <f>B412+C412+D412+F412+G412+H412+I412+K412-L412+M412+E412</f>
        <v/>
      </c>
      <c r="O412" s="629" t="n">
        <v>1.9</v>
      </c>
      <c r="P412" s="629" t="n"/>
      <c r="Q412" s="636">
        <f>N412+O412-P412</f>
        <v/>
      </c>
      <c r="R412" s="630" t="n">
        <v>1960</v>
      </c>
      <c r="S412" s="638" t="n"/>
      <c r="T412" s="639">
        <f>A412</f>
        <v/>
      </c>
      <c r="U412" s="640" t="n">
        <v>201101</v>
      </c>
      <c r="V412" s="624" t="n">
        <v>1641.19</v>
      </c>
      <c r="W412" s="640" t="n"/>
      <c r="X412" s="641" t="n"/>
      <c r="Y412" s="640" t="n">
        <v>201116</v>
      </c>
      <c r="Z412" s="624" t="n">
        <v>737.45</v>
      </c>
      <c r="AA412" s="640" t="n">
        <v>201126</v>
      </c>
      <c r="AB412" s="624" t="n">
        <v>4113.32</v>
      </c>
      <c r="AC412" s="640" t="n"/>
      <c r="AD412" s="641" t="n"/>
      <c r="AE412" s="640" t="n"/>
      <c r="AF412" s="641" t="n"/>
      <c r="AG412" s="484" t="n">
        <v>201137</v>
      </c>
      <c r="AH412" s="624" t="n">
        <v>19</v>
      </c>
      <c r="AI412" s="640" t="n">
        <v>201140</v>
      </c>
      <c r="AJ412" s="624" t="n">
        <v>52.8</v>
      </c>
      <c r="AK412" s="640" t="n"/>
      <c r="AL412" s="641" t="n"/>
      <c r="AM412" s="640" t="n"/>
      <c r="AN412" s="641" t="n"/>
      <c r="AO412" s="640" t="n"/>
      <c r="AP412" s="641" t="n"/>
      <c r="AQ412" s="484" t="n"/>
      <c r="AR412" s="641" t="n"/>
      <c r="AS412" s="614">
        <f>V412+X412+Z412+AB412+AD412+AF412+AJ412+AL412+AN412+AP412+AR412+AH412</f>
        <v/>
      </c>
    </row>
    <row r="413">
      <c r="A413" s="628">
        <f>A412+1</f>
        <v/>
      </c>
      <c r="B413" s="629" t="n">
        <v>380.28</v>
      </c>
      <c r="C413" s="629" t="n"/>
      <c r="D413" s="630" t="n">
        <v>1806.75</v>
      </c>
      <c r="E413" s="630" t="n">
        <v>1122.48</v>
      </c>
      <c r="F413" s="629" t="n">
        <v>15.5</v>
      </c>
      <c r="G413" s="631" t="n">
        <v>262</v>
      </c>
      <c r="H413" s="631" t="n">
        <v>1436.2</v>
      </c>
      <c r="I413" s="632" t="n">
        <v>190</v>
      </c>
      <c r="J413" s="633" t="n">
        <v>6</v>
      </c>
      <c r="K413" s="633" t="n">
        <v>40</v>
      </c>
      <c r="L413" s="633" t="n"/>
      <c r="M413" s="635" t="n"/>
      <c r="N413" s="636">
        <f>B413+C413+D413+F413+G413+H413+I413+K413-L413+M413+E413</f>
        <v/>
      </c>
      <c r="O413" s="629" t="n">
        <v>1.9</v>
      </c>
      <c r="P413" s="629" t="n"/>
      <c r="Q413" s="636">
        <f>N413+O413-P413</f>
        <v/>
      </c>
      <c r="R413" s="630" t="n">
        <v>420</v>
      </c>
      <c r="S413" s="638" t="n"/>
      <c r="T413" s="639">
        <f>A413</f>
        <v/>
      </c>
      <c r="U413" s="640" t="n">
        <v>201102</v>
      </c>
      <c r="V413" s="624" t="n">
        <v>22.43</v>
      </c>
      <c r="W413" s="640" t="n"/>
      <c r="X413" s="641" t="n"/>
      <c r="Y413" s="640" t="n"/>
      <c r="Z413" s="641" t="n"/>
      <c r="AA413" s="640" t="n">
        <v>201127</v>
      </c>
      <c r="AB413" s="624" t="n">
        <v>1550.8</v>
      </c>
      <c r="AC413" s="640" t="n"/>
      <c r="AD413" s="641" t="n"/>
      <c r="AE413" s="640" t="n"/>
      <c r="AF413" s="641" t="n"/>
      <c r="AG413" s="484" t="n"/>
      <c r="AH413" s="641" t="n"/>
      <c r="AI413" s="640" t="n"/>
      <c r="AJ413" s="641" t="n"/>
      <c r="AK413" s="640" t="n"/>
      <c r="AL413" s="641" t="n"/>
      <c r="AM413" s="640" t="n"/>
      <c r="AN413" s="641" t="n"/>
      <c r="AO413" s="640" t="n"/>
      <c r="AP413" s="641" t="n"/>
      <c r="AQ413" s="484" t="n"/>
      <c r="AR413" s="641" t="n"/>
      <c r="AS413" s="614">
        <f>V413+X413+Z413+AB413+AD413+AF413+AJ413+AL413+AN413+AP413+AR413+AH413</f>
        <v/>
      </c>
    </row>
    <row r="414">
      <c r="A414" s="628">
        <f>A413+1</f>
        <v/>
      </c>
      <c r="B414" s="629" t="n">
        <v>2242.01</v>
      </c>
      <c r="C414" s="629" t="n"/>
      <c r="D414" s="630" t="n">
        <v>1613.3</v>
      </c>
      <c r="E414" s="630" t="n">
        <v>2732.63</v>
      </c>
      <c r="F414" s="629" t="n">
        <v>56.6</v>
      </c>
      <c r="G414" s="631" t="n">
        <v>378</v>
      </c>
      <c r="H414" s="631" t="n">
        <v>443.7</v>
      </c>
      <c r="I414" s="632" t="n">
        <v>410</v>
      </c>
      <c r="J414" s="633" t="n">
        <v>9</v>
      </c>
      <c r="K414" s="633" t="n">
        <v>30</v>
      </c>
      <c r="L414" s="633" t="n">
        <v>85.8</v>
      </c>
      <c r="M414" s="635" t="n"/>
      <c r="N414" s="636">
        <f>B414+C414+D414+F414+G414+H414+I414+K414-L414+M414+E414</f>
        <v/>
      </c>
      <c r="O414" s="629" t="n">
        <v>12.4</v>
      </c>
      <c r="P414" s="629" t="n"/>
      <c r="Q414" s="636">
        <f>N414+O414-P414</f>
        <v/>
      </c>
      <c r="R414" s="630" t="n">
        <v>2240</v>
      </c>
      <c r="S414" s="630" t="n">
        <v>270</v>
      </c>
      <c r="T414" s="639">
        <f>A414</f>
        <v/>
      </c>
      <c r="U414" s="640" t="n"/>
      <c r="V414" s="641" t="n"/>
      <c r="W414" s="484" t="n">
        <v>201110</v>
      </c>
      <c r="X414" s="624" t="n">
        <v>75.86</v>
      </c>
      <c r="Y414" s="640" t="n"/>
      <c r="Z414" s="641" t="n"/>
      <c r="AA414" s="484" t="n"/>
      <c r="AB414" s="641" t="n"/>
      <c r="AC414" s="640" t="n">
        <v>201133</v>
      </c>
      <c r="AD414" s="624" t="n">
        <v>45916</v>
      </c>
      <c r="AE414" s="484" t="n"/>
      <c r="AF414" s="641" t="n"/>
      <c r="AG414" s="484" t="n"/>
      <c r="AH414" s="641" t="n"/>
      <c r="AI414" s="640" t="n"/>
      <c r="AJ414" s="641" t="n"/>
      <c r="AK414" s="484" t="n"/>
      <c r="AL414" s="641" t="n"/>
      <c r="AM414" s="640" t="n"/>
      <c r="AN414" s="641" t="n"/>
      <c r="AO414" s="484" t="n"/>
      <c r="AP414" s="641" t="n"/>
      <c r="AQ414" s="484" t="n"/>
      <c r="AR414" s="641" t="n"/>
      <c r="AS414" s="614">
        <f>V414+X414+Z414+AB414+AD414+AF414+AJ414+AL414+AN414+AP414+AR414+AH414</f>
        <v/>
      </c>
    </row>
    <row r="415">
      <c r="A415" s="628">
        <f>A414+1</f>
        <v/>
      </c>
      <c r="B415" s="629" t="n">
        <v>2096.07</v>
      </c>
      <c r="C415" s="629" t="n"/>
      <c r="D415" s="630" t="n">
        <v>1827.3</v>
      </c>
      <c r="E415" s="629" t="n">
        <v>1809.22</v>
      </c>
      <c r="F415" s="629" t="n">
        <v>39.8</v>
      </c>
      <c r="G415" s="631" t="n">
        <v>304</v>
      </c>
      <c r="H415" s="631" t="n">
        <v>179.1</v>
      </c>
      <c r="I415" s="632" t="n">
        <v>630</v>
      </c>
      <c r="J415" s="633" t="n">
        <v>11</v>
      </c>
      <c r="K415" s="633" t="n">
        <v>40</v>
      </c>
      <c r="L415" s="633" t="n">
        <v>100</v>
      </c>
      <c r="M415" s="635" t="n"/>
      <c r="N415" s="636">
        <f>B415+C415+D415+F415+G415+H415+I415+K415-L415+M415+E415</f>
        <v/>
      </c>
      <c r="O415" s="629" t="n">
        <v>2.9</v>
      </c>
      <c r="P415" s="629" t="n"/>
      <c r="Q415" s="636">
        <f>N415+O415-P415</f>
        <v/>
      </c>
      <c r="R415" s="630" t="n">
        <v>2090</v>
      </c>
      <c r="S415" s="638" t="n"/>
      <c r="T415" s="639">
        <f>A415</f>
        <v/>
      </c>
      <c r="U415" s="640" t="n"/>
      <c r="V415" s="641" t="n"/>
      <c r="W415" s="640" t="n">
        <v>201111</v>
      </c>
      <c r="X415" s="624" t="n">
        <v>994.35</v>
      </c>
      <c r="Y415" s="640" t="n"/>
      <c r="Z415" s="641" t="n"/>
      <c r="AA415" s="640" t="n"/>
      <c r="AB415" s="641" t="n"/>
      <c r="AC415" s="640" t="n">
        <v>201029</v>
      </c>
      <c r="AD415" s="624" t="n">
        <v>26.28</v>
      </c>
      <c r="AE415" s="640" t="n"/>
      <c r="AF415" s="641" t="n"/>
      <c r="AG415" s="484" t="n"/>
      <c r="AH415" s="641" t="n"/>
      <c r="AI415" s="640" t="n"/>
      <c r="AJ415" s="641" t="n"/>
      <c r="AK415" s="640" t="n"/>
      <c r="AL415" s="641" t="n"/>
      <c r="AM415" s="640" t="n"/>
      <c r="AN415" s="641" t="n"/>
      <c r="AO415" s="640" t="n"/>
      <c r="AP415" s="641" t="n"/>
      <c r="AQ415" s="484" t="n"/>
      <c r="AR415" s="641" t="n"/>
      <c r="AS415" s="614">
        <f>V415+X415+Z415+AB415+AD415+AF415+AJ415+AL415+AN415+AP415+AR415+AH415</f>
        <v/>
      </c>
    </row>
    <row r="416">
      <c r="A416" s="628">
        <f>A415+1</f>
        <v/>
      </c>
      <c r="B416" s="629" t="n">
        <v>893.1799999999999</v>
      </c>
      <c r="C416" s="629" t="n"/>
      <c r="D416" s="630" t="n">
        <v>1187.4</v>
      </c>
      <c r="E416" s="629" t="n">
        <v>1297.61</v>
      </c>
      <c r="F416" s="629" t="n"/>
      <c r="G416" s="631" t="n">
        <v>320</v>
      </c>
      <c r="H416" s="631" t="n">
        <v>126.25</v>
      </c>
      <c r="I416" s="632" t="n">
        <v>310</v>
      </c>
      <c r="J416" s="633" t="n">
        <v>8</v>
      </c>
      <c r="K416" s="633" t="n">
        <v>70</v>
      </c>
      <c r="L416" s="633" t="n"/>
      <c r="M416" s="635" t="n"/>
      <c r="N416" s="636">
        <f>B416+C416+D416+F416+G416+H416+I416+K416-L416+M416+E416</f>
        <v/>
      </c>
      <c r="O416" s="629" t="n">
        <v>1.9</v>
      </c>
      <c r="P416" s="629" t="n"/>
      <c r="Q416" s="636">
        <f>N416+O416-P416</f>
        <v/>
      </c>
      <c r="R416" s="630" t="n">
        <v>890</v>
      </c>
      <c r="S416" s="638" t="n"/>
      <c r="T416" s="639">
        <f>A416</f>
        <v/>
      </c>
      <c r="U416" s="640" t="n"/>
      <c r="V416" s="641" t="n"/>
      <c r="W416" s="640" t="n"/>
      <c r="X416" s="641" t="n"/>
      <c r="Y416" s="640" t="n"/>
      <c r="Z416" s="641" t="n"/>
      <c r="AA416" s="640" t="n"/>
      <c r="AB416" s="641" t="n"/>
      <c r="AC416" s="640" t="n"/>
      <c r="AD416" s="641" t="n"/>
      <c r="AE416" s="640" t="n"/>
      <c r="AF416" s="641" t="n"/>
      <c r="AG416" s="484" t="n"/>
      <c r="AH416" s="641" t="n"/>
      <c r="AI416" s="640" t="n"/>
      <c r="AJ416" s="641" t="n"/>
      <c r="AK416" s="640" t="n"/>
      <c r="AL416" s="641" t="n"/>
      <c r="AM416" s="640" t="n"/>
      <c r="AN416" s="641" t="n"/>
      <c r="AO416" s="640" t="n"/>
      <c r="AP416" s="641" t="n"/>
      <c r="AQ416" s="484" t="n"/>
      <c r="AR416" s="641" t="n"/>
      <c r="AS416" s="614">
        <f>V416+X416+Z416+AB416+AD416+AF416+AJ416+AL416+AN416+AP416+AR416+AH416</f>
        <v/>
      </c>
    </row>
    <row r="417">
      <c r="A417" s="628">
        <f>A416+1</f>
        <v/>
      </c>
      <c r="B417" s="629" t="n">
        <v>1299.2</v>
      </c>
      <c r="C417" s="629" t="n"/>
      <c r="D417" s="630" t="n">
        <v>836.45</v>
      </c>
      <c r="E417" s="630" t="n">
        <v>1971.87</v>
      </c>
      <c r="F417" s="629" t="n">
        <v>48.5</v>
      </c>
      <c r="G417" s="631" t="n">
        <v>335</v>
      </c>
      <c r="H417" s="631" t="n">
        <v>117.25</v>
      </c>
      <c r="I417" s="632" t="n">
        <v>200</v>
      </c>
      <c r="J417" s="633" t="n">
        <v>4</v>
      </c>
      <c r="K417" s="633" t="n"/>
      <c r="L417" s="633" t="n"/>
      <c r="M417" s="635" t="n"/>
      <c r="N417" s="636">
        <f>B417+C417+D417+F417+G417+H417+I417+K417-L417+M417+E417</f>
        <v/>
      </c>
      <c r="O417" s="629" t="n">
        <v>41.4</v>
      </c>
      <c r="P417" s="629" t="n">
        <v>2.2</v>
      </c>
      <c r="Q417" s="636">
        <f>N417+O417-P417</f>
        <v/>
      </c>
      <c r="R417" s="630" t="n">
        <v>1290</v>
      </c>
      <c r="S417" s="638" t="n"/>
      <c r="T417" s="639">
        <f>A417</f>
        <v/>
      </c>
      <c r="U417" s="640" t="n"/>
      <c r="V417" s="641" t="n"/>
      <c r="W417" s="640" t="n"/>
      <c r="X417" s="641" t="n"/>
      <c r="Y417" s="640" t="n"/>
      <c r="Z417" s="641" t="n"/>
      <c r="AA417" s="640" t="n"/>
      <c r="AB417" s="641" t="n"/>
      <c r="AC417" s="640" t="n"/>
      <c r="AD417" s="641" t="n"/>
      <c r="AE417" s="640" t="n"/>
      <c r="AF417" s="641" t="n"/>
      <c r="AG417" s="484" t="n"/>
      <c r="AH417" s="641" t="n"/>
      <c r="AI417" s="640" t="n"/>
      <c r="AJ417" s="641" t="n"/>
      <c r="AK417" s="640" t="n"/>
      <c r="AL417" s="641" t="n"/>
      <c r="AM417" s="640" t="n"/>
      <c r="AN417" s="641" t="n"/>
      <c r="AO417" s="640" t="n"/>
      <c r="AP417" s="641" t="n"/>
      <c r="AQ417" s="484" t="n"/>
      <c r="AR417" s="641" t="n"/>
      <c r="AS417" s="614">
        <f>V417+X417+Z417+AB417+AD417+AF417+AJ417+AL417+AN417+AP417+AR417+AH417</f>
        <v/>
      </c>
    </row>
    <row r="418">
      <c r="A418" s="628">
        <f>A417+1</f>
        <v/>
      </c>
      <c r="B418" s="629" t="n">
        <v>2172.6</v>
      </c>
      <c r="C418" s="629" t="n"/>
      <c r="D418" s="630" t="n">
        <v>1353.24</v>
      </c>
      <c r="E418" s="630" t="n">
        <v>2023.1</v>
      </c>
      <c r="F418" s="629" t="n">
        <v>74.15000000000001</v>
      </c>
      <c r="G418" s="631" t="n">
        <v>205</v>
      </c>
      <c r="H418" s="631" t="n">
        <v>337.5</v>
      </c>
      <c r="I418" s="632" t="n">
        <v>190</v>
      </c>
      <c r="J418" s="633" t="n">
        <v>5</v>
      </c>
      <c r="K418" s="633" t="n"/>
      <c r="L418" s="633" t="n"/>
      <c r="M418" s="635" t="n"/>
      <c r="N418" s="636">
        <f>B418+C418+D418+F418+G418+H418+I418+K418-L418+M418+E418</f>
        <v/>
      </c>
      <c r="O418" s="629" t="n">
        <v>1.9</v>
      </c>
      <c r="P418" s="629" t="n"/>
      <c r="Q418" s="636">
        <f>N418+O418-P418</f>
        <v/>
      </c>
      <c r="R418" s="630" t="n">
        <v>2170</v>
      </c>
      <c r="S418" s="638" t="n"/>
      <c r="T418" s="639">
        <f>A418</f>
        <v/>
      </c>
      <c r="U418" s="640" t="n"/>
      <c r="V418" s="641" t="n"/>
      <c r="W418" s="640" t="n"/>
      <c r="X418" s="641" t="n"/>
      <c r="Y418" s="640" t="n"/>
      <c r="Z418" s="641" t="n"/>
      <c r="AA418" s="640" t="n"/>
      <c r="AB418" s="641" t="n"/>
      <c r="AC418" s="640" t="n"/>
      <c r="AD418" s="641" t="n"/>
      <c r="AE418" s="640" t="n"/>
      <c r="AF418" s="641" t="n"/>
      <c r="AG418" s="484" t="n"/>
      <c r="AH418" s="641" t="n"/>
      <c r="AI418" s="640" t="n"/>
      <c r="AJ418" s="641" t="n"/>
      <c r="AK418" s="640" t="n"/>
      <c r="AL418" s="641" t="n"/>
      <c r="AM418" s="640" t="n"/>
      <c r="AN418" s="641" t="n"/>
      <c r="AO418" s="640" t="n"/>
      <c r="AP418" s="641" t="n"/>
      <c r="AQ418" s="484" t="n"/>
      <c r="AR418" s="641" t="n"/>
      <c r="AS418" s="614">
        <f>V418+X418+Z418+AB418+AD418+AF418+AJ418+AL418+AN418+AP418+AR418+AH418</f>
        <v/>
      </c>
    </row>
    <row r="419">
      <c r="A419" s="628">
        <f>A418+1</f>
        <v/>
      </c>
      <c r="B419" s="629" t="n">
        <v>782.72</v>
      </c>
      <c r="C419" s="629" t="n"/>
      <c r="D419" s="630" t="n">
        <v>1154.7</v>
      </c>
      <c r="E419" s="630" t="n">
        <v>1751.83</v>
      </c>
      <c r="F419" s="629" t="n">
        <v>26.4</v>
      </c>
      <c r="G419" s="631" t="n">
        <v>92</v>
      </c>
      <c r="H419" s="631" t="n">
        <v>1214.7</v>
      </c>
      <c r="I419" s="632" t="n">
        <v>120</v>
      </c>
      <c r="J419" s="633" t="n">
        <v>3</v>
      </c>
      <c r="K419" s="633" t="n"/>
      <c r="L419" s="633" t="n">
        <v>20</v>
      </c>
      <c r="M419" s="635" t="n"/>
      <c r="N419" s="636">
        <f>B419+C419+D419+F419+G419+H419+I419+K419-L419+M419+E419</f>
        <v/>
      </c>
      <c r="O419" s="629" t="n">
        <v>1.9</v>
      </c>
      <c r="P419" s="629" t="n"/>
      <c r="Q419" s="636">
        <f>N419+O419-P419</f>
        <v/>
      </c>
      <c r="R419" s="630" t="n">
        <v>780</v>
      </c>
      <c r="S419" s="638" t="n"/>
      <c r="T419" s="639">
        <f>A419</f>
        <v/>
      </c>
      <c r="U419" s="640" t="n">
        <v>201103</v>
      </c>
      <c r="V419" s="624" t="n">
        <v>859.52</v>
      </c>
      <c r="W419" s="640" t="n"/>
      <c r="X419" s="641" t="n"/>
      <c r="Y419" s="640" t="n">
        <v>201117</v>
      </c>
      <c r="Z419" s="624" t="n">
        <v>523.65</v>
      </c>
      <c r="AA419" s="640" t="n">
        <v>201128</v>
      </c>
      <c r="AB419" s="624" t="n">
        <v>3232.54</v>
      </c>
      <c r="AC419" s="640" t="n"/>
      <c r="AD419" s="641" t="n"/>
      <c r="AE419" s="640" t="inlineStr">
        <is>
          <t>monnaie</t>
        </is>
      </c>
      <c r="AF419" s="624" t="n">
        <v>575</v>
      </c>
      <c r="AG419" s="484" t="n">
        <v>201138</v>
      </c>
      <c r="AH419" s="624" t="n">
        <v>19</v>
      </c>
      <c r="AI419" s="640" t="n"/>
      <c r="AJ419" s="641" t="n"/>
      <c r="AK419" s="640" t="n"/>
      <c r="AL419" s="641" t="n"/>
      <c r="AM419" s="640" t="n"/>
      <c r="AN419" s="641" t="n"/>
      <c r="AO419" s="640" t="n"/>
      <c r="AP419" s="641" t="n"/>
      <c r="AQ419" s="484" t="n"/>
      <c r="AR419" s="641" t="n"/>
      <c r="AS419" s="614">
        <f>V419+X419+Z419+AB419+AD419+AF419+AJ419+AL419+AN419+AP419+AR419+AH419</f>
        <v/>
      </c>
    </row>
    <row r="420">
      <c r="A420" s="628">
        <f>A419+1</f>
        <v/>
      </c>
      <c r="B420" s="629" t="n">
        <v>1946.79</v>
      </c>
      <c r="C420" s="629" t="n"/>
      <c r="D420" s="630" t="n">
        <v>1063.35</v>
      </c>
      <c r="E420" s="630" t="n">
        <v>1677.3</v>
      </c>
      <c r="F420" s="629" t="n"/>
      <c r="G420" s="631" t="n">
        <v>195</v>
      </c>
      <c r="H420" s="631" t="n">
        <v>371.25</v>
      </c>
      <c r="I420" s="632" t="n">
        <v>50</v>
      </c>
      <c r="J420" s="633" t="n">
        <v>2</v>
      </c>
      <c r="K420" s="633" t="n"/>
      <c r="L420" s="633" t="n">
        <v>60</v>
      </c>
      <c r="M420" s="635" t="n"/>
      <c r="N420" s="636">
        <f>B420+C420+D420+F420+G420+H420+I420+K420-L420+M420+E420</f>
        <v/>
      </c>
      <c r="O420" s="629" t="n">
        <v>1.9</v>
      </c>
      <c r="P420" s="629" t="n"/>
      <c r="Q420" s="636">
        <f>N420+O420-P420</f>
        <v/>
      </c>
      <c r="R420" s="630" t="n">
        <v>1970</v>
      </c>
      <c r="S420" s="638" t="n"/>
      <c r="T420" s="639">
        <f>A420</f>
        <v/>
      </c>
      <c r="U420" s="640" t="n">
        <v>201102</v>
      </c>
      <c r="V420" s="624" t="n">
        <v>49.38</v>
      </c>
      <c r="W420" s="640" t="n"/>
      <c r="X420" s="641" t="n"/>
      <c r="Y420" s="640" t="n"/>
      <c r="Z420" s="641" t="n"/>
      <c r="AA420" s="640" t="n">
        <v>201129</v>
      </c>
      <c r="AB420" s="624" t="n">
        <v>58.8</v>
      </c>
      <c r="AC420" s="640" t="n"/>
      <c r="AD420" s="641" t="n"/>
      <c r="AE420" s="640" t="n"/>
      <c r="AF420" s="641" t="n"/>
      <c r="AG420" s="484" t="n"/>
      <c r="AH420" s="641" t="n"/>
      <c r="AI420" s="640" t="n"/>
      <c r="AJ420" s="641" t="n"/>
      <c r="AK420" s="640" t="n"/>
      <c r="AL420" s="641" t="n"/>
      <c r="AM420" s="640" t="n"/>
      <c r="AN420" s="641" t="n"/>
      <c r="AO420" s="640" t="n"/>
      <c r="AP420" s="641" t="n"/>
      <c r="AQ420" s="484" t="n"/>
      <c r="AR420" s="641" t="n"/>
      <c r="AS420" s="614">
        <f>V420+X420+Z420+AB420+AD420+AF420+AJ420+AL420+AN420+AP420+AR420+AH420</f>
        <v/>
      </c>
    </row>
    <row r="421">
      <c r="A421" s="628">
        <f>A420+1</f>
        <v/>
      </c>
      <c r="B421" s="629" t="n">
        <v>1405.08</v>
      </c>
      <c r="C421" s="629" t="n"/>
      <c r="D421" s="630" t="n">
        <v>2279.31</v>
      </c>
      <c r="E421" s="630" t="n">
        <v>2094.81</v>
      </c>
      <c r="F421" s="629" t="n">
        <v>55.15</v>
      </c>
      <c r="G421" s="631" t="n">
        <v>453</v>
      </c>
      <c r="H421" s="631" t="n">
        <v>498.6</v>
      </c>
      <c r="I421" s="631" t="n"/>
      <c r="J421" s="633" t="n"/>
      <c r="K421" s="633" t="n"/>
      <c r="L421" s="633" t="n"/>
      <c r="M421" s="635" t="n"/>
      <c r="N421" s="636">
        <f>B421+C421+D421+F421+G421+H421+I421+K421-L421+M421+E421</f>
        <v/>
      </c>
      <c r="O421" s="629" t="n">
        <v>6.8</v>
      </c>
      <c r="P421" s="629" t="n"/>
      <c r="Q421" s="636">
        <f>N421+O421-P421</f>
        <v/>
      </c>
      <c r="R421" s="630" t="n">
        <v>1400</v>
      </c>
      <c r="S421" s="630" t="n">
        <v>330</v>
      </c>
      <c r="T421" s="639">
        <f>A421</f>
        <v/>
      </c>
      <c r="U421" s="640" t="n">
        <v>201104</v>
      </c>
      <c r="V421" s="624" t="n">
        <v>13.35</v>
      </c>
      <c r="W421" s="640" t="n"/>
      <c r="X421" s="641" t="n"/>
      <c r="Y421" s="640" t="n"/>
      <c r="Z421" s="641" t="n"/>
      <c r="AA421" s="640" t="n"/>
      <c r="AB421" s="641" t="n"/>
      <c r="AC421" s="640" t="n"/>
      <c r="AD421" s="641" t="n"/>
      <c r="AE421" s="484" t="n"/>
      <c r="AF421" s="641" t="n"/>
      <c r="AG421" s="484" t="n"/>
      <c r="AH421" s="641" t="n"/>
      <c r="AI421" s="640" t="n"/>
      <c r="AJ421" s="641" t="n"/>
      <c r="AK421" s="640" t="n"/>
      <c r="AL421" s="641" t="n"/>
      <c r="AM421" s="640" t="n"/>
      <c r="AN421" s="641" t="n"/>
      <c r="AO421" s="640" t="n"/>
      <c r="AP421" s="641" t="n"/>
      <c r="AQ421" s="484" t="n"/>
      <c r="AR421" s="641" t="n"/>
      <c r="AS421" s="614">
        <f>V421+X421+Z421+AB421+AD421+AF421+AJ421+AL421+AN421+AP421+AR421+AH421</f>
        <v/>
      </c>
    </row>
    <row r="422">
      <c r="A422" s="628">
        <f>A421+1</f>
        <v/>
      </c>
      <c r="B422" s="629" t="n">
        <v>1999.53</v>
      </c>
      <c r="C422" s="629" t="n"/>
      <c r="D422" s="630" t="n">
        <v>1183.15</v>
      </c>
      <c r="E422" s="630" t="n">
        <v>1755.37</v>
      </c>
      <c r="F422" s="629" t="n"/>
      <c r="G422" s="631" t="n">
        <v>212</v>
      </c>
      <c r="H422" s="631" t="n">
        <v>278.1</v>
      </c>
      <c r="I422" s="632" t="n">
        <v>210</v>
      </c>
      <c r="J422" s="633" t="n">
        <v>4</v>
      </c>
      <c r="K422" s="633" t="n"/>
      <c r="L422" s="633" t="n"/>
      <c r="M422" s="635" t="n"/>
      <c r="N422" s="636">
        <f>B422+C422+D422+F422+G422+H422+I422+K422-L422+M422+E422</f>
        <v/>
      </c>
      <c r="O422" s="629" t="n"/>
      <c r="P422" s="629" t="n"/>
      <c r="Q422" s="636">
        <f>N422+O422-P422</f>
        <v/>
      </c>
      <c r="R422" s="630" t="n">
        <v>1990</v>
      </c>
      <c r="S422" s="638" t="n"/>
      <c r="T422" s="639">
        <f>A422</f>
        <v/>
      </c>
      <c r="U422" s="640" t="n"/>
      <c r="V422" s="641" t="n"/>
      <c r="W422" s="640" t="n"/>
      <c r="X422" s="641" t="n"/>
      <c r="Y422" s="640" t="n"/>
      <c r="Z422" s="641" t="n"/>
      <c r="AA422" s="640" t="n"/>
      <c r="AB422" s="641" t="n"/>
      <c r="AC422" s="640" t="n"/>
      <c r="AD422" s="641" t="n"/>
      <c r="AE422" s="484" t="n"/>
      <c r="AF422" s="641" t="n"/>
      <c r="AG422" s="484" t="n"/>
      <c r="AH422" s="641" t="n"/>
      <c r="AI422" s="640" t="n"/>
      <c r="AJ422" s="641" t="n"/>
      <c r="AK422" s="640" t="n"/>
      <c r="AL422" s="641" t="n"/>
      <c r="AM422" s="640" t="n"/>
      <c r="AN422" s="641" t="n"/>
      <c r="AO422" s="640" t="n"/>
      <c r="AP422" s="641" t="n"/>
      <c r="AQ422" s="484" t="n"/>
      <c r="AR422" s="641" t="n"/>
      <c r="AS422" s="614">
        <f>V422+X422+Z422+AB422+AD422+AF422+AJ422+AL422+AN422+AP422+AR422+AH422</f>
        <v/>
      </c>
    </row>
    <row r="423">
      <c r="A423" s="628">
        <f>A422+1</f>
        <v/>
      </c>
      <c r="B423" s="629" t="n">
        <v>1289.88</v>
      </c>
      <c r="C423" s="629" t="n"/>
      <c r="D423" s="630" t="n">
        <v>898.84</v>
      </c>
      <c r="E423" s="630" t="n">
        <v>1123.79</v>
      </c>
      <c r="F423" s="629" t="n">
        <v>10.2</v>
      </c>
      <c r="G423" s="631" t="n">
        <v>61</v>
      </c>
      <c r="H423" s="631" t="n">
        <v>223.8</v>
      </c>
      <c r="I423" s="631" t="n"/>
      <c r="J423" s="633" t="n"/>
      <c r="K423" s="633" t="n"/>
      <c r="L423" s="633" t="n"/>
      <c r="M423" s="635" t="n"/>
      <c r="N423" s="636">
        <f>B423+C423+D423+F423+G423+H423+I423+K423-L423+M423+E423</f>
        <v/>
      </c>
      <c r="O423" s="629" t="n"/>
      <c r="P423" s="629" t="n"/>
      <c r="Q423" s="636">
        <f>N423+O423-P423</f>
        <v/>
      </c>
      <c r="R423" s="630" t="n">
        <v>1280</v>
      </c>
      <c r="S423" s="638" t="n"/>
      <c r="T423" s="639">
        <f>A423</f>
        <v/>
      </c>
      <c r="U423" s="640" t="n"/>
      <c r="V423" s="641" t="n"/>
      <c r="W423" s="640" t="n"/>
      <c r="X423" s="641" t="n"/>
      <c r="Y423" s="640" t="n"/>
      <c r="Z423" s="641" t="n"/>
      <c r="AA423" s="640" t="n"/>
      <c r="AB423" s="641" t="n"/>
      <c r="AC423" s="640" t="n"/>
      <c r="AD423" s="641" t="n"/>
      <c r="AE423" s="484" t="n"/>
      <c r="AF423" s="641" t="n"/>
      <c r="AG423" s="484" t="n"/>
      <c r="AH423" s="641" t="n"/>
      <c r="AI423" s="640" t="n"/>
      <c r="AJ423" s="641" t="n"/>
      <c r="AK423" s="640" t="n"/>
      <c r="AL423" s="641" t="n"/>
      <c r="AM423" s="640" t="n"/>
      <c r="AN423" s="641" t="n"/>
      <c r="AO423" s="640" t="inlineStr">
        <is>
          <t>201060A</t>
        </is>
      </c>
      <c r="AP423" s="624" t="n">
        <v>420</v>
      </c>
      <c r="AQ423" s="484" t="n"/>
      <c r="AR423" s="641" t="n"/>
      <c r="AS423" s="614">
        <f>V423+X423+Z423+AB423+AD423+AF423+AJ423+AL423+AN423+AP423+AR423+AH423</f>
        <v/>
      </c>
    </row>
    <row r="424">
      <c r="A424" s="628">
        <f>A423+1</f>
        <v/>
      </c>
      <c r="B424" s="629" t="n">
        <v>1146.69</v>
      </c>
      <c r="C424" s="629" t="n"/>
      <c r="D424" s="630" t="n">
        <v>1849.12</v>
      </c>
      <c r="E424" s="630" t="n">
        <v>2325.64</v>
      </c>
      <c r="F424" s="629" t="n">
        <v>46.3</v>
      </c>
      <c r="G424" s="631" t="n">
        <v>287</v>
      </c>
      <c r="H424" s="631" t="n">
        <v>357.6</v>
      </c>
      <c r="I424" s="632" t="n">
        <v>120</v>
      </c>
      <c r="J424" s="633" t="n">
        <v>2</v>
      </c>
      <c r="K424" s="633" t="n"/>
      <c r="L424" s="633" t="n"/>
      <c r="M424" s="635" t="n"/>
      <c r="N424" s="636">
        <f>B424+C424+D424+F424+G424+H424+I424+K424-L424+M424+E424</f>
        <v/>
      </c>
      <c r="O424" s="629" t="n">
        <v>41.5</v>
      </c>
      <c r="P424" s="629" t="n">
        <v>12.7</v>
      </c>
      <c r="Q424" s="636">
        <f>N424+O424-P424</f>
        <v/>
      </c>
      <c r="R424" s="630" t="n">
        <v>1140</v>
      </c>
      <c r="S424" s="638" t="n"/>
      <c r="T424" s="639">
        <f>A424</f>
        <v/>
      </c>
      <c r="U424" s="640" t="n"/>
      <c r="V424" s="641" t="n"/>
      <c r="W424" s="484" t="n">
        <v>201112</v>
      </c>
      <c r="X424" s="624" t="n">
        <v>95.84999999999999</v>
      </c>
      <c r="Y424" s="640" t="n"/>
      <c r="Z424" s="641" t="n"/>
      <c r="AA424" s="484" t="n">
        <v>201132</v>
      </c>
      <c r="AB424" s="624" t="n">
        <v>-67.61</v>
      </c>
      <c r="AC424" s="640" t="inlineStr">
        <is>
          <t>201133A</t>
        </is>
      </c>
      <c r="AD424" s="641" t="n">
        <v>0</v>
      </c>
      <c r="AE424" s="484" t="n"/>
      <c r="AF424" s="641" t="n"/>
      <c r="AG424" s="484" t="n"/>
      <c r="AH424" s="641" t="n"/>
      <c r="AI424" s="640" t="n">
        <v>201141</v>
      </c>
      <c r="AJ424" s="624" t="n">
        <v>37.63</v>
      </c>
      <c r="AK424" s="484" t="n">
        <v>201144</v>
      </c>
      <c r="AL424" s="624" t="n">
        <v>712.28</v>
      </c>
      <c r="AM424" s="484" t="inlineStr">
        <is>
          <t>fimar</t>
        </is>
      </c>
      <c r="AN424" s="624" t="n">
        <v>767.52</v>
      </c>
      <c r="AO424" s="484" t="n">
        <v>201155</v>
      </c>
      <c r="AP424" s="624" t="n">
        <v>1310.64</v>
      </c>
      <c r="AQ424" s="484" t="n"/>
      <c r="AR424" s="641" t="n"/>
      <c r="AS424" s="614">
        <f>V424+X424+Z424+AB424+AD424+AF424+AJ424+AL424+AN424+AP424+AR424+AH424</f>
        <v/>
      </c>
    </row>
    <row r="425">
      <c r="A425" s="646" t="n"/>
      <c r="B425" s="614" t="n"/>
      <c r="C425" s="614" t="n"/>
      <c r="D425" s="614" t="n"/>
      <c r="E425" s="614" t="n"/>
      <c r="F425" s="614" t="n"/>
      <c r="G425" s="656" t="n"/>
      <c r="H425" s="656" t="n"/>
      <c r="I425" s="656" t="n"/>
      <c r="J425" s="663" t="n"/>
      <c r="K425" s="663" t="n"/>
      <c r="L425" s="663" t="n"/>
      <c r="M425" s="664" t="n"/>
      <c r="N425" s="665" t="n"/>
      <c r="O425" s="614" t="n"/>
      <c r="P425" s="614" t="n"/>
      <c r="Q425" s="665" t="n"/>
      <c r="R425" s="614" t="n"/>
      <c r="S425" s="614" t="n"/>
      <c r="T425" s="639" t="n"/>
      <c r="U425" s="640" t="n"/>
      <c r="V425" s="641" t="n"/>
      <c r="W425" s="640" t="n">
        <v>201113</v>
      </c>
      <c r="X425" s="624" t="n">
        <v>1065.26</v>
      </c>
      <c r="Y425" s="640" t="n"/>
      <c r="Z425" s="641" t="n"/>
      <c r="AA425" s="640" t="n"/>
      <c r="AB425" s="641" t="n"/>
      <c r="AC425" s="640" t="n"/>
      <c r="AD425" s="641" t="n"/>
      <c r="AE425" s="640" t="n"/>
      <c r="AF425" s="641" t="n"/>
      <c r="AG425" s="484" t="n"/>
      <c r="AH425" s="641" t="n"/>
      <c r="AI425" s="640" t="n"/>
      <c r="AJ425" s="641" t="n"/>
      <c r="AK425" s="640" t="n"/>
      <c r="AL425" s="641" t="n"/>
      <c r="AM425" s="640" t="n"/>
      <c r="AN425" s="641" t="n"/>
      <c r="AO425" s="640" t="n"/>
      <c r="AP425" s="641" t="n"/>
      <c r="AQ425" s="484" t="n"/>
      <c r="AR425" s="641" t="n"/>
      <c r="AS425" s="614">
        <f>V425+X425+Z425+AB425+AD425+AF425+AJ425+AL425+AN425+AP425+AR425+AH425</f>
        <v/>
      </c>
    </row>
    <row r="426">
      <c r="B426" s="666">
        <f>SUM(B395:B425)</f>
        <v/>
      </c>
      <c r="C426" s="666">
        <f>SUM(C395:C425)</f>
        <v/>
      </c>
      <c r="D426" s="666">
        <f>SUM(D395:D425)</f>
        <v/>
      </c>
      <c r="E426" s="666">
        <f>SUM(E395:E425)</f>
        <v/>
      </c>
      <c r="F426" s="666">
        <f>SUM(F395:F425)</f>
        <v/>
      </c>
      <c r="G426" s="666">
        <f>SUM(G395:G425)</f>
        <v/>
      </c>
      <c r="H426" s="666">
        <f>SUM(H395:H425)</f>
        <v/>
      </c>
      <c r="I426" s="666">
        <f>SUM(I395:I425)</f>
        <v/>
      </c>
      <c r="J426" s="667">
        <f>SUM(J395:J425)</f>
        <v/>
      </c>
      <c r="K426" s="666">
        <f>SUM(K395:K425)</f>
        <v/>
      </c>
      <c r="L426" s="666">
        <f>SUM(L395:L425)</f>
        <v/>
      </c>
      <c r="M426" s="666">
        <f>SUM(M395:M425)</f>
        <v/>
      </c>
      <c r="N426" s="666">
        <f>SUM(N395:N425)</f>
        <v/>
      </c>
      <c r="O426" s="666">
        <f>SUM(O395:O425)</f>
        <v/>
      </c>
      <c r="P426" s="666">
        <f>SUM(P395:P425)</f>
        <v/>
      </c>
      <c r="Q426" s="666">
        <f>SUM(Q395:Q425)</f>
        <v/>
      </c>
      <c r="R426" s="449">
        <f>SUM(R395:R425)</f>
        <v/>
      </c>
      <c r="S426" s="449">
        <f>SUM(S395:S425)</f>
        <v/>
      </c>
      <c r="U426" s="460" t="n"/>
      <c r="V426" s="460">
        <f>SUM(V395:V425)</f>
        <v/>
      </c>
      <c r="W426" s="460" t="n"/>
      <c r="X426" s="460">
        <f>SUM(X395:X425)</f>
        <v/>
      </c>
      <c r="Y426" s="460" t="n"/>
      <c r="Z426" s="460">
        <f>SUM(Z395:Z425)</f>
        <v/>
      </c>
      <c r="AA426" s="460" t="n"/>
      <c r="AB426" s="460">
        <f>SUM(AB395:AB425)</f>
        <v/>
      </c>
      <c r="AC426" s="460" t="n"/>
      <c r="AD426" s="460">
        <f>SUM(AD395:AD425)</f>
        <v/>
      </c>
      <c r="AE426" s="460" t="n"/>
      <c r="AF426" s="460">
        <f>SUM(AF395:AF425)</f>
        <v/>
      </c>
      <c r="AG426" s="460" t="n"/>
      <c r="AH426" s="460" t="n"/>
      <c r="AI426" s="460" t="n"/>
      <c r="AJ426" s="460">
        <f>SUM(AJ395:AJ425)</f>
        <v/>
      </c>
      <c r="AL426" s="460">
        <f>SUM(AL395:AL425)</f>
        <v/>
      </c>
      <c r="AM426" s="460" t="n"/>
      <c r="AN426" s="460">
        <f>SUM(AN395:AN425)</f>
        <v/>
      </c>
      <c r="AO426" s="460" t="n"/>
      <c r="AP426" s="460">
        <f>SUM(AP395:AP425)</f>
        <v/>
      </c>
      <c r="AQ426" s="460" t="n"/>
      <c r="AR426" s="460">
        <f>SUM(AR395:AR425)</f>
        <v/>
      </c>
      <c r="AS426" s="460">
        <f>SUM(AS395:AS425)</f>
        <v/>
      </c>
    </row>
    <row r="427">
      <c r="N427" s="451" t="n"/>
      <c r="Q427" s="451" t="n"/>
    </row>
    <row r="428">
      <c r="C428" s="452" t="n"/>
      <c r="F428" s="452" t="n"/>
      <c r="I428" s="453" t="n"/>
    </row>
    <row r="429">
      <c r="I429" s="453" t="n"/>
    </row>
    <row r="431" ht="16.5" customHeight="1" thickBot="1">
      <c r="A431" s="602" t="inlineStr">
        <is>
          <t>DECEMBRE 2019</t>
        </is>
      </c>
      <c r="M431" s="406" t="n"/>
      <c r="N431" s="359" t="n"/>
      <c r="O431" s="362" t="n"/>
      <c r="P431" s="363" t="n"/>
      <c r="Q431" s="363" t="n"/>
      <c r="R431" s="363" t="n"/>
      <c r="S431" s="363" t="n"/>
      <c r="U431" s="364">
        <f>A431</f>
        <v/>
      </c>
      <c r="V431" s="363" t="n"/>
      <c r="W431" s="363" t="n"/>
      <c r="X431" s="363" t="n"/>
      <c r="Y431" s="363" t="n"/>
      <c r="Z431" s="363" t="n"/>
      <c r="AA431" s="363" t="n"/>
      <c r="AB431" s="364">
        <f>A431</f>
        <v/>
      </c>
      <c r="AC431" s="363" t="n"/>
      <c r="AD431" s="363" t="n"/>
      <c r="AE431" s="363" t="n"/>
      <c r="AF431" s="363" t="n"/>
      <c r="AG431" s="363" t="n"/>
      <c r="AH431" s="363" t="n"/>
      <c r="AI431" s="363" t="n"/>
      <c r="AJ431" s="363" t="n"/>
      <c r="AK431" s="364">
        <f>A431</f>
        <v/>
      </c>
      <c r="AL431" s="363" t="n"/>
      <c r="AM431" s="363" t="n"/>
      <c r="AN431" s="363" t="n"/>
      <c r="AO431" s="363" t="n"/>
      <c r="AP431" s="363" t="n"/>
      <c r="AQ431" s="363" t="n"/>
    </row>
    <row r="432">
      <c r="A432" s="603" t="n"/>
      <c r="B432" s="382" t="n"/>
      <c r="C432" s="382" t="n"/>
      <c r="D432" s="382" t="n"/>
      <c r="E432" s="382" t="n"/>
      <c r="F432" s="382" t="n"/>
      <c r="G432" s="382" t="n"/>
      <c r="H432" s="382" t="n"/>
      <c r="I432" s="384" t="n"/>
      <c r="J432" s="385" t="n"/>
      <c r="K432" s="385" t="n"/>
      <c r="L432" s="383" t="n"/>
      <c r="M432" s="608" t="n"/>
      <c r="N432" s="382" t="n"/>
      <c r="O432" s="382" t="n"/>
      <c r="P432" s="382" t="n"/>
      <c r="Q432" s="382" t="n"/>
      <c r="R432" s="386" t="inlineStr">
        <is>
          <t>Banque</t>
        </is>
      </c>
      <c r="S432" s="379" t="n"/>
      <c r="T432" s="668" t="n"/>
      <c r="U432" s="606">
        <f>U3</f>
        <v/>
      </c>
      <c r="V432" s="379" t="n"/>
      <c r="W432" s="606">
        <f>W3</f>
        <v/>
      </c>
      <c r="X432" s="379" t="n"/>
      <c r="Y432" s="606">
        <f>Y3</f>
        <v/>
      </c>
      <c r="Z432" s="379" t="n"/>
      <c r="AA432" s="606">
        <f>AA3</f>
        <v/>
      </c>
      <c r="AB432" s="379" t="n"/>
      <c r="AC432" s="606">
        <f>AC3</f>
        <v/>
      </c>
      <c r="AD432" s="379" t="n"/>
      <c r="AE432" s="606">
        <f>AE3</f>
        <v/>
      </c>
      <c r="AF432" s="379" t="n"/>
      <c r="AG432" s="606" t="inlineStr">
        <is>
          <t>Compte Nickel</t>
        </is>
      </c>
      <c r="AH432" s="379" t="n"/>
      <c r="AI432" s="606">
        <f>AI3</f>
        <v/>
      </c>
      <c r="AJ432" s="379" t="n"/>
      <c r="AK432" s="606">
        <f>AK3</f>
        <v/>
      </c>
      <c r="AL432" s="379" t="n"/>
      <c r="AM432" s="606">
        <f>AM3</f>
        <v/>
      </c>
      <c r="AN432" s="379" t="n"/>
      <c r="AO432" s="606">
        <f>AO3</f>
        <v/>
      </c>
      <c r="AP432" s="379" t="n"/>
      <c r="AQ432" s="669">
        <f>AQ3</f>
        <v/>
      </c>
      <c r="AR432" s="381" t="n"/>
      <c r="AS432" s="613" t="inlineStr">
        <is>
          <t>Total</t>
        </is>
      </c>
    </row>
    <row r="433">
      <c r="A433" s="607" t="n"/>
      <c r="B433" s="382" t="inlineStr">
        <is>
          <t>Espèce</t>
        </is>
      </c>
      <c r="C433" s="382" t="inlineStr">
        <is>
          <t>Chèque</t>
        </is>
      </c>
      <c r="D433" s="382" t="inlineStr">
        <is>
          <t>Carte Bleue</t>
        </is>
      </c>
      <c r="E433" s="382" t="inlineStr">
        <is>
          <t>Sans Contact</t>
        </is>
      </c>
      <c r="F433" s="382" t="inlineStr">
        <is>
          <t>Carte Nickel</t>
        </is>
      </c>
      <c r="G433" s="382" t="inlineStr">
        <is>
          <t>JEUX</t>
        </is>
      </c>
      <c r="H433" s="382" t="inlineStr">
        <is>
          <t>LOTO</t>
        </is>
      </c>
      <c r="I433" s="382" t="inlineStr">
        <is>
          <t>POINT VERT</t>
        </is>
      </c>
      <c r="J433" s="383" t="n"/>
      <c r="K433" s="382" t="inlineStr">
        <is>
          <t>Ret Nickel</t>
        </is>
      </c>
      <c r="L433" s="382" t="inlineStr">
        <is>
          <t>Dpt Nickel</t>
        </is>
      </c>
      <c r="M433" s="608" t="inlineStr">
        <is>
          <t>Avoir</t>
        </is>
      </c>
      <c r="N433" s="382" t="inlineStr">
        <is>
          <t>S/Total Encais</t>
        </is>
      </c>
      <c r="O433" s="382" t="inlineStr">
        <is>
          <t>Compte client</t>
        </is>
      </c>
      <c r="P433" s="382" t="inlineStr">
        <is>
          <t>Credit Compte</t>
        </is>
      </c>
      <c r="Q433" s="382" t="inlineStr">
        <is>
          <t>Total</t>
        </is>
      </c>
      <c r="R433" s="382" t="inlineStr">
        <is>
          <t>Dépôt Banque</t>
        </is>
      </c>
      <c r="S433" s="382" t="inlineStr">
        <is>
          <t>Monnaie</t>
        </is>
      </c>
      <c r="T433" s="609" t="n"/>
      <c r="U433" s="610" t="inlineStr">
        <is>
          <t>N°</t>
        </is>
      </c>
      <c r="V433" s="611" t="n"/>
      <c r="W433" s="612" t="inlineStr">
        <is>
          <t>N°</t>
        </is>
      </c>
      <c r="X433" s="608" t="n"/>
      <c r="Y433" s="612" t="inlineStr">
        <is>
          <t>N°</t>
        </is>
      </c>
      <c r="Z433" s="608" t="n"/>
      <c r="AA433" s="612" t="inlineStr">
        <is>
          <t>N°</t>
        </is>
      </c>
      <c r="AB433" s="608" t="n"/>
      <c r="AC433" s="612" t="inlineStr">
        <is>
          <t>N°</t>
        </is>
      </c>
      <c r="AD433" s="608" t="n"/>
      <c r="AE433" s="612" t="inlineStr">
        <is>
          <t>N°</t>
        </is>
      </c>
      <c r="AF433" s="608" t="n"/>
      <c r="AG433" s="612" t="inlineStr">
        <is>
          <t>N°</t>
        </is>
      </c>
      <c r="AH433" s="611" t="n"/>
      <c r="AI433" s="612" t="inlineStr">
        <is>
          <t>N°</t>
        </is>
      </c>
      <c r="AJ433" s="608" t="n"/>
      <c r="AK433" s="613" t="inlineStr">
        <is>
          <t>N°</t>
        </is>
      </c>
      <c r="AL433" s="611" t="n"/>
      <c r="AM433" s="612" t="inlineStr">
        <is>
          <t>N°</t>
        </is>
      </c>
      <c r="AN433" s="611" t="n"/>
      <c r="AO433" s="612" t="inlineStr">
        <is>
          <t>N°</t>
        </is>
      </c>
      <c r="AP433" s="611" t="n"/>
      <c r="AQ433" s="612" t="inlineStr">
        <is>
          <t>N°</t>
        </is>
      </c>
      <c r="AR433" s="611" t="n"/>
      <c r="AS433" s="614" t="n"/>
    </row>
    <row r="434">
      <c r="A434" s="628">
        <f>A424+1</f>
        <v/>
      </c>
      <c r="B434" s="629" t="n">
        <v>1421.75</v>
      </c>
      <c r="C434" s="629" t="n"/>
      <c r="D434" s="630" t="n">
        <v>1148.5</v>
      </c>
      <c r="E434" s="630" t="n">
        <v>1722.54</v>
      </c>
      <c r="F434" s="629" t="n">
        <v>30.6</v>
      </c>
      <c r="G434" s="631" t="n">
        <v>381</v>
      </c>
      <c r="H434" s="631" t="n">
        <v>609.3</v>
      </c>
      <c r="I434" s="632" t="n">
        <v>160</v>
      </c>
      <c r="J434" s="633" t="n">
        <v>6</v>
      </c>
      <c r="K434" s="633" t="n">
        <v>100</v>
      </c>
      <c r="L434" s="633" t="n">
        <v>40</v>
      </c>
      <c r="M434" s="635" t="n"/>
      <c r="N434" s="636">
        <f>B434+C434+D434+F434+G434+H434+I434+K434-L434+M434+E434</f>
        <v/>
      </c>
      <c r="O434" s="629" t="n">
        <v>1.9</v>
      </c>
      <c r="P434" s="629" t="n"/>
      <c r="Q434" s="636">
        <f>N434+O434-P434</f>
        <v/>
      </c>
      <c r="R434" s="630" t="n">
        <v>1420</v>
      </c>
      <c r="S434" s="670" t="n"/>
      <c r="T434" s="639">
        <f>A434</f>
        <v/>
      </c>
      <c r="U434" s="640" t="n"/>
      <c r="V434" s="641" t="n"/>
      <c r="W434" s="484" t="n"/>
      <c r="X434" s="641" t="n"/>
      <c r="Y434" s="484" t="n"/>
      <c r="Z434" s="641" t="n"/>
      <c r="AA434" s="484" t="n"/>
      <c r="AB434" s="641" t="n"/>
      <c r="AC434" s="484" t="n"/>
      <c r="AD434" s="641" t="n"/>
      <c r="AE434" s="484" t="n">
        <v>201240</v>
      </c>
      <c r="AF434" s="624" t="n">
        <v>1.45</v>
      </c>
      <c r="AG434" s="16" t="n">
        <v>201241</v>
      </c>
      <c r="AH434" s="624" t="n">
        <v>-43.51</v>
      </c>
      <c r="AI434" s="484" t="n">
        <v>200145</v>
      </c>
      <c r="AJ434" s="624" t="n">
        <v>1029.23</v>
      </c>
      <c r="AK434" s="642" t="n"/>
      <c r="AL434" s="641" t="n"/>
      <c r="AM434" s="484" t="n"/>
      <c r="AN434" s="624" t="n"/>
      <c r="AO434" s="484" t="inlineStr">
        <is>
          <t>vale</t>
        </is>
      </c>
      <c r="AP434" s="624" t="n">
        <v>2000</v>
      </c>
      <c r="AQ434" s="484" t="n"/>
      <c r="AR434" s="641" t="n"/>
      <c r="AS434" s="614">
        <f>V434+X434+Z434+AB434+AD434+AF434+AJ434+AL434+AN434+AP434+AR434+AH434</f>
        <v/>
      </c>
    </row>
    <row r="435">
      <c r="A435" s="628">
        <f>A434+1</f>
        <v/>
      </c>
      <c r="B435" s="629" t="n">
        <v>1835.28</v>
      </c>
      <c r="C435" s="629" t="n"/>
      <c r="D435" s="630" t="n">
        <v>1477.29</v>
      </c>
      <c r="E435" s="630" t="n">
        <v>1731.33</v>
      </c>
      <c r="F435" s="629" t="n">
        <v>102.5</v>
      </c>
      <c r="G435" s="631" t="n">
        <v>291</v>
      </c>
      <c r="H435" s="631" t="n">
        <v>53.9</v>
      </c>
      <c r="I435" s="632" t="n">
        <v>270</v>
      </c>
      <c r="J435" s="633" t="n">
        <v>5</v>
      </c>
      <c r="K435" s="633" t="n">
        <v>10</v>
      </c>
      <c r="L435" s="633" t="n">
        <v>280</v>
      </c>
      <c r="M435" s="635" t="n"/>
      <c r="N435" s="636">
        <f>B435+C435+D435+F435+G435+H435+I435+K435-L435+M435+E435</f>
        <v/>
      </c>
      <c r="O435" s="629" t="n">
        <v>1.9</v>
      </c>
      <c r="P435" s="629" t="n"/>
      <c r="Q435" s="636">
        <f>N435+O435-P435</f>
        <v/>
      </c>
      <c r="R435" s="630" t="n">
        <v>1830</v>
      </c>
      <c r="S435" s="670" t="n"/>
      <c r="T435" s="639">
        <f>A435</f>
        <v/>
      </c>
      <c r="U435" s="640" t="n">
        <v>201105</v>
      </c>
      <c r="V435" s="624" t="n">
        <v>1670.78</v>
      </c>
      <c r="W435" s="484" t="n"/>
      <c r="X435" s="641" t="n"/>
      <c r="Y435" s="640" t="n">
        <v>201118</v>
      </c>
      <c r="Z435" s="624" t="n">
        <v>550.14</v>
      </c>
      <c r="AA435" s="484" t="n">
        <v>201130</v>
      </c>
      <c r="AB435" s="624" t="n">
        <v>2225.72</v>
      </c>
      <c r="AC435" s="640" t="n"/>
      <c r="AD435" s="641" t="n"/>
      <c r="AE435" s="484" t="n">
        <v>201240</v>
      </c>
      <c r="AF435" s="624" t="n">
        <v>27</v>
      </c>
      <c r="AG435" s="16" t="n"/>
      <c r="AH435" s="641" t="n"/>
      <c r="AI435" s="640" t="n"/>
      <c r="AJ435" s="641" t="n"/>
      <c r="AK435" s="484" t="n"/>
      <c r="AL435" s="641" t="n"/>
      <c r="AM435" s="484" t="n"/>
      <c r="AN435" s="624" t="n"/>
      <c r="AO435" s="640" t="inlineStr">
        <is>
          <t>vale</t>
        </is>
      </c>
      <c r="AP435" s="624" t="n">
        <v>1000</v>
      </c>
      <c r="AQ435" s="484" t="n"/>
      <c r="AR435" s="641" t="n"/>
      <c r="AS435" s="614">
        <f>V435+X435+Z435+AB435+AD435+AF435+AJ435+AL435+AN435+AP435+AR435+AH435</f>
        <v/>
      </c>
    </row>
    <row r="436">
      <c r="A436" s="628">
        <f>A435+1</f>
        <v/>
      </c>
      <c r="B436" s="629" t="n">
        <v>1146.72</v>
      </c>
      <c r="C436" s="629" t="n"/>
      <c r="D436" s="630" t="n">
        <v>1496.51</v>
      </c>
      <c r="E436" s="630" t="n">
        <v>1937.43</v>
      </c>
      <c r="F436" s="629" t="n">
        <v>10.2</v>
      </c>
      <c r="G436" s="631" t="n">
        <v>260</v>
      </c>
      <c r="H436" s="631" t="n">
        <v>1037.05</v>
      </c>
      <c r="I436" s="632" t="n">
        <v>140</v>
      </c>
      <c r="J436" s="633" t="n">
        <v>3</v>
      </c>
      <c r="K436" s="633" t="n">
        <v>40</v>
      </c>
      <c r="L436" s="633" t="n"/>
      <c r="M436" s="635" t="n"/>
      <c r="N436" s="636">
        <f>B436+C436+D436+F436+G436+H436+I436+K436-L436+M436+E436</f>
        <v/>
      </c>
      <c r="O436" s="629" t="n">
        <v>5.4</v>
      </c>
      <c r="P436" s="629" t="n"/>
      <c r="Q436" s="636">
        <f>N436+O436-P436</f>
        <v/>
      </c>
      <c r="R436" s="630" t="n">
        <v>1180</v>
      </c>
      <c r="S436" s="670" t="n"/>
      <c r="T436" s="639">
        <f>A436</f>
        <v/>
      </c>
      <c r="U436" s="640" t="n"/>
      <c r="V436" s="641" t="n"/>
      <c r="W436" s="484" t="n"/>
      <c r="X436" s="641" t="n"/>
      <c r="Y436" s="640" t="n"/>
      <c r="Z436" s="641" t="n"/>
      <c r="AA436" s="484" t="n">
        <v>201131</v>
      </c>
      <c r="AB436" s="624" t="n">
        <v>8.800000000000001</v>
      </c>
      <c r="AC436" s="640" t="n"/>
      <c r="AD436" s="641" t="n"/>
      <c r="AE436" s="484" t="n">
        <v>201240</v>
      </c>
      <c r="AF436" s="624" t="n">
        <v>323.93</v>
      </c>
      <c r="AG436" s="16" t="n"/>
      <c r="AH436" s="641" t="n"/>
      <c r="AI436" s="640" t="inlineStr">
        <is>
          <t>180654B</t>
        </is>
      </c>
      <c r="AJ436" s="624" t="n">
        <v>128.4</v>
      </c>
      <c r="AK436" s="484" t="n"/>
      <c r="AL436" s="641" t="n"/>
      <c r="AM436" s="640" t="n"/>
      <c r="AN436" s="641" t="n"/>
      <c r="AO436" s="484" t="n"/>
      <c r="AP436" s="641" t="n"/>
      <c r="AQ436" s="484" t="n"/>
      <c r="AR436" s="641" t="n"/>
      <c r="AS436" s="614">
        <f>V436+X436+Z436+AB436+AD436+AF436+AJ436+AL436+AN436+AP436+AR436+AH436</f>
        <v/>
      </c>
    </row>
    <row r="437">
      <c r="A437" s="628">
        <f>A436+1</f>
        <v/>
      </c>
      <c r="B437" s="629" t="n">
        <v>2219.99</v>
      </c>
      <c r="C437" s="629" t="n"/>
      <c r="D437" s="630" t="n">
        <v>1953.3</v>
      </c>
      <c r="E437" s="630" t="n">
        <v>2452.54</v>
      </c>
      <c r="F437" s="629" t="n">
        <v>61.15</v>
      </c>
      <c r="G437" s="631" t="n">
        <v>450</v>
      </c>
      <c r="H437" s="631" t="n">
        <v>448.25</v>
      </c>
      <c r="I437" s="632" t="n">
        <v>290</v>
      </c>
      <c r="J437" s="633" t="n">
        <v>4</v>
      </c>
      <c r="K437" s="633" t="n">
        <v>30</v>
      </c>
      <c r="L437" s="633" t="n"/>
      <c r="M437" s="635" t="n"/>
      <c r="N437" s="636">
        <f>B437+C437+D437+F437+G437+H437+I437+K437-L437+M437+E437</f>
        <v/>
      </c>
      <c r="O437" s="629" t="n">
        <v>1.9</v>
      </c>
      <c r="P437" s="629" t="n"/>
      <c r="Q437" s="636">
        <f>N437+O437-P437</f>
        <v/>
      </c>
      <c r="R437" s="630" t="n">
        <v>2210</v>
      </c>
      <c r="S437" s="670" t="n"/>
      <c r="T437" s="639">
        <f>A437</f>
        <v/>
      </c>
      <c r="U437" s="640" t="n"/>
      <c r="V437" s="641" t="n"/>
      <c r="W437" s="484" t="n"/>
      <c r="X437" s="641" t="n"/>
      <c r="Y437" s="640" t="n"/>
      <c r="Z437" s="641" t="n"/>
      <c r="AA437" s="484" t="n"/>
      <c r="AB437" s="641" t="n"/>
      <c r="AC437" s="640" t="n">
        <v>201135</v>
      </c>
      <c r="AD437" s="624" t="n">
        <v>46327.22</v>
      </c>
      <c r="AE437" s="484" t="n">
        <v>201240</v>
      </c>
      <c r="AF437" s="624" t="n">
        <v>69</v>
      </c>
      <c r="AG437" s="16" t="n"/>
      <c r="AH437" s="641" t="n"/>
      <c r="AI437" s="640" t="n"/>
      <c r="AJ437" s="641" t="n"/>
      <c r="AK437" s="484" t="n"/>
      <c r="AL437" s="641" t="n"/>
      <c r="AM437" s="640" t="n">
        <v>201059</v>
      </c>
      <c r="AN437" s="624" t="n">
        <v>-404.12</v>
      </c>
      <c r="AO437" s="484" t="n"/>
      <c r="AP437" s="641" t="n"/>
      <c r="AQ437" s="484" t="n"/>
      <c r="AR437" s="641" t="n"/>
      <c r="AS437" s="614">
        <f>V437+X437+Z437+AB437+AD437+AF437+AJ437+AL437+AN437+AP437+AR437+AH437</f>
        <v/>
      </c>
    </row>
    <row r="438">
      <c r="A438" s="628">
        <f>A437+1</f>
        <v/>
      </c>
      <c r="B438" s="629" t="n">
        <v>1702.93</v>
      </c>
      <c r="C438" s="629" t="n"/>
      <c r="D438" s="630" t="n">
        <v>2113.39</v>
      </c>
      <c r="E438" s="630" t="n">
        <v>1955.96</v>
      </c>
      <c r="F438" s="629" t="n"/>
      <c r="G438" s="631" t="n">
        <v>449</v>
      </c>
      <c r="H438" s="631" t="n">
        <v>664.5</v>
      </c>
      <c r="I438" s="632" t="n">
        <v>90</v>
      </c>
      <c r="J438" s="633" t="n">
        <v>3</v>
      </c>
      <c r="K438" s="633" t="n">
        <v>40</v>
      </c>
      <c r="L438" s="633" t="n">
        <v>50</v>
      </c>
      <c r="M438" s="635" t="n"/>
      <c r="N438" s="636">
        <f>B438+C438+D438+F438+G438+H438+I438+K438-L438+M438+E438</f>
        <v/>
      </c>
      <c r="O438" s="629" t="n">
        <v>2.9</v>
      </c>
      <c r="P438" s="629" t="n"/>
      <c r="Q438" s="636">
        <f>N438+O438-P438</f>
        <v/>
      </c>
      <c r="R438" s="630" t="n">
        <v>1700</v>
      </c>
      <c r="S438" s="670" t="n"/>
      <c r="T438" s="639">
        <f>A438</f>
        <v/>
      </c>
      <c r="U438" s="640" t="n"/>
      <c r="V438" s="641" t="n"/>
      <c r="W438" s="484" t="n"/>
      <c r="X438" s="641" t="n"/>
      <c r="Y438" s="640" t="n"/>
      <c r="Z438" s="641" t="n"/>
      <c r="AA438" s="640" t="n"/>
      <c r="AB438" s="641" t="n"/>
      <c r="AC438" s="640" t="n"/>
      <c r="AD438" s="641" t="n"/>
      <c r="AE438" s="640" t="n"/>
      <c r="AF438" s="641" t="n"/>
      <c r="AG438" s="16" t="n"/>
      <c r="AH438" s="641" t="n"/>
      <c r="AI438" s="640" t="n"/>
      <c r="AJ438" s="641" t="n"/>
      <c r="AK438" s="640" t="n"/>
      <c r="AL438" s="641" t="n"/>
      <c r="AM438" s="640" t="n">
        <v>201263</v>
      </c>
      <c r="AN438" s="624" t="n">
        <v>142.82</v>
      </c>
      <c r="AO438" s="640" t="n"/>
      <c r="AP438" s="641" t="n"/>
      <c r="AQ438" s="484" t="n"/>
      <c r="AR438" s="641" t="n"/>
      <c r="AS438" s="614">
        <f>V438+X438+Z438+AB438+AD438+AF438+AJ438+AL438+AN438+AP438+AR438+AH438</f>
        <v/>
      </c>
    </row>
    <row r="439">
      <c r="A439" s="628">
        <f>A438+1</f>
        <v/>
      </c>
      <c r="B439" s="629" t="n">
        <v>1160</v>
      </c>
      <c r="C439" s="629" t="n"/>
      <c r="D439" s="630" t="n">
        <v>837.55</v>
      </c>
      <c r="E439" s="630" t="n">
        <v>1400.95</v>
      </c>
      <c r="F439" s="629" t="n"/>
      <c r="G439" s="631" t="n">
        <v>447</v>
      </c>
      <c r="H439" s="631" t="n">
        <v>149.1</v>
      </c>
      <c r="I439" s="632" t="n">
        <v>40</v>
      </c>
      <c r="J439" s="633" t="n">
        <v>1</v>
      </c>
      <c r="K439" s="633" t="n">
        <v>40</v>
      </c>
      <c r="L439" s="633" t="n">
        <v>50</v>
      </c>
      <c r="M439" s="635" t="n"/>
      <c r="N439" s="636">
        <f>B439+C439+D439+F439+G439+H439+I439+K439-L439+M439+E439</f>
        <v/>
      </c>
      <c r="O439" s="629" t="n">
        <v>1.9</v>
      </c>
      <c r="P439" s="629" t="n"/>
      <c r="Q439" s="636">
        <f>N439+O439-P439</f>
        <v/>
      </c>
      <c r="R439" s="630" t="n">
        <v>1160</v>
      </c>
      <c r="S439" s="670" t="n"/>
      <c r="T439" s="639">
        <f>A439</f>
        <v/>
      </c>
      <c r="U439" s="640" t="n"/>
      <c r="V439" s="641" t="n"/>
      <c r="W439" s="640" t="n"/>
      <c r="X439" s="641" t="n"/>
      <c r="Y439" s="640" t="n"/>
      <c r="Z439" s="641" t="n"/>
      <c r="AA439" s="640" t="n"/>
      <c r="AB439" s="641" t="n"/>
      <c r="AC439" s="640" t="n"/>
      <c r="AD439" s="641" t="n"/>
      <c r="AE439" s="640" t="inlineStr">
        <is>
          <t>pt vert</t>
        </is>
      </c>
      <c r="AF439" s="624" t="n">
        <v>-73.5</v>
      </c>
      <c r="AG439" s="16" t="n"/>
      <c r="AH439" s="641" t="n"/>
      <c r="AI439" s="640" t="n"/>
      <c r="AJ439" s="641" t="n"/>
      <c r="AK439" s="640" t="n"/>
      <c r="AL439" s="641" t="n"/>
      <c r="AM439" s="640" t="n"/>
      <c r="AN439" s="641" t="n"/>
      <c r="AO439" s="640" t="inlineStr">
        <is>
          <t>mutex</t>
        </is>
      </c>
      <c r="AP439" s="624" t="n">
        <v>125.84</v>
      </c>
      <c r="AQ439" s="484" t="n"/>
      <c r="AR439" s="641" t="n"/>
      <c r="AS439" s="614">
        <f>V439+X439+Z439+AB439+AD439+AF439+AJ439+AL439+AN439+AP439+AR439+AH439</f>
        <v/>
      </c>
    </row>
    <row r="440">
      <c r="A440" s="628">
        <f>A439+1</f>
        <v/>
      </c>
      <c r="B440" s="629" t="n">
        <v>1425.16</v>
      </c>
      <c r="C440" s="629" t="n"/>
      <c r="D440" s="630" t="n">
        <v>1440.46</v>
      </c>
      <c r="E440" s="630" t="n">
        <v>1738.06</v>
      </c>
      <c r="F440" s="629" t="n">
        <v>65.2</v>
      </c>
      <c r="G440" s="631" t="n">
        <v>569</v>
      </c>
      <c r="H440" s="631" t="n">
        <v>826.4</v>
      </c>
      <c r="I440" s="632" t="n">
        <v>20</v>
      </c>
      <c r="J440" s="633" t="n">
        <v>1</v>
      </c>
      <c r="K440" s="633" t="n">
        <v>15</v>
      </c>
      <c r="L440" s="633" t="n"/>
      <c r="M440" s="635" t="n">
        <v>92.5</v>
      </c>
      <c r="N440" s="636">
        <f>B440+C440+D440+F440+G440+H440+I440+K440-L440+M440+E440</f>
        <v/>
      </c>
      <c r="O440" s="629" t="n">
        <v>36.4</v>
      </c>
      <c r="P440" s="629" t="n">
        <v>243.9</v>
      </c>
      <c r="Q440" s="636">
        <f>N440+O440-P440</f>
        <v/>
      </c>
      <c r="R440" s="630" t="n">
        <v>1420</v>
      </c>
      <c r="S440" s="670" t="n"/>
      <c r="T440" s="639">
        <f>A440</f>
        <v/>
      </c>
      <c r="U440" s="640" t="n"/>
      <c r="V440" s="641" t="n"/>
      <c r="W440" s="640" t="n"/>
      <c r="X440" s="641" t="n"/>
      <c r="Y440" s="640" t="n"/>
      <c r="Z440" s="641" t="n"/>
      <c r="AA440" s="640" t="n"/>
      <c r="AB440" s="641" t="n"/>
      <c r="AC440" s="640" t="n">
        <v>201237</v>
      </c>
      <c r="AD440" s="624" t="n">
        <v>5836.37</v>
      </c>
      <c r="AE440" s="640" t="n"/>
      <c r="AF440" s="641" t="n"/>
      <c r="AG440" s="16" t="n"/>
      <c r="AH440" s="641" t="n"/>
      <c r="AI440" s="640" t="n"/>
      <c r="AJ440" s="641" t="n"/>
      <c r="AK440" s="640" t="n">
        <v>201142</v>
      </c>
      <c r="AL440" s="624" t="n">
        <v>1336.32</v>
      </c>
      <c r="AM440" s="640" t="n"/>
      <c r="AN440" s="641" t="n"/>
      <c r="AO440" s="640" t="n"/>
      <c r="AP440" s="641" t="n"/>
      <c r="AQ440" s="484" t="n"/>
      <c r="AR440" s="641" t="n"/>
      <c r="AS440" s="614">
        <f>V440+X440+Z440+AB440+AD440+AF440+AJ440+AL440+AN440+AP440+AR440+AH440</f>
        <v/>
      </c>
    </row>
    <row r="441">
      <c r="A441" s="628">
        <f>A440+1</f>
        <v/>
      </c>
      <c r="B441" s="629" t="n">
        <v>1661.34</v>
      </c>
      <c r="C441" s="629" t="n"/>
      <c r="D441" s="630" t="n">
        <v>1744.26</v>
      </c>
      <c r="E441" s="630" t="n">
        <v>1879.17</v>
      </c>
      <c r="F441" s="629" t="n">
        <v>29.2</v>
      </c>
      <c r="G441" s="631" t="n">
        <v>178</v>
      </c>
      <c r="H441" s="631" t="n">
        <v>693.2</v>
      </c>
      <c r="I441" s="632" t="n">
        <v>50</v>
      </c>
      <c r="J441" s="633" t="n">
        <v>2</v>
      </c>
      <c r="K441" s="633" t="n">
        <v>40</v>
      </c>
      <c r="L441" s="633" t="n">
        <v>100</v>
      </c>
      <c r="M441" s="635" t="n"/>
      <c r="N441" s="636">
        <f>B441+C441+D441+F441+G441+H441+I441+K441-L441+M441+E441</f>
        <v/>
      </c>
      <c r="O441" s="629" t="n">
        <v>1.9</v>
      </c>
      <c r="P441" s="629" t="n"/>
      <c r="Q441" s="636">
        <f>N441+O441-P441</f>
        <v/>
      </c>
      <c r="R441" s="630" t="n">
        <v>1660</v>
      </c>
      <c r="S441" s="670" t="n"/>
      <c r="T441" s="639">
        <f>A441</f>
        <v/>
      </c>
      <c r="U441" s="640" t="n"/>
      <c r="V441" s="641" t="n"/>
      <c r="W441" s="640" t="n"/>
      <c r="X441" s="641" t="n"/>
      <c r="Y441" s="640" t="n"/>
      <c r="Z441" s="641" t="n"/>
      <c r="AA441" s="640" t="n"/>
      <c r="AB441" s="641" t="n"/>
      <c r="AC441" s="640" t="n"/>
      <c r="AD441" s="641" t="n"/>
      <c r="AE441" s="640" t="inlineStr">
        <is>
          <t>pmu</t>
        </is>
      </c>
      <c r="AF441" s="624" t="n">
        <v>-1030</v>
      </c>
      <c r="AG441" s="16" t="n"/>
      <c r="AH441" s="641" t="n"/>
      <c r="AI441" s="640" t="n"/>
      <c r="AJ441" s="641" t="n"/>
      <c r="AK441" s="640" t="n"/>
      <c r="AL441" s="641" t="n"/>
      <c r="AM441" s="640" t="n">
        <v>201264</v>
      </c>
      <c r="AN441" s="624" t="n">
        <v>73.5</v>
      </c>
      <c r="AO441" s="640" t="inlineStr">
        <is>
          <t>aviva</t>
        </is>
      </c>
      <c r="AP441" s="624" t="n">
        <v>336.57</v>
      </c>
      <c r="AQ441" s="484" t="n"/>
      <c r="AR441" s="641" t="n"/>
      <c r="AS441" s="614">
        <f>V441+X441+Z441+AB441+AD441+AF441+AJ441+AL441+AN441+AP441+AR441+AH441</f>
        <v/>
      </c>
    </row>
    <row r="442">
      <c r="A442" s="628">
        <f>A441+1</f>
        <v/>
      </c>
      <c r="B442" s="629" t="n">
        <v>1689.27</v>
      </c>
      <c r="C442" s="629" t="n"/>
      <c r="D442" s="630" t="n">
        <v>1483.59</v>
      </c>
      <c r="E442" s="630" t="n">
        <v>1528.17</v>
      </c>
      <c r="F442" s="629" t="n">
        <v>5</v>
      </c>
      <c r="G442" s="631" t="n">
        <v>166</v>
      </c>
      <c r="H442" s="631" t="n">
        <v>718.1</v>
      </c>
      <c r="I442" s="632" t="n">
        <v>250</v>
      </c>
      <c r="J442" s="633" t="n">
        <v>6</v>
      </c>
      <c r="K442" s="633" t="n">
        <v>50</v>
      </c>
      <c r="L442" s="633" t="n">
        <v>50</v>
      </c>
      <c r="M442" s="635" t="n"/>
      <c r="N442" s="636">
        <f>B442+C442+D442+F442+G442+H442+I442+K442-L442+M442+E442</f>
        <v/>
      </c>
      <c r="O442" s="629" t="n">
        <v>1.9</v>
      </c>
      <c r="P442" s="629" t="n"/>
      <c r="Q442" s="636">
        <f>N442+O442-P442</f>
        <v/>
      </c>
      <c r="R442" s="630" t="n">
        <v>1680</v>
      </c>
      <c r="S442" s="670" t="n"/>
      <c r="T442" s="639">
        <f>A442</f>
        <v/>
      </c>
      <c r="U442" s="640" t="n">
        <v>201106</v>
      </c>
      <c r="V442" s="641" t="n">
        <v>941.16</v>
      </c>
      <c r="W442" s="640" t="n"/>
      <c r="X442" s="641" t="n"/>
      <c r="Y442" s="640" t="n">
        <v>201119</v>
      </c>
      <c r="Z442" s="624" t="n">
        <v>520.39</v>
      </c>
      <c r="AA442" s="640" t="n">
        <v>201228</v>
      </c>
      <c r="AB442" s="624" t="n">
        <v>3351.72</v>
      </c>
      <c r="AC442" s="640" t="n"/>
      <c r="AD442" s="641" t="n"/>
      <c r="AE442" s="640" t="inlineStr">
        <is>
          <t>pmu</t>
        </is>
      </c>
      <c r="AF442" s="624" t="n">
        <v>1030</v>
      </c>
      <c r="AG442" s="16" t="n"/>
      <c r="AH442" s="641" t="n"/>
      <c r="AI442" s="640" t="n"/>
      <c r="AJ442" s="641" t="n"/>
      <c r="AK442" s="640" t="n"/>
      <c r="AL442" s="641" t="n"/>
      <c r="AM442" s="640" t="n"/>
      <c r="AN442" s="641" t="n"/>
      <c r="AO442" s="640" t="n"/>
      <c r="AP442" s="641" t="n"/>
      <c r="AQ442" s="484" t="n"/>
      <c r="AR442" s="641" t="n"/>
      <c r="AS442" s="614">
        <f>V442+X442+Z442+AB442+AD442+AF442+AJ442+AL442+AN442+AP442+AR442+AH442</f>
        <v/>
      </c>
    </row>
    <row r="443">
      <c r="A443" s="628">
        <f>A442+1</f>
        <v/>
      </c>
      <c r="B443" s="629" t="n">
        <v>1029.46</v>
      </c>
      <c r="C443" s="629" t="n"/>
      <c r="D443" s="630" t="n">
        <v>760.4</v>
      </c>
      <c r="E443" s="630" t="n">
        <v>1599.46</v>
      </c>
      <c r="F443" s="629" t="n">
        <v>31.2</v>
      </c>
      <c r="G443" s="631" t="n">
        <v>264</v>
      </c>
      <c r="H443" s="631" t="n">
        <v>654.4</v>
      </c>
      <c r="I443" s="632" t="n">
        <v>80</v>
      </c>
      <c r="J443" s="633" t="n">
        <v>2</v>
      </c>
      <c r="K443" s="633" t="n">
        <v>40</v>
      </c>
      <c r="L443" s="633" t="n"/>
      <c r="M443" s="635" t="n"/>
      <c r="N443" s="636">
        <f>B443+C443+D443+F443+G443+H443+I443+K443-L443+M443+E443</f>
        <v/>
      </c>
      <c r="O443" s="629" t="n">
        <v>1.9</v>
      </c>
      <c r="P443" s="629" t="n"/>
      <c r="Q443" s="636">
        <f>N443+O443-P443</f>
        <v/>
      </c>
      <c r="R443" s="630" t="n">
        <v>1060</v>
      </c>
      <c r="S443" s="670" t="n"/>
      <c r="T443" s="639">
        <f>A443</f>
        <v/>
      </c>
      <c r="U443" s="640" t="n"/>
      <c r="V443" s="641" t="n">
        <v>-3.22</v>
      </c>
      <c r="W443" s="640" t="n">
        <v>201114</v>
      </c>
      <c r="X443" s="624" t="n">
        <v>113.69</v>
      </c>
      <c r="Y443" s="640" t="n">
        <v>201120</v>
      </c>
      <c r="Z443" s="624" t="n">
        <v>389.39</v>
      </c>
      <c r="AA443" s="640" t="n">
        <v>201229</v>
      </c>
      <c r="AB443" s="624" t="n">
        <v>807.1799999999999</v>
      </c>
      <c r="AC443" s="640" t="n"/>
      <c r="AD443" s="641" t="n"/>
      <c r="AE443" s="640" t="inlineStr">
        <is>
          <t>monnaie</t>
        </is>
      </c>
      <c r="AF443" s="624" t="n">
        <v>700</v>
      </c>
      <c r="AG443" s="16" t="n"/>
      <c r="AH443" s="641" t="n"/>
      <c r="AI443" s="640" t="n"/>
      <c r="AJ443" s="641" t="n"/>
      <c r="AK443" s="640" t="inlineStr">
        <is>
          <t>201144A</t>
        </is>
      </c>
      <c r="AL443" s="624" t="n">
        <v>286.7</v>
      </c>
      <c r="AM443" s="624" t="n"/>
      <c r="AN443" s="641" t="n"/>
      <c r="AO443" s="640" t="inlineStr">
        <is>
          <t>adrea</t>
        </is>
      </c>
      <c r="AP443" s="624" t="n">
        <v>77.02</v>
      </c>
      <c r="AQ443" s="484" t="n"/>
      <c r="AR443" s="641" t="n"/>
      <c r="AS443" s="614">
        <f>V443+X443+Z443+AB443+AD443+AF443+AJ443+AL443+AN443+AP443+AR443+AH443</f>
        <v/>
      </c>
    </row>
    <row r="444">
      <c r="A444" s="628">
        <f>A443+1</f>
        <v/>
      </c>
      <c r="B444" s="629" t="n">
        <v>2121.66</v>
      </c>
      <c r="C444" s="629" t="n"/>
      <c r="D444" s="630" t="n">
        <v>1920.4</v>
      </c>
      <c r="E444" s="630" t="n">
        <v>2412.2</v>
      </c>
      <c r="F444" s="629" t="n">
        <v>27.5</v>
      </c>
      <c r="G444" s="631" t="n">
        <v>401</v>
      </c>
      <c r="H444" s="631" t="n">
        <v>394.8</v>
      </c>
      <c r="I444" s="632" t="n">
        <v>210</v>
      </c>
      <c r="J444" s="633" t="n">
        <v>3</v>
      </c>
      <c r="K444" s="633" t="n">
        <v>20</v>
      </c>
      <c r="L444" s="633" t="n"/>
      <c r="M444" s="635" t="n"/>
      <c r="N444" s="636">
        <f>B444+C444+D444+F444+G444+H444+I444+K444-L444+M444+E444</f>
        <v/>
      </c>
      <c r="O444" s="629" t="n">
        <v>36.7</v>
      </c>
      <c r="P444" s="629" t="n"/>
      <c r="Q444" s="636">
        <f>N444+O444-P444</f>
        <v/>
      </c>
      <c r="R444" s="630" t="n">
        <v>2120</v>
      </c>
      <c r="S444" s="630" t="n">
        <v>870</v>
      </c>
      <c r="T444" s="639">
        <f>A444</f>
        <v/>
      </c>
      <c r="U444" s="640" t="n"/>
      <c r="V444" s="641" t="n"/>
      <c r="W444" s="640" t="n">
        <v>201115</v>
      </c>
      <c r="X444" s="624" t="n">
        <v>1210.81</v>
      </c>
      <c r="Y444" s="640" t="n"/>
      <c r="Z444" s="641" t="n"/>
      <c r="AA444" s="640" t="n"/>
      <c r="AB444" s="641" t="n"/>
      <c r="AC444" s="640" t="n"/>
      <c r="AD444" s="641" t="n"/>
      <c r="AE444" s="640" t="n"/>
      <c r="AF444" s="641" t="n"/>
      <c r="AG444" s="16" t="n"/>
      <c r="AH444" s="641" t="n"/>
      <c r="AI444" s="640" t="n"/>
      <c r="AJ444" s="641" t="n"/>
      <c r="AK444" s="640" t="inlineStr">
        <is>
          <t>201144B</t>
        </is>
      </c>
      <c r="AL444" s="624" t="n">
        <v>127.84</v>
      </c>
      <c r="AM444" s="640" t="n"/>
      <c r="AN444" s="641" t="n"/>
      <c r="AO444" s="640" t="n"/>
      <c r="AP444" s="641" t="n"/>
      <c r="AQ444" s="484" t="n"/>
      <c r="AR444" s="641" t="n"/>
      <c r="AS444" s="614">
        <f>V444+X444+Z444+AB444+AD444+AF444+AJ444+AL444+AN444+AP444+AR444+AH444</f>
        <v/>
      </c>
    </row>
    <row r="445">
      <c r="A445" s="628">
        <f>A444+1</f>
        <v/>
      </c>
      <c r="B445" s="629" t="n">
        <v>2228.02</v>
      </c>
      <c r="C445" s="629" t="n"/>
      <c r="D445" s="630" t="n">
        <v>1174.9</v>
      </c>
      <c r="E445" s="630" t="n">
        <v>1647.87</v>
      </c>
      <c r="F445" s="629" t="n">
        <v>34.1</v>
      </c>
      <c r="G445" s="631" t="n">
        <v>344</v>
      </c>
      <c r="H445" s="631" t="n">
        <v>637.8</v>
      </c>
      <c r="I445" s="632" t="n">
        <v>150</v>
      </c>
      <c r="J445" s="633" t="n">
        <v>3</v>
      </c>
      <c r="K445" s="633" t="n"/>
      <c r="L445" s="633" t="n">
        <v>130</v>
      </c>
      <c r="M445" s="635" t="n"/>
      <c r="N445" s="636">
        <f>B445+C445+D445+F445+G445+H445+I445+K445-L445+M445+E445</f>
        <v/>
      </c>
      <c r="O445" s="629" t="n"/>
      <c r="P445" s="629" t="n"/>
      <c r="Q445" s="636">
        <f>N445+O445-P445</f>
        <v/>
      </c>
      <c r="R445" s="630" t="n">
        <v>2220</v>
      </c>
      <c r="S445" s="670" t="n"/>
      <c r="T445" s="639">
        <f>A445</f>
        <v/>
      </c>
      <c r="U445" s="640" t="n"/>
      <c r="V445" s="641" t="n"/>
      <c r="W445" s="640" t="n">
        <v>201216</v>
      </c>
      <c r="X445" s="624" t="n">
        <v>-29.55</v>
      </c>
      <c r="Y445" s="640" t="n"/>
      <c r="Z445" s="641" t="n"/>
      <c r="AA445" s="640" t="n"/>
      <c r="AB445" s="641" t="n"/>
      <c r="AC445" s="640" t="n"/>
      <c r="AD445" s="641" t="n"/>
      <c r="AE445" s="640" t="inlineStr">
        <is>
          <t>aas prêt</t>
        </is>
      </c>
      <c r="AF445" s="624" t="n">
        <v>35.28</v>
      </c>
      <c r="AG445" s="16" t="n"/>
      <c r="AH445" s="641" t="n"/>
      <c r="AI445" s="640" t="n"/>
      <c r="AJ445" s="641" t="n"/>
      <c r="AK445" s="640" t="n"/>
      <c r="AL445" s="641" t="n"/>
      <c r="AM445" s="640" t="n">
        <v>201044</v>
      </c>
      <c r="AN445" s="624" t="n">
        <v>414</v>
      </c>
      <c r="AO445" s="640" t="n"/>
      <c r="AP445" s="641" t="n"/>
      <c r="AQ445" s="484" t="n"/>
      <c r="AR445" s="641" t="n"/>
      <c r="AS445" s="614">
        <f>V445+X445+Z445+AB445+AD445+AF445+AJ445+AL445+AN445+AP445+AR445+AH445</f>
        <v/>
      </c>
    </row>
    <row r="446">
      <c r="A446" s="628">
        <f>A445+1</f>
        <v/>
      </c>
      <c r="B446" s="629" t="n">
        <v>1810.06</v>
      </c>
      <c r="C446" s="629" t="n"/>
      <c r="D446" s="630" t="n">
        <v>977.22</v>
      </c>
      <c r="E446" s="630" t="n">
        <v>1062.77</v>
      </c>
      <c r="F446" s="629" t="n">
        <v>30.6</v>
      </c>
      <c r="G446" s="631" t="n">
        <v>150</v>
      </c>
      <c r="H446" s="631" t="n">
        <v>231.55</v>
      </c>
      <c r="I446" s="632" t="n">
        <v>90</v>
      </c>
      <c r="J446" s="633" t="n">
        <v>3</v>
      </c>
      <c r="K446" s="633" t="n"/>
      <c r="L446" s="633" t="n"/>
      <c r="M446" s="635" t="n"/>
      <c r="N446" s="636">
        <f>B446+C446+D446+F446+G446+H446+I446+K446-L446+M446+E446</f>
        <v/>
      </c>
      <c r="O446" s="629" t="n">
        <v>1.9</v>
      </c>
      <c r="P446" s="629" t="n"/>
      <c r="Q446" s="636">
        <f>N446+O446-P446</f>
        <v/>
      </c>
      <c r="R446" s="630" t="n">
        <v>1810</v>
      </c>
      <c r="S446" s="670" t="n"/>
      <c r="T446" s="639">
        <f>A446</f>
        <v/>
      </c>
      <c r="U446" s="640" t="n"/>
      <c r="V446" s="641" t="n"/>
      <c r="W446" s="640" t="n"/>
      <c r="X446" s="641" t="n"/>
      <c r="Y446" s="640" t="n"/>
      <c r="Z446" s="641" t="n"/>
      <c r="AA446" s="640" t="n"/>
      <c r="AB446" s="641" t="n"/>
      <c r="AC446" s="640" t="n"/>
      <c r="AD446" s="641" t="n"/>
      <c r="AE446" s="640" t="inlineStr">
        <is>
          <t>int</t>
        </is>
      </c>
      <c r="AF446" s="624" t="n">
        <v>107.71</v>
      </c>
      <c r="AG446" s="16" t="n"/>
      <c r="AH446" s="641" t="n"/>
      <c r="AI446" s="640" t="n"/>
      <c r="AJ446" s="641" t="n"/>
      <c r="AK446" s="640" t="n"/>
      <c r="AL446" s="641" t="n"/>
      <c r="AM446" s="640" t="n"/>
      <c r="AN446" s="641" t="n"/>
      <c r="AO446" s="640" t="n"/>
      <c r="AP446" s="641" t="n"/>
      <c r="AQ446" s="484" t="n"/>
      <c r="AR446" s="641" t="n"/>
      <c r="AS446" s="614">
        <f>V446+X446+Z446+AB446+AD446+AF446+AJ446+AL446+AN446+AP446+AR446+AH446</f>
        <v/>
      </c>
    </row>
    <row r="447">
      <c r="A447" s="628">
        <f>A446+1</f>
        <v/>
      </c>
      <c r="B447" s="629" t="n">
        <v>1673.07</v>
      </c>
      <c r="C447" s="630" t="n">
        <v>68.42</v>
      </c>
      <c r="D447" s="630" t="n">
        <v>1536.41</v>
      </c>
      <c r="E447" s="630" t="n">
        <v>2240.16</v>
      </c>
      <c r="F447" s="629" t="n"/>
      <c r="G447" s="631" t="n">
        <v>378</v>
      </c>
      <c r="H447" s="631" t="n">
        <v>285.6</v>
      </c>
      <c r="I447" s="632" t="n">
        <v>70</v>
      </c>
      <c r="J447" s="633" t="n">
        <v>2</v>
      </c>
      <c r="K447" s="633" t="n">
        <v>60</v>
      </c>
      <c r="L447" s="633" t="n"/>
      <c r="M447" s="635" t="n"/>
      <c r="N447" s="636">
        <f>B447+C447+D447+F447+G447+H447+I447+K447-L447+M447+E447</f>
        <v/>
      </c>
      <c r="O447" s="629" t="n">
        <v>41.4</v>
      </c>
      <c r="P447" s="629" t="n">
        <v>3</v>
      </c>
      <c r="Q447" s="636">
        <f>N447+O447-P447</f>
        <v/>
      </c>
      <c r="R447" s="630" t="n">
        <v>1670</v>
      </c>
      <c r="S447" s="670" t="n"/>
      <c r="T447" s="639">
        <f>A447</f>
        <v/>
      </c>
      <c r="U447" s="640" t="n"/>
      <c r="V447" s="641" t="n"/>
      <c r="W447" s="640" t="n"/>
      <c r="X447" s="641" t="n"/>
      <c r="Y447" s="640" t="n"/>
      <c r="Z447" s="641" t="n"/>
      <c r="AA447" s="640" t="n"/>
      <c r="AB447" s="641" t="n"/>
      <c r="AC447" s="640" t="n"/>
      <c r="AD447" s="641" t="n"/>
      <c r="AE447" s="640" t="inlineStr">
        <is>
          <t>prêt</t>
        </is>
      </c>
      <c r="AF447" s="624" t="n">
        <v>2644.25</v>
      </c>
      <c r="AG447" s="16" t="n"/>
      <c r="AH447" s="641" t="n"/>
      <c r="AI447" s="640" t="n"/>
      <c r="AJ447" s="641" t="n"/>
      <c r="AK447" s="640" t="n"/>
      <c r="AL447" s="641" t="n"/>
      <c r="AM447" s="640" t="n"/>
      <c r="AN447" s="641" t="n"/>
      <c r="AO447" s="640" t="n"/>
      <c r="AP447" s="641" t="n"/>
      <c r="AQ447" s="484" t="n"/>
      <c r="AR447" s="641" t="n"/>
      <c r="AS447" s="614">
        <f>V447+X447+Z447+AB447+AD447+AF447+AJ447+AL447+AN447+AP447+AR447+AH447</f>
        <v/>
      </c>
    </row>
    <row r="448">
      <c r="A448" s="628">
        <f>A447+1</f>
        <v/>
      </c>
      <c r="B448" s="629" t="n">
        <v>1383.23</v>
      </c>
      <c r="C448" s="629" t="n"/>
      <c r="D448" s="630" t="n">
        <v>1365.4</v>
      </c>
      <c r="E448" s="630" t="n">
        <v>1764.99</v>
      </c>
      <c r="F448" s="629" t="n">
        <v>39.8</v>
      </c>
      <c r="G448" s="631" t="n">
        <v>268</v>
      </c>
      <c r="H448" s="631" t="n">
        <v>171.7</v>
      </c>
      <c r="I448" s="632" t="n">
        <v>290</v>
      </c>
      <c r="J448" s="633" t="n">
        <v>6</v>
      </c>
      <c r="K448" s="633" t="n">
        <v>70</v>
      </c>
      <c r="L448" s="633" t="n"/>
      <c r="M448" s="635" t="n"/>
      <c r="N448" s="636">
        <f>B448+C448+D448+F448+G448+H448+I448+K448-L448+M448+E448</f>
        <v/>
      </c>
      <c r="O448" s="629" t="n">
        <v>1.9</v>
      </c>
      <c r="P448" s="629" t="n"/>
      <c r="Q448" s="636">
        <f>N448+O448-P448</f>
        <v/>
      </c>
      <c r="R448" s="630" t="n">
        <v>1380</v>
      </c>
      <c r="S448" s="670" t="n"/>
      <c r="T448" s="639">
        <f>A448</f>
        <v/>
      </c>
      <c r="U448" s="640" t="n"/>
      <c r="V448" s="641" t="n"/>
      <c r="W448" s="640" t="n"/>
      <c r="X448" s="641" t="n"/>
      <c r="Y448" s="640" t="n"/>
      <c r="Z448" s="641" t="n"/>
      <c r="AA448" s="640" t="n"/>
      <c r="AB448" s="641" t="n"/>
      <c r="AC448" s="640" t="n"/>
      <c r="AD448" s="641" t="n"/>
      <c r="AE448" s="640" t="n"/>
      <c r="AF448" s="641" t="n"/>
      <c r="AG448" s="16" t="n"/>
      <c r="AH448" s="641" t="n"/>
      <c r="AI448" s="640" t="n"/>
      <c r="AJ448" s="641" t="n"/>
      <c r="AK448" s="640" t="n"/>
      <c r="AL448" s="641" t="n"/>
      <c r="AM448" s="640" t="n"/>
      <c r="AN448" s="641" t="n"/>
      <c r="AO448" s="640" t="n">
        <v>201156</v>
      </c>
      <c r="AP448" s="624" t="n">
        <v>400</v>
      </c>
      <c r="AQ448" s="484" t="n"/>
      <c r="AR448" s="641" t="n"/>
      <c r="AS448" s="614">
        <f>V448+X448+Z448+AB448+AD448+AF448+AJ448+AL448+AN448+AP448+AR448+AH448</f>
        <v/>
      </c>
    </row>
    <row r="449">
      <c r="A449" s="628">
        <f>A448+1</f>
        <v/>
      </c>
      <c r="B449" s="629" t="n">
        <v>2880.82</v>
      </c>
      <c r="C449" s="629" t="n"/>
      <c r="D449" s="630" t="n">
        <v>1983.05</v>
      </c>
      <c r="E449" s="630" t="n">
        <v>1782.57</v>
      </c>
      <c r="F449" s="629" t="n">
        <v>61.8</v>
      </c>
      <c r="G449" s="631" t="n">
        <v>242</v>
      </c>
      <c r="H449" s="631" t="n">
        <v>145.8</v>
      </c>
      <c r="I449" s="632" t="n">
        <v>40</v>
      </c>
      <c r="J449" s="633" t="n">
        <v>2</v>
      </c>
      <c r="K449" s="633" t="n"/>
      <c r="L449" s="633" t="n">
        <v>940</v>
      </c>
      <c r="M449" s="635" t="n"/>
      <c r="N449" s="636">
        <f>B449+C449+D449+F449+G449+H449+I449+K449-L449+M449+E449</f>
        <v/>
      </c>
      <c r="O449" s="629" t="n">
        <v>1.9</v>
      </c>
      <c r="P449" s="629" t="n"/>
      <c r="Q449" s="636">
        <f>N449+O449-P449</f>
        <v/>
      </c>
      <c r="R449" s="630" t="n">
        <v>2880</v>
      </c>
      <c r="S449" s="670" t="n"/>
      <c r="T449" s="639">
        <f>A449</f>
        <v/>
      </c>
      <c r="U449" s="640" t="n">
        <v>201201</v>
      </c>
      <c r="V449" s="624" t="n">
        <v>1784.89</v>
      </c>
      <c r="W449" s="640" t="n"/>
      <c r="X449" s="641" t="n"/>
      <c r="Y449" s="640" t="n">
        <v>201223</v>
      </c>
      <c r="Z449" s="624" t="n">
        <v>465.26</v>
      </c>
      <c r="AA449" s="640" t="n">
        <v>201230</v>
      </c>
      <c r="AB449" s="624" t="n">
        <v>3349.52</v>
      </c>
      <c r="AC449" s="640" t="n"/>
      <c r="AD449" s="641" t="n"/>
      <c r="AE449" s="640" t="n"/>
      <c r="AF449" s="641" t="n"/>
      <c r="AG449" s="16" t="n">
        <v>201242</v>
      </c>
      <c r="AH449" s="624" t="n">
        <v>19</v>
      </c>
      <c r="AI449" s="640" t="n"/>
      <c r="AJ449" s="641" t="n"/>
      <c r="AK449" s="640" t="n"/>
      <c r="AL449" s="641" t="n"/>
      <c r="AM449" s="640" t="n"/>
      <c r="AN449" s="641" t="n"/>
      <c r="AO449" s="640" t="n">
        <v>201270</v>
      </c>
      <c r="AP449" s="624" t="n">
        <v>2500</v>
      </c>
      <c r="AQ449" s="484" t="n"/>
      <c r="AR449" s="641" t="n"/>
      <c r="AS449" s="614">
        <f>V449+X449+Z449+AB449+AD449+AF449+AJ449+AL449+AN449+AP449+AR449+AH449</f>
        <v/>
      </c>
    </row>
    <row r="450">
      <c r="A450" s="628">
        <f>A449+1</f>
        <v/>
      </c>
      <c r="B450" s="629" t="n">
        <v>1680.79</v>
      </c>
      <c r="C450" s="629" t="n"/>
      <c r="D450" s="630" t="n">
        <v>1108.34</v>
      </c>
      <c r="E450" s="630" t="n">
        <v>1541.74</v>
      </c>
      <c r="F450" s="629" t="n">
        <v>12.1</v>
      </c>
      <c r="G450" s="631" t="n">
        <v>336</v>
      </c>
      <c r="H450" s="631" t="n">
        <v>160.65</v>
      </c>
      <c r="I450" s="632" t="n">
        <v>250</v>
      </c>
      <c r="J450" s="633" t="n">
        <v>7</v>
      </c>
      <c r="K450" s="633" t="n">
        <v>30</v>
      </c>
      <c r="L450" s="633" t="n">
        <v>325</v>
      </c>
      <c r="M450" s="635" t="n"/>
      <c r="N450" s="636">
        <f>B450+C450+D450+F450+G450+H450+I450+K450-L450+M450+E450</f>
        <v/>
      </c>
      <c r="O450" s="629" t="n">
        <v>8.1</v>
      </c>
      <c r="P450" s="629" t="n"/>
      <c r="Q450" s="636">
        <f>N450+O450-P450</f>
        <v/>
      </c>
      <c r="R450" s="630" t="n">
        <v>1680</v>
      </c>
      <c r="S450" s="670" t="n"/>
      <c r="T450" s="639">
        <f>A450</f>
        <v/>
      </c>
      <c r="U450" s="640" t="n"/>
      <c r="V450" s="624" t="n">
        <v>51.71</v>
      </c>
      <c r="W450" s="640" t="n"/>
      <c r="X450" s="641" t="n"/>
      <c r="Y450" s="640" t="n"/>
      <c r="Z450" s="641" t="n"/>
      <c r="AA450" s="640" t="n">
        <v>201231</v>
      </c>
      <c r="AB450" s="624" t="n">
        <v>1898.8</v>
      </c>
      <c r="AC450" s="640" t="n"/>
      <c r="AD450" s="641" t="n"/>
      <c r="AE450" s="640" t="inlineStr">
        <is>
          <t>monnaie</t>
        </is>
      </c>
      <c r="AF450" s="624" t="n">
        <v>785</v>
      </c>
      <c r="AG450" s="16" t="n"/>
      <c r="AH450" s="641" t="n"/>
      <c r="AI450" s="640" t="n"/>
      <c r="AJ450" s="641" t="n"/>
      <c r="AK450" s="640" t="n"/>
      <c r="AL450" s="641" t="n"/>
      <c r="AM450" s="640" t="n"/>
      <c r="AN450" s="641" t="n"/>
      <c r="AO450" s="640" t="n"/>
      <c r="AP450" s="641" t="n"/>
      <c r="AQ450" s="484" t="n"/>
      <c r="AR450" s="641" t="n"/>
      <c r="AS450" s="614">
        <f>V450+X447+Z450+AB450+AD450+AF450+AJ450+AL450+AN450+AP450+AR450+AH450</f>
        <v/>
      </c>
    </row>
    <row r="451">
      <c r="A451" s="628">
        <f>A450+1</f>
        <v/>
      </c>
      <c r="B451" s="629" t="n">
        <v>2246.24</v>
      </c>
      <c r="C451" s="629" t="n"/>
      <c r="D451" s="630" t="n">
        <v>1596.36</v>
      </c>
      <c r="E451" s="630" t="n">
        <v>2090.37</v>
      </c>
      <c r="F451" s="629" t="n">
        <v>67</v>
      </c>
      <c r="G451" s="631" t="n">
        <v>507</v>
      </c>
      <c r="H451" s="631" t="n">
        <v>179.6</v>
      </c>
      <c r="I451" s="632" t="n">
        <v>210</v>
      </c>
      <c r="J451" s="633" t="n">
        <v>3</v>
      </c>
      <c r="K451" s="633" t="n"/>
      <c r="L451" s="633" t="n">
        <v>50</v>
      </c>
      <c r="M451" s="635" t="n"/>
      <c r="N451" s="636">
        <f>B451+C451+D451+F451+G451+H451+I451+K451-L451+M451+E451</f>
        <v/>
      </c>
      <c r="O451" s="629" t="n">
        <v>1.9</v>
      </c>
      <c r="P451" s="629" t="n"/>
      <c r="Q451" s="636">
        <f>N451+O451-P451</f>
        <v/>
      </c>
      <c r="R451" s="630" t="n">
        <v>2290</v>
      </c>
      <c r="S451" s="630" t="n">
        <v>520</v>
      </c>
      <c r="T451" s="639">
        <f>A451</f>
        <v/>
      </c>
      <c r="U451" s="640" t="n"/>
      <c r="V451" s="641" t="n"/>
      <c r="Y451" s="640" t="n"/>
      <c r="Z451" s="641" t="n"/>
      <c r="AA451" s="640" t="n"/>
      <c r="AB451" s="641" t="n"/>
      <c r="AC451" s="640" t="n">
        <v>201237</v>
      </c>
      <c r="AD451" s="624" t="n">
        <v>45916</v>
      </c>
      <c r="AE451" s="640" t="n"/>
      <c r="AF451" s="641" t="n"/>
      <c r="AG451" s="16" t="n"/>
      <c r="AH451" s="641" t="n"/>
      <c r="AI451" s="640" t="n">
        <v>201247</v>
      </c>
      <c r="AJ451" s="624" t="n">
        <v>52.8</v>
      </c>
      <c r="AK451" s="640" t="n"/>
      <c r="AL451" s="641" t="n"/>
      <c r="AM451" s="640" t="n"/>
      <c r="AN451" s="641" t="n"/>
      <c r="AO451" s="640" t="n"/>
      <c r="AP451" s="641" t="n"/>
      <c r="AQ451" s="484" t="n"/>
      <c r="AR451" s="641" t="n"/>
      <c r="AS451" s="614">
        <f>V451+X448+Z451+AB451+AD451+AF451+AJ451+AL451+AN451+AP451+AR451+AH451</f>
        <v/>
      </c>
    </row>
    <row r="452">
      <c r="A452" s="628">
        <f>A451+1</f>
        <v/>
      </c>
      <c r="B452" s="629" t="n">
        <v>1666.11</v>
      </c>
      <c r="C452" s="629" t="n"/>
      <c r="D452" s="630" t="n">
        <v>1739.05</v>
      </c>
      <c r="E452" s="630" t="n">
        <v>1977.72</v>
      </c>
      <c r="F452" s="629" t="n"/>
      <c r="G452" s="631" t="n">
        <v>240</v>
      </c>
      <c r="H452" s="631" t="n">
        <v>400.1</v>
      </c>
      <c r="I452" s="632" t="n">
        <v>160</v>
      </c>
      <c r="J452" s="633" t="n">
        <v>3</v>
      </c>
      <c r="K452" s="633" t="n"/>
      <c r="L452" s="633" t="n">
        <v>50</v>
      </c>
      <c r="M452" s="635" t="n"/>
      <c r="N452" s="636">
        <f>B452+C452+D452+F452+G452+H452+I452+K452-L452+M452+E452</f>
        <v/>
      </c>
      <c r="O452" s="629" t="n">
        <v>30.5</v>
      </c>
      <c r="P452" s="629" t="n"/>
      <c r="Q452" s="636">
        <f>N452+O452-P452</f>
        <v/>
      </c>
      <c r="R452" s="630" t="n">
        <v>1660</v>
      </c>
      <c r="S452" s="670" t="n"/>
      <c r="T452" s="639">
        <f>A452</f>
        <v/>
      </c>
      <c r="U452" s="640" t="n"/>
      <c r="V452" s="641" t="n"/>
      <c r="Y452" s="640" t="n"/>
      <c r="Z452" s="641" t="n"/>
      <c r="AA452" s="640" t="n"/>
      <c r="AB452" s="641" t="n"/>
      <c r="AC452" s="640" t="n"/>
      <c r="AD452" s="641" t="n"/>
      <c r="AE452" s="640" t="n"/>
      <c r="AF452" s="641" t="n"/>
      <c r="AG452" s="16" t="n"/>
      <c r="AH452" s="641" t="n"/>
      <c r="AI452" s="640" t="n"/>
      <c r="AJ452" s="641" t="n"/>
      <c r="AK452" s="640" t="n"/>
      <c r="AL452" s="641" t="n"/>
      <c r="AM452" s="640" t="n"/>
      <c r="AN452" s="641" t="n"/>
      <c r="AO452" s="640" t="n"/>
      <c r="AP452" s="641" t="n"/>
      <c r="AQ452" s="484" t="n"/>
      <c r="AR452" s="641" t="n"/>
      <c r="AS452" s="614">
        <f>V452+X449+Z452+AB452+AD452+AF452+AJ452+AL452+AN452+AP452+AR452+AH452</f>
        <v/>
      </c>
    </row>
    <row r="453">
      <c r="A453" s="628">
        <f>A452+1</f>
        <v/>
      </c>
      <c r="B453" s="629" t="n">
        <v>1197.45</v>
      </c>
      <c r="C453" s="629" t="n"/>
      <c r="D453" s="630" t="n">
        <v>940.6</v>
      </c>
      <c r="E453" s="630" t="n">
        <v>1523.63</v>
      </c>
      <c r="F453" s="629" t="n">
        <v>29.6</v>
      </c>
      <c r="G453" s="631" t="n">
        <v>187</v>
      </c>
      <c r="H453" s="631" t="n">
        <v>169.5</v>
      </c>
      <c r="I453" s="632" t="n">
        <v>160</v>
      </c>
      <c r="J453" s="633" t="n">
        <v>2</v>
      </c>
      <c r="K453" s="633" t="n">
        <v>18</v>
      </c>
      <c r="L453" s="633" t="n"/>
      <c r="M453" s="635" t="n"/>
      <c r="N453" s="636">
        <f>B453+C453+D453+F453+G453+H453+I453+K453-L453+M453+E453</f>
        <v/>
      </c>
      <c r="O453" s="629" t="n">
        <v>1.9</v>
      </c>
      <c r="P453" s="629" t="n"/>
      <c r="Q453" s="636">
        <f>N453+O453-P453</f>
        <v/>
      </c>
      <c r="R453" s="630" t="n">
        <v>1190</v>
      </c>
      <c r="S453" s="670" t="n"/>
      <c r="T453" s="639">
        <f>A453</f>
        <v/>
      </c>
      <c r="U453" s="640" t="n"/>
      <c r="V453" s="641" t="n"/>
      <c r="W453" s="640" t="n">
        <v>201217</v>
      </c>
      <c r="X453" s="624" t="n">
        <v>35.71</v>
      </c>
      <c r="Y453" s="640" t="n"/>
      <c r="Z453" s="641" t="n"/>
      <c r="AA453" s="484" t="n"/>
      <c r="AB453" s="641" t="n"/>
      <c r="AC453" s="640" t="n">
        <v>201134</v>
      </c>
      <c r="AD453" s="624" t="n">
        <v>26.28</v>
      </c>
      <c r="AE453" s="484" t="n"/>
      <c r="AF453" s="641" t="n"/>
      <c r="AG453" s="16" t="n"/>
      <c r="AH453" s="641" t="n"/>
      <c r="AI453" s="640" t="n"/>
      <c r="AJ453" s="641" t="n"/>
      <c r="AK453" s="484" t="n"/>
      <c r="AL453" s="641" t="n"/>
      <c r="AM453" s="640" t="n"/>
      <c r="AN453" s="641" t="n"/>
      <c r="AO453" s="484" t="n"/>
      <c r="AP453" s="641" t="n"/>
      <c r="AQ453" s="484" t="n">
        <v>201272</v>
      </c>
      <c r="AR453" s="624" t="n">
        <v>90.94</v>
      </c>
      <c r="AS453" s="614">
        <f>V453+X450+Z453+AB453+AD453+AF453+AJ453+AL453+AN453+AP453+AR453+AH453</f>
        <v/>
      </c>
    </row>
    <row r="454">
      <c r="A454" s="628">
        <f>A453+1</f>
        <v/>
      </c>
      <c r="B454" s="629" t="n">
        <v>1758.52</v>
      </c>
      <c r="C454" s="629" t="n"/>
      <c r="D454" s="630" t="n">
        <v>1939.4</v>
      </c>
      <c r="E454" s="630" t="n">
        <v>1709.53</v>
      </c>
      <c r="F454" s="629" t="n"/>
      <c r="G454" s="631" t="n">
        <v>269</v>
      </c>
      <c r="H454" s="631" t="n">
        <v>384.3</v>
      </c>
      <c r="I454" s="632" t="n">
        <v>220</v>
      </c>
      <c r="J454" s="633" t="n">
        <v>3</v>
      </c>
      <c r="K454" s="633" t="n"/>
      <c r="L454" s="633" t="n">
        <v>50</v>
      </c>
      <c r="M454" s="635" t="n"/>
      <c r="N454" s="636">
        <f>B454+C454+D454+F454+G454+H454+I454+K454-L454+M454+E454</f>
        <v/>
      </c>
      <c r="O454" s="629" t="n">
        <v>33.5</v>
      </c>
      <c r="P454" s="629" t="n">
        <v>41.2</v>
      </c>
      <c r="Q454" s="636">
        <f>N454+O454-P454</f>
        <v/>
      </c>
      <c r="R454" s="630" t="n">
        <v>1750</v>
      </c>
      <c r="S454" s="670" t="n"/>
      <c r="T454" s="639">
        <f>A454</f>
        <v/>
      </c>
      <c r="U454" s="640" t="n"/>
      <c r="V454" s="641" t="n"/>
      <c r="W454" s="640" t="n">
        <v>201218</v>
      </c>
      <c r="X454" s="624" t="n">
        <v>1462.9</v>
      </c>
      <c r="Y454" s="640" t="n"/>
      <c r="Z454" s="641" t="n"/>
      <c r="AA454" s="640" t="n"/>
      <c r="AB454" s="641" t="n"/>
      <c r="AC454" s="640" t="n">
        <v>201238</v>
      </c>
      <c r="AD454" s="624" t="n">
        <v>2159.74</v>
      </c>
      <c r="AE454" s="640" t="n"/>
      <c r="AF454" s="641" t="n"/>
      <c r="AG454" s="16" t="n"/>
      <c r="AH454" s="641" t="n"/>
      <c r="AI454" s="640" t="n"/>
      <c r="AJ454" s="641" t="n"/>
      <c r="AK454" s="640" t="n"/>
      <c r="AL454" s="641" t="n"/>
      <c r="AM454" s="640" t="n"/>
      <c r="AN454" s="641" t="n"/>
      <c r="AO454" s="640" t="n"/>
      <c r="AP454" s="641" t="n"/>
      <c r="AQ454" s="484" t="n"/>
      <c r="AR454" s="624" t="n"/>
      <c r="AS454" s="614">
        <f>V454+X447+Z454+AB454+AD454+AF454+AJ454+AL454+AN454+AP454+AR454+AH454</f>
        <v/>
      </c>
    </row>
    <row r="455">
      <c r="A455" s="628">
        <f>A454+1</f>
        <v/>
      </c>
      <c r="B455" s="629" t="n">
        <v>2595.36</v>
      </c>
      <c r="C455" s="629" t="n"/>
      <c r="D455" s="630" t="n">
        <v>1430.34</v>
      </c>
      <c r="E455" s="630" t="n">
        <v>2309.79</v>
      </c>
      <c r="F455" s="629" t="n">
        <v>11.3</v>
      </c>
      <c r="G455" s="631" t="n">
        <v>250</v>
      </c>
      <c r="H455" s="631" t="n">
        <v>136.3</v>
      </c>
      <c r="I455" s="632" t="n">
        <v>150</v>
      </c>
      <c r="J455" s="633" t="n">
        <v>4</v>
      </c>
      <c r="K455" s="633" t="n"/>
      <c r="L455" s="633" t="n">
        <v>150</v>
      </c>
      <c r="M455" s="635" t="n"/>
      <c r="N455" s="636">
        <f>B455+C455+D455+F455+G455+H455+I455+K455-L455+M455+E455</f>
        <v/>
      </c>
      <c r="O455" s="629" t="n">
        <v>6.6</v>
      </c>
      <c r="P455" s="629" t="n"/>
      <c r="Q455" s="636">
        <f>N455+O455-P455</f>
        <v/>
      </c>
      <c r="R455" s="630" t="n">
        <v>2590</v>
      </c>
      <c r="S455" s="670" t="n"/>
      <c r="T455" s="639">
        <f>A455</f>
        <v/>
      </c>
      <c r="U455" s="640" t="n"/>
      <c r="V455" s="641" t="n"/>
      <c r="Y455" s="640" t="n"/>
      <c r="Z455" s="641" t="n"/>
      <c r="AA455" s="640" t="n"/>
      <c r="AB455" s="641" t="n"/>
      <c r="AC455" s="640" t="n"/>
      <c r="AD455" s="641" t="n"/>
      <c r="AE455" s="640" t="n"/>
      <c r="AF455" s="641" t="n"/>
      <c r="AG455" s="16" t="n"/>
      <c r="AH455" s="641" t="n"/>
      <c r="AI455" s="640" t="n"/>
      <c r="AJ455" s="641" t="n"/>
      <c r="AK455" s="640" t="n"/>
      <c r="AL455" s="641" t="n"/>
      <c r="AM455" s="640" t="n"/>
      <c r="AN455" s="641" t="n"/>
      <c r="AO455" s="640" t="n"/>
      <c r="AP455" s="641" t="n"/>
      <c r="AQ455" s="484" t="n"/>
      <c r="AR455" s="641" t="n"/>
      <c r="AS455" s="614">
        <f>V455+X448+Z455+AB455+AD455+AF455+AJ455+AL455+AN455+AP455+AR455+AH455</f>
        <v/>
      </c>
    </row>
    <row r="456">
      <c r="A456" s="628">
        <f>A455+1</f>
        <v/>
      </c>
      <c r="B456" s="629" t="n">
        <v>2118.67</v>
      </c>
      <c r="C456" s="629" t="n"/>
      <c r="D456" s="630" t="n">
        <v>2779.75</v>
      </c>
      <c r="E456" s="630" t="n">
        <v>1698.17</v>
      </c>
      <c r="F456" s="629" t="n">
        <v>85.7</v>
      </c>
      <c r="G456" s="631" t="n">
        <v>307</v>
      </c>
      <c r="H456" s="631" t="n">
        <v>296.4</v>
      </c>
      <c r="I456" s="632" t="n">
        <v>250</v>
      </c>
      <c r="J456" s="633" t="n">
        <v>3</v>
      </c>
      <c r="K456" s="633" t="n"/>
      <c r="L456" s="633" t="n"/>
      <c r="M456" s="635" t="n"/>
      <c r="N456" s="636">
        <f>B456+C456+D456+F456+G456+H456+I456+K456-L456+M456+E456</f>
        <v/>
      </c>
      <c r="O456" s="629" t="n">
        <v>1.9</v>
      </c>
      <c r="P456" s="629" t="n"/>
      <c r="Q456" s="636">
        <f>N456+O456-P456</f>
        <v/>
      </c>
      <c r="R456" s="630" t="n">
        <v>2120</v>
      </c>
      <c r="S456" s="670" t="n"/>
      <c r="T456" s="639">
        <f>A456</f>
        <v/>
      </c>
      <c r="U456" s="640" t="n">
        <v>201203</v>
      </c>
      <c r="V456" s="624" t="n">
        <v>1776.23</v>
      </c>
      <c r="Y456" s="640" t="n">
        <v>201224</v>
      </c>
      <c r="Z456" s="624" t="n">
        <v>503.99</v>
      </c>
      <c r="AA456" s="640" t="n">
        <v>201332</v>
      </c>
      <c r="AB456" s="624" t="n">
        <v>3130.72</v>
      </c>
      <c r="AC456" s="640" t="n"/>
      <c r="AD456" s="641" t="n"/>
      <c r="AE456" s="640" t="n"/>
      <c r="AF456" s="641" t="n"/>
      <c r="AG456" s="16" t="n"/>
      <c r="AH456" s="641" t="n"/>
      <c r="AI456" s="640" t="n"/>
      <c r="AJ456" s="641" t="n"/>
      <c r="AK456" s="640" t="n"/>
      <c r="AL456" s="641" t="n"/>
      <c r="AM456" s="640" t="n"/>
      <c r="AN456" s="641" t="n"/>
      <c r="AO456" s="640" t="n"/>
      <c r="AP456" s="641" t="n"/>
      <c r="AQ456" s="484" t="n"/>
      <c r="AR456" s="641" t="n"/>
      <c r="AS456" s="614">
        <f>V456+X449+Z456+AB456+AD456+AF456+AJ456+AL456+AN456+AP456+AR456+AH456</f>
        <v/>
      </c>
    </row>
    <row r="457">
      <c r="A457" s="628">
        <f>A456+1</f>
        <v/>
      </c>
      <c r="B457" s="629" t="n">
        <v>2182.29</v>
      </c>
      <c r="C457" s="629" t="n"/>
      <c r="D457" s="630" t="n">
        <v>3695.04</v>
      </c>
      <c r="E457" s="630" t="n">
        <v>3468.55</v>
      </c>
      <c r="F457" s="629" t="n">
        <v>31</v>
      </c>
      <c r="G457" s="631" t="n">
        <v>493</v>
      </c>
      <c r="H457" s="631" t="n">
        <v>308.15</v>
      </c>
      <c r="I457" s="632" t="n">
        <v>290</v>
      </c>
      <c r="J457" s="633" t="n">
        <v>4</v>
      </c>
      <c r="K457" s="633" t="n"/>
      <c r="L457" s="633" t="n"/>
      <c r="M457" s="635" t="n"/>
      <c r="N457" s="636">
        <f>B457+C457+D457+F457+G457+H457+I457+K457-L457+M457+E457</f>
        <v/>
      </c>
      <c r="O457" s="629" t="n">
        <v>225.6</v>
      </c>
      <c r="P457" s="629" t="n"/>
      <c r="Q457" s="636">
        <f>N457+O457-P457</f>
        <v/>
      </c>
      <c r="R457" s="630" t="n">
        <v>2180</v>
      </c>
      <c r="S457" s="670" t="n"/>
      <c r="T457" s="639">
        <f>A457</f>
        <v/>
      </c>
      <c r="U457" s="640" t="n"/>
      <c r="V457" s="624" t="n">
        <v>66.01000000000001</v>
      </c>
      <c r="Y457" s="640" t="n"/>
      <c r="Z457" s="641" t="n"/>
      <c r="AA457" s="640" t="n">
        <v>201233</v>
      </c>
      <c r="AB457" s="624" t="n">
        <v>2552.6</v>
      </c>
      <c r="AC457" s="640" t="n"/>
      <c r="AD457" s="641" t="n"/>
      <c r="AE457" s="640" t="n"/>
      <c r="AF457" s="641" t="n"/>
      <c r="AG457" s="16" t="n">
        <v>201243</v>
      </c>
      <c r="AH457" s="624" t="n">
        <v>19</v>
      </c>
      <c r="AI457" s="640" t="n"/>
      <c r="AJ457" s="641" t="n"/>
      <c r="AK457" s="640" t="n"/>
      <c r="AL457" s="641" t="n"/>
      <c r="AM457" s="640" t="n"/>
      <c r="AN457" s="641" t="n"/>
      <c r="AO457" s="640" t="n"/>
      <c r="AP457" s="641" t="n"/>
      <c r="AQ457" s="484" t="n"/>
      <c r="AR457" s="641" t="n"/>
      <c r="AS457" s="614">
        <f>V457+X450+Z457+AB457+AD457+AF457+AJ457+AL457+AN457+AP457+AR457+AH457</f>
        <v/>
      </c>
    </row>
    <row r="458">
      <c r="A458" s="615">
        <f>A457+1</f>
        <v/>
      </c>
      <c r="B458" s="621" t="n"/>
      <c r="C458" s="621" t="n"/>
      <c r="D458" s="621" t="n"/>
      <c r="E458" s="621" t="n"/>
      <c r="F458" s="621" t="n"/>
      <c r="G458" s="617" t="n"/>
      <c r="H458" s="617" t="n"/>
      <c r="I458" s="617" t="n"/>
      <c r="J458" s="618" t="n"/>
      <c r="K458" s="618" t="n"/>
      <c r="L458" s="618" t="n"/>
      <c r="M458" s="619" t="n"/>
      <c r="N458" s="620" t="n"/>
      <c r="O458" s="621" t="n"/>
      <c r="P458" s="621" t="n"/>
      <c r="Q458" s="620" t="n"/>
      <c r="R458" s="621" t="n"/>
      <c r="S458" s="621" t="n"/>
      <c r="T458" s="622">
        <f>A458</f>
        <v/>
      </c>
      <c r="U458" s="671" t="n"/>
      <c r="V458" s="672" t="n"/>
      <c r="W458" s="671" t="n"/>
      <c r="X458" s="672" t="n"/>
      <c r="Y458" s="671" t="n"/>
      <c r="Z458" s="672" t="n"/>
      <c r="AA458" s="671" t="n"/>
      <c r="AB458" s="672" t="n"/>
      <c r="AC458" s="671" t="n"/>
      <c r="AD458" s="672" t="n"/>
      <c r="AE458" s="671" t="n"/>
      <c r="AF458" s="672" t="n"/>
      <c r="AG458" s="16" t="n"/>
      <c r="AH458" s="672" t="n"/>
      <c r="AI458" s="671" t="n"/>
      <c r="AJ458" s="672" t="n"/>
      <c r="AK458" s="671" t="n"/>
      <c r="AL458" s="672" t="n"/>
      <c r="AM458" s="671" t="n"/>
      <c r="AN458" s="672" t="n"/>
      <c r="AO458" s="671" t="n"/>
      <c r="AP458" s="672" t="n"/>
      <c r="AQ458" s="673" t="n"/>
      <c r="AR458" s="672" t="n"/>
      <c r="AS458" s="621">
        <f>V458+X458+Z458+AB458+AD458+AF458+AJ458+AL458+AN458+AP458+AR458</f>
        <v/>
      </c>
    </row>
    <row r="459">
      <c r="A459" s="628">
        <f>A458+1</f>
        <v/>
      </c>
      <c r="B459" s="629" t="n">
        <v>2583.85</v>
      </c>
      <c r="C459" s="629" t="n"/>
      <c r="D459" s="630" t="n">
        <v>1565.9</v>
      </c>
      <c r="E459" s="630" t="n">
        <v>1874.04</v>
      </c>
      <c r="F459" s="629" t="n">
        <v>20</v>
      </c>
      <c r="G459" s="631" t="n">
        <v>616</v>
      </c>
      <c r="H459" s="631" t="n">
        <v>299.45</v>
      </c>
      <c r="I459" s="632" t="n">
        <v>60</v>
      </c>
      <c r="J459" s="633" t="n">
        <v>1</v>
      </c>
      <c r="K459" s="633" t="n"/>
      <c r="L459" s="633" t="n">
        <v>850</v>
      </c>
      <c r="M459" s="635" t="n"/>
      <c r="N459" s="636">
        <f>B459+C459+D459+F459+G459+H459+I459+K459-L459+M459+E459</f>
        <v/>
      </c>
      <c r="O459" s="629" t="n">
        <v>7.8</v>
      </c>
      <c r="P459" s="629" t="n"/>
      <c r="Q459" s="636">
        <f>N459+O459-P459</f>
        <v/>
      </c>
      <c r="R459" s="630" t="n">
        <v>2580</v>
      </c>
      <c r="S459" s="670" t="n"/>
      <c r="T459" s="639">
        <f>A459</f>
        <v/>
      </c>
      <c r="U459" s="640" t="n"/>
      <c r="V459" s="641" t="n"/>
      <c r="W459" s="640" t="n"/>
      <c r="X459" s="641" t="n"/>
      <c r="Y459" s="640" t="n"/>
      <c r="Z459" s="641" t="n"/>
      <c r="AA459" s="640" t="n"/>
      <c r="AB459" s="641" t="n"/>
      <c r="AC459" s="640" t="n"/>
      <c r="AD459" s="641" t="n"/>
      <c r="AE459" s="640" t="n"/>
      <c r="AF459" s="641" t="n"/>
      <c r="AG459" s="16" t="n"/>
      <c r="AH459" s="641" t="n"/>
      <c r="AI459" s="640" t="n"/>
      <c r="AJ459" s="641" t="n"/>
      <c r="AK459" s="640" t="n">
        <v>201143</v>
      </c>
      <c r="AL459" s="624" t="n">
        <v>1336.32</v>
      </c>
      <c r="AM459" s="640" t="n"/>
      <c r="AN459" s="641" t="n"/>
      <c r="AO459" s="640" t="n"/>
      <c r="AP459" s="641" t="n"/>
      <c r="AQ459" s="484" t="n"/>
      <c r="AR459" s="641" t="n"/>
      <c r="AS459" s="614">
        <f>V459+X459+Z459+AB459+AD459+AF459+AJ459+AL459+AN459+AP459+AR459+AH459</f>
        <v/>
      </c>
    </row>
    <row r="460">
      <c r="A460" s="628">
        <f>A459+1</f>
        <v/>
      </c>
      <c r="B460" s="629" t="n">
        <v>1134.15</v>
      </c>
      <c r="C460" s="629" t="n"/>
      <c r="D460" s="630" t="n">
        <v>689.75</v>
      </c>
      <c r="E460" s="630" t="n">
        <v>980.03</v>
      </c>
      <c r="F460" s="629" t="n">
        <v>0</v>
      </c>
      <c r="G460" s="631" t="n">
        <v>457</v>
      </c>
      <c r="H460" s="631" t="n">
        <v>251.8</v>
      </c>
      <c r="I460" s="631" t="n"/>
      <c r="J460" s="633" t="n"/>
      <c r="K460" s="633" t="n"/>
      <c r="L460" s="633" t="n"/>
      <c r="M460" s="635" t="n"/>
      <c r="N460" s="636">
        <f>B460+C460+D460+F460+G460+H460+I460+K460-L460+M460+E460</f>
        <v/>
      </c>
      <c r="O460" s="629" t="n">
        <v>1.9</v>
      </c>
      <c r="P460" s="629" t="n"/>
      <c r="Q460" s="636">
        <f>N460+O460-P460</f>
        <v/>
      </c>
      <c r="R460" s="630" t="n">
        <v>1130</v>
      </c>
      <c r="S460" s="670" t="n"/>
      <c r="T460" s="639">
        <f>A460</f>
        <v/>
      </c>
      <c r="U460" s="640" t="n"/>
      <c r="V460" s="641" t="n"/>
      <c r="W460" s="640" t="n"/>
      <c r="X460" s="641" t="n"/>
      <c r="Y460" s="640" t="n"/>
      <c r="Z460" s="641" t="n"/>
      <c r="AA460" s="640" t="n"/>
      <c r="AB460" s="641" t="n"/>
      <c r="AC460" s="640" t="n"/>
      <c r="AD460" s="641" t="n"/>
      <c r="AE460" s="484" t="n"/>
      <c r="AF460" s="641" t="n"/>
      <c r="AG460" s="16" t="n"/>
      <c r="AH460" s="641" t="n"/>
      <c r="AI460" s="640" t="n"/>
      <c r="AJ460" s="641" t="n"/>
      <c r="AK460" s="640" t="n"/>
      <c r="AL460" s="641" t="n"/>
      <c r="AM460" s="640" t="n"/>
      <c r="AN460" s="641" t="n"/>
      <c r="AO460" s="640" t="n"/>
      <c r="AP460" s="641" t="n"/>
      <c r="AQ460" s="484" t="n"/>
      <c r="AR460" s="641" t="n"/>
      <c r="AS460" s="614">
        <f>V460+X460+Z460+AB460+AD460+AF460+AJ460+AL460+AN460+AP460+AR460+AH460</f>
        <v/>
      </c>
    </row>
    <row r="461">
      <c r="A461" s="628">
        <f>A460+1</f>
        <v/>
      </c>
      <c r="B461" s="629" t="n">
        <v>1412.7</v>
      </c>
      <c r="C461" s="629" t="n"/>
      <c r="D461" s="630" t="n">
        <v>1594.02</v>
      </c>
      <c r="E461" s="630" t="n">
        <v>2121.36</v>
      </c>
      <c r="F461" s="629" t="n">
        <v>2.32</v>
      </c>
      <c r="G461" s="631" t="n">
        <v>700</v>
      </c>
      <c r="H461" s="631" t="n">
        <v>159.7</v>
      </c>
      <c r="I461" s="632" t="n">
        <v>240</v>
      </c>
      <c r="J461" s="633" t="n">
        <v>5</v>
      </c>
      <c r="K461" s="633" t="n"/>
      <c r="L461" s="633" t="n"/>
      <c r="M461" s="635" t="n">
        <v>79.2</v>
      </c>
      <c r="N461" s="636">
        <f>B461+C461+D461+F461+G461+H461+I461+K461-L461+M461+E461</f>
        <v/>
      </c>
      <c r="O461" s="629" t="n">
        <v>30.9</v>
      </c>
      <c r="P461" s="629" t="n">
        <v>267</v>
      </c>
      <c r="Q461" s="636">
        <f>N461+O461-P461</f>
        <v/>
      </c>
      <c r="R461" s="630" t="n">
        <v>1410</v>
      </c>
      <c r="S461" s="670" t="n"/>
      <c r="T461" s="639">
        <f>A461</f>
        <v/>
      </c>
      <c r="U461" s="640" t="n"/>
      <c r="V461" s="641" t="n"/>
      <c r="W461" s="640" t="n"/>
      <c r="X461" s="641" t="n"/>
      <c r="Y461" s="640" t="n"/>
      <c r="Z461" s="641" t="n"/>
      <c r="AA461" s="640" t="inlineStr">
        <is>
          <t>camca</t>
        </is>
      </c>
      <c r="AB461" s="624" t="n">
        <v>30</v>
      </c>
      <c r="AC461" s="640" t="n"/>
      <c r="AD461" s="641" t="n"/>
      <c r="AE461" s="484" t="n"/>
      <c r="AF461" s="641" t="n"/>
      <c r="AG461" s="16" t="n"/>
      <c r="AH461" s="641" t="n"/>
      <c r="AI461" s="640" t="n"/>
      <c r="AJ461" s="641" t="n"/>
      <c r="AK461" s="640" t="n"/>
      <c r="AL461" s="641" t="n"/>
      <c r="AM461" s="640" t="n"/>
      <c r="AN461" s="641" t="n"/>
      <c r="AO461" s="640" t="n"/>
      <c r="AP461" s="641" t="n"/>
      <c r="AQ461" s="484" t="n"/>
      <c r="AR461" s="641" t="n"/>
      <c r="AS461" s="614">
        <f>V461+X461+Z461+AB461+AD461+AF461+AJ461+AL461+AN461+AP461+AR461+AH461</f>
        <v/>
      </c>
    </row>
    <row r="462">
      <c r="A462" s="628">
        <f>A461+1</f>
        <v/>
      </c>
      <c r="B462" s="629" t="n">
        <v>1711.24</v>
      </c>
      <c r="C462" s="629" t="n"/>
      <c r="D462" s="630" t="n">
        <v>1285.17</v>
      </c>
      <c r="E462" s="630" t="n">
        <v>2245.18</v>
      </c>
      <c r="F462" s="629" t="n"/>
      <c r="G462" s="631" t="n">
        <v>998</v>
      </c>
      <c r="H462" s="631" t="n">
        <v>117.2</v>
      </c>
      <c r="I462" s="632" t="n">
        <v>160</v>
      </c>
      <c r="J462" s="633" t="n">
        <v>3</v>
      </c>
      <c r="K462" s="633" t="n">
        <v>40</v>
      </c>
      <c r="L462" s="633" t="n"/>
      <c r="M462" s="635" t="n">
        <v>2.6</v>
      </c>
      <c r="N462" s="636">
        <f>B462+C462+D462+F462+G462+H462+I462+K462-L462+M462+E462</f>
        <v/>
      </c>
      <c r="O462" s="629" t="n">
        <v>3.5</v>
      </c>
      <c r="P462" s="629" t="n">
        <v>12.4</v>
      </c>
      <c r="Q462" s="636">
        <f>N462+O462-P462</f>
        <v/>
      </c>
      <c r="R462" s="630" t="n">
        <v>1710</v>
      </c>
      <c r="S462" s="670" t="n"/>
      <c r="T462" s="639">
        <f>A462</f>
        <v/>
      </c>
      <c r="U462" s="640" t="n"/>
      <c r="V462" s="641" t="n"/>
      <c r="W462" s="640" t="n"/>
      <c r="X462" s="641" t="n"/>
      <c r="Y462" s="640" t="n"/>
      <c r="Z462" s="641" t="n"/>
      <c r="AA462" s="640" t="n">
        <v>201236</v>
      </c>
      <c r="AB462" s="624" t="n">
        <v>-130.23</v>
      </c>
      <c r="AC462" s="640" t="n"/>
      <c r="AD462" s="641" t="n"/>
      <c r="AE462" s="484" t="n"/>
      <c r="AF462" s="641" t="n"/>
      <c r="AG462" s="16" t="n"/>
      <c r="AH462" s="641" t="n"/>
      <c r="AI462" s="640" t="n"/>
      <c r="AJ462" s="641" t="n"/>
      <c r="AK462" s="640" t="n"/>
      <c r="AL462" s="641" t="n"/>
      <c r="AM462" s="640" t="n">
        <v>201266</v>
      </c>
      <c r="AN462" s="624" t="n">
        <v>203.2</v>
      </c>
      <c r="AO462" s="640" t="inlineStr">
        <is>
          <t>201268A</t>
        </is>
      </c>
      <c r="AP462" s="624" t="n">
        <v>90</v>
      </c>
      <c r="AQ462" s="484" t="n"/>
      <c r="AR462" s="641" t="n"/>
      <c r="AS462" s="614">
        <f>V462+X462+Z462+AB462+AD462+AF462+AJ462+AL462+AN462+AP462+AR462+AH462</f>
        <v/>
      </c>
    </row>
    <row r="463">
      <c r="A463" s="628">
        <f>A462+1</f>
        <v/>
      </c>
      <c r="B463" s="629" t="n">
        <v>1391.01</v>
      </c>
      <c r="C463" s="629" t="n"/>
      <c r="D463" s="630" t="n">
        <v>2502.77</v>
      </c>
      <c r="E463" s="630" t="n">
        <v>2019.93</v>
      </c>
      <c r="F463" s="629" t="n">
        <v>51</v>
      </c>
      <c r="G463" s="631" t="n">
        <v>711</v>
      </c>
      <c r="H463" s="631" t="n">
        <v>416.3</v>
      </c>
      <c r="I463" s="632" t="n">
        <v>170</v>
      </c>
      <c r="J463" s="633" t="n">
        <v>4</v>
      </c>
      <c r="K463" s="633" t="n"/>
      <c r="L463" s="633" t="n">
        <v>30</v>
      </c>
      <c r="M463" s="635" t="n"/>
      <c r="N463" s="636">
        <f>B463+C463+D463+F463+G463+H463+I463+K463-L463+M463+E463</f>
        <v/>
      </c>
      <c r="O463" s="629" t="n">
        <v>1.9</v>
      </c>
      <c r="P463" s="629" t="n"/>
      <c r="Q463" s="636">
        <f>N463+O463-P463</f>
        <v/>
      </c>
      <c r="R463" s="630" t="n">
        <v>1390</v>
      </c>
      <c r="S463" s="670" t="n"/>
      <c r="T463" s="639">
        <f>A463</f>
        <v/>
      </c>
      <c r="U463" s="640" t="n">
        <v>201206</v>
      </c>
      <c r="V463" s="624" t="n">
        <v>1647.15</v>
      </c>
      <c r="W463" s="640" t="n">
        <v>201220</v>
      </c>
      <c r="X463" s="624" t="n">
        <v>2047.06</v>
      </c>
      <c r="Y463" s="640" t="n">
        <v>201225</v>
      </c>
      <c r="Z463" s="624" t="n">
        <v>470.22</v>
      </c>
      <c r="AA463" s="484" t="n">
        <v>201234</v>
      </c>
      <c r="AB463" s="624" t="n">
        <v>3771.83</v>
      </c>
      <c r="AC463" s="640" t="n"/>
      <c r="AD463" s="641" t="n"/>
      <c r="AE463" s="484" t="n"/>
      <c r="AF463" s="641" t="n"/>
      <c r="AG463" s="16" t="n">
        <v>201244</v>
      </c>
      <c r="AH463" s="624" t="n">
        <v>38</v>
      </c>
      <c r="AI463" s="640" t="n"/>
      <c r="AJ463" s="641" t="n"/>
      <c r="AK463" s="484" t="n"/>
      <c r="AL463" s="641" t="n"/>
      <c r="AM463" s="484" t="n">
        <v>201154</v>
      </c>
      <c r="AN463" s="624" t="n">
        <v>218.39</v>
      </c>
      <c r="AO463" s="484" t="n">
        <v>201268</v>
      </c>
      <c r="AP463" s="624" t="n">
        <v>1774.07</v>
      </c>
      <c r="AQ463" s="484" t="n"/>
      <c r="AR463" s="641" t="n"/>
      <c r="AS463" s="614">
        <f>V463+X463+Z463+AB463+AD463+AF463+AJ463+AL463+AN463+AP463+AR463+AH463</f>
        <v/>
      </c>
    </row>
    <row r="464">
      <c r="A464" s="628">
        <f>A463+1</f>
        <v/>
      </c>
      <c r="B464" s="629" t="n">
        <v>1894.42</v>
      </c>
      <c r="C464" s="630" t="n">
        <v>443.4</v>
      </c>
      <c r="D464" s="630" t="n">
        <v>1815.82</v>
      </c>
      <c r="E464" s="630" t="n">
        <v>3023.13</v>
      </c>
      <c r="F464" s="629" t="n"/>
      <c r="G464" s="631" t="n">
        <v>946</v>
      </c>
      <c r="H464" s="631" t="n">
        <v>539.1</v>
      </c>
      <c r="I464" s="632" t="n">
        <v>150</v>
      </c>
      <c r="J464" s="633" t="n">
        <v>3</v>
      </c>
      <c r="K464" s="633" t="n">
        <v>50</v>
      </c>
      <c r="L464" s="633" t="n">
        <v>110</v>
      </c>
      <c r="M464" s="635" t="n"/>
      <c r="N464" s="636">
        <f>B464+C464+D464+F464+G464+H464+I464+K464-L464+M464+E464</f>
        <v/>
      </c>
      <c r="O464" s="629" t="n"/>
      <c r="P464" s="629" t="n">
        <v>443.4</v>
      </c>
      <c r="Q464" s="636">
        <f>N464+O464-P464</f>
        <v/>
      </c>
      <c r="R464" s="630" t="n">
        <v>1890</v>
      </c>
      <c r="S464" s="670" t="n"/>
      <c r="T464" s="639">
        <f>A464</f>
        <v/>
      </c>
      <c r="U464" s="640" t="n"/>
      <c r="V464" s="624" t="n">
        <v>3.89</v>
      </c>
      <c r="W464" s="640" t="n">
        <v>201219</v>
      </c>
      <c r="X464" s="624" t="n">
        <v>56.54</v>
      </c>
      <c r="Y464" s="640" t="n"/>
      <c r="Z464" s="641" t="n"/>
      <c r="AA464" s="640" t="n">
        <v>201235</v>
      </c>
      <c r="AB464" s="624" t="n">
        <v>1713.8</v>
      </c>
      <c r="AC464" s="640" t="n">
        <v>201239</v>
      </c>
      <c r="AD464" s="641" t="n">
        <v>0</v>
      </c>
      <c r="AE464" s="640" t="n"/>
      <c r="AF464" s="641" t="n"/>
      <c r="AG464" s="16" t="n"/>
      <c r="AH464" s="641" t="n"/>
      <c r="AI464" s="640" t="n">
        <v>201245</v>
      </c>
      <c r="AJ464" s="624" t="n">
        <v>37.63</v>
      </c>
      <c r="AK464" s="640" t="n">
        <v>201251</v>
      </c>
      <c r="AL464" s="624" t="n">
        <v>613.09</v>
      </c>
      <c r="AM464" s="640" t="inlineStr">
        <is>
          <t>marty</t>
        </is>
      </c>
      <c r="AN464" s="624" t="n">
        <v>811.74</v>
      </c>
      <c r="AO464" s="640" t="inlineStr">
        <is>
          <t>201060A</t>
        </is>
      </c>
      <c r="AP464" s="624" t="n">
        <v>420</v>
      </c>
      <c r="AQ464" s="484" t="n"/>
      <c r="AR464" s="641" t="n"/>
      <c r="AS464" s="614">
        <f>V464+X464+Z464+AB464+AD464+AF464+AJ464+AL464+AN464+AP464+AR464+AH464</f>
        <v/>
      </c>
    </row>
    <row r="465">
      <c r="B465" s="674">
        <f>SUM(B434:B464)</f>
        <v/>
      </c>
      <c r="C465" s="674">
        <f>SUM(C434:C464)</f>
        <v/>
      </c>
      <c r="D465" s="674">
        <f>SUM(D434:D464)</f>
        <v/>
      </c>
      <c r="E465" s="674">
        <f>SUM(E434:E464)</f>
        <v/>
      </c>
      <c r="F465" s="674">
        <f>SUM(F434:F464)</f>
        <v/>
      </c>
      <c r="G465" s="674">
        <f>SUM(G434:G464)</f>
        <v/>
      </c>
      <c r="H465" s="674">
        <f>SUM(H434:H464)</f>
        <v/>
      </c>
      <c r="I465" s="674">
        <f>SUM(I434:I464)</f>
        <v/>
      </c>
      <c r="J465" s="398">
        <f>SUM(J434:J464)</f>
        <v/>
      </c>
      <c r="K465" s="674">
        <f>SUM(K434:K464)</f>
        <v/>
      </c>
      <c r="L465" s="674">
        <f>SUM(L434:L464)</f>
        <v/>
      </c>
      <c r="M465" s="674">
        <f>SUM(M434:M464)</f>
        <v/>
      </c>
      <c r="N465" s="674">
        <f>SUM(N434:N464)</f>
        <v/>
      </c>
      <c r="O465" s="674">
        <f>SUM(O434:O464)</f>
        <v/>
      </c>
      <c r="P465" s="674">
        <f>SUM(P434:P464)</f>
        <v/>
      </c>
      <c r="Q465" s="674">
        <f>SUM(Q434:Q464)</f>
        <v/>
      </c>
      <c r="R465" s="449">
        <f>SUM(R434:R464)</f>
        <v/>
      </c>
      <c r="S465" s="449">
        <f>SUM(S434:S464)</f>
        <v/>
      </c>
      <c r="U465" s="460" t="n"/>
      <c r="V465" s="460">
        <f>SUM(V434:V464)</f>
        <v/>
      </c>
      <c r="W465" s="460" t="n"/>
      <c r="X465" s="460">
        <f>SUM(X434:X464)</f>
        <v/>
      </c>
      <c r="Y465" s="460" t="n"/>
      <c r="Z465" s="460">
        <f>SUM(Z434:Z464)</f>
        <v/>
      </c>
      <c r="AA465" s="460" t="n"/>
      <c r="AB465" s="460">
        <f>SUM(AB434:AB464)</f>
        <v/>
      </c>
      <c r="AC465" s="460" t="n"/>
      <c r="AD465" s="460">
        <f>SUM(AD434:AD464)</f>
        <v/>
      </c>
      <c r="AE465" s="460" t="n"/>
      <c r="AF465" s="460">
        <f>SUM(AF434:AF464)</f>
        <v/>
      </c>
      <c r="AG465" s="460" t="n"/>
      <c r="AH465" s="460" t="n"/>
      <c r="AI465" s="460" t="n"/>
      <c r="AJ465" s="460">
        <f>SUM(AJ434:AJ464)</f>
        <v/>
      </c>
      <c r="AL465" s="460">
        <f>SUM(AL434:AL464)</f>
        <v/>
      </c>
      <c r="AM465" s="460" t="n"/>
      <c r="AN465" s="460">
        <f>SUM(AN434:AN464)</f>
        <v/>
      </c>
      <c r="AO465" s="460" t="n"/>
      <c r="AP465" s="460">
        <f>SUM(AP434:AP464)</f>
        <v/>
      </c>
      <c r="AQ465" s="460" t="n"/>
      <c r="AR465" s="460">
        <f>SUM(AR434:AR464)</f>
        <v/>
      </c>
      <c r="AS465" s="460">
        <f>SUM(AS434:AS464)</f>
        <v/>
      </c>
    </row>
    <row r="466">
      <c r="N466" s="451" t="n"/>
      <c r="Q466" s="451" t="n"/>
    </row>
    <row r="467">
      <c r="C467" s="452" t="n"/>
      <c r="F467" s="452" t="n"/>
      <c r="I467" s="453" t="n"/>
      <c r="U467" s="404" t="inlineStr">
        <is>
          <t>altadis</t>
        </is>
      </c>
      <c r="V467" s="400" t="n">
        <v>19548.93</v>
      </c>
      <c r="W467" s="404" t="n">
        <v>140236</v>
      </c>
      <c r="X467" s="400" t="inlineStr">
        <is>
          <t>31,03,15</t>
        </is>
      </c>
      <c r="AC467" s="487" t="n">
        <v>160240</v>
      </c>
      <c r="AD467" s="488" t="n">
        <v>17789.36</v>
      </c>
    </row>
    <row r="468">
      <c r="I468" s="453" t="n"/>
      <c r="AC468" s="487" t="n"/>
      <c r="AD468" s="488" t="inlineStr">
        <is>
          <t>credit stock</t>
        </is>
      </c>
    </row>
    <row r="469">
      <c r="AC469" s="487" t="n"/>
      <c r="AD469" s="489" t="n">
        <v>42825</v>
      </c>
    </row>
    <row r="471">
      <c r="AC471" s="404" t="n">
        <v>170238</v>
      </c>
      <c r="AD471" s="488" t="inlineStr">
        <is>
          <t>20,323,06</t>
        </is>
      </c>
    </row>
    <row r="472">
      <c r="AD472" s="400" t="inlineStr">
        <is>
          <t>credit stock</t>
        </is>
      </c>
    </row>
    <row r="473">
      <c r="AD473" s="490" t="n">
        <v>43190</v>
      </c>
    </row>
    <row r="474">
      <c r="AD474" s="490" t="n"/>
    </row>
    <row r="475">
      <c r="AC475" s="404" t="n">
        <v>180644</v>
      </c>
      <c r="AD475" s="488" t="n">
        <v>20569.97</v>
      </c>
    </row>
    <row r="476">
      <c r="AD476" s="400" t="inlineStr">
        <is>
          <t>credit stock</t>
        </is>
      </c>
    </row>
    <row r="477">
      <c r="AD477" s="490" t="n">
        <v>43677</v>
      </c>
    </row>
    <row r="479">
      <c r="AC479" s="404" t="n">
        <v>190633</v>
      </c>
      <c r="AD479" s="488" t="n">
        <v>22270.17</v>
      </c>
    </row>
    <row r="480">
      <c r="AD480" s="400" t="inlineStr">
        <is>
          <t>credit stock</t>
        </is>
      </c>
    </row>
    <row r="481">
      <c r="AD481" s="490" t="n">
        <v>44043</v>
      </c>
    </row>
    <row r="483">
      <c r="AC483" s="404" t="n">
        <v>200728</v>
      </c>
      <c r="AD483" s="400" t="n">
        <v>22906.19</v>
      </c>
    </row>
    <row r="484">
      <c r="AD484" s="400" t="inlineStr">
        <is>
          <t>credit stock</t>
        </is>
      </c>
    </row>
    <row r="485">
      <c r="AD485" s="490" t="n">
        <v>44408</v>
      </c>
    </row>
  </sheetData>
  <mergeCells count="240">
    <mergeCell ref="A2:L2"/>
    <mergeCell ref="O2:S2"/>
    <mergeCell ref="U2:AA2"/>
    <mergeCell ref="AB2:AJ2"/>
    <mergeCell ref="AK2:AQ2"/>
    <mergeCell ref="I3:Q3"/>
    <mergeCell ref="R3:S3"/>
    <mergeCell ref="U3:V3"/>
    <mergeCell ref="W3:X3"/>
    <mergeCell ref="Y3:Z3"/>
    <mergeCell ref="AM3:AN3"/>
    <mergeCell ref="AO3:AP3"/>
    <mergeCell ref="AQ3:AR3"/>
    <mergeCell ref="I4:J4"/>
    <mergeCell ref="A41:L41"/>
    <mergeCell ref="O41:S41"/>
    <mergeCell ref="U41:AA41"/>
    <mergeCell ref="AB41:AJ41"/>
    <mergeCell ref="AK41:AQ41"/>
    <mergeCell ref="AA3:AB3"/>
    <mergeCell ref="AC3:AD3"/>
    <mergeCell ref="AE3:AF3"/>
    <mergeCell ref="AG3:AH3"/>
    <mergeCell ref="AI3:AJ3"/>
    <mergeCell ref="AK3:AL3"/>
    <mergeCell ref="AO42:AP42"/>
    <mergeCell ref="AQ42:AR42"/>
    <mergeCell ref="I43:J43"/>
    <mergeCell ref="A80:L80"/>
    <mergeCell ref="O80:S80"/>
    <mergeCell ref="U80:AA80"/>
    <mergeCell ref="AB80:AJ80"/>
    <mergeCell ref="AK80:AQ80"/>
    <mergeCell ref="AC42:AD42"/>
    <mergeCell ref="AE42:AF42"/>
    <mergeCell ref="AG42:AH42"/>
    <mergeCell ref="AI42:AJ42"/>
    <mergeCell ref="AK42:AL42"/>
    <mergeCell ref="AM42:AN42"/>
    <mergeCell ref="I42:L42"/>
    <mergeCell ref="R42:S42"/>
    <mergeCell ref="U42:V42"/>
    <mergeCell ref="W42:X42"/>
    <mergeCell ref="Y42:Z42"/>
    <mergeCell ref="AA42:AB42"/>
    <mergeCell ref="AO81:AP81"/>
    <mergeCell ref="AQ81:AR81"/>
    <mergeCell ref="I82:J82"/>
    <mergeCell ref="A119:L119"/>
    <mergeCell ref="O119:S119"/>
    <mergeCell ref="U119:AA119"/>
    <mergeCell ref="AB119:AJ119"/>
    <mergeCell ref="AK119:AQ119"/>
    <mergeCell ref="AC81:AD81"/>
    <mergeCell ref="AE81:AF81"/>
    <mergeCell ref="AG81:AH81"/>
    <mergeCell ref="AI81:AJ81"/>
    <mergeCell ref="AK81:AL81"/>
    <mergeCell ref="AM81:AN81"/>
    <mergeCell ref="I81:L81"/>
    <mergeCell ref="R81:S81"/>
    <mergeCell ref="U81:V81"/>
    <mergeCell ref="W81:X81"/>
    <mergeCell ref="Y81:Z81"/>
    <mergeCell ref="AA81:AB81"/>
    <mergeCell ref="AO120:AP120"/>
    <mergeCell ref="AQ120:AR120"/>
    <mergeCell ref="I121:J121"/>
    <mergeCell ref="A158:L158"/>
    <mergeCell ref="O158:S158"/>
    <mergeCell ref="U158:AA158"/>
    <mergeCell ref="AB158:AJ158"/>
    <mergeCell ref="AK158:AQ158"/>
    <mergeCell ref="AC120:AD120"/>
    <mergeCell ref="AE120:AF120"/>
    <mergeCell ref="AG120:AH120"/>
    <mergeCell ref="AI120:AJ120"/>
    <mergeCell ref="AK120:AL120"/>
    <mergeCell ref="AM120:AN120"/>
    <mergeCell ref="I120:L120"/>
    <mergeCell ref="R120:S120"/>
    <mergeCell ref="U120:V120"/>
    <mergeCell ref="W120:X120"/>
    <mergeCell ref="Y120:Z120"/>
    <mergeCell ref="AA120:AB120"/>
    <mergeCell ref="AO159:AP159"/>
    <mergeCell ref="AQ159:AR159"/>
    <mergeCell ref="I160:J160"/>
    <mergeCell ref="A197:L197"/>
    <mergeCell ref="O197:S197"/>
    <mergeCell ref="U197:AA197"/>
    <mergeCell ref="AB197:AJ197"/>
    <mergeCell ref="AK197:AQ197"/>
    <mergeCell ref="AC159:AD159"/>
    <mergeCell ref="AE159:AF159"/>
    <mergeCell ref="AG159:AH159"/>
    <mergeCell ref="AI159:AJ159"/>
    <mergeCell ref="AK159:AL159"/>
    <mergeCell ref="AM159:AN159"/>
    <mergeCell ref="I159:L159"/>
    <mergeCell ref="R159:S159"/>
    <mergeCell ref="U159:V159"/>
    <mergeCell ref="W159:X159"/>
    <mergeCell ref="Y159:Z159"/>
    <mergeCell ref="AA159:AB159"/>
    <mergeCell ref="AO198:AP198"/>
    <mergeCell ref="AQ198:AR198"/>
    <mergeCell ref="I199:J199"/>
    <mergeCell ref="A236:L236"/>
    <mergeCell ref="O236:S236"/>
    <mergeCell ref="U236:AA236"/>
    <mergeCell ref="AB236:AJ236"/>
    <mergeCell ref="AK236:AQ236"/>
    <mergeCell ref="AC198:AD198"/>
    <mergeCell ref="AE198:AF198"/>
    <mergeCell ref="AG198:AH198"/>
    <mergeCell ref="AI198:AJ198"/>
    <mergeCell ref="AK198:AL198"/>
    <mergeCell ref="AM198:AN198"/>
    <mergeCell ref="I198:L198"/>
    <mergeCell ref="R198:S198"/>
    <mergeCell ref="U198:V198"/>
    <mergeCell ref="W198:X198"/>
    <mergeCell ref="Y198:Z198"/>
    <mergeCell ref="AA198:AB198"/>
    <mergeCell ref="AO237:AP237"/>
    <mergeCell ref="AQ237:AR237"/>
    <mergeCell ref="I238:J238"/>
    <mergeCell ref="A275:L275"/>
    <mergeCell ref="O275:S275"/>
    <mergeCell ref="U275:AA275"/>
    <mergeCell ref="AB275:AJ275"/>
    <mergeCell ref="AK275:AQ275"/>
    <mergeCell ref="AC237:AD237"/>
    <mergeCell ref="AE237:AF237"/>
    <mergeCell ref="AG237:AH237"/>
    <mergeCell ref="AI237:AJ237"/>
    <mergeCell ref="AK237:AL237"/>
    <mergeCell ref="AM237:AN237"/>
    <mergeCell ref="I237:L237"/>
    <mergeCell ref="R237:S237"/>
    <mergeCell ref="U237:V237"/>
    <mergeCell ref="W237:X237"/>
    <mergeCell ref="Y237:Z237"/>
    <mergeCell ref="AA237:AB237"/>
    <mergeCell ref="AO276:AP276"/>
    <mergeCell ref="AQ276:AR276"/>
    <mergeCell ref="I277:J277"/>
    <mergeCell ref="A314:L314"/>
    <mergeCell ref="O314:S314"/>
    <mergeCell ref="U314:AA314"/>
    <mergeCell ref="AB314:AJ314"/>
    <mergeCell ref="AK314:AQ314"/>
    <mergeCell ref="AC276:AD276"/>
    <mergeCell ref="AE276:AF276"/>
    <mergeCell ref="AG276:AH276"/>
    <mergeCell ref="AI276:AJ276"/>
    <mergeCell ref="AK276:AL276"/>
    <mergeCell ref="AM276:AN276"/>
    <mergeCell ref="I276:L276"/>
    <mergeCell ref="R276:S276"/>
    <mergeCell ref="U276:V276"/>
    <mergeCell ref="W276:X276"/>
    <mergeCell ref="Y276:Z276"/>
    <mergeCell ref="AA276:AB276"/>
    <mergeCell ref="AO315:AP315"/>
    <mergeCell ref="AQ315:AR315"/>
    <mergeCell ref="I316:J316"/>
    <mergeCell ref="A353:L353"/>
    <mergeCell ref="O353:S353"/>
    <mergeCell ref="U353:AA353"/>
    <mergeCell ref="AB353:AJ353"/>
    <mergeCell ref="AK353:AQ353"/>
    <mergeCell ref="AC315:AD315"/>
    <mergeCell ref="AE315:AF315"/>
    <mergeCell ref="AG315:AH315"/>
    <mergeCell ref="AI315:AJ315"/>
    <mergeCell ref="AK315:AL315"/>
    <mergeCell ref="AM315:AN315"/>
    <mergeCell ref="I315:L315"/>
    <mergeCell ref="R315:S315"/>
    <mergeCell ref="U315:V315"/>
    <mergeCell ref="W315:X315"/>
    <mergeCell ref="Y315:Z315"/>
    <mergeCell ref="AA315:AB315"/>
    <mergeCell ref="AO354:AP354"/>
    <mergeCell ref="AQ354:AR354"/>
    <mergeCell ref="I355:J355"/>
    <mergeCell ref="A392:L392"/>
    <mergeCell ref="O392:S392"/>
    <mergeCell ref="U392:AA392"/>
    <mergeCell ref="AB392:AJ392"/>
    <mergeCell ref="AK392:AQ392"/>
    <mergeCell ref="AC354:AD354"/>
    <mergeCell ref="AE354:AF354"/>
    <mergeCell ref="AG354:AH354"/>
    <mergeCell ref="AI354:AJ354"/>
    <mergeCell ref="AK354:AL354"/>
    <mergeCell ref="AM354:AN354"/>
    <mergeCell ref="I354:L354"/>
    <mergeCell ref="R354:S354"/>
    <mergeCell ref="U354:V354"/>
    <mergeCell ref="W354:X354"/>
    <mergeCell ref="Y354:Z354"/>
    <mergeCell ref="AA354:AB354"/>
    <mergeCell ref="AO393:AP393"/>
    <mergeCell ref="AQ393:AR393"/>
    <mergeCell ref="I394:J394"/>
    <mergeCell ref="A431:L431"/>
    <mergeCell ref="O431:S431"/>
    <mergeCell ref="U431:AA431"/>
    <mergeCell ref="AB431:AJ431"/>
    <mergeCell ref="AK431:AQ431"/>
    <mergeCell ref="AC393:AD393"/>
    <mergeCell ref="AE393:AF393"/>
    <mergeCell ref="AG393:AH393"/>
    <mergeCell ref="AI393:AJ393"/>
    <mergeCell ref="AK393:AL393"/>
    <mergeCell ref="AM393:AN393"/>
    <mergeCell ref="I393:L393"/>
    <mergeCell ref="R393:S393"/>
    <mergeCell ref="U393:V393"/>
    <mergeCell ref="W393:X393"/>
    <mergeCell ref="Y393:Z393"/>
    <mergeCell ref="AA393:AB393"/>
    <mergeCell ref="AO432:AP432"/>
    <mergeCell ref="AQ432:AR432"/>
    <mergeCell ref="I433:J433"/>
    <mergeCell ref="AC432:AD432"/>
    <mergeCell ref="AE432:AF432"/>
    <mergeCell ref="AG432:AH432"/>
    <mergeCell ref="AI432:AJ432"/>
    <mergeCell ref="AK432:AL432"/>
    <mergeCell ref="AM432:AN432"/>
    <mergeCell ref="I432:L432"/>
    <mergeCell ref="R432:S432"/>
    <mergeCell ref="U432:V432"/>
    <mergeCell ref="W432:X432"/>
    <mergeCell ref="Y432:Z432"/>
    <mergeCell ref="AA432:AB432"/>
  </mergeCells>
  <pageMargins left="0.7000000000000001" right="0.7000000000000001" top="1.143700787401575" bottom="1.143700787401575" header="0.7500000000000001" footer="0.7500000000000001"/>
  <pageSetup orientation="portrait" paperSize="0" fitToHeight="0" fitToWidth="0" horizontalDpi="0" verticalDpi="0" copies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L483"/>
  <sheetViews>
    <sheetView workbookViewId="0">
      <selection activeCell="A1" sqref="A1"/>
    </sheetView>
  </sheetViews>
  <sheetFormatPr baseColWidth="10" defaultRowHeight="15.75"/>
  <cols>
    <col width="39.28515625" customWidth="1" style="600" min="1" max="1"/>
    <col width="15.28515625" customWidth="1" style="399" min="2" max="2"/>
    <col width="14.28515625" customWidth="1" style="399" min="3" max="3"/>
    <col width="16.140625" customWidth="1" style="399" min="4" max="4"/>
    <col width="17.5703125" customWidth="1" style="399" min="5" max="5"/>
    <col width="16.7109375" customWidth="1" style="399" min="6" max="6"/>
    <col width="13.5703125" customWidth="1" style="399" min="7" max="7"/>
    <col width="16.140625" customWidth="1" style="399" min="8" max="8"/>
    <col width="16.28515625" customWidth="1" style="399" min="9" max="9"/>
    <col width="7.140625" customWidth="1" style="400" min="10" max="10"/>
    <col width="15.28515625" customWidth="1" style="400" min="11" max="12"/>
    <col width="15.28515625" customWidth="1" style="401" min="13" max="13"/>
    <col width="17.7109375" customWidth="1" style="398" min="14" max="14"/>
    <col width="17.5703125" customWidth="1" style="399" min="15" max="15"/>
    <col width="19" customWidth="1" style="399" min="16" max="16"/>
    <col width="17.7109375" customWidth="1" style="398" min="17" max="17"/>
    <col width="16" customWidth="1" style="399" min="18" max="18"/>
    <col width="13.85546875" customWidth="1" style="399" min="19" max="19"/>
    <col width="38.42578125" customWidth="1" style="601" min="20" max="20"/>
    <col width="11.7109375" customWidth="1" style="403" min="21" max="21"/>
    <col width="15.140625" customWidth="1" style="400" min="22" max="22"/>
    <col width="11.7109375" customWidth="1" style="404" min="23" max="23"/>
    <col width="14.140625" customWidth="1" style="400" min="24" max="24"/>
    <col width="11.7109375" customWidth="1" style="404" min="25" max="25"/>
    <col width="14.140625" customWidth="1" style="400" min="26" max="26"/>
    <col width="11.7109375" customWidth="1" style="404" min="27" max="27"/>
    <col width="14.85546875" customWidth="1" style="400" min="28" max="28"/>
    <col width="11.7109375" customWidth="1" style="404" min="29" max="29"/>
    <col width="16" customWidth="1" style="400" min="30" max="30"/>
    <col width="12.140625" customWidth="1" style="404" min="31" max="31"/>
    <col width="15.7109375" customWidth="1" style="400" min="32" max="32"/>
    <col width="12" customWidth="1" style="399" min="33" max="33"/>
    <col width="15.7109375" customWidth="1" style="399" min="34" max="34"/>
    <col width="11.7109375" customWidth="1" style="404" min="35" max="35"/>
    <col width="13.5703125" customWidth="1" style="400" min="36" max="36"/>
    <col width="11.7109375" customWidth="1" style="399" min="37" max="37"/>
    <col width="13.42578125" customWidth="1" style="399" min="38" max="38"/>
    <col width="11.7109375" customWidth="1" style="404" min="39" max="39"/>
    <col width="13.140625" customWidth="1" style="399" min="40" max="40"/>
    <col width="11.7109375" customWidth="1" style="404" min="41" max="41"/>
    <col width="15" customWidth="1" style="399" min="42" max="42"/>
    <col width="11.7109375" customWidth="1" style="399" min="43" max="43"/>
    <col width="15.7109375" customWidth="1" style="399" min="44" max="44"/>
    <col width="16.140625" customWidth="1" style="399" min="45" max="45"/>
    <col width="12.140625" customWidth="1" style="399" min="46" max="64"/>
    <col width="12.140625" customWidth="1" style="1" min="65" max="259"/>
    <col width="3" customWidth="1" style="1" min="260" max="260"/>
    <col width="3.140625" customWidth="1" style="1" min="261" max="261"/>
    <col width="12.5703125" customWidth="1" style="1" min="262" max="262"/>
    <col width="10.5703125" customWidth="1" style="1" min="263" max="263"/>
    <col width="4.42578125" customWidth="1" style="1" min="264" max="264"/>
    <col width="10" customWidth="1" style="1" min="265" max="265"/>
    <col width="9.42578125" customWidth="1" style="1" min="266" max="266"/>
    <col width="12.140625" customWidth="1" style="1" min="267" max="270"/>
    <col width="14.5703125" customWidth="1" style="1" min="271" max="271"/>
    <col width="13.85546875" customWidth="1" style="1" min="272" max="273"/>
    <col width="10.28515625" customWidth="1" style="1" min="274" max="274"/>
    <col width="13.7109375" customWidth="1" style="1" min="275" max="276"/>
    <col width="3.140625" customWidth="1" style="1" min="277" max="277"/>
    <col width="3.85546875" customWidth="1" style="1" min="278" max="278"/>
    <col width="11.7109375" customWidth="1" style="1" min="279" max="287"/>
    <col width="13.5703125" customWidth="1" style="1" min="288" max="288"/>
    <col width="11.7109375" customWidth="1" style="1" min="289" max="289"/>
    <col width="11.140625" customWidth="1" style="1" min="290" max="290"/>
    <col width="11.7109375" customWidth="1" style="1" min="291" max="291"/>
    <col width="13.5703125" customWidth="1" style="1" min="292" max="292"/>
    <col width="11.7109375" customWidth="1" style="1" min="293" max="299"/>
    <col width="12.140625" customWidth="1" style="1" min="300" max="515"/>
    <col width="3" customWidth="1" style="1" min="516" max="516"/>
    <col width="3.140625" customWidth="1" style="1" min="517" max="517"/>
    <col width="12.5703125" customWidth="1" style="1" min="518" max="518"/>
    <col width="10.5703125" customWidth="1" style="1" min="519" max="519"/>
    <col width="4.42578125" customWidth="1" style="1" min="520" max="520"/>
    <col width="10" customWidth="1" style="1" min="521" max="521"/>
    <col width="9.42578125" customWidth="1" style="1" min="522" max="522"/>
    <col width="12.140625" customWidth="1" style="1" min="523" max="526"/>
    <col width="14.5703125" customWidth="1" style="1" min="527" max="527"/>
    <col width="13.85546875" customWidth="1" style="1" min="528" max="529"/>
    <col width="10.28515625" customWidth="1" style="1" min="530" max="530"/>
    <col width="13.7109375" customWidth="1" style="1" min="531" max="532"/>
    <col width="3.140625" customWidth="1" style="1" min="533" max="533"/>
    <col width="3.85546875" customWidth="1" style="1" min="534" max="534"/>
    <col width="11.7109375" customWidth="1" style="1" min="535" max="543"/>
    <col width="13.5703125" customWidth="1" style="1" min="544" max="544"/>
    <col width="11.7109375" customWidth="1" style="1" min="545" max="545"/>
    <col width="11.140625" customWidth="1" style="1" min="546" max="546"/>
    <col width="11.7109375" customWidth="1" style="1" min="547" max="547"/>
    <col width="13.5703125" customWidth="1" style="1" min="548" max="548"/>
    <col width="11.7109375" customWidth="1" style="1" min="549" max="555"/>
    <col width="12.140625" customWidth="1" style="1" min="556" max="771"/>
    <col width="3" customWidth="1" style="1" min="772" max="772"/>
    <col width="3.140625" customWidth="1" style="1" min="773" max="773"/>
    <col width="12.5703125" customWidth="1" style="1" min="774" max="774"/>
    <col width="10.5703125" customWidth="1" style="1" min="775" max="775"/>
    <col width="4.42578125" customWidth="1" style="1" min="776" max="776"/>
    <col width="10" customWidth="1" style="1" min="777" max="777"/>
    <col width="9.42578125" customWidth="1" style="1" min="778" max="778"/>
    <col width="12.140625" customWidth="1" style="1" min="779" max="782"/>
    <col width="14.5703125" customWidth="1" style="1" min="783" max="783"/>
    <col width="13.85546875" customWidth="1" style="1" min="784" max="785"/>
    <col width="10.28515625" customWidth="1" style="1" min="786" max="786"/>
    <col width="13.7109375" customWidth="1" style="1" min="787" max="788"/>
    <col width="3.140625" customWidth="1" style="1" min="789" max="789"/>
    <col width="3.85546875" customWidth="1" style="1" min="790" max="790"/>
    <col width="11.7109375" customWidth="1" style="1" min="791" max="799"/>
    <col width="13.5703125" customWidth="1" style="1" min="800" max="800"/>
    <col width="11.7109375" customWidth="1" style="1" min="801" max="801"/>
    <col width="11.140625" customWidth="1" style="1" min="802" max="802"/>
    <col width="11.7109375" customWidth="1" style="1" min="803" max="803"/>
    <col width="13.5703125" customWidth="1" style="1" min="804" max="804"/>
    <col width="11.7109375" customWidth="1" style="1" min="805" max="811"/>
    <col width="12.140625" customWidth="1" style="1" min="812" max="1024"/>
    <col width="11.42578125" customWidth="1" min="1025" max="1025"/>
  </cols>
  <sheetData>
    <row r="1">
      <c r="N1" s="405" t="n"/>
      <c r="Q1" s="405" t="n"/>
    </row>
    <row r="2" ht="16.5" customHeight="1" thickBot="1">
      <c r="A2" s="602" t="inlineStr">
        <is>
          <t>2020</t>
        </is>
      </c>
      <c r="M2" s="406" t="n"/>
      <c r="N2" s="359" t="n"/>
      <c r="O2" s="362" t="n"/>
      <c r="P2" s="363" t="n"/>
      <c r="Q2" s="363" t="n"/>
      <c r="R2" s="363" t="n"/>
      <c r="S2" s="363" t="n"/>
      <c r="U2" s="364">
        <f>A2</f>
        <v/>
      </c>
      <c r="V2" s="363" t="n"/>
      <c r="W2" s="363" t="n"/>
      <c r="X2" s="363" t="n"/>
      <c r="Y2" s="363" t="n"/>
      <c r="Z2" s="363" t="n"/>
      <c r="AA2" s="363" t="n"/>
      <c r="AB2" s="364">
        <f>A2</f>
        <v/>
      </c>
      <c r="AC2" s="363" t="n"/>
      <c r="AD2" s="363" t="n"/>
      <c r="AE2" s="363" t="n"/>
      <c r="AF2" s="363" t="n"/>
      <c r="AG2" s="363" t="n"/>
      <c r="AH2" s="363" t="n"/>
      <c r="AI2" s="363" t="n"/>
      <c r="AJ2" s="363" t="n"/>
      <c r="AK2" s="364">
        <f>A2</f>
        <v/>
      </c>
      <c r="AL2" s="363" t="n"/>
      <c r="AM2" s="363" t="n"/>
      <c r="AN2" s="363" t="n"/>
      <c r="AO2" s="363" t="n"/>
      <c r="AP2" s="363" t="n"/>
      <c r="AQ2" s="363" t="n"/>
    </row>
    <row r="3" ht="16.5" customHeight="1" thickBot="1">
      <c r="A3" s="603" t="n"/>
      <c r="B3" s="372" t="n"/>
      <c r="C3" s="372" t="n"/>
      <c r="D3" s="372" t="n"/>
      <c r="E3" s="372" t="n"/>
      <c r="F3" s="372" t="n"/>
      <c r="G3" s="372" t="n"/>
      <c r="H3" s="372" t="n"/>
      <c r="I3" s="369" t="inlineStr">
        <is>
          <t>Encaissement</t>
        </is>
      </c>
      <c r="J3" s="357" t="n"/>
      <c r="K3" s="357" t="n"/>
      <c r="L3" s="357" t="n"/>
      <c r="M3" s="357" t="n"/>
      <c r="N3" s="357" t="n"/>
      <c r="O3" s="357" t="n"/>
      <c r="P3" s="357" t="n"/>
      <c r="Q3" s="370" t="n"/>
      <c r="R3" s="369" t="inlineStr">
        <is>
          <t>Banque</t>
        </is>
      </c>
      <c r="S3" s="370" t="n"/>
      <c r="T3" s="604" t="inlineStr">
        <is>
          <t>Date</t>
        </is>
      </c>
      <c r="U3" s="605" t="inlineStr">
        <is>
          <t>Agedi</t>
        </is>
      </c>
      <c r="V3" s="379" t="n"/>
      <c r="W3" s="606" t="inlineStr">
        <is>
          <t>Saf</t>
        </is>
      </c>
      <c r="X3" s="379" t="n"/>
      <c r="Y3" s="606" t="inlineStr">
        <is>
          <t>Midi Libre</t>
        </is>
      </c>
      <c r="Z3" s="379" t="n"/>
      <c r="AA3" s="606" t="inlineStr">
        <is>
          <t>Loto</t>
        </is>
      </c>
      <c r="AB3" s="379" t="n"/>
      <c r="AC3" s="408" t="inlineStr">
        <is>
          <t>Altadis</t>
        </is>
      </c>
      <c r="AD3" s="366" t="n"/>
      <c r="AE3" s="409" t="inlineStr">
        <is>
          <t>Crédit agricole</t>
        </is>
      </c>
      <c r="AF3" s="354" t="n"/>
      <c r="AG3" s="410" t="inlineStr">
        <is>
          <t>Compte Nickel</t>
        </is>
      </c>
      <c r="AH3" s="354" t="n"/>
      <c r="AI3" s="407" t="inlineStr">
        <is>
          <t>charges locatives</t>
        </is>
      </c>
      <c r="AJ3" s="366" t="n"/>
      <c r="AK3" s="408" t="inlineStr">
        <is>
          <t>Poste TCN TF PVA</t>
        </is>
      </c>
      <c r="AL3" s="366" t="n"/>
      <c r="AM3" s="408" t="inlineStr">
        <is>
          <t>GSA/NVX FR</t>
        </is>
      </c>
      <c r="AN3" s="366" t="n"/>
      <c r="AO3" s="409" t="inlineStr">
        <is>
          <t>Charge</t>
        </is>
      </c>
      <c r="AP3" s="354" t="n"/>
      <c r="AQ3" s="410" t="inlineStr">
        <is>
          <t>Divers</t>
        </is>
      </c>
      <c r="AR3" s="354" t="n"/>
      <c r="AS3" s="411" t="inlineStr">
        <is>
          <t>Total</t>
        </is>
      </c>
    </row>
    <row r="4">
      <c r="A4" s="675" t="n"/>
      <c r="B4" s="382" t="inlineStr">
        <is>
          <t>Espèce</t>
        </is>
      </c>
      <c r="C4" s="382" t="inlineStr">
        <is>
          <t>Chèque</t>
        </is>
      </c>
      <c r="D4" s="382" t="inlineStr">
        <is>
          <t>Carte Bleue</t>
        </is>
      </c>
      <c r="E4" s="382" t="inlineStr">
        <is>
          <t>Sans Contact</t>
        </is>
      </c>
      <c r="F4" s="382" t="inlineStr">
        <is>
          <t>Carte Nickel</t>
        </is>
      </c>
      <c r="G4" s="382" t="inlineStr">
        <is>
          <t>JEUX</t>
        </is>
      </c>
      <c r="H4" s="382" t="inlineStr">
        <is>
          <t>LOTO</t>
        </is>
      </c>
      <c r="I4" s="382" t="inlineStr">
        <is>
          <t>POINT VERT</t>
        </is>
      </c>
      <c r="J4" s="383" t="n"/>
      <c r="K4" s="382" t="inlineStr">
        <is>
          <t>Ret Nickel</t>
        </is>
      </c>
      <c r="L4" s="382" t="inlineStr">
        <is>
          <t>Dpt Nickel</t>
        </is>
      </c>
      <c r="M4" s="608" t="inlineStr">
        <is>
          <t>Avoir</t>
        </is>
      </c>
      <c r="N4" s="382" t="inlineStr">
        <is>
          <t>S/Total Encais</t>
        </is>
      </c>
      <c r="O4" s="382" t="inlineStr">
        <is>
          <t>Compte client</t>
        </is>
      </c>
      <c r="P4" s="382" t="inlineStr">
        <is>
          <t>Credit Compte</t>
        </is>
      </c>
      <c r="Q4" s="382" t="inlineStr">
        <is>
          <t>CA Brut</t>
        </is>
      </c>
      <c r="R4" s="382" t="inlineStr">
        <is>
          <t>Dépôt Banque</t>
        </is>
      </c>
      <c r="S4" s="382" t="inlineStr">
        <is>
          <t>Monnaie</t>
        </is>
      </c>
      <c r="T4" s="609" t="n"/>
      <c r="U4" s="610" t="inlineStr">
        <is>
          <t>N°</t>
        </is>
      </c>
      <c r="V4" s="611" t="n"/>
      <c r="W4" s="612" t="inlineStr">
        <is>
          <t>N°</t>
        </is>
      </c>
      <c r="X4" s="611" t="n"/>
      <c r="Y4" s="612" t="inlineStr">
        <is>
          <t>N°</t>
        </is>
      </c>
      <c r="Z4" s="608" t="n"/>
      <c r="AA4" s="612" t="inlineStr">
        <is>
          <t>N°</t>
        </is>
      </c>
      <c r="AB4" s="608" t="n"/>
      <c r="AC4" s="612" t="inlineStr">
        <is>
          <t>N°</t>
        </is>
      </c>
      <c r="AD4" s="608" t="n"/>
      <c r="AE4" s="612" t="inlineStr">
        <is>
          <t>N°</t>
        </is>
      </c>
      <c r="AF4" s="608" t="n"/>
      <c r="AG4" s="612" t="inlineStr">
        <is>
          <t>N°</t>
        </is>
      </c>
      <c r="AH4" s="611" t="n"/>
      <c r="AI4" s="676" t="n"/>
      <c r="AJ4" s="624" t="n"/>
      <c r="AK4" s="613" t="inlineStr">
        <is>
          <t>N°</t>
        </is>
      </c>
      <c r="AL4" s="611" t="n"/>
      <c r="AM4" s="612" t="inlineStr">
        <is>
          <t>N°</t>
        </is>
      </c>
      <c r="AN4" s="611" t="n"/>
      <c r="AO4" s="612" t="inlineStr">
        <is>
          <t>N°</t>
        </is>
      </c>
      <c r="AP4" s="611" t="n"/>
      <c r="AQ4" s="612" t="inlineStr">
        <is>
          <t>N°</t>
        </is>
      </c>
      <c r="AR4" s="611" t="n"/>
      <c r="AS4" s="614" t="n"/>
    </row>
    <row r="5">
      <c r="A5" s="677" t="n">
        <v>44197</v>
      </c>
      <c r="B5" s="616" t="n"/>
      <c r="C5" s="616" t="n"/>
      <c r="D5" s="616" t="n"/>
      <c r="E5" s="616" t="n"/>
      <c r="F5" s="616" t="n"/>
      <c r="G5" s="617" t="n"/>
      <c r="H5" s="617" t="n"/>
      <c r="I5" s="617" t="n"/>
      <c r="J5" s="618" t="n"/>
      <c r="K5" s="618" t="n"/>
      <c r="L5" s="618" t="n"/>
      <c r="M5" s="619" t="n"/>
      <c r="N5" s="620" t="n"/>
      <c r="O5" s="616" t="n"/>
      <c r="P5" s="616" t="n"/>
      <c r="Q5" s="620" t="n"/>
      <c r="R5" s="621" t="n"/>
      <c r="S5" s="621" t="n"/>
      <c r="T5" s="622">
        <f>A5</f>
        <v/>
      </c>
      <c r="U5" s="623" t="n"/>
      <c r="V5" s="626" t="n"/>
      <c r="W5" s="625" t="n"/>
      <c r="X5" s="626" t="n"/>
      <c r="Y5" s="625" t="n"/>
      <c r="Z5" s="626" t="n"/>
      <c r="AA5" s="625" t="n"/>
      <c r="AB5" s="626" t="n"/>
      <c r="AC5" s="625" t="n"/>
      <c r="AD5" s="626" t="n"/>
      <c r="AE5" s="625" t="n"/>
      <c r="AF5" s="626" t="n"/>
      <c r="AG5" s="626" t="n"/>
      <c r="AH5" s="626" t="n"/>
      <c r="AI5" s="625" t="n"/>
      <c r="AJ5" s="626" t="n"/>
      <c r="AK5" s="627" t="n"/>
      <c r="AL5" s="626" t="n"/>
      <c r="AM5" s="625" t="n"/>
      <c r="AN5" s="626" t="n"/>
      <c r="AO5" s="625" t="n"/>
      <c r="AP5" s="626" t="n"/>
      <c r="AQ5" s="625" t="n"/>
      <c r="AR5" s="626" t="n"/>
      <c r="AS5" s="621">
        <f>V5+X5+Z5+AB31+AD5+AF5+AJ5+AL5+AN5+AP5+AR5</f>
        <v/>
      </c>
    </row>
    <row r="6">
      <c r="A6" s="678">
        <f>A5+1</f>
        <v/>
      </c>
      <c r="B6" s="679" t="n">
        <v>1689.7</v>
      </c>
      <c r="C6" s="679" t="n"/>
      <c r="D6" s="630" t="n">
        <v>1272.4</v>
      </c>
      <c r="E6" s="630" t="n">
        <v>1723.66</v>
      </c>
      <c r="F6" s="679" t="n"/>
      <c r="G6" s="680" t="n">
        <v>1010</v>
      </c>
      <c r="H6" s="680" t="n">
        <v>341.1</v>
      </c>
      <c r="I6" s="632" t="n">
        <v>210</v>
      </c>
      <c r="J6" s="681" t="n">
        <v>4</v>
      </c>
      <c r="K6" s="681" t="n">
        <v>45</v>
      </c>
      <c r="L6" s="681" t="n">
        <v>120</v>
      </c>
      <c r="M6" s="682" t="n"/>
      <c r="N6" s="636">
        <f>B6+C6+D6+F6+G6+H6+I6+K6-L6+M6+E6</f>
        <v/>
      </c>
      <c r="O6" s="679" t="n">
        <v>1.9</v>
      </c>
      <c r="P6" s="679" t="n"/>
      <c r="Q6" s="636">
        <f>N6+O6-P6</f>
        <v/>
      </c>
      <c r="R6" s="630" t="n">
        <v>1680</v>
      </c>
      <c r="S6" s="679" t="n"/>
      <c r="T6" s="639">
        <f>A6</f>
        <v/>
      </c>
      <c r="U6" s="683" t="n"/>
      <c r="V6" s="684" t="n"/>
      <c r="W6" s="685" t="n"/>
      <c r="X6" s="684" t="n"/>
      <c r="Y6" s="683" t="n"/>
      <c r="Z6" s="684" t="n"/>
      <c r="AA6" s="685" t="n"/>
      <c r="AB6" s="684" t="n"/>
      <c r="AC6" s="683" t="n"/>
      <c r="AD6" s="684" t="n"/>
      <c r="AE6" s="685" t="n"/>
      <c r="AF6" s="684" t="n"/>
      <c r="AG6" s="686" t="n"/>
      <c r="AH6" s="684" t="n"/>
      <c r="AI6" s="685" t="n">
        <v>210144</v>
      </c>
      <c r="AJ6" s="624" t="n">
        <v>1029.23</v>
      </c>
      <c r="AK6" s="685" t="n"/>
      <c r="AL6" s="684" t="n"/>
      <c r="AM6" s="683" t="n"/>
      <c r="AN6" s="684" t="n"/>
      <c r="AO6" s="685" t="inlineStr">
        <is>
          <t>vale</t>
        </is>
      </c>
      <c r="AP6" s="624" t="n">
        <v>2000</v>
      </c>
      <c r="AQ6" s="685" t="n"/>
      <c r="AR6" s="684" t="n"/>
      <c r="AS6" s="614">
        <f>V6+X6+Z6+AB6+AD6+AF6+AJ6+AL6+AN6+AP6+AR6+AH6</f>
        <v/>
      </c>
    </row>
    <row r="7">
      <c r="A7" s="678">
        <f>A6+1</f>
        <v/>
      </c>
      <c r="B7" s="679" t="n">
        <v>1371.47</v>
      </c>
      <c r="C7" s="679" t="n"/>
      <c r="D7" s="630" t="n">
        <v>640.75</v>
      </c>
      <c r="E7" s="630" t="n">
        <v>959.41</v>
      </c>
      <c r="F7" s="679" t="n"/>
      <c r="G7" s="680" t="n">
        <v>318</v>
      </c>
      <c r="H7" s="680" t="n">
        <v>283.55</v>
      </c>
      <c r="I7" s="632" t="n">
        <v>40</v>
      </c>
      <c r="J7" s="681" t="n">
        <v>2</v>
      </c>
      <c r="K7" s="681" t="n">
        <v>12</v>
      </c>
      <c r="L7" s="681" t="n">
        <v>40</v>
      </c>
      <c r="M7" s="682" t="n"/>
      <c r="N7" s="636">
        <f>B7+C7+D7+F7+G7+H7+I7+K7-L7+M7+E7</f>
        <v/>
      </c>
      <c r="O7" s="679" t="n"/>
      <c r="P7" s="679" t="n"/>
      <c r="Q7" s="636">
        <f>N7+O7-P7</f>
        <v/>
      </c>
      <c r="R7" s="630" t="n">
        <v>1370</v>
      </c>
      <c r="S7" s="679" t="n"/>
      <c r="T7" s="639">
        <f>A7</f>
        <v/>
      </c>
      <c r="U7" s="683" t="n"/>
      <c r="V7" s="684" t="n"/>
      <c r="W7" s="685" t="n"/>
      <c r="X7" s="684" t="n"/>
      <c r="Y7" s="683" t="n"/>
      <c r="Z7" s="684" t="n"/>
      <c r="AA7" s="685" t="n"/>
      <c r="AB7" s="684" t="n"/>
      <c r="AC7" s="683" t="n"/>
      <c r="AD7" s="684" t="n"/>
      <c r="AE7" s="685" t="inlineStr">
        <is>
          <t>pt vert</t>
        </is>
      </c>
      <c r="AF7" s="624" t="n">
        <v>-67.2</v>
      </c>
      <c r="AG7" s="686" t="n"/>
      <c r="AH7" s="684" t="n"/>
      <c r="AI7" s="683" t="n"/>
      <c r="AJ7" s="684" t="n"/>
      <c r="AK7" s="685" t="n"/>
      <c r="AL7" s="684" t="n"/>
      <c r="AM7" s="683" t="n"/>
      <c r="AN7" s="684" t="n"/>
      <c r="AO7" s="683" t="n"/>
      <c r="AP7" s="684" t="n"/>
      <c r="AQ7" s="685" t="n"/>
      <c r="AR7" s="684" t="n"/>
      <c r="AS7" s="614">
        <f>V7+X7+Z7+AB7+AD7+AF7+AJ7+AL7+AN7+AP7+AR7+AH7</f>
        <v/>
      </c>
    </row>
    <row r="8">
      <c r="A8" s="678">
        <f>A7+1</f>
        <v/>
      </c>
      <c r="B8" s="679" t="n">
        <v>1695.96</v>
      </c>
      <c r="C8" s="679" t="n"/>
      <c r="D8" s="630" t="n">
        <v>1051.75</v>
      </c>
      <c r="E8" s="630" t="n">
        <v>1966.01</v>
      </c>
      <c r="F8" s="679" t="n">
        <v>64.09999999999999</v>
      </c>
      <c r="G8" s="680" t="n">
        <v>497</v>
      </c>
      <c r="H8" s="680" t="n">
        <v>295.95</v>
      </c>
      <c r="I8" s="632" t="n">
        <v>20</v>
      </c>
      <c r="J8" s="681" t="n">
        <v>1</v>
      </c>
      <c r="K8" s="681" t="n"/>
      <c r="L8" s="681" t="n">
        <v>130</v>
      </c>
      <c r="M8" s="682" t="n"/>
      <c r="N8" s="636">
        <f>B8+C8+D8+F8+G8+H8+I8+K8-L8+M8+E8</f>
        <v/>
      </c>
      <c r="O8" s="679" t="n">
        <v>2</v>
      </c>
      <c r="P8" s="679" t="n"/>
      <c r="Q8" s="636">
        <f>N8+O8-P8</f>
        <v/>
      </c>
      <c r="R8" s="630" t="n">
        <v>1690</v>
      </c>
      <c r="S8" s="679" t="n"/>
      <c r="T8" s="639">
        <f>A8</f>
        <v/>
      </c>
      <c r="U8" s="683" t="n"/>
      <c r="V8" s="684" t="n"/>
      <c r="W8" s="683" t="n"/>
      <c r="X8" s="684" t="n"/>
      <c r="Y8" s="683" t="n"/>
      <c r="Z8" s="684" t="n"/>
      <c r="AA8" s="685" t="n"/>
      <c r="AB8" s="684" t="n"/>
      <c r="AC8" s="683" t="n"/>
      <c r="AD8" s="684" t="n"/>
      <c r="AE8" s="685" t="n"/>
      <c r="AF8" s="684" t="n"/>
      <c r="AG8" s="686" t="n"/>
      <c r="AH8" s="684" t="n"/>
      <c r="AI8" s="683" t="inlineStr">
        <is>
          <t>180654B</t>
        </is>
      </c>
      <c r="AJ8" s="624" t="n">
        <v>128.4</v>
      </c>
      <c r="AK8" s="685" t="n"/>
      <c r="AL8" s="684" t="n"/>
      <c r="AM8" s="683" t="n"/>
      <c r="AN8" s="684" t="n"/>
      <c r="AO8" s="685" t="n"/>
      <c r="AP8" s="684" t="n"/>
      <c r="AQ8" s="685" t="n"/>
      <c r="AR8" s="684" t="n"/>
      <c r="AS8" s="614">
        <f>V8+X8+Z8+AB8+AD8+AF8+AJ8+AL8+AN8+AP8+AR8+AH8</f>
        <v/>
      </c>
    </row>
    <row r="9">
      <c r="A9" s="678">
        <f>A8+1</f>
        <v/>
      </c>
      <c r="B9" s="679" t="n">
        <v>1239.14</v>
      </c>
      <c r="C9" s="679" t="n"/>
      <c r="D9" s="630" t="n">
        <v>1439.69</v>
      </c>
      <c r="E9" s="630" t="n">
        <v>1552.48</v>
      </c>
      <c r="F9" s="679" t="n">
        <v>73.40000000000001</v>
      </c>
      <c r="G9" s="680" t="n">
        <v>631</v>
      </c>
      <c r="H9" s="680" t="n">
        <v>434.5</v>
      </c>
      <c r="I9" s="632" t="n">
        <v>230</v>
      </c>
      <c r="J9" s="681" t="n">
        <v>5</v>
      </c>
      <c r="K9" s="681" t="n"/>
      <c r="L9" s="681" t="n"/>
      <c r="M9" s="682" t="n"/>
      <c r="N9" s="636">
        <f>B9+C9+D9+F9+G9+H9+I9+K9-L9+M9+E9</f>
        <v/>
      </c>
      <c r="O9" s="679" t="n">
        <v>3.6</v>
      </c>
      <c r="P9" s="679" t="n"/>
      <c r="Q9" s="636">
        <f>N9+O9-P9</f>
        <v/>
      </c>
      <c r="R9" s="630" t="n">
        <v>1230</v>
      </c>
      <c r="S9" s="679" t="n"/>
      <c r="T9" s="639">
        <f>A9</f>
        <v/>
      </c>
      <c r="U9" s="683" t="n"/>
      <c r="V9" s="684" t="n"/>
      <c r="W9" s="683" t="n"/>
      <c r="X9" s="684" t="n"/>
      <c r="Y9" s="683" t="n"/>
      <c r="Z9" s="684" t="n"/>
      <c r="AA9" s="683" t="n"/>
      <c r="AB9" s="684" t="n"/>
      <c r="AC9" s="683" t="n">
        <v>201238</v>
      </c>
      <c r="AD9" s="624" t="n">
        <v>45916</v>
      </c>
      <c r="AE9" s="685" t="inlineStr">
        <is>
          <t>ass prêt</t>
        </is>
      </c>
      <c r="AF9" s="624" t="n">
        <v>34.27</v>
      </c>
      <c r="AG9" s="686" t="n"/>
      <c r="AH9" s="684" t="n"/>
      <c r="AI9" s="683" t="n"/>
      <c r="AJ9" s="684" t="n"/>
      <c r="AK9" s="683" t="n"/>
      <c r="AL9" s="684" t="n"/>
      <c r="AM9" s="683" t="n"/>
      <c r="AN9" s="684" t="n"/>
      <c r="AO9" s="683" t="n"/>
      <c r="AP9" s="684" t="n"/>
      <c r="AQ9" s="685" t="n"/>
      <c r="AR9" s="684" t="n"/>
      <c r="AS9" s="614">
        <f>V9+X9+Z9+AB9+AD9+AF9+AJ9+AL9+AN9+AP9+AR9+AH9</f>
        <v/>
      </c>
    </row>
    <row r="10">
      <c r="A10" s="678">
        <f>A9+1</f>
        <v/>
      </c>
      <c r="B10" s="679" t="n">
        <v>1368.6</v>
      </c>
      <c r="C10" s="679" t="n"/>
      <c r="D10" s="630" t="n">
        <v>1684.48</v>
      </c>
      <c r="E10" s="630" t="n">
        <v>1622.89</v>
      </c>
      <c r="F10" s="679" t="n">
        <v>35</v>
      </c>
      <c r="G10" s="680" t="n">
        <v>463</v>
      </c>
      <c r="H10" s="680" t="n">
        <v>363.7</v>
      </c>
      <c r="I10" s="632" t="n">
        <v>440</v>
      </c>
      <c r="J10" s="681" t="n">
        <v>8</v>
      </c>
      <c r="K10" s="681" t="n"/>
      <c r="L10" s="681" t="n"/>
      <c r="M10" s="682" t="n"/>
      <c r="N10" s="636">
        <f>B10+C10+D10+F10+G10+H10+I10+K10-L10+M10+E10</f>
        <v/>
      </c>
      <c r="O10" s="679" t="n">
        <v>53.46</v>
      </c>
      <c r="P10" s="679" t="n"/>
      <c r="Q10" s="636">
        <f>N10+O10-P10</f>
        <v/>
      </c>
      <c r="R10" s="630" t="n">
        <v>1430</v>
      </c>
      <c r="S10" s="679" t="n"/>
      <c r="T10" s="639">
        <f>A10</f>
        <v/>
      </c>
      <c r="U10" s="683" t="n">
        <v>201209</v>
      </c>
      <c r="V10" s="624" t="n">
        <v>1159.71</v>
      </c>
      <c r="W10" s="687" t="n"/>
      <c r="X10" s="684" t="n"/>
      <c r="Y10" s="683" t="n">
        <v>201226</v>
      </c>
      <c r="Z10" s="624" t="n">
        <v>483.23</v>
      </c>
      <c r="AA10" s="683" t="n">
        <v>210129</v>
      </c>
      <c r="AB10" s="624" t="n">
        <v>2770.46</v>
      </c>
      <c r="AC10" s="683" t="n"/>
      <c r="AD10" s="684" t="n"/>
      <c r="AE10" s="685" t="inlineStr">
        <is>
          <t>int</t>
        </is>
      </c>
      <c r="AF10" s="624" t="n">
        <v>104.6</v>
      </c>
      <c r="AG10" s="684" t="n"/>
      <c r="AH10" s="684" t="n"/>
      <c r="AI10" s="688" t="n"/>
      <c r="AJ10" s="684" t="n"/>
      <c r="AK10" s="683" t="n"/>
      <c r="AL10" s="684" t="n"/>
      <c r="AM10" s="683" t="n">
        <v>201153</v>
      </c>
      <c r="AN10" s="624" t="n">
        <v>457.26</v>
      </c>
      <c r="AO10" s="683" t="inlineStr">
        <is>
          <t>mutex</t>
        </is>
      </c>
      <c r="AP10" s="624" t="n">
        <v>141.56</v>
      </c>
      <c r="AQ10" s="685" t="n"/>
      <c r="AR10" s="684" t="n"/>
      <c r="AS10" s="614">
        <f>V10+X10+Z10+AB10+AD10+AF10+AJ10+AL10+AN10+AP10+AR10+AH10</f>
        <v/>
      </c>
    </row>
    <row r="11">
      <c r="A11" s="678">
        <f>A10+1</f>
        <v/>
      </c>
      <c r="B11" s="679" t="n">
        <v>1198.94</v>
      </c>
      <c r="C11" s="679" t="n"/>
      <c r="D11" s="630" t="n">
        <v>1071.79</v>
      </c>
      <c r="E11" s="630" t="n">
        <v>1758.07</v>
      </c>
      <c r="F11" s="679" t="n">
        <v>112.4</v>
      </c>
      <c r="G11" s="680" t="n">
        <v>725</v>
      </c>
      <c r="H11" s="680" t="n">
        <v>172.1</v>
      </c>
      <c r="I11" s="632" t="n">
        <v>50</v>
      </c>
      <c r="J11" s="681" t="n">
        <v>2</v>
      </c>
      <c r="K11" s="681" t="n">
        <v>150</v>
      </c>
      <c r="L11" s="681" t="n"/>
      <c r="M11" s="682" t="n"/>
      <c r="N11" s="636">
        <f>B11+C11+D11+F11+G11+H11+I11+K11-L11+M11+E11</f>
        <v/>
      </c>
      <c r="O11" s="679" t="n">
        <v>2</v>
      </c>
      <c r="P11" s="679" t="n"/>
      <c r="Q11" s="636">
        <f>N11+O11-P11</f>
        <v/>
      </c>
      <c r="R11" s="630" t="n">
        <v>1190</v>
      </c>
      <c r="S11" s="679" t="n"/>
      <c r="T11" s="639">
        <f>A11</f>
        <v/>
      </c>
      <c r="U11" s="683" t="n"/>
      <c r="V11" s="624" t="n">
        <v>782.97</v>
      </c>
      <c r="W11" s="683" t="n"/>
      <c r="X11" s="684" t="n"/>
      <c r="Y11" s="683" t="n">
        <v>201227</v>
      </c>
      <c r="Z11" s="624" t="n">
        <v>155.4</v>
      </c>
      <c r="AA11" s="683" t="n">
        <v>210130</v>
      </c>
      <c r="AB11" s="624" t="n">
        <v>276</v>
      </c>
      <c r="AC11" s="683" t="n"/>
      <c r="AD11" s="684" t="n"/>
      <c r="AE11" s="683" t="inlineStr">
        <is>
          <t>prêt</t>
        </is>
      </c>
      <c r="AF11" s="624" t="n">
        <v>2647.36</v>
      </c>
      <c r="AG11" s="684" t="n"/>
      <c r="AH11" s="684" t="n"/>
      <c r="AI11" s="683" t="n"/>
      <c r="AJ11" s="684" t="n"/>
      <c r="AK11" s="683" t="n"/>
      <c r="AL11" s="684" t="n"/>
      <c r="AM11" s="683" t="inlineStr">
        <is>
          <t>201153A</t>
        </is>
      </c>
      <c r="AN11" s="624" t="n">
        <v>-421.71</v>
      </c>
      <c r="AO11" s="683" t="inlineStr">
        <is>
          <t>adrea</t>
        </is>
      </c>
      <c r="AP11" s="624" t="n">
        <v>81.90000000000001</v>
      </c>
      <c r="AQ11" s="685" t="n"/>
      <c r="AR11" s="684" t="n"/>
      <c r="AS11" s="614">
        <f>V11+X11+Z11+AB11+AD11+AF11+AJ11+AL11+AN11+AP11+AR11+AH11</f>
        <v/>
      </c>
    </row>
    <row r="12">
      <c r="A12" s="678">
        <f>A11+1</f>
        <v/>
      </c>
      <c r="B12" s="679" t="n">
        <v>1905.14</v>
      </c>
      <c r="C12" s="679" t="n"/>
      <c r="D12" s="630" t="n">
        <v>947.15</v>
      </c>
      <c r="E12" s="630" t="n">
        <v>1623.75</v>
      </c>
      <c r="F12" s="679" t="n"/>
      <c r="G12" s="680" t="n">
        <v>700</v>
      </c>
      <c r="H12" s="680" t="n">
        <v>538.3</v>
      </c>
      <c r="I12" s="632" t="n">
        <v>120</v>
      </c>
      <c r="J12" s="681" t="n">
        <v>2</v>
      </c>
      <c r="K12" s="681" t="n"/>
      <c r="L12" s="681" t="n"/>
      <c r="M12" s="682" t="n"/>
      <c r="N12" s="636">
        <f>B12+C12+D12+F12+G12+H12+I12+K12-L12+M12+E12</f>
        <v/>
      </c>
      <c r="O12" s="679" t="n">
        <v>2</v>
      </c>
      <c r="P12" s="679" t="n"/>
      <c r="Q12" s="636">
        <f>N12+O12-P12</f>
        <v/>
      </c>
      <c r="R12" s="630" t="n">
        <v>1900</v>
      </c>
      <c r="S12" s="630" t="n">
        <v>570</v>
      </c>
      <c r="T12" s="639">
        <f>A12</f>
        <v/>
      </c>
      <c r="U12" s="683" t="n">
        <v>201215</v>
      </c>
      <c r="V12" s="624" t="n">
        <v>-614.4299999999999</v>
      </c>
      <c r="W12" s="683" t="n"/>
      <c r="X12" s="684" t="n"/>
      <c r="Y12" s="683" t="n"/>
      <c r="Z12" s="684" t="n"/>
      <c r="AA12" s="683" t="n"/>
      <c r="AB12" s="684" t="n"/>
      <c r="AC12" s="683" t="n"/>
      <c r="AD12" s="624" t="n"/>
      <c r="AE12" s="683" t="n"/>
      <c r="AF12" s="684" t="n"/>
      <c r="AG12" s="686" t="n"/>
      <c r="AH12" s="684" t="n"/>
      <c r="AI12" s="683" t="n"/>
      <c r="AJ12" s="684" t="n"/>
      <c r="AK12" s="683" t="n"/>
      <c r="AL12" s="684" t="n"/>
      <c r="AM12" s="683" t="n">
        <v>201265</v>
      </c>
      <c r="AN12" s="655" t="n">
        <v>465.6</v>
      </c>
      <c r="AO12" s="683" t="inlineStr">
        <is>
          <t>aviva</t>
        </is>
      </c>
      <c r="AP12" s="624" t="n">
        <v>341.65</v>
      </c>
      <c r="AQ12" s="685" t="n"/>
      <c r="AR12" s="684" t="n"/>
      <c r="AS12" s="614">
        <f>V12+X12+Z12+AB12+AD12+AF12+AJ12+AL12+AN12+AP12+AR12+AH12</f>
        <v/>
      </c>
    </row>
    <row r="13">
      <c r="A13" s="678">
        <f>A12+1</f>
        <v/>
      </c>
      <c r="B13" s="679" t="n">
        <v>2108.38</v>
      </c>
      <c r="C13" s="679" t="n"/>
      <c r="D13" s="630" t="n">
        <v>1664.22</v>
      </c>
      <c r="E13" s="630" t="n">
        <v>1838.33</v>
      </c>
      <c r="F13" s="679" t="n"/>
      <c r="G13" s="680" t="n">
        <v>403</v>
      </c>
      <c r="H13" s="680" t="n">
        <v>472.45</v>
      </c>
      <c r="I13" s="632" t="n">
        <v>180</v>
      </c>
      <c r="J13" s="681" t="n">
        <v>4</v>
      </c>
      <c r="K13" s="681" t="n"/>
      <c r="L13" s="681" t="n"/>
      <c r="M13" s="682" t="n"/>
      <c r="N13" s="636">
        <f>B13+C13+D13+F13+G13+H13+I13+K13-L13+M13+E13</f>
        <v/>
      </c>
      <c r="O13" s="679" t="n"/>
      <c r="P13" s="679" t="n"/>
      <c r="Q13" s="636">
        <f>N13+O13-P13</f>
        <v/>
      </c>
      <c r="R13" s="630" t="n">
        <v>2100</v>
      </c>
      <c r="S13" s="679" t="n"/>
      <c r="T13" s="639">
        <f>A13</f>
        <v/>
      </c>
      <c r="U13" s="683" t="n"/>
      <c r="V13" s="684" t="n"/>
      <c r="W13" s="683" t="n"/>
      <c r="X13" s="684" t="n"/>
      <c r="Y13" s="683" t="n"/>
      <c r="Z13" s="684" t="n"/>
      <c r="AA13" s="683" t="n"/>
      <c r="AB13" s="684" t="n"/>
      <c r="AC13" s="683" t="n"/>
      <c r="AD13" s="684" t="n"/>
      <c r="AE13" s="683" t="inlineStr">
        <is>
          <t>pmu</t>
        </is>
      </c>
      <c r="AF13" s="624" t="n">
        <v>-1100</v>
      </c>
      <c r="AG13" s="684" t="n"/>
      <c r="AH13" s="684" t="n"/>
      <c r="AI13" s="683" t="n"/>
      <c r="AJ13" s="684" t="n"/>
      <c r="AK13" s="683" t="n"/>
      <c r="AL13" s="684" t="n"/>
      <c r="AM13" s="683" t="n"/>
      <c r="AN13" s="684" t="n"/>
      <c r="AO13" s="683" t="n"/>
      <c r="AP13" s="684" t="n"/>
      <c r="AQ13" s="685" t="n"/>
      <c r="AR13" s="684" t="n"/>
      <c r="AS13" s="614">
        <f>V13+X13+Z13+AB13+AD13+AF13+AJ13+AL13+AN13+AP13+AR13+AH13</f>
        <v/>
      </c>
    </row>
    <row r="14">
      <c r="A14" s="678">
        <f>A13+1</f>
        <v/>
      </c>
      <c r="B14" s="679" t="n">
        <v>1410.15</v>
      </c>
      <c r="C14" s="679" t="n"/>
      <c r="D14" s="630" t="n">
        <v>538.47</v>
      </c>
      <c r="E14" s="630" t="n">
        <v>973.42</v>
      </c>
      <c r="F14" s="679" t="n">
        <v>46.95</v>
      </c>
      <c r="G14" s="680" t="n">
        <v>243</v>
      </c>
      <c r="H14" s="680" t="n">
        <v>92.8</v>
      </c>
      <c r="I14" s="680" t="n"/>
      <c r="J14" s="681" t="n"/>
      <c r="K14" s="681" t="n"/>
      <c r="L14" s="681" t="n"/>
      <c r="M14" s="682" t="n"/>
      <c r="N14" s="636">
        <f>B14+C14+D14+F14+G14+H14+I14+K14-L14+M14+E14</f>
        <v/>
      </c>
      <c r="O14" s="679" t="n"/>
      <c r="P14" s="679" t="n"/>
      <c r="Q14" s="636">
        <f>N14+O14-P14</f>
        <v/>
      </c>
      <c r="R14" s="630" t="n">
        <v>1410</v>
      </c>
      <c r="S14" s="679" t="n"/>
      <c r="T14" s="639">
        <f>A14</f>
        <v/>
      </c>
      <c r="U14" s="683" t="n"/>
      <c r="V14" s="684" t="n"/>
      <c r="W14" s="683" t="n">
        <v>201221</v>
      </c>
      <c r="X14" s="655" t="n">
        <v>23.87</v>
      </c>
      <c r="Y14" s="683" t="n"/>
      <c r="Z14" s="684" t="n"/>
      <c r="AA14" s="683" t="n"/>
      <c r="AB14" s="684" t="n"/>
      <c r="AC14" s="683" t="n"/>
      <c r="AD14" s="684" t="n"/>
      <c r="AE14" s="683" t="inlineStr">
        <is>
          <t>pmu</t>
        </is>
      </c>
      <c r="AF14" s="624" t="n">
        <v>1100</v>
      </c>
      <c r="AG14" s="684" t="n"/>
      <c r="AH14" s="684" t="n"/>
      <c r="AI14" s="683" t="n"/>
      <c r="AJ14" s="684" t="n"/>
      <c r="AK14" s="683" t="n"/>
      <c r="AL14" s="684" t="n"/>
      <c r="AM14" s="683" t="n"/>
      <c r="AN14" s="684" t="n"/>
      <c r="AO14" s="683" t="n"/>
      <c r="AP14" s="684" t="n"/>
      <c r="AQ14" s="685" t="n"/>
      <c r="AR14" s="684" t="n"/>
      <c r="AS14" s="614">
        <f>V14+X14+Z14+AB14+AD14+AF14+AJ14+AL14+AN14+AP14+AR14+AH14</f>
        <v/>
      </c>
    </row>
    <row r="15">
      <c r="A15" s="678">
        <f>A14+1</f>
        <v/>
      </c>
      <c r="B15" s="679" t="n">
        <v>1290.68</v>
      </c>
      <c r="C15" s="679" t="n"/>
      <c r="D15" s="630" t="n">
        <v>1421.22</v>
      </c>
      <c r="E15" s="630" t="n">
        <v>1788.22</v>
      </c>
      <c r="F15" s="679" t="n">
        <v>111.4</v>
      </c>
      <c r="G15" s="680" t="n">
        <v>399</v>
      </c>
      <c r="H15" s="680" t="n">
        <v>287.25</v>
      </c>
      <c r="I15" s="632" t="n">
        <v>140</v>
      </c>
      <c r="J15" s="681" t="n">
        <v>3</v>
      </c>
      <c r="K15" s="681" t="n">
        <v>100</v>
      </c>
      <c r="L15" s="681" t="n"/>
      <c r="M15" s="682" t="n"/>
      <c r="N15" s="636">
        <f>B15+C15+D15+F15+G15+H15+I15+K15-L15+M15+E15</f>
        <v/>
      </c>
      <c r="O15" s="679" t="n">
        <v>1.6</v>
      </c>
      <c r="P15" s="679" t="n"/>
      <c r="Q15" s="636">
        <f>N15+O15-P15</f>
        <v/>
      </c>
      <c r="R15" s="630" t="n">
        <v>1290</v>
      </c>
      <c r="S15" s="679" t="n"/>
      <c r="T15" s="639">
        <f>A15</f>
        <v/>
      </c>
      <c r="U15" s="683" t="n"/>
      <c r="V15" s="684" t="n"/>
      <c r="W15" s="683" t="n">
        <v>201222</v>
      </c>
      <c r="X15" s="655" t="n">
        <v>1498.67</v>
      </c>
      <c r="Y15" s="683" t="n"/>
      <c r="Z15" s="684" t="n"/>
      <c r="AA15" s="683" t="n"/>
      <c r="AB15" s="684" t="n"/>
      <c r="AC15" s="683" t="n"/>
      <c r="AD15" s="684" t="n"/>
      <c r="AE15" s="683" t="n"/>
      <c r="AF15" s="684" t="n"/>
      <c r="AG15" s="684" t="n"/>
      <c r="AH15" s="684" t="n"/>
      <c r="AI15" s="683" t="n"/>
      <c r="AJ15" s="684" t="n"/>
      <c r="AK15" s="683" t="n">
        <v>201249</v>
      </c>
      <c r="AL15" s="624" t="n">
        <v>329</v>
      </c>
      <c r="AM15" s="683" t="n"/>
      <c r="AN15" s="684" t="n"/>
      <c r="AO15" s="683" t="n"/>
      <c r="AP15" s="684" t="n"/>
      <c r="AQ15" s="685" t="n"/>
      <c r="AR15" s="684" t="n"/>
      <c r="AS15" s="614">
        <f>V15+X15+Z15+AB15+AD15+AF15+AJ15+AL15+AN15+AP15+AR15+AH15</f>
        <v/>
      </c>
    </row>
    <row r="16">
      <c r="A16" s="678">
        <f>A15+1</f>
        <v/>
      </c>
      <c r="B16" s="679" t="n">
        <v>1325.31</v>
      </c>
      <c r="C16" s="679" t="n"/>
      <c r="D16" s="630" t="n">
        <v>892.45</v>
      </c>
      <c r="E16" s="630" t="n">
        <v>1986.77</v>
      </c>
      <c r="F16" s="679" t="n">
        <v>10.2</v>
      </c>
      <c r="G16" s="680" t="n">
        <v>675</v>
      </c>
      <c r="H16" s="680" t="n">
        <v>267.2</v>
      </c>
      <c r="I16" s="632" t="n">
        <v>60</v>
      </c>
      <c r="J16" s="681" t="n">
        <v>2</v>
      </c>
      <c r="K16" s="681" t="n"/>
      <c r="L16" s="681" t="n">
        <v>170</v>
      </c>
      <c r="M16" s="682" t="n"/>
      <c r="N16" s="636">
        <f>B16+C16+D16+F16+G16+H16+I16+K16-L16+M16+E16</f>
        <v/>
      </c>
      <c r="O16" s="679" t="n"/>
      <c r="P16" s="679" t="n"/>
      <c r="Q16" s="636">
        <f>N16+O16-P16</f>
        <v/>
      </c>
      <c r="R16" s="630" t="n">
        <v>1350</v>
      </c>
      <c r="S16" s="679" t="n"/>
      <c r="T16" s="639">
        <f>A16</f>
        <v/>
      </c>
      <c r="U16" s="683" t="n"/>
      <c r="V16" s="684" t="n"/>
      <c r="W16" s="683" t="n"/>
      <c r="X16" s="684" t="n"/>
      <c r="Y16" s="683" t="n"/>
      <c r="Z16" s="684" t="n"/>
      <c r="AA16" s="683" t="n"/>
      <c r="AB16" s="684" t="n"/>
      <c r="AC16" s="683" t="n"/>
      <c r="AD16" s="684" t="n"/>
      <c r="AE16" s="683" t="n"/>
      <c r="AH16" s="684" t="n"/>
      <c r="AI16" s="683" t="n"/>
      <c r="AJ16" s="684" t="n"/>
      <c r="AK16" s="683" t="n">
        <v>201250</v>
      </c>
      <c r="AL16" s="624" t="n">
        <v>380.7</v>
      </c>
      <c r="AM16" s="683" t="n"/>
      <c r="AN16" s="684" t="n"/>
      <c r="AO16" s="683" t="n"/>
      <c r="AP16" s="684" t="n"/>
      <c r="AQ16" s="685" t="n"/>
      <c r="AR16" s="684" t="n"/>
      <c r="AS16" s="614">
        <f>V16+X16+Z16+AB16+AD16+AF17+AJ16+AL16+AN16+AP16+AR16+AH16</f>
        <v/>
      </c>
    </row>
    <row r="17">
      <c r="A17" s="678">
        <f>A16+1</f>
        <v/>
      </c>
      <c r="B17" s="679" t="n">
        <v>1767.35</v>
      </c>
      <c r="C17" s="679" t="n"/>
      <c r="D17" s="630" t="n">
        <v>1087.52</v>
      </c>
      <c r="E17" s="630" t="n">
        <v>1725.81</v>
      </c>
      <c r="F17" s="679" t="n">
        <v>31.1</v>
      </c>
      <c r="G17" s="680" t="n">
        <v>344</v>
      </c>
      <c r="H17" s="680" t="n">
        <v>278.85</v>
      </c>
      <c r="I17" s="632" t="n">
        <v>190</v>
      </c>
      <c r="J17" s="681" t="n">
        <v>5</v>
      </c>
      <c r="K17" s="681" t="n"/>
      <c r="L17" s="681" t="n">
        <v>220</v>
      </c>
      <c r="M17" s="682" t="n"/>
      <c r="N17" s="636">
        <f>B17+C17+D17+F17+G17+H17+I17+K17-L17+M17+E17</f>
        <v/>
      </c>
      <c r="O17" s="679" t="n"/>
      <c r="P17" s="679" t="n"/>
      <c r="Q17" s="636">
        <f>N17+O17-P17</f>
        <v/>
      </c>
      <c r="R17" s="630" t="n">
        <v>1760</v>
      </c>
      <c r="S17" s="679" t="n"/>
      <c r="T17" s="639">
        <f>A17</f>
        <v/>
      </c>
      <c r="U17" s="683" t="n">
        <v>210102</v>
      </c>
      <c r="V17" s="624" t="n">
        <v>844.22</v>
      </c>
      <c r="W17" s="683" t="n"/>
      <c r="X17" s="684" t="n"/>
      <c r="Y17" s="683" t="n">
        <v>210124</v>
      </c>
      <c r="Z17" s="624" t="n">
        <v>307.79</v>
      </c>
      <c r="AA17" s="683" t="n">
        <v>210131</v>
      </c>
      <c r="AB17" s="624" t="n">
        <v>2738.4</v>
      </c>
      <c r="AC17" s="683" t="n"/>
      <c r="AD17" s="684" t="n"/>
      <c r="AE17" s="683" t="n"/>
      <c r="AF17" s="684" t="n"/>
      <c r="AG17" s="17" t="n">
        <v>210142</v>
      </c>
      <c r="AH17" s="624" t="n">
        <v>19</v>
      </c>
      <c r="AI17" s="683" t="n">
        <v>210146</v>
      </c>
      <c r="AJ17" s="624" t="n">
        <v>22.02</v>
      </c>
      <c r="AK17" s="683" t="n"/>
      <c r="AL17" s="684" t="n"/>
      <c r="AM17" s="683" t="n"/>
      <c r="AN17" s="684" t="n"/>
      <c r="AO17" s="683" t="n"/>
      <c r="AP17" s="684" t="n"/>
      <c r="AQ17" s="685" t="n"/>
      <c r="AR17" s="684" t="n"/>
      <c r="AS17" s="614">
        <f>V17+X17+Z17+AB17+AD17+AF17+AJ17+AL17+AN17+AP17+AR17+AH17</f>
        <v/>
      </c>
    </row>
    <row r="18">
      <c r="A18" s="678">
        <f>A17+1</f>
        <v/>
      </c>
      <c r="B18" s="679" t="n">
        <v>1308.66</v>
      </c>
      <c r="C18" s="679" t="n"/>
      <c r="D18" s="630" t="n">
        <v>1309.93</v>
      </c>
      <c r="E18" s="630" t="n">
        <v>1812.13</v>
      </c>
      <c r="F18" s="679" t="n">
        <v>80</v>
      </c>
      <c r="G18" s="680" t="n">
        <v>313</v>
      </c>
      <c r="H18" s="680" t="n">
        <v>198.1</v>
      </c>
      <c r="I18" s="632" t="n">
        <v>50</v>
      </c>
      <c r="J18" s="681" t="n">
        <v>2</v>
      </c>
      <c r="K18" s="681" t="n">
        <v>140</v>
      </c>
      <c r="L18" s="681" t="n"/>
      <c r="M18" s="682" t="n"/>
      <c r="N18" s="636">
        <f>B18+C18+D18+F18+G18+H18+I18+K18-L18+M18+E18</f>
        <v/>
      </c>
      <c r="O18" s="679" t="n"/>
      <c r="P18" s="679" t="n"/>
      <c r="Q18" s="636">
        <f>N18+O18-P18</f>
        <v/>
      </c>
      <c r="R18" s="630" t="n">
        <v>1300</v>
      </c>
      <c r="S18" s="679" t="n"/>
      <c r="T18" s="639">
        <f>A18</f>
        <v/>
      </c>
      <c r="U18" s="683" t="n"/>
      <c r="V18" s="624" t="n">
        <v>-175.37</v>
      </c>
      <c r="W18" s="683" t="n"/>
      <c r="X18" s="684" t="n"/>
      <c r="Y18" s="683" t="n"/>
      <c r="Z18" s="684" t="n"/>
      <c r="AA18" s="683" t="n">
        <v>210132</v>
      </c>
      <c r="AB18" s="624" t="n">
        <v>589.6</v>
      </c>
      <c r="AC18" s="683" t="n"/>
      <c r="AD18" s="684" t="n"/>
      <c r="AE18" s="683" t="n"/>
      <c r="AF18" s="684" t="n"/>
      <c r="AG18" s="684" t="n"/>
      <c r="AH18" s="684" t="n"/>
      <c r="AI18" s="683" t="n"/>
      <c r="AJ18" s="684" t="n"/>
      <c r="AK18" s="683" t="n"/>
      <c r="AL18" s="684" t="n"/>
      <c r="AM18" s="683" t="n"/>
      <c r="AN18" s="684" t="n"/>
      <c r="AO18" s="683" t="n"/>
      <c r="AP18" s="684" t="n"/>
      <c r="AQ18" s="685" t="n"/>
      <c r="AR18" s="684" t="n"/>
      <c r="AS18" s="614">
        <f>V18+X18+Z18+AB18+AD18+AF18+AJ18+AL18+AN18+AP18+AR18+AH18</f>
        <v/>
      </c>
    </row>
    <row r="19">
      <c r="A19" s="678">
        <f>A18+1</f>
        <v/>
      </c>
      <c r="B19" s="679" t="n">
        <v>2105.29</v>
      </c>
      <c r="C19" s="679" t="n"/>
      <c r="D19" s="630" t="n">
        <v>1755.35</v>
      </c>
      <c r="E19" s="630" t="n">
        <v>1875.37</v>
      </c>
      <c r="F19" s="679" t="n">
        <v>66.2</v>
      </c>
      <c r="G19" s="680" t="n">
        <v>724</v>
      </c>
      <c r="H19" s="680" t="n">
        <v>92.3</v>
      </c>
      <c r="I19" s="632" t="n">
        <v>210</v>
      </c>
      <c r="J19" s="681" t="n">
        <v>5</v>
      </c>
      <c r="K19" s="681" t="n"/>
      <c r="L19" s="681" t="n">
        <v>280</v>
      </c>
      <c r="M19" s="682" t="n"/>
      <c r="N19" s="636">
        <f>B19+C19+D19+F19+G19+H19+I19+K19-L19+M19+E19</f>
        <v/>
      </c>
      <c r="O19" s="679" t="n"/>
      <c r="P19" s="679" t="n"/>
      <c r="Q19" s="636">
        <f>N19+O19-P19</f>
        <v/>
      </c>
      <c r="R19" s="630" t="n">
        <v>2100</v>
      </c>
      <c r="S19" s="630" t="n">
        <v>300</v>
      </c>
      <c r="T19" s="639">
        <f>A19</f>
        <v/>
      </c>
      <c r="U19" s="683" t="n"/>
      <c r="V19" s="684" t="n"/>
      <c r="W19" s="683" t="n"/>
      <c r="X19" s="684" t="n"/>
      <c r="Y19" s="683" t="n"/>
      <c r="Z19" s="684" t="n"/>
      <c r="AA19" s="683" t="n"/>
      <c r="AB19" s="684" t="n"/>
      <c r="AC19" s="683" t="n"/>
      <c r="AD19" s="684" t="n"/>
      <c r="AE19" s="683" t="inlineStr">
        <is>
          <t>monnaie</t>
        </is>
      </c>
      <c r="AF19" s="624" t="n">
        <v>700</v>
      </c>
      <c r="AG19" s="686" t="n"/>
      <c r="AH19" s="684" t="n"/>
      <c r="AI19" s="683" t="n"/>
      <c r="AJ19" s="684" t="n"/>
      <c r="AK19" s="683" t="n"/>
      <c r="AL19" s="684" t="n"/>
      <c r="AM19" s="683" t="n"/>
      <c r="AN19" s="684" t="n"/>
      <c r="AO19" s="683" t="n">
        <v>201269</v>
      </c>
      <c r="AP19" s="624" t="n">
        <v>360</v>
      </c>
      <c r="AQ19" s="685" t="n"/>
      <c r="AR19" s="684" t="n"/>
      <c r="AS19" s="614">
        <f>V19+X19+Z19+AB19+AD19+AF19+AJ19+AL19+AN19+AP19+AR19+AH19</f>
        <v/>
      </c>
    </row>
    <row r="20">
      <c r="A20" s="678">
        <f>A19+1</f>
        <v/>
      </c>
      <c r="B20" s="679" t="n">
        <v>1893.98</v>
      </c>
      <c r="C20" s="679" t="n"/>
      <c r="D20" s="630" t="n">
        <v>679.92</v>
      </c>
      <c r="E20" s="630" t="n">
        <v>1870.16</v>
      </c>
      <c r="F20" s="679" t="n">
        <v>43.6</v>
      </c>
      <c r="G20" s="680" t="n">
        <v>654</v>
      </c>
      <c r="H20" s="680" t="n">
        <v>119.6</v>
      </c>
      <c r="I20" s="632" t="n">
        <v>40</v>
      </c>
      <c r="J20" s="681" t="n">
        <v>2</v>
      </c>
      <c r="K20" s="681" t="n"/>
      <c r="L20" s="681" t="n"/>
      <c r="M20" s="682" t="n"/>
      <c r="N20" s="636">
        <f>B20+C20+D20+F20+G20+H20+I20+K20-L20+M20+E20</f>
        <v/>
      </c>
      <c r="O20" s="679" t="n"/>
      <c r="P20" s="679" t="n"/>
      <c r="Q20" s="636">
        <f>N20+O20-P20</f>
        <v/>
      </c>
      <c r="R20" s="630" t="n">
        <v>1890</v>
      </c>
      <c r="S20" s="679" t="n"/>
      <c r="T20" s="639">
        <f>A20</f>
        <v/>
      </c>
      <c r="U20" s="683" t="n"/>
      <c r="V20" s="684" t="n"/>
      <c r="W20" s="685" t="n"/>
      <c r="X20" s="684" t="n"/>
      <c r="Y20" s="683" t="n"/>
      <c r="Z20" s="684" t="n"/>
      <c r="AA20" s="683" t="n"/>
      <c r="AB20" s="684" t="n"/>
      <c r="AC20" s="683" t="n"/>
      <c r="AD20" s="684" t="n"/>
      <c r="AE20" s="683" t="n"/>
      <c r="AF20" s="684" t="n"/>
      <c r="AG20" s="684" t="n"/>
      <c r="AH20" s="684" t="n"/>
      <c r="AI20" s="683" t="n"/>
      <c r="AJ20" s="684" t="n"/>
      <c r="AK20" s="683" t="n"/>
      <c r="AL20" s="684" t="n"/>
      <c r="AM20" s="683" t="n">
        <v>210160</v>
      </c>
      <c r="AN20" s="624" t="n">
        <v>78.75</v>
      </c>
      <c r="AO20" s="683" t="n">
        <v>201270</v>
      </c>
      <c r="AP20" s="624" t="n">
        <v>240.79</v>
      </c>
      <c r="AQ20" s="685" t="n"/>
      <c r="AR20" s="684" t="n"/>
      <c r="AS20" s="614">
        <f>V20+X20+Z20+AB20+AD20+AF20+AJ20+AL20+AN20+AP20+AR20+AH20</f>
        <v/>
      </c>
    </row>
    <row r="21">
      <c r="A21" s="678">
        <f>A20+1</f>
        <v/>
      </c>
      <c r="B21" s="679" t="n">
        <v>1124.83</v>
      </c>
      <c r="C21" s="679" t="n"/>
      <c r="D21" s="630" t="n">
        <v>752.9</v>
      </c>
      <c r="E21" s="630" t="n">
        <v>1340.51</v>
      </c>
      <c r="F21" s="679" t="n">
        <v>30.6</v>
      </c>
      <c r="G21" s="680" t="n">
        <v>198</v>
      </c>
      <c r="H21" s="680" t="n">
        <v>324.35</v>
      </c>
      <c r="I21" s="680" t="n"/>
      <c r="J21" s="681" t="n"/>
      <c r="K21" s="681" t="n">
        <v>20</v>
      </c>
      <c r="L21" s="681" t="n">
        <v>20</v>
      </c>
      <c r="M21" s="682" t="n"/>
      <c r="N21" s="636">
        <f>B21+C21+D21+F21+G21+H21+I21+K21-L21+M21+E21</f>
        <v/>
      </c>
      <c r="O21" s="679" t="n"/>
      <c r="P21" s="679" t="n"/>
      <c r="Q21" s="636">
        <f>N21+O21-P21</f>
        <v/>
      </c>
      <c r="R21" s="630" t="n">
        <v>1120</v>
      </c>
      <c r="S21" s="679" t="n"/>
      <c r="T21" s="639">
        <f>A21</f>
        <v/>
      </c>
      <c r="U21" s="683" t="n"/>
      <c r="V21" s="684" t="n"/>
      <c r="W21" s="683" t="n"/>
      <c r="X21" s="684" t="n"/>
      <c r="Y21" s="683" t="n"/>
      <c r="Z21" s="684" t="n"/>
      <c r="AA21" s="683" t="n"/>
      <c r="AB21" s="684" t="n"/>
      <c r="AC21" s="683" t="n"/>
      <c r="AD21" s="624" t="n"/>
      <c r="AE21" s="683" t="n"/>
      <c r="AF21" s="684" t="n"/>
      <c r="AG21" s="684" t="n"/>
      <c r="AH21" s="684" t="n"/>
      <c r="AI21" s="683" t="n"/>
      <c r="AJ21" s="684" t="n"/>
      <c r="AK21" s="683" t="n"/>
      <c r="AL21" s="684" t="n"/>
      <c r="AM21" s="683" t="n"/>
      <c r="AN21" s="684" t="n"/>
      <c r="AO21" s="683" t="n">
        <v>201271</v>
      </c>
      <c r="AP21" s="684" t="n">
        <v>124</v>
      </c>
      <c r="AQ21" s="685" t="n"/>
      <c r="AR21" s="684" t="n"/>
      <c r="AS21" s="614">
        <f>V21+X21+Z21+AB21+AD21+AF21+AJ21+AL21+AN21+AP21+AR21+AH21</f>
        <v/>
      </c>
    </row>
    <row r="22">
      <c r="A22" s="678">
        <f>A21+1</f>
        <v/>
      </c>
      <c r="B22" s="679" t="n">
        <v>1506.18</v>
      </c>
      <c r="C22" s="630" t="n">
        <v>82.3</v>
      </c>
      <c r="D22" s="630" t="n">
        <v>1054.8</v>
      </c>
      <c r="E22" s="630" t="n">
        <v>1867.8</v>
      </c>
      <c r="F22" s="679" t="n">
        <v>56.1</v>
      </c>
      <c r="G22" s="680" t="n">
        <v>186</v>
      </c>
      <c r="H22" s="680" t="n">
        <v>331.6</v>
      </c>
      <c r="I22" s="632" t="n">
        <v>130</v>
      </c>
      <c r="J22" s="681" t="n">
        <v>4</v>
      </c>
      <c r="K22" s="681" t="n"/>
      <c r="L22" s="681" t="n"/>
      <c r="M22" s="682" t="n"/>
      <c r="N22" s="636">
        <f>B22+C22+D22+F22+G22+H22+I22+K22-L22+M22+E22</f>
        <v/>
      </c>
      <c r="O22" s="679" t="n">
        <v>1.6</v>
      </c>
      <c r="P22" s="679" t="n"/>
      <c r="Q22" s="636">
        <f>N22+O22-P22</f>
        <v/>
      </c>
      <c r="R22" s="630" t="n">
        <v>1500</v>
      </c>
      <c r="S22" s="679" t="n"/>
      <c r="T22" s="639">
        <f>A22</f>
        <v/>
      </c>
      <c r="U22" s="683" t="n"/>
      <c r="V22" s="684" t="n"/>
      <c r="W22" s="683" t="n"/>
      <c r="X22" s="684" t="n"/>
      <c r="Y22" s="683" t="n"/>
      <c r="Z22" s="684" t="n"/>
      <c r="AA22" s="683" t="n"/>
      <c r="AB22" s="684" t="n"/>
      <c r="AC22" s="683" t="n"/>
      <c r="AD22" s="684" t="n"/>
      <c r="AE22" s="683" t="n"/>
      <c r="AF22" s="684" t="n"/>
      <c r="AG22" s="684" t="n"/>
      <c r="AH22" s="684" t="n"/>
      <c r="AI22" s="683" t="n">
        <v>210146</v>
      </c>
      <c r="AJ22" s="624" t="n">
        <v>52.8</v>
      </c>
      <c r="AK22" s="683" t="n"/>
      <c r="AL22" s="684" t="n"/>
      <c r="AM22" s="683" t="n"/>
      <c r="AN22" s="684" t="n"/>
      <c r="AO22" s="683" t="n"/>
      <c r="AP22" s="684" t="n"/>
      <c r="AQ22" s="685" t="n"/>
      <c r="AR22" s="684" t="n"/>
      <c r="AS22" s="614">
        <f>V22+X22+Z22+AB22+AD22+AF22+AJ22+AL22+AN22+AP22+AR22+AH22</f>
        <v/>
      </c>
    </row>
    <row r="23">
      <c r="A23" s="678">
        <f>A22+1</f>
        <v/>
      </c>
      <c r="B23" s="679" t="n">
        <v>1285.7</v>
      </c>
      <c r="C23" s="679" t="n"/>
      <c r="D23" s="630" t="n">
        <v>1612.93</v>
      </c>
      <c r="E23" s="630" t="n">
        <v>1457.93</v>
      </c>
      <c r="F23" s="679" t="n">
        <v>14</v>
      </c>
      <c r="G23" s="680" t="n">
        <v>275</v>
      </c>
      <c r="H23" s="680" t="n">
        <v>316.7</v>
      </c>
      <c r="I23" s="632" t="n">
        <v>150</v>
      </c>
      <c r="J23" s="681" t="n">
        <v>3</v>
      </c>
      <c r="K23" s="681" t="n">
        <v>50</v>
      </c>
      <c r="L23" s="681" t="n"/>
      <c r="M23" s="682" t="n"/>
      <c r="N23" s="636">
        <f>B23+C23+D23+F23+G23+H23+I23+K23-L23+M23+E23</f>
        <v/>
      </c>
      <c r="O23" s="679" t="n">
        <v>10.5</v>
      </c>
      <c r="P23" s="679" t="n"/>
      <c r="Q23" s="636">
        <f>N23+O23-P23</f>
        <v/>
      </c>
      <c r="R23" s="630" t="n">
        <v>1280</v>
      </c>
      <c r="S23" s="679" t="n"/>
      <c r="T23" s="639">
        <f>A23</f>
        <v/>
      </c>
      <c r="U23" s="683" t="n"/>
      <c r="V23" s="684" t="n"/>
      <c r="W23" s="683" t="n"/>
      <c r="X23" s="684" t="n"/>
      <c r="Y23" s="683" t="n"/>
      <c r="Z23" s="684" t="n"/>
      <c r="AA23" s="683" t="n"/>
      <c r="AB23" s="684" t="n"/>
      <c r="AC23" s="683" t="n">
        <v>210138</v>
      </c>
      <c r="AD23" s="624" t="n">
        <v>44577.22</v>
      </c>
      <c r="AE23" s="683" t="n"/>
      <c r="AF23" s="684" t="n"/>
      <c r="AG23" s="684" t="n"/>
      <c r="AH23" s="684" t="n"/>
      <c r="AI23" s="683" t="n"/>
      <c r="AJ23" s="684" t="n"/>
      <c r="AK23" s="683" t="n"/>
      <c r="AL23" s="684" t="n"/>
      <c r="AM23" s="683" t="n"/>
      <c r="AN23" s="684" t="n"/>
      <c r="AO23" s="683" t="n"/>
      <c r="AP23" s="684" t="n"/>
      <c r="AQ23" s="685" t="n"/>
      <c r="AR23" s="684" t="n"/>
      <c r="AS23" s="614">
        <f>V23+X23+Z23+AB23+AD23+AF23+AJ23+AL23+AN23+AP23+AR23+AH23</f>
        <v/>
      </c>
    </row>
    <row r="24">
      <c r="A24" s="678">
        <f>A23+1</f>
        <v/>
      </c>
      <c r="B24" s="679" t="n">
        <v>1389.29</v>
      </c>
      <c r="C24" s="679" t="n"/>
      <c r="D24" s="630" t="n">
        <v>1201.53</v>
      </c>
      <c r="E24" s="630" t="n">
        <v>1556.59</v>
      </c>
      <c r="F24" s="679" t="n">
        <v>35.6</v>
      </c>
      <c r="G24" s="680" t="n">
        <v>208</v>
      </c>
      <c r="H24" s="680" t="n">
        <v>143.45</v>
      </c>
      <c r="I24" s="632" t="n">
        <v>50</v>
      </c>
      <c r="J24" s="681" t="n">
        <v>2</v>
      </c>
      <c r="K24" s="681" t="n"/>
      <c r="L24" s="681" t="n"/>
      <c r="M24" s="682" t="n"/>
      <c r="N24" s="636">
        <f>B24+C24+D24+F24+G24+H24+I24+K24-L24+M24+E24</f>
        <v/>
      </c>
      <c r="O24" s="679" t="n"/>
      <c r="P24" s="679" t="n"/>
      <c r="Q24" s="636">
        <f>N24+O24-P24</f>
        <v/>
      </c>
      <c r="R24" s="630" t="n">
        <v>1380</v>
      </c>
      <c r="S24" s="679" t="n"/>
      <c r="T24" s="639">
        <f>A24</f>
        <v/>
      </c>
      <c r="U24" s="683" t="n">
        <v>210107</v>
      </c>
      <c r="V24" s="624" t="n">
        <v>1464.56</v>
      </c>
      <c r="W24" s="685" t="n"/>
      <c r="X24" s="684" t="n"/>
      <c r="Y24" s="683" t="n">
        <v>210125</v>
      </c>
      <c r="Z24" s="624" t="n">
        <v>485.73</v>
      </c>
      <c r="AA24" s="685" t="n">
        <v>210133</v>
      </c>
      <c r="AB24" s="624" t="n">
        <v>1088</v>
      </c>
      <c r="AC24" s="683" t="inlineStr">
        <is>
          <t>201238A</t>
        </is>
      </c>
      <c r="AD24" s="624" t="n">
        <v>207.22</v>
      </c>
      <c r="AE24" s="685" t="n"/>
      <c r="AF24" s="684" t="n"/>
      <c r="AG24" s="684" t="n"/>
      <c r="AH24" s="684" t="n"/>
      <c r="AI24" s="683" t="n"/>
      <c r="AJ24" s="684" t="n"/>
      <c r="AK24" s="685" t="n"/>
      <c r="AL24" s="684" t="n"/>
      <c r="AM24" s="683" t="n"/>
      <c r="AN24" s="684" t="n"/>
      <c r="AO24" s="685" t="n">
        <v>210167</v>
      </c>
      <c r="AP24" s="655" t="n">
        <v>-2344</v>
      </c>
      <c r="AQ24" s="685" t="n"/>
      <c r="AR24" s="684" t="n"/>
      <c r="AS24" s="614">
        <f>V24+X24+Z24+AB24+AD24+AF24+AJ24+AL24+AN24+AP24+AR24+AH24</f>
        <v/>
      </c>
    </row>
    <row r="25">
      <c r="A25" s="678">
        <f>A24+1</f>
        <v/>
      </c>
      <c r="B25" s="679" t="n">
        <v>1988.31</v>
      </c>
      <c r="C25" s="679" t="n"/>
      <c r="D25" s="630" t="n">
        <v>1143.85</v>
      </c>
      <c r="E25" s="630" t="n">
        <v>1458.22</v>
      </c>
      <c r="F25" s="679" t="n">
        <v>27</v>
      </c>
      <c r="G25" s="680" t="n">
        <v>166</v>
      </c>
      <c r="H25" s="680" t="n">
        <v>169.25</v>
      </c>
      <c r="I25" s="632" t="n">
        <v>20</v>
      </c>
      <c r="J25" s="681" t="n">
        <v>1</v>
      </c>
      <c r="K25" s="681" t="n"/>
      <c r="L25" s="681" t="n"/>
      <c r="M25" s="682" t="n"/>
      <c r="N25" s="636">
        <f>B25+C25+D25+F25+G25+H25+I25+K25-L25+M25+E25</f>
        <v/>
      </c>
      <c r="O25" s="679" t="n"/>
      <c r="P25" s="679" t="n"/>
      <c r="Q25" s="636">
        <f>N25+O25-P25</f>
        <v/>
      </c>
      <c r="R25" s="630" t="n">
        <v>2020</v>
      </c>
      <c r="S25" s="679" t="n"/>
      <c r="T25" s="639">
        <f>A25</f>
        <v/>
      </c>
      <c r="U25" s="683" t="n"/>
      <c r="V25" s="624" t="n">
        <v>27.98</v>
      </c>
      <c r="W25" s="683" t="n">
        <v>210118</v>
      </c>
      <c r="X25" s="655" t="n">
        <v>68.28</v>
      </c>
      <c r="Y25" s="683" t="n"/>
      <c r="Z25" s="684" t="n"/>
      <c r="AA25" s="683" t="n">
        <v>210134</v>
      </c>
      <c r="AB25" s="624" t="n">
        <v>2969.92</v>
      </c>
      <c r="AC25" s="683" t="n"/>
      <c r="AD25" s="684" t="n"/>
      <c r="AE25" s="683" t="n"/>
      <c r="AF25" s="684" t="n"/>
      <c r="AG25" s="684" t="n"/>
      <c r="AH25" s="624" t="n"/>
      <c r="AI25" s="683" t="n"/>
      <c r="AJ25" s="684" t="n"/>
      <c r="AK25" s="683" t="n"/>
      <c r="AL25" s="684" t="n"/>
      <c r="AM25" s="683" t="n"/>
      <c r="AN25" s="684" t="n"/>
      <c r="AO25" s="683" t="n"/>
      <c r="AP25" s="684" t="n"/>
      <c r="AQ25" s="685" t="n"/>
      <c r="AR25" s="684" t="n"/>
      <c r="AS25" s="614">
        <f>V25+X25+Z25+AB25+AD25+AF25+AJ25+AL25+AN25+AP25+AR25+AH25</f>
        <v/>
      </c>
    </row>
    <row r="26">
      <c r="A26" s="678">
        <f>A25+1</f>
        <v/>
      </c>
      <c r="B26" s="679" t="n">
        <v>2153.24</v>
      </c>
      <c r="C26" s="679" t="n"/>
      <c r="D26" s="630" t="n">
        <v>1140.3</v>
      </c>
      <c r="E26" s="630" t="n">
        <v>1902.07</v>
      </c>
      <c r="F26" s="679" t="n">
        <v>22.1</v>
      </c>
      <c r="G26" s="680" t="n">
        <v>372</v>
      </c>
      <c r="H26" s="680" t="n">
        <v>91.3</v>
      </c>
      <c r="I26" s="632" t="n">
        <v>90</v>
      </c>
      <c r="J26" s="681" t="n">
        <v>2</v>
      </c>
      <c r="K26" s="681" t="n"/>
      <c r="L26" s="681" t="n"/>
      <c r="M26" s="682" t="n"/>
      <c r="N26" s="636">
        <f>B26+C26+D26+F26+G26+H26+I26+K26-L26+M26+E26</f>
        <v/>
      </c>
      <c r="O26" s="679" t="n"/>
      <c r="P26" s="679" t="n"/>
      <c r="Q26" s="636">
        <f>N26+O26-P26</f>
        <v/>
      </c>
      <c r="R26" s="630" t="n">
        <v>2150</v>
      </c>
      <c r="S26" s="630" t="n">
        <v>500</v>
      </c>
      <c r="T26" s="639">
        <f>A26</f>
        <v/>
      </c>
      <c r="U26" s="683" t="n"/>
      <c r="V26" s="684" t="n"/>
      <c r="W26" s="683" t="n">
        <v>210119</v>
      </c>
      <c r="X26" s="655" t="n">
        <v>1372.14</v>
      </c>
      <c r="Y26" s="683" t="n"/>
      <c r="Z26" s="684" t="n"/>
      <c r="AA26" s="683" t="n"/>
      <c r="AB26" s="684" t="n"/>
      <c r="AC26" s="683" t="n"/>
      <c r="AD26" s="684" t="n"/>
      <c r="AE26" s="683" t="inlineStr">
        <is>
          <t>monnaie</t>
        </is>
      </c>
      <c r="AF26" s="624" t="n">
        <v>700</v>
      </c>
      <c r="AG26" s="684" t="n"/>
      <c r="AH26" s="684" t="n"/>
      <c r="AI26" s="683" t="n"/>
      <c r="AJ26" s="684" t="n"/>
      <c r="AK26" s="683" t="n"/>
      <c r="AL26" s="684" t="n"/>
      <c r="AM26" s="683" t="n"/>
      <c r="AN26" s="684" t="n"/>
      <c r="AO26" s="683" t="n"/>
      <c r="AP26" s="684" t="n"/>
      <c r="AQ26" s="685" t="n"/>
      <c r="AR26" s="684" t="n"/>
      <c r="AS26" s="614">
        <f>V26+X26+Z26+AB26+AD26+AF26+AJ26+AL26+AN26+AP26+AR26+AH26</f>
        <v/>
      </c>
    </row>
    <row r="27">
      <c r="A27" s="678">
        <f>A26+1</f>
        <v/>
      </c>
      <c r="B27" s="679" t="n">
        <v>2185.79</v>
      </c>
      <c r="C27" s="630" t="n">
        <v>46.08</v>
      </c>
      <c r="D27" s="630" t="n">
        <v>1481.01</v>
      </c>
      <c r="E27" s="630" t="n">
        <v>1810.96</v>
      </c>
      <c r="F27" s="679" t="n">
        <v>10.2</v>
      </c>
      <c r="G27" s="680" t="n">
        <v>278</v>
      </c>
      <c r="H27" s="680" t="n">
        <v>49.3</v>
      </c>
      <c r="I27" s="632" t="n">
        <v>280</v>
      </c>
      <c r="J27" s="681" t="n">
        <v>8</v>
      </c>
      <c r="K27" s="681" t="n">
        <v>20</v>
      </c>
      <c r="L27" s="681" t="n"/>
      <c r="M27" s="682" t="n"/>
      <c r="N27" s="636">
        <f>B27+C27+D27+F27+G27+H27+I27+K27-L27+M27+E27</f>
        <v/>
      </c>
      <c r="O27" s="679" t="n">
        <v>2</v>
      </c>
      <c r="P27" s="679" t="n"/>
      <c r="Q27" s="636">
        <f>N27+O27-P27</f>
        <v/>
      </c>
      <c r="R27" s="630" t="n">
        <v>2180</v>
      </c>
      <c r="S27" s="679" t="n"/>
      <c r="T27" s="639">
        <f>A27</f>
        <v/>
      </c>
      <c r="U27" s="683" t="n"/>
      <c r="V27" s="684" t="n"/>
      <c r="W27" s="683" t="n"/>
      <c r="X27" s="684" t="n"/>
      <c r="Y27" s="683" t="n"/>
      <c r="Z27" s="684" t="n"/>
      <c r="AA27" s="683" t="n"/>
      <c r="AB27" s="684" t="n"/>
      <c r="AC27" s="683" t="n"/>
      <c r="AD27" s="684" t="n"/>
      <c r="AE27" s="683" t="n"/>
      <c r="AF27" s="684" t="n"/>
      <c r="AG27" s="684" t="n"/>
      <c r="AH27" s="684" t="n"/>
      <c r="AI27" s="683" t="n"/>
      <c r="AJ27" s="684" t="n"/>
      <c r="AK27" s="683" t="n"/>
      <c r="AL27" s="684" t="n"/>
      <c r="AM27" s="683" t="n"/>
      <c r="AN27" s="684" t="n"/>
      <c r="AO27" s="683" t="n"/>
      <c r="AP27" s="684" t="n"/>
      <c r="AQ27" s="685" t="n"/>
      <c r="AR27" s="684" t="n"/>
      <c r="AS27" s="614">
        <f>V27+X27+Z27+AB27+AD27+AF27+AJ27+AL27+AN27+AP27+AR27+AH27</f>
        <v/>
      </c>
    </row>
    <row r="28">
      <c r="A28" s="678">
        <f>A27+1</f>
        <v/>
      </c>
      <c r="B28" s="679" t="n">
        <v>1013.73</v>
      </c>
      <c r="C28" s="679" t="n"/>
      <c r="D28" s="630" t="n">
        <v>754.45</v>
      </c>
      <c r="E28" s="630" t="n">
        <v>1660.58</v>
      </c>
      <c r="F28" s="679" t="n"/>
      <c r="G28" s="680" t="n">
        <v>297</v>
      </c>
      <c r="H28" s="680" t="n">
        <v>156.3</v>
      </c>
      <c r="I28" s="632" t="n">
        <v>260</v>
      </c>
      <c r="J28" s="681" t="n">
        <v>5</v>
      </c>
      <c r="K28" s="681" t="n"/>
      <c r="L28" s="681" t="n"/>
      <c r="M28" s="682" t="n"/>
      <c r="N28" s="636">
        <f>B28+C28+D28+F28+G28+H28+I28+K28-L28+M28+E28</f>
        <v/>
      </c>
      <c r="O28" s="679" t="n">
        <v>2</v>
      </c>
      <c r="P28" s="679" t="n"/>
      <c r="Q28" s="636">
        <f>N28+O28-P28</f>
        <v/>
      </c>
      <c r="R28" s="630" t="n">
        <v>1010</v>
      </c>
      <c r="S28" s="679" t="n"/>
      <c r="T28" s="639">
        <f>A28</f>
        <v/>
      </c>
      <c r="U28" s="683" t="n"/>
      <c r="V28" s="684" t="n"/>
      <c r="W28" s="683" t="n"/>
      <c r="X28" s="684" t="n"/>
      <c r="Y28" s="683" t="n"/>
      <c r="Z28" s="684" t="n"/>
      <c r="AA28" s="683" t="n"/>
      <c r="AB28" s="684" t="n"/>
      <c r="AC28" s="683" t="n"/>
      <c r="AD28" s="684" t="n"/>
      <c r="AE28" s="683" t="inlineStr">
        <is>
          <t>fx billet</t>
        </is>
      </c>
      <c r="AF28" s="624" t="n">
        <v>10</v>
      </c>
      <c r="AG28" s="684" t="n"/>
      <c r="AH28" s="684" t="n"/>
      <c r="AI28" s="683" t="n"/>
      <c r="AJ28" s="684" t="n"/>
      <c r="AK28" s="683" t="n"/>
      <c r="AL28" s="684" t="n"/>
      <c r="AM28" s="683" t="n"/>
      <c r="AN28" s="684" t="n"/>
      <c r="AO28" s="683" t="n"/>
      <c r="AP28" s="684" t="n"/>
      <c r="AQ28" s="685" t="n"/>
      <c r="AR28" s="684" t="n"/>
      <c r="AS28" s="614">
        <f>V28+X28+Z28+AB28+AD28+AF28+AJ28+AL28+AN28+AP28+AR28+AH28</f>
        <v/>
      </c>
    </row>
    <row r="29">
      <c r="A29" s="678">
        <f>A28+1</f>
        <v/>
      </c>
      <c r="B29" s="679" t="n">
        <v>1842.38</v>
      </c>
      <c r="C29" s="679" t="n"/>
      <c r="D29" s="630" t="n">
        <v>1143.99</v>
      </c>
      <c r="E29" s="630" t="n">
        <v>1854.15</v>
      </c>
      <c r="F29" s="679" t="n">
        <v>22</v>
      </c>
      <c r="G29" s="680" t="n">
        <v>289</v>
      </c>
      <c r="H29" s="680" t="n">
        <v>194.4</v>
      </c>
      <c r="I29" s="632" t="n">
        <v>150</v>
      </c>
      <c r="J29" s="681" t="n">
        <v>5</v>
      </c>
      <c r="K29" s="681" t="n"/>
      <c r="L29" s="681" t="n">
        <v>300</v>
      </c>
      <c r="M29" s="682" t="n"/>
      <c r="N29" s="636">
        <f>B29+C29+D29+F29+G29+H29+I29+K29-L29+M29+E29</f>
        <v/>
      </c>
      <c r="O29" s="679" t="n">
        <v>3.6</v>
      </c>
      <c r="P29" s="679" t="n"/>
      <c r="Q29" s="636">
        <f>N29+O29-P29</f>
        <v/>
      </c>
      <c r="R29" s="630" t="n">
        <v>1840</v>
      </c>
      <c r="S29" s="679" t="n"/>
      <c r="T29" s="639">
        <f>A29</f>
        <v/>
      </c>
      <c r="U29" s="683" t="n"/>
      <c r="V29" s="684" t="n"/>
      <c r="W29" s="683" t="n"/>
      <c r="X29" s="684" t="n"/>
      <c r="Y29" s="683" t="n"/>
      <c r="Z29" s="684" t="n"/>
      <c r="AA29" s="683" t="n"/>
      <c r="AB29" s="684" t="n"/>
      <c r="AC29" s="683" t="n"/>
      <c r="AD29" s="684" t="n"/>
      <c r="AE29" s="683" t="n"/>
      <c r="AF29" s="684" t="n"/>
      <c r="AG29" s="684" t="n"/>
      <c r="AH29" s="684" t="n"/>
      <c r="AI29" s="683" t="n"/>
      <c r="AJ29" s="684" t="n"/>
      <c r="AK29" s="683" t="n">
        <v>201248</v>
      </c>
      <c r="AL29" s="624" t="n">
        <v>1336.32</v>
      </c>
      <c r="AM29" s="683" t="n"/>
      <c r="AN29" s="684" t="n"/>
      <c r="AO29" s="683" t="n"/>
      <c r="AP29" s="684" t="n"/>
      <c r="AQ29" s="685" t="n"/>
      <c r="AR29" s="684" t="n"/>
      <c r="AS29" s="614">
        <f>V29+X29+Z29+AB29+AD29+AF29+AJ29+AL29+AN29+AP29+AR29+AH29</f>
        <v/>
      </c>
    </row>
    <row r="30">
      <c r="A30" s="678">
        <f>A29+1</f>
        <v/>
      </c>
      <c r="B30" s="679" t="n">
        <v>1487.14</v>
      </c>
      <c r="C30" s="679" t="n"/>
      <c r="D30" s="630" t="n">
        <v>1470.08</v>
      </c>
      <c r="E30" s="630" t="n">
        <v>1306.82</v>
      </c>
      <c r="F30" s="679" t="n"/>
      <c r="G30" s="680" t="n">
        <v>244</v>
      </c>
      <c r="H30" s="680" t="n">
        <v>594.1</v>
      </c>
      <c r="I30" s="632" t="n">
        <v>110</v>
      </c>
      <c r="J30" s="681" t="n">
        <v>3</v>
      </c>
      <c r="K30" s="681" t="n"/>
      <c r="L30" s="681" t="n"/>
      <c r="M30" s="682" t="n"/>
      <c r="N30" s="636">
        <f>B30+C30+D30+F30+G30+H30+I30+K30-L30+M30+E30</f>
        <v/>
      </c>
      <c r="O30" s="679" t="n">
        <v>2</v>
      </c>
      <c r="P30" s="679" t="n"/>
      <c r="Q30" s="636">
        <f>N30+O30-P30</f>
        <v/>
      </c>
      <c r="R30" s="630" t="n">
        <v>1480</v>
      </c>
      <c r="S30" s="679" t="n"/>
      <c r="T30" s="639">
        <f>A30</f>
        <v/>
      </c>
      <c r="U30" s="683" t="n"/>
      <c r="V30" s="684" t="n"/>
      <c r="W30" s="683" t="n"/>
      <c r="X30" s="684" t="n"/>
      <c r="Y30" s="683" t="n"/>
      <c r="Z30" s="684" t="n"/>
      <c r="AA30" s="683" t="n"/>
      <c r="AB30" s="624" t="n">
        <v>79.2</v>
      </c>
      <c r="AC30" s="683" t="n"/>
      <c r="AD30" s="684" t="n"/>
      <c r="AE30" s="683" t="n"/>
      <c r="AF30" s="684" t="n"/>
      <c r="AG30" s="684" t="n"/>
      <c r="AH30" s="684" t="n"/>
      <c r="AI30" s="683" t="n"/>
      <c r="AJ30" s="684" t="n"/>
      <c r="AK30" s="683" t="n"/>
      <c r="AL30" s="684" t="n"/>
      <c r="AM30" s="683" t="n"/>
      <c r="AN30" s="684" t="n"/>
      <c r="AO30" s="683" t="n"/>
      <c r="AP30" s="684" t="n"/>
      <c r="AQ30" s="685" t="n"/>
      <c r="AR30" s="684" t="n"/>
      <c r="AS30" s="614">
        <f>V30+X30+Z30+AB30+AD30+AF30+AJ30+AL30+AN30+AP30+AR30+AH30</f>
        <v/>
      </c>
    </row>
    <row r="31">
      <c r="A31" s="678">
        <f>A30+1</f>
        <v/>
      </c>
      <c r="B31" s="679" t="n">
        <v>1074.39</v>
      </c>
      <c r="C31" s="679" t="n"/>
      <c r="D31" s="630" t="n">
        <v>1466.24</v>
      </c>
      <c r="E31" s="630" t="n">
        <v>1588.88</v>
      </c>
      <c r="F31" s="679" t="n">
        <v>40.5</v>
      </c>
      <c r="G31" s="680" t="n">
        <v>277</v>
      </c>
      <c r="H31" s="680" t="n">
        <v>144.9</v>
      </c>
      <c r="I31" s="632" t="n">
        <v>260</v>
      </c>
      <c r="J31" s="681" t="n">
        <v>4</v>
      </c>
      <c r="K31" s="681" t="n"/>
      <c r="L31" s="681" t="n"/>
      <c r="M31" s="682" t="n"/>
      <c r="N31" s="636">
        <f>B31+C31+D31+F31+G31+H31+I31+K31-L31+M31+E31</f>
        <v/>
      </c>
      <c r="O31" s="679" t="n">
        <v>2</v>
      </c>
      <c r="P31" s="679" t="n"/>
      <c r="Q31" s="636">
        <f>N31+O31-P31</f>
        <v/>
      </c>
      <c r="R31" s="630" t="n">
        <v>1070</v>
      </c>
      <c r="S31" s="679" t="n"/>
      <c r="T31" s="639">
        <f>A31</f>
        <v/>
      </c>
      <c r="U31" s="683" t="n">
        <v>210109</v>
      </c>
      <c r="V31" s="624" t="n">
        <v>1297.73</v>
      </c>
      <c r="W31" s="683" t="n"/>
      <c r="X31" s="684" t="n"/>
      <c r="Y31" s="683" t="n">
        <v>210126</v>
      </c>
      <c r="Z31" s="624" t="n">
        <v>500.43</v>
      </c>
      <c r="AA31" s="683" t="n">
        <v>210135</v>
      </c>
      <c r="AB31" s="624" t="n">
        <v>-79.2</v>
      </c>
      <c r="AC31" s="683" t="n"/>
      <c r="AD31" s="684" t="n"/>
      <c r="AE31" s="685" t="n"/>
      <c r="AF31" s="684" t="n"/>
      <c r="AG31" s="684" t="n"/>
      <c r="AH31" s="684" t="n"/>
      <c r="AI31" s="683" t="n"/>
      <c r="AJ31" s="684" t="n"/>
      <c r="AK31" s="683" t="n"/>
      <c r="AL31" s="684" t="n"/>
      <c r="AM31" s="683" t="n"/>
      <c r="AN31" s="684" t="n"/>
      <c r="AO31" s="683" t="n">
        <v>210169</v>
      </c>
      <c r="AP31" s="624" t="n">
        <v>940</v>
      </c>
      <c r="AQ31" s="685" t="n"/>
      <c r="AR31" s="684" t="n"/>
      <c r="AS31" s="614">
        <f>V31+X31+Z31+AB31+AD31+AF31+AJ31+AL31+AN31+AP31+AR31+AH31</f>
        <v/>
      </c>
    </row>
    <row r="32">
      <c r="A32" s="678">
        <f>A31+1</f>
        <v/>
      </c>
      <c r="B32" s="679" t="n">
        <v>1533.65</v>
      </c>
      <c r="C32" s="679" t="n"/>
      <c r="D32" s="645" t="n">
        <v>660.58</v>
      </c>
      <c r="E32" s="645" t="n">
        <v>1592.82</v>
      </c>
      <c r="F32" s="679" t="n">
        <v>37.2</v>
      </c>
      <c r="G32" s="680" t="n">
        <v>97</v>
      </c>
      <c r="H32" s="680" t="n">
        <v>138.6</v>
      </c>
      <c r="I32" s="632" t="n">
        <v>80</v>
      </c>
      <c r="J32" s="681" t="n">
        <v>2</v>
      </c>
      <c r="K32" s="681" t="n">
        <v>200</v>
      </c>
      <c r="L32" s="681" t="n">
        <v>10</v>
      </c>
      <c r="M32" s="682" t="n"/>
      <c r="N32" s="636">
        <f>B32+C32+D32+F32+G32+H32+I32+K32-L32+M32+E32</f>
        <v/>
      </c>
      <c r="O32" s="679" t="n">
        <v>6.9</v>
      </c>
      <c r="P32" s="679" t="n"/>
      <c r="Q32" s="636">
        <f>N32+O32-P32</f>
        <v/>
      </c>
      <c r="R32" s="630" t="n">
        <v>1570</v>
      </c>
      <c r="S32" s="679" t="n"/>
      <c r="T32" s="639">
        <f>A32</f>
        <v/>
      </c>
      <c r="U32" s="683" t="n"/>
      <c r="V32" s="624" t="n">
        <v>42.55</v>
      </c>
      <c r="W32" s="683" t="n"/>
      <c r="X32" s="684" t="n"/>
      <c r="Y32" s="683" t="n"/>
      <c r="Z32" s="684" t="n"/>
      <c r="AA32" s="683" t="n">
        <v>210136</v>
      </c>
      <c r="AB32" s="624" t="n">
        <v>3954.93</v>
      </c>
      <c r="AC32" s="683" t="n"/>
      <c r="AD32" s="684" t="n"/>
      <c r="AE32" s="683" t="n">
        <v>210141</v>
      </c>
      <c r="AF32" s="624" t="n">
        <v>70</v>
      </c>
      <c r="AG32" s="684" t="n"/>
      <c r="AH32" s="684" t="n"/>
      <c r="AI32" s="683" t="n"/>
      <c r="AJ32" s="684" t="n"/>
      <c r="AK32" s="683" t="n"/>
      <c r="AL32" s="684" t="n"/>
      <c r="AM32" s="683" t="n"/>
      <c r="AN32" s="684" t="n"/>
      <c r="AO32" s="683" t="n"/>
      <c r="AP32" s="684" t="n"/>
      <c r="AQ32" s="685" t="n"/>
      <c r="AR32" s="684" t="n"/>
      <c r="AS32" s="614">
        <f>V32+X32+Z32+AB32+AD32+AF32+AJ32+AL32+AN32+AP32+AR32+AH32</f>
        <v/>
      </c>
    </row>
    <row r="33">
      <c r="A33" s="678">
        <f>A32+1</f>
        <v/>
      </c>
      <c r="B33" s="679" t="n">
        <v>2139.71</v>
      </c>
      <c r="C33" s="679" t="n"/>
      <c r="D33" s="630" t="n">
        <v>1562.69</v>
      </c>
      <c r="E33" s="630" t="n">
        <v>1897.55</v>
      </c>
      <c r="F33" s="679" t="n">
        <v>20.4</v>
      </c>
      <c r="G33" s="680" t="n">
        <v>180</v>
      </c>
      <c r="H33" s="680" t="n">
        <v>172.2</v>
      </c>
      <c r="I33" s="632" t="n">
        <v>130</v>
      </c>
      <c r="J33" s="681" t="n">
        <v>2</v>
      </c>
      <c r="K33" s="681" t="n">
        <v>155</v>
      </c>
      <c r="L33" s="681" t="n">
        <v>30</v>
      </c>
      <c r="M33" s="682" t="n"/>
      <c r="N33" s="636">
        <f>B33+C33+D33+F33+G33+H33+I33+K33-L33+M33+E33</f>
        <v/>
      </c>
      <c r="O33" s="679" t="n">
        <v>2</v>
      </c>
      <c r="P33" s="679" t="n"/>
      <c r="Q33" s="636">
        <f>N33+O33-P33</f>
        <v/>
      </c>
      <c r="R33" s="630" t="n">
        <v>2130</v>
      </c>
      <c r="S33" s="679" t="n"/>
      <c r="T33" s="639">
        <f>A33</f>
        <v/>
      </c>
      <c r="U33" s="683" t="n"/>
      <c r="V33" s="684" t="n"/>
      <c r="W33" s="683" t="n"/>
      <c r="X33" s="684" t="n"/>
      <c r="Y33" s="683" t="n"/>
      <c r="Z33" s="684" t="n"/>
      <c r="AA33" s="683" t="n"/>
      <c r="AB33" s="684" t="n"/>
      <c r="AC33" s="683" t="n"/>
      <c r="AD33" s="684" t="n"/>
      <c r="AE33" s="683" t="n">
        <v>210141</v>
      </c>
      <c r="AF33" s="624" t="n">
        <v>369.08</v>
      </c>
      <c r="AG33" s="686" t="n"/>
      <c r="AH33" s="684" t="n"/>
      <c r="AI33" s="683" t="n">
        <v>210147</v>
      </c>
      <c r="AJ33" s="624" t="n">
        <v>605.29</v>
      </c>
      <c r="AK33" s="683" t="n"/>
      <c r="AL33" s="684" t="n"/>
      <c r="AM33" s="683" t="n">
        <v>210161</v>
      </c>
      <c r="AN33" s="624" t="n">
        <v>167.28</v>
      </c>
      <c r="AO33" s="683" t="n">
        <v>210168</v>
      </c>
      <c r="AP33" s="624" t="n">
        <v>420</v>
      </c>
      <c r="AQ33" s="685" t="n"/>
      <c r="AR33" s="684" t="n"/>
      <c r="AS33" s="614">
        <f>V33+X33+Z33+AB33+AD33+AF33+AJ33+AL33+AN33+AP33+AR33+AH33</f>
        <v/>
      </c>
    </row>
    <row r="34">
      <c r="A34" s="678">
        <f>A33+1</f>
        <v/>
      </c>
      <c r="B34" s="679" t="n">
        <v>1452.59</v>
      </c>
      <c r="C34" s="679" t="n"/>
      <c r="D34" s="630" t="n">
        <v>1753.87</v>
      </c>
      <c r="E34" s="630" t="n">
        <v>1826.25</v>
      </c>
      <c r="F34" s="679" t="n">
        <v>13.2</v>
      </c>
      <c r="G34" s="680" t="n">
        <v>576</v>
      </c>
      <c r="H34" s="680" t="n">
        <v>165.25</v>
      </c>
      <c r="I34" s="632" t="n">
        <v>150</v>
      </c>
      <c r="J34" s="681" t="n">
        <v>3</v>
      </c>
      <c r="K34" s="681" t="n">
        <v>14</v>
      </c>
      <c r="L34" s="681" t="n"/>
      <c r="M34" s="682" t="n"/>
      <c r="N34" s="636">
        <f>B34+C34+D34+F34+G34+H34+I34+K34-L34+M34+E34</f>
        <v/>
      </c>
      <c r="O34" s="679" t="n">
        <v>3</v>
      </c>
      <c r="P34" s="679" t="n"/>
      <c r="Q34" s="636">
        <f>N34+O34-P34</f>
        <v/>
      </c>
      <c r="R34" s="630" t="n">
        <v>1450</v>
      </c>
      <c r="S34" s="679" t="n"/>
      <c r="T34" s="639">
        <f>A34</f>
        <v/>
      </c>
      <c r="U34" s="683" t="n"/>
      <c r="V34" s="684" t="n"/>
      <c r="W34" s="685" t="n">
        <v>210121</v>
      </c>
      <c r="X34" s="624" t="n">
        <v>944.24</v>
      </c>
      <c r="Y34" s="683" t="n"/>
      <c r="Z34" s="684" t="n"/>
      <c r="AA34" s="685" t="n"/>
      <c r="AB34" s="684" t="n"/>
      <c r="AC34" s="683" t="n"/>
      <c r="AD34" s="684" t="n"/>
      <c r="AE34" s="683" t="n">
        <v>210141</v>
      </c>
      <c r="AF34" s="624" t="n">
        <v>27</v>
      </c>
      <c r="AG34" s="684" t="n"/>
      <c r="AH34" s="684" t="n"/>
      <c r="AI34" s="683" t="n"/>
      <c r="AJ34" s="684" t="inlineStr">
        <is>
          <t>*</t>
        </is>
      </c>
      <c r="AK34" s="685" t="n"/>
      <c r="AL34" s="684" t="n"/>
      <c r="AM34" s="685" t="n"/>
      <c r="AN34" s="684" t="n"/>
      <c r="AO34" s="685" t="n"/>
      <c r="AP34" s="684" t="n"/>
      <c r="AQ34" s="685" t="n"/>
      <c r="AR34" s="684" t="n"/>
      <c r="AS34" s="614">
        <f>V34+X34+Z34+AB34+AD34+AF34+AJ34+AL34+AN34+AP34+AR34+AH34</f>
        <v/>
      </c>
    </row>
    <row r="35">
      <c r="A35" s="678">
        <f>A34+1</f>
        <v/>
      </c>
      <c r="B35" s="679" t="n">
        <v>1366.1</v>
      </c>
      <c r="C35" s="679" t="n"/>
      <c r="D35" s="630" t="n">
        <v>511.46</v>
      </c>
      <c r="E35" s="630" t="n">
        <v>1314.02</v>
      </c>
      <c r="F35" s="679" t="n">
        <v>64</v>
      </c>
      <c r="G35" s="680" t="n">
        <v>243</v>
      </c>
      <c r="H35" s="680" t="n">
        <v>228.25</v>
      </c>
      <c r="I35" s="632" t="n">
        <v>20</v>
      </c>
      <c r="J35" s="681" t="n">
        <v>1</v>
      </c>
      <c r="K35" s="681" t="n"/>
      <c r="L35" s="681" t="n">
        <v>50</v>
      </c>
      <c r="M35" s="682" t="n"/>
      <c r="N35" s="636">
        <f>B35+C35+D35+F35+G35+H35+I35+K35-L35+M35+E35</f>
        <v/>
      </c>
      <c r="O35" s="679" t="n">
        <v>2</v>
      </c>
      <c r="P35" s="679" t="n"/>
      <c r="Q35" s="636">
        <f>N35+O35-P35</f>
        <v/>
      </c>
      <c r="R35" s="630" t="n">
        <v>1360</v>
      </c>
      <c r="S35" s="679" t="n"/>
      <c r="T35" s="639">
        <f>A35</f>
        <v/>
      </c>
      <c r="U35" s="683" t="n"/>
      <c r="V35" s="684" t="n"/>
      <c r="W35" s="683" t="n">
        <v>210120</v>
      </c>
      <c r="X35" s="624" t="n">
        <v>77.59</v>
      </c>
      <c r="Y35" s="683" t="n"/>
      <c r="Z35" s="684" t="n"/>
      <c r="AA35" s="683" t="inlineStr">
        <is>
          <t>210136A</t>
        </is>
      </c>
      <c r="AB35" s="624" t="n">
        <v>-58.74</v>
      </c>
      <c r="AC35" s="683" t="inlineStr">
        <is>
          <t>210138A</t>
        </is>
      </c>
      <c r="AD35" s="684" t="n">
        <v>0</v>
      </c>
      <c r="AE35" s="683" t="n">
        <v>210141</v>
      </c>
      <c r="AF35" s="624" t="n">
        <v>1.45</v>
      </c>
      <c r="AG35" s="686" t="n">
        <v>210143</v>
      </c>
      <c r="AH35" s="624" t="n">
        <v>-15.01</v>
      </c>
      <c r="AI35" s="683" t="n">
        <v>210145</v>
      </c>
      <c r="AJ35" s="624" t="n">
        <v>37.63</v>
      </c>
      <c r="AK35" s="683" t="n">
        <v>210151</v>
      </c>
      <c r="AL35" s="624" t="n">
        <v>724.73</v>
      </c>
      <c r="AM35" s="683" t="inlineStr">
        <is>
          <t>fimar</t>
        </is>
      </c>
      <c r="AN35" s="624" t="n">
        <v>1310.16</v>
      </c>
      <c r="AO35" s="683" t="n">
        <v>210165</v>
      </c>
      <c r="AP35" s="624" t="n">
        <v>1286.8</v>
      </c>
      <c r="AQ35" s="685" t="n"/>
      <c r="AR35" s="684" t="n"/>
      <c r="AS35" s="614">
        <f>V35+X35+Z35+AB35+AD35+AF35+AJ35+AL35+AN35+AP35+AR35+AH35</f>
        <v/>
      </c>
    </row>
    <row r="36" customFormat="1" s="18">
      <c r="A36" s="689" t="n"/>
      <c r="B36" s="690">
        <f>SUM(B5:B35)</f>
        <v/>
      </c>
      <c r="C36" s="690">
        <f>SUM(C5:C35)</f>
        <v/>
      </c>
      <c r="D36" s="690">
        <f>SUM(D5:D35)</f>
        <v/>
      </c>
      <c r="E36" s="690">
        <f>SUM(E5:E35)</f>
        <v/>
      </c>
      <c r="F36" s="690">
        <f>SUM(F5:F35)</f>
        <v/>
      </c>
      <c r="G36" s="690">
        <f>SUM(G5:G35)</f>
        <v/>
      </c>
      <c r="H36" s="690">
        <f>SUM(H5:H35)</f>
        <v/>
      </c>
      <c r="I36" s="690">
        <f>SUM(I5:I35)</f>
        <v/>
      </c>
      <c r="J36" s="691">
        <f>SUM(J5:J35)</f>
        <v/>
      </c>
      <c r="K36" s="690">
        <f>SUM(K5:K35)</f>
        <v/>
      </c>
      <c r="L36" s="690">
        <f>SUM(L5:L35)</f>
        <v/>
      </c>
      <c r="M36" s="692" t="n"/>
      <c r="N36" s="690">
        <f>SUM(N5:N35)</f>
        <v/>
      </c>
      <c r="O36" s="690">
        <f>SUM(O5:O35)</f>
        <v/>
      </c>
      <c r="P36" s="692">
        <f>SUM(P5:P35)</f>
        <v/>
      </c>
      <c r="Q36" s="690">
        <f>SUM(Q5:Q35)</f>
        <v/>
      </c>
      <c r="R36" s="692">
        <f>SUM(R5:R35)</f>
        <v/>
      </c>
      <c r="S36" s="692">
        <f>SUM(S5:S35)</f>
        <v/>
      </c>
      <c r="T36" s="693" t="n"/>
      <c r="U36" s="692" t="n"/>
      <c r="V36" s="692">
        <f>SUM(V5:V35)</f>
        <v/>
      </c>
      <c r="W36" s="692" t="n"/>
      <c r="X36" s="692">
        <f>SUM(X5:X35)</f>
        <v/>
      </c>
      <c r="Y36" s="692" t="n"/>
      <c r="Z36" s="692">
        <f>SUM(Z5:Z35)</f>
        <v/>
      </c>
      <c r="AA36" s="692" t="n"/>
      <c r="AB36" s="692">
        <f>SUM(AB6:AB34)</f>
        <v/>
      </c>
      <c r="AC36" s="692" t="n"/>
      <c r="AD36" s="692">
        <f>SUM(AD5:AD35)</f>
        <v/>
      </c>
      <c r="AE36" s="692" t="n"/>
      <c r="AF36" s="692">
        <f>SUM(AF5:AF35)</f>
        <v/>
      </c>
      <c r="AG36" s="692" t="n"/>
      <c r="AH36" s="692" t="n"/>
      <c r="AI36" s="692" t="n"/>
      <c r="AJ36" s="692">
        <f>SUM(AJ5:AJ35)</f>
        <v/>
      </c>
      <c r="AK36" s="691" t="n"/>
      <c r="AL36" s="692">
        <f>SUM(AL5:AL35)</f>
        <v/>
      </c>
      <c r="AM36" s="692" t="n"/>
      <c r="AN36" s="692">
        <f>SUM(AN5:AN35)</f>
        <v/>
      </c>
      <c r="AO36" s="692" t="n"/>
      <c r="AP36" s="692">
        <f>SUM(AP5:AP35)</f>
        <v/>
      </c>
      <c r="AQ36" s="692" t="n"/>
      <c r="AR36" s="692">
        <f>SUM(AR5:AR35)</f>
        <v/>
      </c>
      <c r="AS36" s="692">
        <f>SUM(AS5:AS35)</f>
        <v/>
      </c>
      <c r="AT36" s="691" t="n"/>
      <c r="AU36" s="691" t="n"/>
      <c r="AV36" s="691" t="n"/>
      <c r="AW36" s="691" t="n"/>
      <c r="AX36" s="691" t="n"/>
      <c r="AY36" s="691" t="n"/>
      <c r="AZ36" s="691" t="n"/>
      <c r="BA36" s="691" t="n"/>
      <c r="BB36" s="691" t="n"/>
      <c r="BC36" s="691" t="n"/>
      <c r="BD36" s="691" t="n"/>
      <c r="BE36" s="691" t="n"/>
      <c r="BF36" s="691" t="n"/>
      <c r="BG36" s="691" t="n"/>
      <c r="BH36" s="691" t="n"/>
      <c r="BI36" s="691" t="n"/>
      <c r="BJ36" s="691" t="n"/>
      <c r="BK36" s="691" t="n"/>
      <c r="BL36" s="691" t="n"/>
    </row>
    <row r="37">
      <c r="A37" s="694" t="n"/>
      <c r="N37" s="449" t="n"/>
      <c r="Q37" s="451" t="n"/>
    </row>
    <row r="38">
      <c r="A38" s="694" t="n"/>
      <c r="C38" s="452" t="n"/>
      <c r="F38" s="452" t="n"/>
      <c r="I38" s="453" t="n"/>
      <c r="N38" s="449" t="n"/>
    </row>
    <row r="39">
      <c r="A39" s="694" t="n"/>
      <c r="I39" s="453" t="n"/>
      <c r="N39" s="449" t="n"/>
      <c r="AO39" s="404" t="inlineStr">
        <is>
          <t xml:space="preserve">                                                                                  </t>
        </is>
      </c>
    </row>
    <row r="40">
      <c r="A40" s="694" t="n"/>
    </row>
    <row r="41" ht="16.5" customHeight="1" thickBot="1">
      <c r="A41" s="695" t="inlineStr">
        <is>
          <t>FEVRIER 2020</t>
        </is>
      </c>
      <c r="L41" s="391" t="n"/>
      <c r="M41" s="406" t="n"/>
      <c r="N41" s="359" t="n"/>
      <c r="O41" s="362" t="n"/>
      <c r="P41" s="363" t="n"/>
      <c r="Q41" s="363" t="n"/>
      <c r="R41" s="363" t="n"/>
      <c r="S41" s="363" t="n"/>
      <c r="U41" s="364">
        <f>A41</f>
        <v/>
      </c>
      <c r="V41" s="363" t="n"/>
      <c r="W41" s="363" t="n"/>
      <c r="X41" s="363" t="n"/>
      <c r="Y41" s="363" t="n"/>
      <c r="Z41" s="363" t="n"/>
      <c r="AA41" s="363" t="n"/>
      <c r="AB41" s="364">
        <f>A41</f>
        <v/>
      </c>
      <c r="AC41" s="363" t="n"/>
      <c r="AD41" s="363" t="n"/>
      <c r="AE41" s="363" t="n"/>
      <c r="AF41" s="363" t="n"/>
      <c r="AG41" s="363" t="n"/>
      <c r="AH41" s="363" t="n"/>
      <c r="AI41" s="363" t="n"/>
      <c r="AJ41" s="363" t="n"/>
      <c r="AK41" s="364">
        <f>A41</f>
        <v/>
      </c>
      <c r="AL41" s="363" t="n"/>
      <c r="AM41" s="363" t="n"/>
      <c r="AN41" s="363" t="n"/>
      <c r="AO41" s="363" t="n"/>
      <c r="AP41" s="363" t="n"/>
      <c r="AQ41" s="363" t="n"/>
    </row>
    <row r="42" ht="16.5" customHeight="1" thickBot="1">
      <c r="A42" s="696" t="n"/>
      <c r="B42" s="372" t="n"/>
      <c r="C42" s="372" t="n"/>
      <c r="D42" s="372" t="n"/>
      <c r="E42" s="372" t="n"/>
      <c r="F42" s="372" t="n"/>
      <c r="G42" s="372" t="n"/>
      <c r="H42" s="372" t="n"/>
      <c r="I42" s="357" t="n"/>
      <c r="J42" s="357" t="n"/>
      <c r="K42" s="357" t="n"/>
      <c r="L42" s="357" t="n"/>
      <c r="M42" s="454" t="n"/>
      <c r="N42" s="10" t="n"/>
      <c r="O42" s="11" t="n"/>
      <c r="P42" s="10" t="n"/>
      <c r="Q42" s="10" t="n"/>
      <c r="R42" s="358" t="inlineStr">
        <is>
          <t>Banque</t>
        </is>
      </c>
      <c r="S42" s="357" t="n"/>
      <c r="T42" s="647" t="n"/>
      <c r="U42" s="407">
        <f>U3</f>
        <v/>
      </c>
      <c r="V42" s="366" t="n"/>
      <c r="W42" s="408">
        <f>W3</f>
        <v/>
      </c>
      <c r="X42" s="366" t="n"/>
      <c r="Y42" s="408">
        <f>Y3</f>
        <v/>
      </c>
      <c r="Z42" s="366" t="n"/>
      <c r="AA42" s="408">
        <f>AA3</f>
        <v/>
      </c>
      <c r="AB42" s="366" t="n"/>
      <c r="AC42" s="408">
        <f>AC3</f>
        <v/>
      </c>
      <c r="AD42" s="366" t="n"/>
      <c r="AE42" s="409">
        <f>AE3</f>
        <v/>
      </c>
      <c r="AF42" s="354" t="n"/>
      <c r="AG42" s="410" t="inlineStr">
        <is>
          <t>Compte Nickel</t>
        </is>
      </c>
      <c r="AH42" s="354" t="n"/>
      <c r="AI42" s="407" t="inlineStr">
        <is>
          <t>charges locatives</t>
        </is>
      </c>
      <c r="AJ42" s="366" t="n"/>
      <c r="AK42" s="408">
        <f>AK3</f>
        <v/>
      </c>
      <c r="AL42" s="366" t="n"/>
      <c r="AM42" s="408">
        <f>AM3</f>
        <v/>
      </c>
      <c r="AN42" s="366" t="n"/>
      <c r="AO42" s="408">
        <f>AO3</f>
        <v/>
      </c>
      <c r="AP42" s="366" t="n"/>
      <c r="AQ42" s="697">
        <f>AQ3</f>
        <v/>
      </c>
      <c r="AR42" s="393" t="n"/>
      <c r="AS42" s="698" t="inlineStr">
        <is>
          <t>Total</t>
        </is>
      </c>
    </row>
    <row r="43">
      <c r="A43" s="675" t="n"/>
      <c r="B43" s="382" t="inlineStr">
        <is>
          <t>Espèce</t>
        </is>
      </c>
      <c r="C43" s="382" t="inlineStr">
        <is>
          <t>Chèque</t>
        </is>
      </c>
      <c r="D43" s="382" t="inlineStr">
        <is>
          <t>Carte Bleue</t>
        </is>
      </c>
      <c r="E43" s="382" t="inlineStr">
        <is>
          <t>Sans Contact</t>
        </is>
      </c>
      <c r="F43" s="382" t="inlineStr">
        <is>
          <t>Carte Nickel</t>
        </is>
      </c>
      <c r="G43" s="382" t="inlineStr">
        <is>
          <t>JEUX</t>
        </is>
      </c>
      <c r="H43" s="382" t="inlineStr">
        <is>
          <t>LOTO</t>
        </is>
      </c>
      <c r="I43" s="382" t="inlineStr">
        <is>
          <t>POINT VERT</t>
        </is>
      </c>
      <c r="J43" s="383" t="n"/>
      <c r="K43" s="382" t="inlineStr">
        <is>
          <t>Ret Nickel</t>
        </is>
      </c>
      <c r="L43" s="382" t="inlineStr">
        <is>
          <t>Dpt Nickel</t>
        </is>
      </c>
      <c r="M43" s="608" t="inlineStr">
        <is>
          <t>Avoir</t>
        </is>
      </c>
      <c r="N43" s="382" t="inlineStr">
        <is>
          <t>S/Total Encais</t>
        </is>
      </c>
      <c r="O43" s="382" t="inlineStr">
        <is>
          <t>Compte client</t>
        </is>
      </c>
      <c r="P43" s="382" t="inlineStr">
        <is>
          <t>Credit Compte</t>
        </is>
      </c>
      <c r="Q43" s="382" t="inlineStr">
        <is>
          <t>Total</t>
        </is>
      </c>
      <c r="R43" s="382" t="inlineStr">
        <is>
          <t>Dépôt Banque</t>
        </is>
      </c>
      <c r="S43" s="382" t="inlineStr">
        <is>
          <t>Monnaie</t>
        </is>
      </c>
      <c r="T43" s="609" t="n"/>
      <c r="U43" s="610" t="inlineStr">
        <is>
          <t>N°</t>
        </is>
      </c>
      <c r="V43" s="611" t="n"/>
      <c r="W43" s="612" t="inlineStr">
        <is>
          <t>N°</t>
        </is>
      </c>
      <c r="X43" s="608" t="n"/>
      <c r="Y43" s="612" t="inlineStr">
        <is>
          <t>N°</t>
        </is>
      </c>
      <c r="Z43" s="608" t="n"/>
      <c r="AA43" s="612" t="inlineStr">
        <is>
          <t>N°</t>
        </is>
      </c>
      <c r="AB43" s="608" t="n"/>
      <c r="AC43" s="612" t="inlineStr">
        <is>
          <t>N°</t>
        </is>
      </c>
      <c r="AD43" s="608" t="n"/>
      <c r="AE43" s="612" t="inlineStr">
        <is>
          <t>N°</t>
        </is>
      </c>
      <c r="AF43" s="608" t="n"/>
      <c r="AG43" s="612" t="inlineStr">
        <is>
          <t>N°</t>
        </is>
      </c>
      <c r="AH43" s="611" t="n"/>
      <c r="AI43" s="612" t="inlineStr">
        <is>
          <t>N°</t>
        </is>
      </c>
      <c r="AJ43" s="608" t="n"/>
      <c r="AK43" s="613" t="inlineStr">
        <is>
          <t>N°</t>
        </is>
      </c>
      <c r="AL43" s="611" t="n"/>
      <c r="AM43" s="612" t="inlineStr">
        <is>
          <t>N°</t>
        </is>
      </c>
      <c r="AN43" s="611" t="n"/>
      <c r="AO43" s="612" t="inlineStr">
        <is>
          <t>N°</t>
        </is>
      </c>
      <c r="AP43" s="611" t="n"/>
      <c r="AQ43" s="612" t="inlineStr">
        <is>
          <t>N°</t>
        </is>
      </c>
      <c r="AR43" s="611" t="n"/>
      <c r="AS43" s="614" t="n"/>
    </row>
    <row r="44">
      <c r="A44" s="678">
        <f>A35+1</f>
        <v/>
      </c>
      <c r="B44" s="679" t="n">
        <v>1845.38</v>
      </c>
      <c r="C44" s="679" t="n"/>
      <c r="D44" s="630" t="n">
        <v>1052.81</v>
      </c>
      <c r="E44" s="630" t="n">
        <v>1490.59</v>
      </c>
      <c r="F44" s="679" t="n">
        <v>118.95</v>
      </c>
      <c r="G44" s="680" t="n">
        <v>228</v>
      </c>
      <c r="H44" s="680" t="n">
        <v>430.55</v>
      </c>
      <c r="I44" s="632" t="n">
        <v>50</v>
      </c>
      <c r="J44" s="681" t="n">
        <v>1</v>
      </c>
      <c r="K44" s="681" t="n"/>
      <c r="L44" s="681" t="n"/>
      <c r="M44" s="682" t="n">
        <v>22.1</v>
      </c>
      <c r="N44" s="636">
        <f>B44+C44+D44+F44+G44+H44+I44+K44-L44+M44+E44</f>
        <v/>
      </c>
      <c r="O44" s="679" t="n">
        <v>32.7</v>
      </c>
      <c r="P44" s="679" t="n">
        <v>113.16</v>
      </c>
      <c r="Q44" s="636">
        <f>N44+O44-P44</f>
        <v/>
      </c>
      <c r="R44" s="630" t="n">
        <v>1840</v>
      </c>
      <c r="S44" s="679" t="n"/>
      <c r="T44" s="639">
        <f>A44</f>
        <v/>
      </c>
      <c r="U44" s="683" t="n"/>
      <c r="V44" s="684" t="n"/>
      <c r="W44" s="685" t="n"/>
      <c r="X44" s="684" t="n"/>
      <c r="Y44" s="685" t="n">
        <v>210127</v>
      </c>
      <c r="Z44" s="624" t="n">
        <v>488.05</v>
      </c>
      <c r="AA44" s="685" t="n"/>
      <c r="AB44" s="684" t="n"/>
      <c r="AC44" s="685" t="n"/>
      <c r="AD44" s="684" t="n"/>
      <c r="AE44" s="685" t="inlineStr">
        <is>
          <t>pt vert</t>
        </is>
      </c>
      <c r="AF44" s="624" t="n">
        <v>-65.8</v>
      </c>
      <c r="AG44" s="686" t="n"/>
      <c r="AH44" s="684" t="n"/>
      <c r="AI44" s="685" t="n">
        <v>210144</v>
      </c>
      <c r="AJ44" s="624" t="n">
        <v>1029.23</v>
      </c>
      <c r="AK44" s="686" t="n"/>
      <c r="AL44" s="684" t="n"/>
      <c r="AM44" s="685" t="n"/>
      <c r="AN44" s="684" t="n"/>
      <c r="AO44" s="685" t="inlineStr">
        <is>
          <t>vale</t>
        </is>
      </c>
      <c r="AP44" s="624" t="n">
        <v>2250</v>
      </c>
      <c r="AQ44" s="685" t="n"/>
      <c r="AR44" s="684" t="n"/>
      <c r="AS44" s="614">
        <f>V44+X44+Z44+AB44+AD44+AF44+AJ44+AL44+AN44+AP44+AR44+AH44</f>
        <v/>
      </c>
    </row>
    <row r="45">
      <c r="A45" s="678">
        <f>A44+1</f>
        <v/>
      </c>
      <c r="B45" s="679" t="n">
        <v>1466.87</v>
      </c>
      <c r="C45" s="679" t="n"/>
      <c r="D45" s="630" t="n">
        <v>1218.77</v>
      </c>
      <c r="E45" s="630" t="n">
        <v>1742.02</v>
      </c>
      <c r="F45" s="679" t="n">
        <v>37.8</v>
      </c>
      <c r="G45" s="680" t="n">
        <v>243</v>
      </c>
      <c r="H45" s="680" t="n">
        <v>618.55</v>
      </c>
      <c r="I45" s="632" t="n">
        <v>140</v>
      </c>
      <c r="J45" s="681" t="n">
        <v>4</v>
      </c>
      <c r="K45" s="681" t="n"/>
      <c r="L45" s="681" t="n"/>
      <c r="M45" s="682" t="n"/>
      <c r="N45" s="636">
        <f>B45+C45+D45+F45+G45+H45+I45+K45-L45+M45+E45</f>
        <v/>
      </c>
      <c r="O45" s="679" t="n">
        <v>2</v>
      </c>
      <c r="P45" s="679" t="n"/>
      <c r="Q45" s="636">
        <f>N45+O45-P45</f>
        <v/>
      </c>
      <c r="R45" s="614" t="n">
        <v>1460</v>
      </c>
      <c r="S45" s="679" t="n"/>
      <c r="T45" s="639">
        <f>A45</f>
        <v/>
      </c>
      <c r="U45" s="683" t="n"/>
      <c r="V45" s="684" t="n"/>
      <c r="W45" s="685" t="n"/>
      <c r="X45" s="684" t="n"/>
      <c r="Y45" s="683" t="n"/>
      <c r="Z45" s="684" t="n"/>
      <c r="AA45" s="685" t="n"/>
      <c r="AB45" s="684" t="n"/>
      <c r="AC45" s="683" t="n">
        <v>210140</v>
      </c>
      <c r="AD45" s="624" t="n">
        <v>33110.53</v>
      </c>
      <c r="AE45" s="685" t="n"/>
      <c r="AF45" s="684" t="n"/>
      <c r="AG45" s="684" t="n"/>
      <c r="AH45" s="684" t="n"/>
      <c r="AI45" s="683" t="n"/>
      <c r="AJ45" s="684" t="n"/>
      <c r="AK45" s="685" t="n"/>
      <c r="AL45" s="684" t="n"/>
      <c r="AM45" s="683" t="n"/>
      <c r="AN45" s="684" t="n"/>
      <c r="AO45" s="683" t="n"/>
      <c r="AP45" s="684" t="n"/>
      <c r="AQ45" s="685" t="n"/>
      <c r="AR45" s="684" t="n"/>
      <c r="AS45" s="614">
        <f>V45+X45+Z45+AB45+AD45+AF45+AJ45+AL45+AN45+AP45+AR45+AH45</f>
        <v/>
      </c>
    </row>
    <row r="46">
      <c r="A46" s="678">
        <f>A45+1</f>
        <v/>
      </c>
      <c r="B46" s="679" t="n">
        <v>2032</v>
      </c>
      <c r="C46" s="679" t="n"/>
      <c r="D46" s="630" t="n">
        <v>1237.94</v>
      </c>
      <c r="E46" s="630" t="n">
        <v>1435.39</v>
      </c>
      <c r="F46" s="679" t="n">
        <v>26.5</v>
      </c>
      <c r="G46" s="680" t="n">
        <v>429</v>
      </c>
      <c r="H46" s="680" t="n">
        <v>128.7</v>
      </c>
      <c r="I46" s="632" t="n">
        <v>40</v>
      </c>
      <c r="J46" s="681" t="n">
        <v>1</v>
      </c>
      <c r="K46" s="681" t="n">
        <v>20</v>
      </c>
      <c r="L46" s="681" t="n"/>
      <c r="M46" s="682" t="n"/>
      <c r="N46" s="636">
        <f>B46+C46+D46+F46+G46+H46+I46+K46-L46+M46+E46</f>
        <v/>
      </c>
      <c r="O46" s="679" t="n">
        <v>2</v>
      </c>
      <c r="P46" s="679" t="n"/>
      <c r="Q46" s="636">
        <f>N46+O46-P46</f>
        <v/>
      </c>
      <c r="R46" s="630" t="n">
        <v>2030</v>
      </c>
      <c r="S46" s="679" t="n"/>
      <c r="T46" s="639">
        <f>A46</f>
        <v/>
      </c>
      <c r="U46" s="683" t="n">
        <v>210111</v>
      </c>
      <c r="V46" s="624" t="n">
        <v>1253.46</v>
      </c>
      <c r="W46" s="685" t="n"/>
      <c r="X46" s="684" t="n"/>
      <c r="Y46" s="683" t="n"/>
      <c r="Z46" s="684" t="n"/>
      <c r="AA46" s="685" t="n">
        <v>210222</v>
      </c>
      <c r="AB46" s="624" t="n">
        <v>2456.81</v>
      </c>
      <c r="AC46" s="683" t="n"/>
      <c r="AD46" s="684" t="n"/>
      <c r="AE46" s="685" t="n"/>
      <c r="AF46" s="684" t="n"/>
      <c r="AG46" s="684" t="n"/>
      <c r="AH46" s="684" t="n"/>
      <c r="AI46" s="683" t="inlineStr">
        <is>
          <t>180654B</t>
        </is>
      </c>
      <c r="AJ46" s="624" t="n">
        <v>128.4</v>
      </c>
      <c r="AK46" s="685" t="n"/>
      <c r="AL46" s="684" t="n"/>
      <c r="AM46" s="683" t="n"/>
      <c r="AN46" s="684" t="n"/>
      <c r="AO46" s="685" t="n">
        <v>210171</v>
      </c>
      <c r="AP46" s="624" t="n">
        <v>1558.3</v>
      </c>
      <c r="AQ46" s="685" t="n"/>
      <c r="AR46" s="684" t="n"/>
      <c r="AS46" s="614">
        <f>V46+X46+Z46+AB46+AD46+AF46+AJ46+AL46+AN46+AP46+AR46+AH46</f>
        <v/>
      </c>
    </row>
    <row r="47">
      <c r="A47" s="678">
        <f>A46+1</f>
        <v/>
      </c>
      <c r="B47" s="679" t="n">
        <v>1451.83</v>
      </c>
      <c r="C47" s="679" t="n"/>
      <c r="D47" s="630" t="n">
        <v>1047.9</v>
      </c>
      <c r="E47" s="630" t="n">
        <v>1738.88</v>
      </c>
      <c r="F47" s="679" t="n"/>
      <c r="G47" s="680" t="n">
        <v>233</v>
      </c>
      <c r="H47" s="680" t="n">
        <v>296.3</v>
      </c>
      <c r="I47" s="632" t="n">
        <v>130</v>
      </c>
      <c r="J47" s="681" t="n">
        <v>4</v>
      </c>
      <c r="K47" s="681" t="n"/>
      <c r="L47" s="681" t="n"/>
      <c r="M47" s="682" t="n"/>
      <c r="N47" s="636">
        <f>B47+C47+D47+F47+G47+H47+I47+K47-L47+M47+E47</f>
        <v/>
      </c>
      <c r="O47" s="679" t="n">
        <v>2</v>
      </c>
      <c r="P47" s="679" t="n"/>
      <c r="Q47" s="636">
        <f>N47+O47-P47</f>
        <v/>
      </c>
      <c r="R47" s="630" t="n">
        <v>1490</v>
      </c>
      <c r="S47" s="679" t="n"/>
      <c r="T47" s="639">
        <f>A47</f>
        <v/>
      </c>
      <c r="U47" s="683" t="n"/>
      <c r="V47" s="624" t="n">
        <v>-0.86</v>
      </c>
      <c r="W47" s="685" t="n"/>
      <c r="X47" s="684" t="n"/>
      <c r="Y47" s="683" t="n"/>
      <c r="Z47" s="684" t="n"/>
      <c r="AA47" s="685" t="n">
        <v>210223</v>
      </c>
      <c r="AB47" s="624" t="n">
        <v>745.88</v>
      </c>
      <c r="AC47" s="683" t="n"/>
      <c r="AD47" s="684" t="n"/>
      <c r="AE47" s="685" t="n"/>
      <c r="AF47" s="684" t="n"/>
      <c r="AG47" s="684" t="n"/>
      <c r="AH47" s="684" t="n"/>
      <c r="AI47" s="683" t="n"/>
      <c r="AJ47" s="684" t="n"/>
      <c r="AK47" s="685" t="n"/>
      <c r="AL47" s="684" t="n"/>
      <c r="AM47" s="683" t="n"/>
      <c r="AN47" s="684" t="n"/>
      <c r="AO47" s="683" t="n"/>
      <c r="AP47" s="684" t="n"/>
      <c r="AQ47" s="685" t="n"/>
      <c r="AR47" s="684" t="n"/>
      <c r="AS47" s="614">
        <f>V47+X47+Z47+AB47+AD47+AF47+AJ47+AL47+AN47+AP47+AR47+AH47</f>
        <v/>
      </c>
    </row>
    <row r="48">
      <c r="A48" s="678">
        <f>A47+1</f>
        <v/>
      </c>
      <c r="B48" s="679" t="n">
        <v>2186.57</v>
      </c>
      <c r="C48" s="679" t="n"/>
      <c r="D48" s="630" t="n">
        <v>1784.75</v>
      </c>
      <c r="E48" s="630" t="n">
        <v>2265.7</v>
      </c>
      <c r="F48" s="679" t="n">
        <v>115.3</v>
      </c>
      <c r="G48" s="680" t="n">
        <v>227</v>
      </c>
      <c r="H48" s="680" t="n">
        <v>709.65</v>
      </c>
      <c r="I48" s="632" t="n">
        <v>200</v>
      </c>
      <c r="J48" s="681" t="n">
        <v>5</v>
      </c>
      <c r="K48" s="681" t="n">
        <v>30</v>
      </c>
      <c r="L48" s="681" t="n"/>
      <c r="M48" s="682" t="n"/>
      <c r="N48" s="636">
        <f>B48+C48+D48+F48+G48+H48+I48+K48-L48+M48+E48</f>
        <v/>
      </c>
      <c r="O48" s="679" t="n">
        <v>22.5</v>
      </c>
      <c r="P48" s="679" t="n"/>
      <c r="Q48" s="636">
        <f>N48+O48-P48</f>
        <v/>
      </c>
      <c r="R48" s="19" t="n">
        <v>2180</v>
      </c>
      <c r="S48" s="679" t="n"/>
      <c r="T48" s="639">
        <f>A48</f>
        <v/>
      </c>
      <c r="U48" s="683" t="n"/>
      <c r="V48" s="684" t="n"/>
      <c r="W48" s="685" t="n"/>
      <c r="X48" s="684" t="n"/>
      <c r="Y48" s="683" t="n"/>
      <c r="Z48" s="684" t="n"/>
      <c r="AA48" s="683" t="n"/>
      <c r="AB48" s="684" t="n"/>
      <c r="AC48" s="683" t="n"/>
      <c r="AD48" s="684" t="n"/>
      <c r="AE48" s="685" t="inlineStr">
        <is>
          <t>pmu</t>
        </is>
      </c>
      <c r="AF48" s="624" t="n">
        <v>-1030</v>
      </c>
      <c r="AG48" s="684" t="n"/>
      <c r="AH48" s="684" t="n"/>
      <c r="AI48" s="683" t="n"/>
      <c r="AJ48" s="684" t="n"/>
      <c r="AK48" s="683" t="n"/>
      <c r="AL48" s="684" t="n"/>
      <c r="AM48" s="683" t="n"/>
      <c r="AN48" s="684" t="n"/>
      <c r="AO48" s="683" t="n"/>
      <c r="AP48" s="684" t="n"/>
      <c r="AQ48" s="685" t="n"/>
      <c r="AR48" s="684" t="n"/>
      <c r="AS48" s="614">
        <f>V48+X48+Z48+AB48+AD48+AF48+AJ48+AL48+AN48+AP48+AR48+AH48</f>
        <v/>
      </c>
    </row>
    <row r="49">
      <c r="A49" s="678">
        <f>A48+1</f>
        <v/>
      </c>
      <c r="B49" s="679" t="n">
        <v>1766.71</v>
      </c>
      <c r="C49" s="679" t="n"/>
      <c r="D49" s="630" t="n">
        <v>2021.94</v>
      </c>
      <c r="E49" s="630" t="n">
        <v>1890.79</v>
      </c>
      <c r="F49" s="679" t="n">
        <v>9.9</v>
      </c>
      <c r="G49" s="680" t="n">
        <v>316</v>
      </c>
      <c r="H49" s="680" t="n">
        <v>124.7</v>
      </c>
      <c r="I49" s="632" t="n">
        <v>310</v>
      </c>
      <c r="J49" s="681" t="n">
        <v>6</v>
      </c>
      <c r="K49" s="681" t="n"/>
      <c r="L49" s="681" t="n">
        <v>55</v>
      </c>
      <c r="M49" s="682" t="n"/>
      <c r="N49" s="636">
        <f>B49+C49+D49+F49+G49+H49+I49+K49-L49+M49+E49</f>
        <v/>
      </c>
      <c r="O49" s="679" t="n">
        <v>3</v>
      </c>
      <c r="P49" s="679" t="n"/>
      <c r="Q49" s="636">
        <f>N49+O49-P49</f>
        <v/>
      </c>
      <c r="R49" s="630" t="n">
        <v>1760</v>
      </c>
      <c r="S49" s="630" t="n">
        <v>180</v>
      </c>
      <c r="T49" s="639">
        <f>A49</f>
        <v/>
      </c>
      <c r="U49" s="683" t="n"/>
      <c r="V49" s="684" t="n"/>
      <c r="W49" s="683" t="n"/>
      <c r="X49" s="684" t="n"/>
      <c r="Y49" s="683" t="n"/>
      <c r="Z49" s="684" t="n"/>
      <c r="AA49" s="683" t="n"/>
      <c r="AB49" s="684" t="n"/>
      <c r="AC49" s="683" t="n"/>
      <c r="AD49" s="684" t="n"/>
      <c r="AE49" s="685" t="n"/>
      <c r="AF49" s="684" t="n"/>
      <c r="AG49" s="684" t="n"/>
      <c r="AH49" s="684" t="n"/>
      <c r="AI49" s="683" t="n"/>
      <c r="AJ49" s="684" t="n"/>
      <c r="AK49" s="683" t="n"/>
      <c r="AL49" s="684" t="n"/>
      <c r="AM49" s="683" t="n"/>
      <c r="AN49" s="684" t="n"/>
      <c r="AO49" s="683" t="n"/>
      <c r="AP49" s="684" t="n"/>
      <c r="AQ49" s="685" t="n"/>
      <c r="AR49" s="684" t="n"/>
      <c r="AS49" s="614">
        <f>V49+X49+Z49+AB49+AD49+AF49+AJ49+AL49+AN49+AP49+AR49+AH49</f>
        <v/>
      </c>
    </row>
    <row r="50">
      <c r="A50" s="678">
        <f>A49+1</f>
        <v/>
      </c>
      <c r="B50" s="679" t="n">
        <v>1631.15</v>
      </c>
      <c r="C50" s="679" t="n"/>
      <c r="D50" s="630" t="n">
        <v>477.9</v>
      </c>
      <c r="E50" s="630" t="n">
        <v>1052.48</v>
      </c>
      <c r="F50" s="679" t="n"/>
      <c r="G50" s="680" t="n">
        <v>225</v>
      </c>
      <c r="H50" s="680" t="n">
        <v>208.7</v>
      </c>
      <c r="I50" s="632" t="n">
        <v>250</v>
      </c>
      <c r="J50" s="681" t="n">
        <v>3</v>
      </c>
      <c r="K50" s="681" t="n"/>
      <c r="L50" s="681" t="n"/>
      <c r="M50" s="682" t="n"/>
      <c r="N50" s="636">
        <f>B50+C50+D50+F50+G50+H50+I50+K50-L50+M50+E50</f>
        <v/>
      </c>
      <c r="O50" s="679" t="n">
        <v>2</v>
      </c>
      <c r="P50" s="679" t="n"/>
      <c r="Q50" s="636">
        <f>N50+O50-P50</f>
        <v/>
      </c>
      <c r="R50" s="630" t="n">
        <v>1630</v>
      </c>
      <c r="S50" s="679" t="n"/>
      <c r="T50" s="639">
        <f>A50</f>
        <v/>
      </c>
      <c r="U50" s="683" t="n"/>
      <c r="V50" s="684" t="n"/>
      <c r="W50" s="683" t="n"/>
      <c r="X50" s="684" t="n"/>
      <c r="Y50" s="683" t="n"/>
      <c r="Z50" s="684" t="n"/>
      <c r="AA50" s="683" t="n"/>
      <c r="AB50" s="684" t="n"/>
      <c r="AC50" s="683" t="n"/>
      <c r="AD50" s="684" t="n"/>
      <c r="AE50" s="685" t="inlineStr">
        <is>
          <t>ass prêt</t>
        </is>
      </c>
      <c r="AF50" s="624" t="n">
        <v>33.25</v>
      </c>
      <c r="AG50" s="684" t="n"/>
      <c r="AH50" s="684" t="n"/>
      <c r="AI50" s="683" t="n"/>
      <c r="AJ50" s="684" t="n"/>
      <c r="AK50" s="683" t="n"/>
      <c r="AL50" s="684" t="n"/>
      <c r="AM50" s="683" t="n">
        <v>201267</v>
      </c>
      <c r="AN50" s="624" t="n">
        <v>-396.51</v>
      </c>
      <c r="AO50" s="683" t="inlineStr">
        <is>
          <t>mutex</t>
        </is>
      </c>
      <c r="AP50" s="624" t="n">
        <v>141.56</v>
      </c>
      <c r="AQ50" s="685" t="n"/>
      <c r="AR50" s="684" t="n"/>
      <c r="AS50" s="614">
        <f>V50+X50+Z50+AB50+AD50+AF50+AJ50+AL50+AN50+AP50+AR50+AH50</f>
        <v/>
      </c>
    </row>
    <row r="51">
      <c r="A51" s="678">
        <f>A50+1</f>
        <v/>
      </c>
      <c r="B51" s="679" t="n">
        <v>2118.51</v>
      </c>
      <c r="C51" s="679" t="n"/>
      <c r="D51" s="630" t="n">
        <v>695.6</v>
      </c>
      <c r="E51" s="630" t="n">
        <v>1512.99</v>
      </c>
      <c r="F51" s="679" t="n">
        <v>25.4</v>
      </c>
      <c r="G51" s="680" t="n">
        <v>280</v>
      </c>
      <c r="H51" s="680" t="n">
        <v>635.6</v>
      </c>
      <c r="I51" s="632" t="n">
        <v>110</v>
      </c>
      <c r="J51" s="681" t="n">
        <v>3</v>
      </c>
      <c r="K51" s="681" t="n"/>
      <c r="L51" s="681" t="n"/>
      <c r="M51" s="682" t="n"/>
      <c r="N51" s="636">
        <f>B51+C51+D51+F51+G51+H51+I51+K51-L51+M51+E51</f>
        <v/>
      </c>
      <c r="O51" s="679" t="n">
        <v>67.65000000000001</v>
      </c>
      <c r="P51" s="679" t="n"/>
      <c r="Q51" s="636">
        <f>N51+O51-P51</f>
        <v/>
      </c>
      <c r="R51" s="614" t="n">
        <v>2110</v>
      </c>
      <c r="S51" s="679" t="n"/>
      <c r="T51" s="639">
        <f>A51</f>
        <v/>
      </c>
      <c r="U51" s="683" t="n"/>
      <c r="V51" s="684" t="n"/>
      <c r="W51" s="683" t="n"/>
      <c r="X51" s="684" t="n"/>
      <c r="Y51" s="683" t="n">
        <v>210128</v>
      </c>
      <c r="Z51" s="624" t="n">
        <v>507.66</v>
      </c>
      <c r="AA51" s="683" t="n"/>
      <c r="AB51" s="684" t="n"/>
      <c r="AC51" s="683" t="n"/>
      <c r="AD51" s="684" t="n"/>
      <c r="AE51" s="683" t="n"/>
      <c r="AF51" s="684" t="n"/>
      <c r="AG51" s="684" t="n"/>
      <c r="AH51" s="684" t="n"/>
      <c r="AI51" s="683" t="n"/>
      <c r="AJ51" s="684" t="n"/>
      <c r="AK51" s="683" t="n"/>
      <c r="AL51" s="684" t="n"/>
      <c r="AM51" s="683" t="n"/>
      <c r="AN51" s="684" t="n"/>
      <c r="AO51" s="683" t="inlineStr">
        <is>
          <t>adrea</t>
        </is>
      </c>
      <c r="AP51" s="624" t="n">
        <v>81.90000000000001</v>
      </c>
      <c r="AQ51" s="685" t="n"/>
      <c r="AR51" s="684" t="n"/>
      <c r="AS51" s="614">
        <f>V51+X51+Z51+AB51+AD51+AF51+AJ51+AL51+AN51+AP51+AR51+AH51</f>
        <v/>
      </c>
    </row>
    <row r="52">
      <c r="A52" s="678">
        <f>A51+1</f>
        <v/>
      </c>
      <c r="B52" s="679" t="n">
        <v>1834.67</v>
      </c>
      <c r="C52" s="679" t="n"/>
      <c r="D52" s="630" t="n">
        <v>1885.74</v>
      </c>
      <c r="E52" s="630" t="n">
        <v>2282.29</v>
      </c>
      <c r="F52" s="679" t="n">
        <v>7.5</v>
      </c>
      <c r="G52" s="680" t="n">
        <v>407</v>
      </c>
      <c r="H52" s="680" t="n">
        <v>586.4</v>
      </c>
      <c r="I52" s="632" t="n">
        <v>390</v>
      </c>
      <c r="J52" s="681" t="n">
        <v>8</v>
      </c>
      <c r="K52" s="681" t="n"/>
      <c r="L52" s="681" t="n">
        <v>910</v>
      </c>
      <c r="M52" s="682" t="n"/>
      <c r="N52" s="636">
        <f>B52+C52+D52+F52+G52+H52+I52+K52-L52+M52+E52</f>
        <v/>
      </c>
      <c r="O52" s="679" t="n">
        <v>2</v>
      </c>
      <c r="P52" s="679" t="n"/>
      <c r="Q52" s="636">
        <f>N52+O52-P52</f>
        <v/>
      </c>
      <c r="R52" s="630" t="n">
        <v>1830</v>
      </c>
      <c r="S52" s="679" t="n"/>
      <c r="T52" s="639">
        <f>A52</f>
        <v/>
      </c>
      <c r="U52" s="683" t="n"/>
      <c r="V52" s="684" t="n"/>
      <c r="W52" s="683" t="n"/>
      <c r="X52" s="684" t="n"/>
      <c r="Y52" s="683" t="n"/>
      <c r="Z52" s="684" t="n"/>
      <c r="AA52" s="683" t="n"/>
      <c r="AB52" s="684" t="n"/>
      <c r="AC52" s="683" t="n"/>
      <c r="AD52" s="684" t="n"/>
      <c r="AE52" s="683" t="inlineStr">
        <is>
          <t>pmu</t>
        </is>
      </c>
      <c r="AF52" s="624" t="n">
        <v>1036.24</v>
      </c>
      <c r="AG52" s="17" t="n">
        <v>210239</v>
      </c>
      <c r="AH52" s="684" t="n">
        <v>19</v>
      </c>
      <c r="AI52" s="683" t="n">
        <v>210245</v>
      </c>
      <c r="AJ52" s="624" t="n">
        <v>132</v>
      </c>
      <c r="AK52" s="683" t="n"/>
      <c r="AL52" s="684" t="n"/>
      <c r="AM52" s="683" t="n"/>
      <c r="AN52" s="684" t="n"/>
      <c r="AO52" s="683" t="inlineStr">
        <is>
          <t>aviva</t>
        </is>
      </c>
      <c r="AP52" s="624" t="n">
        <v>341.65</v>
      </c>
      <c r="AQ52" s="685" t="n"/>
      <c r="AR52" s="684" t="n"/>
      <c r="AS52" s="614">
        <f>V52+X52+Z52+AB52+AD52+AF52+AJ52+AL52+AN52+AP52+AR52+AH52</f>
        <v/>
      </c>
    </row>
    <row r="53">
      <c r="A53" s="678">
        <f>A52+1</f>
        <v/>
      </c>
      <c r="B53" s="679" t="n">
        <v>1470.51</v>
      </c>
      <c r="C53" s="679" t="n"/>
      <c r="D53" s="630" t="n">
        <v>1344.46</v>
      </c>
      <c r="E53" s="630" t="n">
        <v>1709.51</v>
      </c>
      <c r="F53" s="679" t="n">
        <v>40.4</v>
      </c>
      <c r="G53" s="680" t="n">
        <v>311</v>
      </c>
      <c r="H53" s="680" t="n">
        <v>572</v>
      </c>
      <c r="I53" s="632" t="n">
        <v>370</v>
      </c>
      <c r="J53" s="681" t="n">
        <v>8</v>
      </c>
      <c r="K53" s="681" t="n"/>
      <c r="L53" s="681" t="n">
        <v>372</v>
      </c>
      <c r="M53" s="682" t="n"/>
      <c r="N53" s="636">
        <f>B53+C53+D53+F53+G53+H53+I53+K53-L53+M53+E53</f>
        <v/>
      </c>
      <c r="O53" s="679" t="n">
        <v>2</v>
      </c>
      <c r="P53" s="679" t="n"/>
      <c r="Q53" s="636">
        <f>N53+O53-P53</f>
        <v/>
      </c>
      <c r="R53" s="630" t="n">
        <v>1470</v>
      </c>
      <c r="S53" s="679" t="n"/>
      <c r="T53" s="639">
        <f>A53</f>
        <v/>
      </c>
      <c r="U53" s="683" t="n">
        <v>210101</v>
      </c>
      <c r="V53" s="624" t="n">
        <v>47.15</v>
      </c>
      <c r="W53" s="683" t="n">
        <v>210122</v>
      </c>
      <c r="X53" s="624" t="n">
        <v>60.6</v>
      </c>
      <c r="Y53" s="683" t="n"/>
      <c r="Z53" s="684" t="n"/>
      <c r="AA53" s="683" t="n">
        <v>210224</v>
      </c>
      <c r="AB53" s="624" t="n">
        <v>3715.92</v>
      </c>
      <c r="AC53" s="683" t="n"/>
      <c r="AD53" s="684" t="n"/>
      <c r="AE53" s="683" t="n"/>
      <c r="AF53" s="684" t="n"/>
      <c r="AG53" s="684" t="n"/>
      <c r="AH53" s="684" t="n"/>
      <c r="AI53" s="683" t="n"/>
      <c r="AJ53" s="684" t="n"/>
      <c r="AK53" s="683" t="n">
        <v>210149</v>
      </c>
      <c r="AL53" s="624" t="n">
        <v>253.8</v>
      </c>
      <c r="AM53" s="683" t="n"/>
      <c r="AN53" s="684" t="n"/>
      <c r="AO53" s="683" t="n"/>
      <c r="AP53" s="684" t="n"/>
      <c r="AQ53" s="685" t="n"/>
      <c r="AR53" s="684" t="n"/>
      <c r="AS53" s="614">
        <f>V53+X53+Z53+AB53+AD53+AF53+AJ53+AL53+AN53+AP53+AR53+AH53</f>
        <v/>
      </c>
    </row>
    <row r="54">
      <c r="A54" s="678">
        <f>A53+1</f>
        <v/>
      </c>
      <c r="B54" s="679" t="n">
        <v>1003.71</v>
      </c>
      <c r="C54" s="679" t="n"/>
      <c r="D54" s="614" t="n">
        <v>1425.59</v>
      </c>
      <c r="E54" s="614" t="n">
        <v>1862.22</v>
      </c>
      <c r="F54" s="679" t="n">
        <v>45.5</v>
      </c>
      <c r="G54" s="680" t="n">
        <v>362</v>
      </c>
      <c r="H54" s="680" t="n">
        <v>611.35</v>
      </c>
      <c r="I54" s="632" t="n">
        <v>140</v>
      </c>
      <c r="J54" s="681" t="n">
        <v>3</v>
      </c>
      <c r="K54" s="681" t="n"/>
      <c r="L54" s="681" t="n"/>
      <c r="M54" s="682" t="n"/>
      <c r="N54" s="636">
        <f>B54+C54+D54+F54+G54+H54+I54+K54-L54+M54+E54</f>
        <v/>
      </c>
      <c r="O54" s="679" t="n">
        <v>2</v>
      </c>
      <c r="P54" s="679" t="n"/>
      <c r="Q54" s="636">
        <f>N54+O54-P54</f>
        <v/>
      </c>
      <c r="R54" s="630" t="n">
        <v>1030</v>
      </c>
      <c r="S54" s="630" t="n">
        <v>470</v>
      </c>
      <c r="T54" s="639">
        <f>A54</f>
        <v/>
      </c>
      <c r="U54" s="683" t="n">
        <v>210114</v>
      </c>
      <c r="V54" s="624" t="n">
        <v>1031.94</v>
      </c>
      <c r="W54" s="683" t="n">
        <v>210123</v>
      </c>
      <c r="X54" s="624" t="n">
        <v>1365.39</v>
      </c>
      <c r="Y54" s="683" t="n"/>
      <c r="Z54" s="684" t="n"/>
      <c r="AA54" s="683" t="n">
        <v>210225</v>
      </c>
      <c r="AB54" s="624" t="n">
        <v>1079.2</v>
      </c>
      <c r="AC54" s="683" t="n"/>
      <c r="AD54" s="684" t="n"/>
      <c r="AE54" s="683" t="inlineStr">
        <is>
          <t>int</t>
        </is>
      </c>
      <c r="AF54" s="624" t="n">
        <v>101.49</v>
      </c>
      <c r="AG54" s="684" t="n"/>
      <c r="AH54" s="684" t="n"/>
      <c r="AI54" s="683" t="n"/>
      <c r="AJ54" s="684" t="n"/>
      <c r="AK54" s="683" t="n">
        <v>210150</v>
      </c>
      <c r="AL54" s="624" t="n">
        <v>174.84</v>
      </c>
      <c r="AM54" s="683" t="n"/>
      <c r="AN54" s="684" t="n"/>
      <c r="AO54" s="683" t="n"/>
      <c r="AP54" s="684" t="n"/>
      <c r="AQ54" s="685" t="n"/>
      <c r="AR54" s="684" t="n"/>
      <c r="AS54" s="614">
        <f>V54+X54+Z54+AB54+AD54+AF54+AJ54+AL54+AN54+AP54+AR54+AH54</f>
        <v/>
      </c>
    </row>
    <row r="55">
      <c r="A55" s="678">
        <f>A54+1</f>
        <v/>
      </c>
      <c r="B55" s="679" t="n">
        <v>1965.2</v>
      </c>
      <c r="C55" s="679" t="n"/>
      <c r="D55" s="614" t="n">
        <v>1524.4</v>
      </c>
      <c r="E55" s="630" t="n">
        <v>1837.21</v>
      </c>
      <c r="F55" s="679" t="n">
        <v>10.2</v>
      </c>
      <c r="G55" s="680" t="n">
        <v>279</v>
      </c>
      <c r="H55" s="680" t="n">
        <v>462.55</v>
      </c>
      <c r="I55" s="632" t="n">
        <v>60</v>
      </c>
      <c r="J55" s="681" t="n">
        <v>2</v>
      </c>
      <c r="K55" s="681" t="n"/>
      <c r="L55" s="681" t="n">
        <v>20</v>
      </c>
      <c r="M55" s="682" t="n"/>
      <c r="N55" s="636">
        <f>B55+C55+D55+F55+G55+H55+I55+K55-L55+M55+E55</f>
        <v/>
      </c>
      <c r="O55" s="679" t="n">
        <v>12.5</v>
      </c>
      <c r="P55" s="679" t="n"/>
      <c r="Q55" s="636">
        <f>N55+O55-P55</f>
        <v/>
      </c>
      <c r="R55" s="630" t="n">
        <v>1960</v>
      </c>
      <c r="S55" s="679" t="n"/>
      <c r="T55" s="639">
        <f>A55</f>
        <v/>
      </c>
      <c r="U55" s="683" t="n"/>
      <c r="V55" s="624" t="n">
        <v>-21.29</v>
      </c>
      <c r="W55" s="683" t="n"/>
      <c r="X55" s="684" t="n"/>
      <c r="Y55" s="683" t="n"/>
      <c r="Z55" s="684" t="n"/>
      <c r="AA55" s="683" t="n"/>
      <c r="AB55" s="684" t="n"/>
      <c r="AC55" s="683" t="n"/>
      <c r="AD55" s="684" t="n"/>
      <c r="AE55" s="683" t="inlineStr">
        <is>
          <t>prêt</t>
        </is>
      </c>
      <c r="AF55" s="624" t="n">
        <v>2650.47</v>
      </c>
      <c r="AG55" s="684" t="n"/>
      <c r="AH55" s="684" t="n"/>
      <c r="AI55" s="683" t="inlineStr">
        <is>
          <t>EDF</t>
        </is>
      </c>
      <c r="AJ55" s="624" t="n">
        <v>221.1</v>
      </c>
      <c r="AK55" s="683" t="n"/>
      <c r="AL55" s="684" t="n"/>
      <c r="AM55" s="683" t="n"/>
      <c r="AN55" s="684" t="n"/>
      <c r="AO55" s="683" t="n"/>
      <c r="AP55" s="684" t="n"/>
      <c r="AQ55" s="685" t="n"/>
      <c r="AR55" s="684" t="n"/>
      <c r="AS55" s="614">
        <f>V55+X55+Z55+AB55+AD55+AF55+AJ55+AL55+AN55+AP55+AR55+AH55</f>
        <v/>
      </c>
    </row>
    <row r="56">
      <c r="A56" s="678">
        <f>A55+1</f>
        <v/>
      </c>
      <c r="B56" s="679" t="n">
        <v>1741.73</v>
      </c>
      <c r="C56" s="679" t="n"/>
      <c r="D56" s="630" t="n">
        <v>1313.24</v>
      </c>
      <c r="E56" s="630" t="n">
        <v>1633.07</v>
      </c>
      <c r="F56" s="679" t="n">
        <v>56.9</v>
      </c>
      <c r="G56" s="680" t="n">
        <v>554</v>
      </c>
      <c r="H56" s="680" t="n">
        <v>357.85</v>
      </c>
      <c r="I56" s="632" t="n">
        <v>270</v>
      </c>
      <c r="J56" s="681" t="n">
        <v>7</v>
      </c>
      <c r="K56" s="681" t="n"/>
      <c r="L56" s="681" t="n"/>
      <c r="M56" s="682" t="n"/>
      <c r="N56" s="636">
        <f>B56+C56+D56+F56+G56+H56+I56+K56-L56+M56+E56</f>
        <v/>
      </c>
      <c r="O56" s="679" t="n"/>
      <c r="P56" s="679" t="n"/>
      <c r="Q56" s="636">
        <f>N56+O56-P56</f>
        <v/>
      </c>
      <c r="R56" s="630" t="n">
        <v>1740</v>
      </c>
      <c r="S56" s="679" t="n"/>
      <c r="T56" s="639">
        <f>A56</f>
        <v/>
      </c>
      <c r="U56" s="683" t="n"/>
      <c r="V56" s="684" t="n"/>
      <c r="W56" s="683" t="n"/>
      <c r="X56" s="684" t="n"/>
      <c r="Y56" s="683" t="n"/>
      <c r="Z56" s="684" t="n"/>
      <c r="AA56" s="683" t="n"/>
      <c r="AB56" s="684" t="n"/>
      <c r="AC56" s="683" t="n"/>
      <c r="AD56" s="684" t="n"/>
      <c r="AE56" s="683" t="n"/>
      <c r="AF56" s="684" t="n"/>
      <c r="AG56" s="684" t="n"/>
      <c r="AH56" s="684" t="n"/>
      <c r="AI56" s="683" t="n"/>
      <c r="AJ56" s="684" t="n"/>
      <c r="AK56" s="683" t="n"/>
      <c r="AL56" s="684" t="n"/>
      <c r="AM56" s="683" t="n"/>
      <c r="AN56" s="684" t="n"/>
      <c r="AO56" s="683" t="n"/>
      <c r="AP56" s="684" t="n"/>
      <c r="AQ56" s="685" t="n"/>
      <c r="AR56" s="684" t="n"/>
      <c r="AS56" s="614">
        <f>V56+X56+Z56+AB56+AD56+AF56+AJ56+AL56+AN56+AP56+AR56+AH56</f>
        <v/>
      </c>
    </row>
    <row r="57">
      <c r="A57" s="678">
        <f>A56+1</f>
        <v/>
      </c>
      <c r="B57" s="679" t="n">
        <v>1447.33</v>
      </c>
      <c r="C57" s="679" t="n"/>
      <c r="D57" s="630" t="n">
        <v>498.79</v>
      </c>
      <c r="E57" s="630" t="n">
        <v>1400.04</v>
      </c>
      <c r="F57" s="679" t="n"/>
      <c r="G57" s="680" t="n">
        <v>247</v>
      </c>
      <c r="H57" s="680" t="n">
        <v>290.4</v>
      </c>
      <c r="I57" s="680" t="n"/>
      <c r="J57" s="681" t="n"/>
      <c r="K57" s="681" t="n"/>
      <c r="L57" s="681" t="n"/>
      <c r="M57" s="682" t="n"/>
      <c r="N57" s="636">
        <f>B57+C57+D57+F57+G57+H57+I57+K57-L57+M57+E57</f>
        <v/>
      </c>
      <c r="O57" s="679" t="n">
        <v>2</v>
      </c>
      <c r="P57" s="679" t="n"/>
      <c r="Q57" s="636">
        <f>N57+O57-P57</f>
        <v/>
      </c>
      <c r="R57" s="630" t="n">
        <v>1460</v>
      </c>
      <c r="S57" s="679" t="n"/>
      <c r="T57" s="639">
        <f>A57</f>
        <v/>
      </c>
      <c r="U57" s="683" t="n"/>
      <c r="V57" s="684" t="n"/>
      <c r="W57" s="683" t="n"/>
      <c r="X57" s="684" t="n"/>
      <c r="Y57" s="683" t="n"/>
      <c r="Z57" s="684" t="n"/>
      <c r="AA57" s="683" t="n"/>
      <c r="AB57" s="684" t="n"/>
      <c r="AC57" s="683" t="n"/>
      <c r="AD57" s="684" t="n"/>
      <c r="AE57" s="683" t="n"/>
      <c r="AF57" s="684" t="n"/>
      <c r="AG57" s="684" t="n"/>
      <c r="AH57" s="684" t="n"/>
      <c r="AI57" s="683" t="n"/>
      <c r="AJ57" s="684" t="n"/>
      <c r="AK57" s="683" t="n"/>
      <c r="AL57" s="684" t="n"/>
      <c r="AM57" s="683" t="n"/>
      <c r="AN57" s="684" t="n"/>
      <c r="AO57" s="683" t="n"/>
      <c r="AP57" s="684" t="n"/>
      <c r="AQ57" s="685" t="n"/>
      <c r="AR57" s="684" t="n"/>
      <c r="AS57" s="614">
        <f>V57+X57+Z57+AB57+AD57+AF57+AJ57+AL57+AN57+AP57+AR57+AH57</f>
        <v/>
      </c>
    </row>
    <row r="58">
      <c r="A58" s="678">
        <f>A57+1</f>
        <v/>
      </c>
      <c r="B58" s="679" t="n">
        <v>1414.39</v>
      </c>
      <c r="C58" s="679" t="n"/>
      <c r="D58" s="630" t="n">
        <v>828.53</v>
      </c>
      <c r="E58" s="630" t="n">
        <v>1569.71</v>
      </c>
      <c r="F58" s="679" t="n"/>
      <c r="G58" s="680" t="n">
        <v>240</v>
      </c>
      <c r="H58" s="680" t="n">
        <v>235.15</v>
      </c>
      <c r="I58" s="632" t="n">
        <v>50</v>
      </c>
      <c r="J58" s="681" t="n">
        <v>1</v>
      </c>
      <c r="K58" s="681" t="n"/>
      <c r="L58" s="681" t="n"/>
      <c r="M58" s="682" t="n"/>
      <c r="N58" s="636">
        <f>B58+C58+D58+F58+G58+H58+I58+K58-L58+M58+E58</f>
        <v/>
      </c>
      <c r="O58" s="679" t="n">
        <v>46.1</v>
      </c>
      <c r="P58" s="679" t="n">
        <v>12.5</v>
      </c>
      <c r="Q58" s="636">
        <f>N58+O58-P58</f>
        <v/>
      </c>
      <c r="R58" s="630" t="n">
        <v>1410</v>
      </c>
      <c r="S58" s="679" t="n"/>
      <c r="T58" s="639">
        <f>A58</f>
        <v/>
      </c>
      <c r="U58" s="683" t="n"/>
      <c r="V58" s="684" t="n"/>
      <c r="W58" s="683" t="n"/>
      <c r="X58" s="684" t="n"/>
      <c r="Y58" s="683" t="n">
        <v>210218</v>
      </c>
      <c r="Z58" s="624" t="n">
        <v>484.52</v>
      </c>
      <c r="AA58" s="683" t="n"/>
      <c r="AB58" s="684" t="n"/>
      <c r="AC58" s="683" t="n"/>
      <c r="AD58" s="684" t="n"/>
      <c r="AE58" s="683" t="n"/>
      <c r="AF58" s="684" t="n"/>
      <c r="AG58" s="684" t="n"/>
      <c r="AH58" s="684" t="n"/>
      <c r="AI58" s="683" t="n"/>
      <c r="AJ58" s="684" t="n"/>
      <c r="AK58" s="683" t="n"/>
      <c r="AL58" s="684" t="n"/>
      <c r="AM58" s="683" t="n"/>
      <c r="AN58" s="684" t="n"/>
      <c r="AO58" s="683" t="n">
        <v>210166</v>
      </c>
      <c r="AP58" s="624" t="n">
        <v>364</v>
      </c>
      <c r="AQ58" s="685" t="n"/>
      <c r="AR58" s="684" t="n"/>
      <c r="AS58" s="614">
        <f>V58+X58+Z58+AB58+AD58+AF58+AJ58+AL58+AN58+AP58+AR58+AH58</f>
        <v/>
      </c>
    </row>
    <row r="59">
      <c r="A59" s="678">
        <f>A58+1</f>
        <v/>
      </c>
      <c r="B59" s="679" t="n">
        <v>2111.63</v>
      </c>
      <c r="C59" s="679" t="n"/>
      <c r="D59" s="630" t="n">
        <v>1025.56</v>
      </c>
      <c r="E59" s="630" t="n">
        <v>1758.1</v>
      </c>
      <c r="F59" s="679" t="n">
        <v>50.5</v>
      </c>
      <c r="G59" s="680" t="n">
        <v>270</v>
      </c>
      <c r="H59" s="680" t="n">
        <v>439.95</v>
      </c>
      <c r="I59" s="632" t="n">
        <v>70</v>
      </c>
      <c r="J59" s="681" t="n">
        <v>2</v>
      </c>
      <c r="K59" s="681" t="n"/>
      <c r="L59" s="681" t="n">
        <v>70</v>
      </c>
      <c r="M59" s="682" t="n"/>
      <c r="N59" s="636">
        <f>B59+C59+D59+F59+G59+H59+I59+K59-L59+M59+E59</f>
        <v/>
      </c>
      <c r="O59" s="679" t="n">
        <v>3.6</v>
      </c>
      <c r="P59" s="679" t="n"/>
      <c r="Q59" s="636">
        <f>N59+O59-P59</f>
        <v/>
      </c>
      <c r="R59" s="614" t="n">
        <v>2110</v>
      </c>
      <c r="S59" s="679" t="n"/>
      <c r="T59" s="639">
        <f>A59</f>
        <v/>
      </c>
      <c r="U59" s="683" t="n"/>
      <c r="V59" s="684" t="n"/>
      <c r="W59" s="683" t="n"/>
      <c r="X59" s="684" t="n"/>
      <c r="Y59" s="683" t="n"/>
      <c r="Z59" s="684" t="n"/>
      <c r="AA59" s="683" t="n"/>
      <c r="AB59" s="684" t="n"/>
      <c r="AC59" s="683" t="n">
        <v>210234</v>
      </c>
      <c r="AD59" s="624" t="n">
        <v>50298.42</v>
      </c>
      <c r="AE59" s="683" t="n"/>
      <c r="AF59" s="684" t="n"/>
      <c r="AG59" s="684" t="n"/>
      <c r="AH59" s="684" t="n"/>
      <c r="AI59" s="683" t="n"/>
      <c r="AJ59" s="684" t="n"/>
      <c r="AK59" s="683" t="n"/>
      <c r="AL59" s="684" t="n"/>
      <c r="AM59" s="683" t="n"/>
      <c r="AN59" s="684" t="n"/>
      <c r="AO59" s="683" t="n">
        <v>210166</v>
      </c>
      <c r="AP59" s="624" t="n">
        <v>81.04000000000001</v>
      </c>
      <c r="AQ59" s="685" t="n"/>
      <c r="AR59" s="684" t="n"/>
      <c r="AS59" s="614">
        <f>V59+X59+Z59+AB59+AD59+AF59+AJ59+AL59+AN59+AP59+AR59+AH59</f>
        <v/>
      </c>
    </row>
    <row r="60">
      <c r="A60" s="678">
        <f>A59+1</f>
        <v/>
      </c>
      <c r="B60" s="679" t="n">
        <v>1515.36</v>
      </c>
      <c r="C60" s="679" t="n"/>
      <c r="D60" s="630" t="n">
        <v>1282.21</v>
      </c>
      <c r="E60" s="630" t="n">
        <v>1721.05</v>
      </c>
      <c r="F60" s="679" t="n">
        <v>14</v>
      </c>
      <c r="G60" s="680" t="n">
        <v>226</v>
      </c>
      <c r="H60" s="680" t="n">
        <v>690</v>
      </c>
      <c r="I60" s="632" t="n">
        <v>100</v>
      </c>
      <c r="J60" s="681" t="n">
        <v>1</v>
      </c>
      <c r="K60" s="681" t="n">
        <v>30</v>
      </c>
      <c r="L60" s="681" t="n"/>
      <c r="M60" s="682" t="n"/>
      <c r="N60" s="636">
        <f>B60+C60+D60+F60+G60+H60+I60+K60-L60+M60+E60</f>
        <v/>
      </c>
      <c r="O60" s="679" t="n">
        <v>2</v>
      </c>
      <c r="P60" s="679" t="n"/>
      <c r="Q60" s="636">
        <f>N60+O60-P60</f>
        <v/>
      </c>
      <c r="R60" s="630" t="n">
        <v>1510</v>
      </c>
      <c r="S60" s="679" t="n"/>
      <c r="T60" s="639">
        <f>A60</f>
        <v/>
      </c>
      <c r="U60" s="683" t="n">
        <v>210201</v>
      </c>
      <c r="V60" s="624" t="n">
        <v>1483.94</v>
      </c>
      <c r="W60" s="683" t="n"/>
      <c r="X60" s="684" t="n"/>
      <c r="Y60" s="683" t="n"/>
      <c r="Z60" s="684" t="n"/>
      <c r="AA60" s="683" t="n">
        <v>210226</v>
      </c>
      <c r="AB60" s="624" t="n">
        <v>2684.45</v>
      </c>
      <c r="AC60" s="683" t="n">
        <v>210546</v>
      </c>
      <c r="AD60" s="624" t="n">
        <v>580</v>
      </c>
      <c r="AE60" s="683" t="n"/>
      <c r="AF60" s="684" t="n"/>
      <c r="AG60" s="684" t="n"/>
      <c r="AH60" s="684" t="n"/>
      <c r="AI60" s="683" t="n"/>
      <c r="AJ60" s="684" t="n"/>
      <c r="AK60" s="683" t="n"/>
      <c r="AL60" s="684" t="n"/>
      <c r="AM60" s="683" t="n"/>
      <c r="AN60" s="684" t="n"/>
      <c r="AO60" s="683" t="n"/>
      <c r="AP60" s="684" t="n"/>
      <c r="AQ60" s="685" t="n"/>
      <c r="AR60" s="684" t="n"/>
      <c r="AS60" s="614">
        <f>V60+X60+Z60+AB60+AD60+AF60+AJ60+AL60+AN60+AP60+AR60+AH60</f>
        <v/>
      </c>
    </row>
    <row r="61">
      <c r="A61" s="678">
        <f>A60+1</f>
        <v/>
      </c>
      <c r="B61" s="679" t="n">
        <v>2175.74</v>
      </c>
      <c r="C61" s="679" t="n"/>
      <c r="D61" s="630" t="n">
        <v>1557.35</v>
      </c>
      <c r="E61" s="630" t="n">
        <v>1550.9</v>
      </c>
      <c r="F61" s="679" t="n">
        <v>42.85</v>
      </c>
      <c r="G61" s="680" t="n">
        <v>148</v>
      </c>
      <c r="H61" s="680" t="n">
        <v>145.1</v>
      </c>
      <c r="I61" s="632" t="n">
        <v>60</v>
      </c>
      <c r="J61" s="681" t="n">
        <v>2</v>
      </c>
      <c r="K61" s="681" t="n"/>
      <c r="L61" s="681" t="n"/>
      <c r="M61" s="682" t="n"/>
      <c r="N61" s="636">
        <f>B61+C61+D61+F61+G61+H61+I61+K61-L61+M61+E61</f>
        <v/>
      </c>
      <c r="O61" s="679" t="n">
        <v>2</v>
      </c>
      <c r="P61" s="679" t="n"/>
      <c r="Q61" s="636">
        <f>N61+O61-P61</f>
        <v/>
      </c>
      <c r="R61" s="630" t="n">
        <v>2180</v>
      </c>
      <c r="S61" s="679" t="n"/>
      <c r="T61" s="639">
        <f>A61</f>
        <v/>
      </c>
      <c r="U61" s="683" t="n"/>
      <c r="V61" s="624" t="n">
        <v>87.06999999999999</v>
      </c>
      <c r="W61" s="683" t="n"/>
      <c r="X61" s="684" t="n"/>
      <c r="Y61" s="683" t="n"/>
      <c r="Z61" s="684" t="n"/>
      <c r="AA61" s="683" t="n">
        <v>210227</v>
      </c>
      <c r="AB61" s="624" t="n">
        <v>1393.4</v>
      </c>
      <c r="AC61" s="683" t="n">
        <v>210139</v>
      </c>
      <c r="AD61" s="624" t="n">
        <v>250.22</v>
      </c>
      <c r="AE61" s="683" t="n"/>
      <c r="AF61" s="684" t="n"/>
      <c r="AG61" s="684" t="n"/>
      <c r="AH61" s="684" t="n"/>
      <c r="AI61" s="683" t="n">
        <v>210243</v>
      </c>
      <c r="AJ61" s="624" t="n">
        <v>52.8</v>
      </c>
      <c r="AK61" s="683" t="n">
        <v>210148</v>
      </c>
      <c r="AL61" s="624" t="n">
        <v>1474.56</v>
      </c>
      <c r="AM61" s="683" t="n"/>
      <c r="AN61" s="684" t="n"/>
      <c r="AO61" s="683" t="n"/>
      <c r="AP61" s="684" t="n"/>
      <c r="AQ61" s="685" t="n"/>
      <c r="AR61" s="684" t="n"/>
      <c r="AS61" s="614">
        <f>V61+X61+Z61+AB61+AD61+AF61+AJ61+AL61+AN61+AP61+AR61+AH61</f>
        <v/>
      </c>
    </row>
    <row r="62">
      <c r="A62" s="678">
        <f>A61+1</f>
        <v/>
      </c>
      <c r="B62" s="679" t="n">
        <v>1813.28</v>
      </c>
      <c r="C62" s="679" t="n"/>
      <c r="D62" s="630" t="n">
        <v>1812.15</v>
      </c>
      <c r="E62" s="630" t="n">
        <v>2249.52</v>
      </c>
      <c r="F62" s="679" t="n">
        <v>59</v>
      </c>
      <c r="G62" s="680" t="n">
        <v>244</v>
      </c>
      <c r="H62" s="680" t="n">
        <v>359.5</v>
      </c>
      <c r="I62" s="632" t="n">
        <v>70</v>
      </c>
      <c r="J62" s="681" t="n">
        <v>2</v>
      </c>
      <c r="K62" s="681" t="n"/>
      <c r="L62" s="681" t="n">
        <v>70</v>
      </c>
      <c r="M62" s="682" t="n"/>
      <c r="N62" s="636">
        <f>B62+C62+D62+F62+G62+H62+I62+K62-L62+M62+E62</f>
        <v/>
      </c>
      <c r="O62" s="679" t="n">
        <v>2</v>
      </c>
      <c r="P62" s="679" t="n"/>
      <c r="Q62" s="636">
        <f>N62+O62-P62</f>
        <v/>
      </c>
      <c r="R62" s="630" t="n">
        <v>1810</v>
      </c>
      <c r="S62" s="679" t="n"/>
      <c r="T62" s="639">
        <f>A62</f>
        <v/>
      </c>
      <c r="U62" s="683" t="n"/>
      <c r="V62" s="684" t="n"/>
      <c r="W62" s="683" t="n"/>
      <c r="X62" s="684" t="n"/>
      <c r="Y62" s="683" t="n"/>
      <c r="Z62" s="684" t="n"/>
      <c r="AA62" s="683" t="n"/>
      <c r="AB62" s="684" t="n"/>
      <c r="AC62" s="683" t="n">
        <v>210547</v>
      </c>
      <c r="AD62" s="624" t="n">
        <v>23</v>
      </c>
      <c r="AE62" s="683" t="n"/>
      <c r="AF62" s="684" t="n"/>
      <c r="AG62" s="684" t="n"/>
      <c r="AH62" s="684" t="n"/>
      <c r="AI62" s="683" t="n"/>
      <c r="AJ62" s="684" t="n"/>
      <c r="AK62" s="683" t="n"/>
      <c r="AL62" s="684" t="n"/>
      <c r="AM62" s="683" t="n"/>
      <c r="AN62" s="684" t="n"/>
      <c r="AO62" s="683" t="n"/>
      <c r="AP62" s="684" t="n"/>
      <c r="AQ62" s="685" t="n"/>
      <c r="AR62" s="684" t="n"/>
      <c r="AS62" s="614">
        <f>V62+X62+Z62+AB62+AD62+AF62+AJ62+AL62+AN62+AP62+AR62+AH62</f>
        <v/>
      </c>
    </row>
    <row r="63">
      <c r="A63" s="678">
        <f>A62+1</f>
        <v/>
      </c>
      <c r="B63" s="679" t="n">
        <v>2237.88</v>
      </c>
      <c r="C63" s="679" t="n"/>
      <c r="D63" s="630" t="n">
        <v>1527.06</v>
      </c>
      <c r="E63" s="630" t="n">
        <v>1821.27</v>
      </c>
      <c r="F63" s="679" t="n">
        <v>20.6</v>
      </c>
      <c r="G63" s="680" t="n">
        <v>221</v>
      </c>
      <c r="H63" s="680" t="n">
        <v>179.8</v>
      </c>
      <c r="I63" s="632" t="n">
        <v>190</v>
      </c>
      <c r="J63" s="681" t="n">
        <v>3</v>
      </c>
      <c r="K63" s="681" t="n"/>
      <c r="L63" s="681" t="n"/>
      <c r="M63" s="682" t="n"/>
      <c r="N63" s="636">
        <f>B63+C63+D63+F63+G63+H63+I63+K63-L63+M63+E63</f>
        <v/>
      </c>
      <c r="O63" s="679" t="n">
        <v>3</v>
      </c>
      <c r="P63" s="679" t="n"/>
      <c r="Q63" s="636">
        <f>N63+O63-P63</f>
        <v/>
      </c>
      <c r="R63" s="630" t="n">
        <v>2230</v>
      </c>
      <c r="S63" s="679" t="n"/>
      <c r="T63" s="639">
        <f>A63</f>
        <v/>
      </c>
      <c r="U63" s="683" t="n"/>
      <c r="V63" s="684" t="n"/>
      <c r="W63" s="685" t="n">
        <v>210212</v>
      </c>
      <c r="X63" s="624" t="n">
        <v>1314.47</v>
      </c>
      <c r="Y63" s="683" t="n"/>
      <c r="Z63" s="684" t="n"/>
      <c r="AA63" s="685" t="n"/>
      <c r="AB63" s="684" t="n"/>
      <c r="AC63" s="683" t="n"/>
      <c r="AD63" s="684" t="n"/>
      <c r="AE63" s="685" t="n"/>
      <c r="AF63" s="684" t="n"/>
      <c r="AG63" s="684" t="n"/>
      <c r="AH63" s="684" t="n"/>
      <c r="AI63" s="683" t="n"/>
      <c r="AJ63" s="684" t="n"/>
      <c r="AK63" s="685" t="n"/>
      <c r="AL63" s="684" t="n"/>
      <c r="AM63" s="683" t="n"/>
      <c r="AN63" s="684" t="n"/>
      <c r="AO63" s="685" t="n"/>
      <c r="AP63" s="684" t="n"/>
      <c r="AQ63" s="685" t="n"/>
      <c r="AR63" s="684" t="n"/>
      <c r="AS63" s="614">
        <f>V63+X63+Z63+AB63+AD63+AF63+AJ63+AL63+AN63+AP63+AR63+AH63</f>
        <v/>
      </c>
    </row>
    <row r="64">
      <c r="A64" s="678">
        <f>A63+1</f>
        <v/>
      </c>
      <c r="B64" s="679" t="n">
        <v>1491.48</v>
      </c>
      <c r="C64" s="679" t="n"/>
      <c r="D64" s="630" t="n">
        <v>696.95</v>
      </c>
      <c r="E64" s="630" t="n">
        <v>1335.34</v>
      </c>
      <c r="F64" s="679" t="n">
        <v>15.2</v>
      </c>
      <c r="G64" s="680" t="n">
        <v>163</v>
      </c>
      <c r="H64" s="680" t="n">
        <v>150.05</v>
      </c>
      <c r="I64" s="632" t="n">
        <v>40</v>
      </c>
      <c r="J64" s="681" t="n">
        <v>1</v>
      </c>
      <c r="K64" s="681" t="n">
        <v>80</v>
      </c>
      <c r="L64" s="681" t="n"/>
      <c r="M64" s="682" t="n"/>
      <c r="N64" s="636">
        <f>B64+C64+D64+F64+G64+H64+I64+K64-L64+M64+E64</f>
        <v/>
      </c>
      <c r="O64" s="679" t="n">
        <v>2</v>
      </c>
      <c r="P64" s="679" t="n"/>
      <c r="Q64" s="636">
        <f>N64+O64-P64</f>
        <v/>
      </c>
      <c r="R64" s="630" t="n">
        <v>1490</v>
      </c>
      <c r="S64" s="679" t="n"/>
      <c r="T64" s="639">
        <f>A64</f>
        <v/>
      </c>
      <c r="U64" s="683" t="n"/>
      <c r="V64" s="684" t="n"/>
      <c r="W64" s="683" t="n">
        <v>210213</v>
      </c>
      <c r="X64" s="624" t="n">
        <v>106.88</v>
      </c>
      <c r="Y64" s="683" t="n"/>
      <c r="Z64" s="684" t="n"/>
      <c r="AA64" s="683" t="n"/>
      <c r="AB64" s="684" t="n"/>
      <c r="AC64" s="683" t="n"/>
      <c r="AD64" s="684" t="n"/>
      <c r="AE64" s="683" t="inlineStr">
        <is>
          <t>monnaie</t>
        </is>
      </c>
      <c r="AF64" s="624" t="n">
        <v>825</v>
      </c>
      <c r="AG64" s="684" t="n"/>
      <c r="AH64" s="684" t="n"/>
      <c r="AI64" s="683" t="n"/>
      <c r="AJ64" s="684" t="n"/>
      <c r="AK64" s="683" t="n"/>
      <c r="AL64" s="684" t="n"/>
      <c r="AM64" s="683" t="n"/>
      <c r="AN64" s="684" t="n"/>
      <c r="AO64" s="683" t="n"/>
      <c r="AP64" s="684" t="n"/>
      <c r="AQ64" s="685" t="n"/>
      <c r="AR64" s="684" t="n"/>
      <c r="AS64" s="614">
        <f>V64+X64+Z64+AB64+AD64+AF64+AJ64+AL64+AN64+AP64+AR64+AH64</f>
        <v/>
      </c>
    </row>
    <row r="65">
      <c r="A65" s="678">
        <f>A64+1</f>
        <v/>
      </c>
      <c r="B65" s="679" t="n">
        <v>1670.42</v>
      </c>
      <c r="C65" s="679" t="n"/>
      <c r="D65" s="630" t="n">
        <v>1061.3</v>
      </c>
      <c r="E65" s="630" t="n">
        <v>1592.59</v>
      </c>
      <c r="F65" s="679" t="n">
        <v>16.48</v>
      </c>
      <c r="G65" s="680" t="n">
        <v>194</v>
      </c>
      <c r="H65" s="680" t="n">
        <v>317.9</v>
      </c>
      <c r="I65" s="632" t="n">
        <v>20</v>
      </c>
      <c r="J65" s="681" t="n">
        <v>1</v>
      </c>
      <c r="K65" s="681" t="n"/>
      <c r="L65" s="681" t="n"/>
      <c r="M65" s="682" t="n"/>
      <c r="N65" s="636">
        <f>B65+C65+D65+F65+G65+H65+I65+K65-L65+M65+E65</f>
        <v/>
      </c>
      <c r="O65" s="679" t="n">
        <v>3.6</v>
      </c>
      <c r="P65" s="679" t="n"/>
      <c r="Q65" s="636">
        <f>N65+O65-P65</f>
        <v/>
      </c>
      <c r="R65" s="630" t="n">
        <v>1670</v>
      </c>
      <c r="S65" s="679" t="n"/>
      <c r="T65" s="639">
        <f>A65</f>
        <v/>
      </c>
      <c r="U65" s="683" t="n"/>
      <c r="V65" s="684" t="n"/>
      <c r="W65" s="683" t="n"/>
      <c r="X65" s="684" t="n"/>
      <c r="Y65" s="683" t="n">
        <v>210219</v>
      </c>
      <c r="Z65" s="624" t="n">
        <v>474.46</v>
      </c>
      <c r="AA65" s="683" t="n"/>
      <c r="AB65" s="684" t="n"/>
      <c r="AC65" s="683" t="n"/>
      <c r="AD65" s="684" t="n"/>
      <c r="AE65" s="683" t="n"/>
      <c r="AF65" s="684" t="n"/>
      <c r="AG65" s="684" t="n"/>
      <c r="AH65" s="684" t="n"/>
      <c r="AI65" s="683" t="n"/>
      <c r="AJ65" s="684" t="n"/>
      <c r="AK65" s="683" t="n"/>
      <c r="AL65" s="684" t="n"/>
      <c r="AM65" s="683" t="n"/>
      <c r="AN65" s="684" t="n"/>
      <c r="AO65" s="683" t="n"/>
      <c r="AP65" s="684" t="n"/>
      <c r="AQ65" s="685" t="n"/>
      <c r="AR65" s="684" t="n"/>
      <c r="AS65" s="614">
        <f>V65+X65+Z65+AB65+AD65+AF65+AJ65+AL65+AN65+AP65+AR65+AH65</f>
        <v/>
      </c>
    </row>
    <row r="66">
      <c r="A66" s="678">
        <f>A65+1</f>
        <v/>
      </c>
      <c r="B66" s="679" t="n">
        <v>1830.24</v>
      </c>
      <c r="C66" s="679" t="n"/>
      <c r="D66" s="630" t="n">
        <v>1042.25</v>
      </c>
      <c r="E66" s="630" t="n">
        <v>1759.38</v>
      </c>
      <c r="F66" s="679" t="n">
        <v>5</v>
      </c>
      <c r="G66" s="680" t="n">
        <v>229</v>
      </c>
      <c r="H66" s="680" t="n">
        <v>282.5</v>
      </c>
      <c r="I66" s="632" t="n">
        <v>210</v>
      </c>
      <c r="J66" s="681" t="n">
        <v>4</v>
      </c>
      <c r="K66" s="681" t="n"/>
      <c r="L66" s="681" t="n"/>
      <c r="M66" s="682" t="n"/>
      <c r="N66" s="636">
        <f>B66+C66+D66+F66+G66+H66+I66+K66-L66+M66+E66</f>
        <v/>
      </c>
      <c r="O66" s="679" t="n">
        <v>2</v>
      </c>
      <c r="P66" s="679" t="n"/>
      <c r="Q66" s="636">
        <f>N66+O66-P66</f>
        <v/>
      </c>
      <c r="R66" s="630" t="n">
        <v>1830</v>
      </c>
      <c r="S66" s="679" t="n"/>
      <c r="T66" s="639">
        <f>A66</f>
        <v/>
      </c>
      <c r="U66" s="683" t="n"/>
      <c r="V66" s="684" t="n"/>
      <c r="W66" s="683" t="n"/>
      <c r="X66" s="684" t="n"/>
      <c r="Y66" s="683" t="n"/>
      <c r="Z66" s="684" t="n"/>
      <c r="AA66" s="683" t="n"/>
      <c r="AB66" s="684" t="n"/>
      <c r="AC66" s="683" t="n"/>
      <c r="AD66" s="684" t="n"/>
      <c r="AE66" s="683" t="n"/>
      <c r="AF66" s="684" t="n"/>
      <c r="AG66" s="684" t="n"/>
      <c r="AH66" s="684" t="n"/>
      <c r="AI66" s="683" t="n"/>
      <c r="AJ66" s="684" t="n"/>
      <c r="AK66" s="683" t="n"/>
      <c r="AL66" s="684" t="n"/>
      <c r="AM66" s="683" t="n"/>
      <c r="AN66" s="684" t="n"/>
      <c r="AO66" s="683" t="n"/>
      <c r="AP66" s="684" t="n"/>
      <c r="AQ66" s="685" t="n"/>
      <c r="AR66" s="684" t="n"/>
      <c r="AS66" s="614">
        <f>V66+X66+Z66+AB66+AD66+AF66+AJ66+AL66+AN66+AP66+AR66+AH66</f>
        <v/>
      </c>
    </row>
    <row r="67">
      <c r="A67" s="678">
        <f>A66+1</f>
        <v/>
      </c>
      <c r="B67" s="679" t="n">
        <v>1682.07</v>
      </c>
      <c r="C67" s="630" t="n">
        <v>112</v>
      </c>
      <c r="D67" s="630" t="n">
        <v>1461.63</v>
      </c>
      <c r="E67" s="630" t="n">
        <v>1760.28</v>
      </c>
      <c r="F67" s="679" t="n">
        <v>10.2</v>
      </c>
      <c r="G67" s="680" t="n">
        <v>231</v>
      </c>
      <c r="H67" s="680" t="n">
        <v>156.1</v>
      </c>
      <c r="I67" s="632" t="n">
        <v>190</v>
      </c>
      <c r="J67" s="681" t="n">
        <v>5</v>
      </c>
      <c r="K67" s="681" t="n"/>
      <c r="L67" s="681" t="n"/>
      <c r="M67" s="682" t="n"/>
      <c r="N67" s="636">
        <f>B67+C67+D67+F67+G67+H67+I67+K67-L67+M67+E67</f>
        <v/>
      </c>
      <c r="O67" s="679" t="n">
        <v>2</v>
      </c>
      <c r="P67" s="679" t="n"/>
      <c r="Q67" s="636">
        <f>N67+O67-P67</f>
        <v/>
      </c>
      <c r="R67" s="630" t="n">
        <v>1680</v>
      </c>
      <c r="S67" s="679" t="n"/>
      <c r="T67" s="639">
        <f>A67</f>
        <v/>
      </c>
      <c r="U67" s="683" t="n">
        <v>210202</v>
      </c>
      <c r="V67" s="624" t="n">
        <v>1447.02</v>
      </c>
      <c r="W67" s="683" t="n"/>
      <c r="X67" s="684" t="n"/>
      <c r="Y67" s="683" t="n"/>
      <c r="Z67" s="684" t="n"/>
      <c r="AA67" s="683" t="n">
        <v>210228</v>
      </c>
      <c r="AB67" s="624" t="n">
        <v>3657.05</v>
      </c>
      <c r="AC67" s="683" t="n"/>
      <c r="AD67" s="684" t="n"/>
      <c r="AE67" s="683" t="n">
        <v>210238</v>
      </c>
      <c r="AF67" s="624" t="n">
        <v>1.45</v>
      </c>
      <c r="AG67" s="17" t="n">
        <v>210240</v>
      </c>
      <c r="AH67" s="684" t="n">
        <v>19</v>
      </c>
      <c r="AI67" s="683" t="n"/>
      <c r="AJ67" s="684" t="n"/>
      <c r="AK67" s="683" t="n"/>
      <c r="AL67" s="684" t="n"/>
      <c r="AM67" s="683" t="n">
        <v>210159</v>
      </c>
      <c r="AN67" s="624" t="n">
        <v>272.22</v>
      </c>
      <c r="AO67" s="683" t="n">
        <v>210265</v>
      </c>
      <c r="AP67" s="624" t="n">
        <v>216.17</v>
      </c>
      <c r="AQ67" s="685" t="n">
        <v>210266</v>
      </c>
      <c r="AR67" s="624" t="n">
        <v>71.40000000000001</v>
      </c>
      <c r="AS67" s="614">
        <f>V67+X67+Z67+AB67+AD67+AF67+AJ67+AL67+AN67+AP67+AR67+AH67</f>
        <v/>
      </c>
    </row>
    <row r="68">
      <c r="A68" s="678">
        <f>A67+1</f>
        <v/>
      </c>
      <c r="B68" s="679" t="n">
        <v>1703.12</v>
      </c>
      <c r="C68" s="679" t="n"/>
      <c r="D68" s="630" t="n">
        <v>882.5</v>
      </c>
      <c r="E68" s="630" t="n">
        <v>1842.39</v>
      </c>
      <c r="F68" s="679" t="n">
        <v>21.7</v>
      </c>
      <c r="G68" s="680" t="n">
        <v>261</v>
      </c>
      <c r="H68" s="680" t="n">
        <v>234.6</v>
      </c>
      <c r="I68" s="632" t="n">
        <v>100</v>
      </c>
      <c r="J68" s="681" t="n">
        <v>2</v>
      </c>
      <c r="K68" s="681" t="n"/>
      <c r="L68" s="681" t="n"/>
      <c r="M68" s="682" t="n"/>
      <c r="N68" s="636">
        <f>B68+C68+D68+F68+G68+H68+I68+K68-L68+M68+E68</f>
        <v/>
      </c>
      <c r="O68" s="679" t="n">
        <v>6.9</v>
      </c>
      <c r="P68" s="679" t="n"/>
      <c r="Q68" s="636">
        <f>N68+O68-P68</f>
        <v/>
      </c>
      <c r="R68" s="630" t="n">
        <v>1720</v>
      </c>
      <c r="S68" s="679" t="n"/>
      <c r="T68" s="639">
        <f>A68</f>
        <v/>
      </c>
      <c r="U68" s="683" t="n"/>
      <c r="V68" s="624" t="n">
        <v>-20.5</v>
      </c>
      <c r="W68" s="683" t="n"/>
      <c r="X68" s="684" t="n"/>
      <c r="Y68" s="683" t="n"/>
      <c r="Z68" s="684" t="n"/>
      <c r="AA68" s="683" t="n">
        <v>210229</v>
      </c>
      <c r="AB68" s="624" t="n">
        <v>1606.8</v>
      </c>
      <c r="AC68" s="683" t="n"/>
      <c r="AD68" s="684" t="n"/>
      <c r="AE68" s="683" t="n">
        <v>210239</v>
      </c>
      <c r="AF68" s="624" t="n">
        <v>27</v>
      </c>
      <c r="AG68" s="684" t="n"/>
      <c r="AH68" s="684" t="n"/>
      <c r="AI68" s="683" t="n"/>
      <c r="AJ68" s="684" t="n"/>
      <c r="AK68" s="683" t="n"/>
      <c r="AL68" s="684" t="n"/>
      <c r="AM68" s="683" t="n"/>
      <c r="AN68" s="684" t="n"/>
      <c r="AO68" s="683" t="n">
        <v>210265</v>
      </c>
      <c r="AP68" s="684" t="n">
        <v>62.09</v>
      </c>
      <c r="AQ68" s="685" t="n"/>
      <c r="AR68" s="684" t="n"/>
      <c r="AS68" s="614">
        <f>V68+X68+Z68+AB68+AD68+AF68+AJ68+AL68+AN68+AP68+AR68+AH68</f>
        <v/>
      </c>
    </row>
    <row r="69">
      <c r="A69" s="678">
        <f>A68+1</f>
        <v/>
      </c>
      <c r="B69" s="679" t="n">
        <v>2196.31</v>
      </c>
      <c r="C69" s="679" t="n"/>
      <c r="D69" s="630" t="n">
        <v>1635.65</v>
      </c>
      <c r="E69" s="630" t="n">
        <v>1976.18</v>
      </c>
      <c r="F69" s="679" t="n">
        <v>27.7</v>
      </c>
      <c r="G69" s="680" t="n">
        <v>299</v>
      </c>
      <c r="H69" s="680" t="n">
        <v>416.7</v>
      </c>
      <c r="I69" s="632" t="n">
        <v>100</v>
      </c>
      <c r="J69" s="681" t="n">
        <v>1</v>
      </c>
      <c r="K69" s="681" t="n"/>
      <c r="L69" s="681" t="n"/>
      <c r="M69" s="682" t="n"/>
      <c r="N69" s="636">
        <f>B69+C69+D69+F69+G69+H69+I69+K69-L69+M69+E69</f>
        <v/>
      </c>
      <c r="O69" s="679" t="n">
        <v>2</v>
      </c>
      <c r="P69" s="679" t="n"/>
      <c r="Q69" s="636">
        <f>N69+O69-P69</f>
        <v/>
      </c>
      <c r="R69" s="630" t="n">
        <v>2190</v>
      </c>
      <c r="S69" s="630" t="n">
        <v>420</v>
      </c>
      <c r="T69" s="639">
        <f>A69</f>
        <v/>
      </c>
      <c r="U69" s="683" t="n"/>
      <c r="V69" s="684" t="n"/>
      <c r="W69" s="683" t="n"/>
      <c r="X69" s="684" t="n"/>
      <c r="Y69" s="683" t="n"/>
      <c r="Z69" s="684" t="n"/>
      <c r="AA69" s="683" t="n"/>
      <c r="AB69" s="684" t="n"/>
      <c r="AC69" s="683" t="n"/>
      <c r="AD69" s="684" t="n"/>
      <c r="AE69" s="683" t="n">
        <v>210240</v>
      </c>
      <c r="AF69" s="624" t="n">
        <v>295.68</v>
      </c>
      <c r="AG69" s="684" t="n"/>
      <c r="AH69" s="684" t="n"/>
      <c r="AI69" s="683" t="n"/>
      <c r="AJ69" s="684" t="n"/>
      <c r="AK69" s="683" t="n"/>
      <c r="AL69" s="684" t="n"/>
      <c r="AM69" s="683" t="n">
        <v>210262</v>
      </c>
      <c r="AN69" s="624" t="n">
        <v>121.02</v>
      </c>
      <c r="AO69" s="683" t="n"/>
      <c r="AP69" s="684" t="n"/>
      <c r="AQ69" s="685" t="n"/>
      <c r="AR69" s="684" t="n"/>
      <c r="AS69" s="614">
        <f>V69+X69+Z69+AB69+AD69+AF69+AJ69+AL69+AN69+AP69+AR69+AH69</f>
        <v/>
      </c>
    </row>
    <row r="70">
      <c r="A70" s="678">
        <f>A69+1</f>
        <v/>
      </c>
      <c r="B70" s="679" t="n">
        <v>2193.14</v>
      </c>
      <c r="C70" s="679" t="n"/>
      <c r="D70" s="630" t="n">
        <v>1162.63</v>
      </c>
      <c r="E70" s="630" t="n">
        <v>2119.07</v>
      </c>
      <c r="F70" s="679" t="n">
        <v>29.4</v>
      </c>
      <c r="G70" s="680" t="n">
        <v>288</v>
      </c>
      <c r="H70" s="680" t="n">
        <v>246.55</v>
      </c>
      <c r="I70" s="632" t="n">
        <v>210</v>
      </c>
      <c r="J70" s="681" t="n">
        <v>4</v>
      </c>
      <c r="K70" s="681" t="n"/>
      <c r="L70" s="681" t="n"/>
      <c r="M70" s="682" t="n"/>
      <c r="N70" s="636">
        <f>B70+C70+D70+F70+G70+H70+I70+K70-L70+M70+E70</f>
        <v/>
      </c>
      <c r="O70" s="679" t="n">
        <v>3</v>
      </c>
      <c r="P70" s="679" t="n"/>
      <c r="Q70" s="636">
        <f>N70+O70-P70</f>
        <v/>
      </c>
      <c r="R70" s="630" t="n">
        <v>2190</v>
      </c>
      <c r="S70" s="679" t="n"/>
      <c r="T70" s="639">
        <f>A70</f>
        <v/>
      </c>
      <c r="U70" s="683" t="n"/>
      <c r="V70" s="684" t="n"/>
      <c r="W70" s="683" t="n"/>
      <c r="X70" s="684" t="n"/>
      <c r="Y70" s="683" t="n"/>
      <c r="Z70" s="684" t="n"/>
      <c r="AA70" s="683" t="n"/>
      <c r="AB70" s="684" t="n"/>
      <c r="AC70" s="683" t="n"/>
      <c r="AD70" s="684" t="n"/>
      <c r="AE70" s="683" t="n">
        <v>210241</v>
      </c>
      <c r="AF70" s="624" t="n">
        <v>38.25</v>
      </c>
      <c r="AG70" s="684" t="n"/>
      <c r="AH70" s="684" t="n"/>
      <c r="AI70" s="683" t="n"/>
      <c r="AJ70" s="684" t="n"/>
      <c r="AK70" s="683" t="n"/>
      <c r="AL70" s="684" t="n"/>
      <c r="AM70" s="683" t="n"/>
      <c r="AN70" s="684" t="n"/>
      <c r="AO70" s="683" t="n">
        <v>210263</v>
      </c>
      <c r="AP70" s="624" t="n">
        <v>1286.8</v>
      </c>
      <c r="AQ70" s="685" t="n"/>
      <c r="AR70" s="684" t="n"/>
      <c r="AS70" s="614">
        <f>V70+X70+Z70+AB70+AD70+AF70+AJ70+AL70+AN70+AP70+AR70+AH70</f>
        <v/>
      </c>
    </row>
    <row r="71">
      <c r="A71" s="678">
        <f>A70+1</f>
        <v/>
      </c>
      <c r="B71" s="679" t="n">
        <v>1064.74</v>
      </c>
      <c r="C71" s="679" t="n"/>
      <c r="D71" s="630" t="n">
        <v>1258.89</v>
      </c>
      <c r="E71" s="630" t="n">
        <v>1420.5</v>
      </c>
      <c r="F71" s="679" t="n"/>
      <c r="G71" s="680" t="n">
        <v>363</v>
      </c>
      <c r="H71" s="680" t="n">
        <v>502.6</v>
      </c>
      <c r="I71" s="680" t="n"/>
      <c r="J71" s="681" t="n"/>
      <c r="K71" s="681" t="n"/>
      <c r="L71" s="681" t="n">
        <v>30</v>
      </c>
      <c r="M71" s="682" t="n"/>
      <c r="N71" s="636">
        <f>B71+C71+D71+F71+G71+H71+I71+K71-L71+M71+E71</f>
        <v/>
      </c>
      <c r="O71" s="679" t="n">
        <v>2</v>
      </c>
      <c r="P71" s="679" t="n"/>
      <c r="Q71" s="636">
        <f>N71+O71-P71</f>
        <v/>
      </c>
      <c r="R71" s="630" t="n">
        <v>1060</v>
      </c>
      <c r="S71" s="679" t="n"/>
      <c r="T71" s="639">
        <f>A71</f>
        <v/>
      </c>
      <c r="U71" s="683" t="n"/>
      <c r="V71" s="684" t="n"/>
      <c r="W71" s="683" t="n">
        <v>210214</v>
      </c>
      <c r="X71" s="624" t="n">
        <v>1378.4</v>
      </c>
      <c r="Y71" s="683" t="n"/>
      <c r="Z71" s="684" t="n"/>
      <c r="AA71" s="683" t="n"/>
      <c r="AB71" s="684" t="n"/>
      <c r="AC71" s="683" t="n"/>
      <c r="AD71" s="684" t="n"/>
      <c r="AE71" s="683" t="n">
        <v>210242</v>
      </c>
      <c r="AF71" s="624" t="n">
        <v>70</v>
      </c>
      <c r="AG71" s="20" t="n">
        <v>210242</v>
      </c>
      <c r="AH71" s="684" t="n"/>
      <c r="AI71" s="683" t="n">
        <v>210244</v>
      </c>
      <c r="AJ71" s="624" t="n">
        <v>37.63</v>
      </c>
      <c r="AK71" s="683" t="n">
        <v>210248</v>
      </c>
      <c r="AL71" s="624" t="n">
        <v>522.8099999999999</v>
      </c>
      <c r="AM71" s="683" t="inlineStr">
        <is>
          <t>FIMAR</t>
        </is>
      </c>
      <c r="AN71" s="624" t="n">
        <v>1178.08</v>
      </c>
      <c r="AO71" s="683" t="n">
        <v>210168</v>
      </c>
      <c r="AP71" s="624" t="n">
        <v>420</v>
      </c>
      <c r="AQ71" s="685" t="n"/>
      <c r="AR71" s="684" t="n"/>
      <c r="AS71" s="614">
        <f>V71+X71+Z71+AB71+AD71+AF71+AJ71+AL71+AN71+AP71+AR71+AH71</f>
        <v/>
      </c>
    </row>
    <row r="72">
      <c r="A72" s="678" t="n"/>
      <c r="B72" s="679" t="n"/>
      <c r="C72" s="679" t="n"/>
      <c r="D72" s="679" t="n"/>
      <c r="E72" s="679" t="n"/>
      <c r="F72" s="679" t="n"/>
      <c r="G72" s="680" t="n"/>
      <c r="H72" s="680" t="n"/>
      <c r="I72" s="680" t="n"/>
      <c r="J72" s="681" t="n"/>
      <c r="K72" s="681" t="n"/>
      <c r="L72" s="681" t="n"/>
      <c r="M72" s="682" t="n"/>
      <c r="N72" s="636">
        <f>B72+C72+D72+F72+G72+H72+I72+K72-L72+M72+E72</f>
        <v/>
      </c>
      <c r="O72" s="679" t="n"/>
      <c r="P72" s="679" t="n"/>
      <c r="Q72" s="636">
        <f>N72+O72-P72</f>
        <v/>
      </c>
      <c r="R72" s="679" t="n"/>
      <c r="S72" s="679" t="n"/>
      <c r="T72" s="639" t="n"/>
      <c r="U72" s="683" t="n"/>
      <c r="V72" s="684" t="n"/>
      <c r="W72" s="683" t="n">
        <v>210215</v>
      </c>
      <c r="X72" s="624" t="n">
        <v>131.54</v>
      </c>
      <c r="Y72" s="683" t="n"/>
      <c r="Z72" s="684" t="n"/>
      <c r="AA72" s="683" t="n"/>
      <c r="AB72" s="684" t="n"/>
      <c r="AC72" s="683" t="inlineStr">
        <is>
          <t>210237A</t>
        </is>
      </c>
      <c r="AD72" s="684" t="n">
        <v>0</v>
      </c>
      <c r="AE72" s="685" t="n"/>
      <c r="AF72" s="684" t="n"/>
      <c r="AG72" s="684" t="n"/>
      <c r="AH72" s="684" t="n"/>
      <c r="AI72" s="683" t="n"/>
      <c r="AJ72" s="684" t="n"/>
      <c r="AK72" s="683" t="n"/>
      <c r="AL72" s="684" t="n"/>
      <c r="AM72" s="683" t="n"/>
      <c r="AN72" s="684" t="n"/>
      <c r="AO72" s="685" t="n"/>
      <c r="AP72" s="684" t="n"/>
      <c r="AQ72" s="685" t="n"/>
      <c r="AR72" s="684" t="n"/>
      <c r="AS72" s="614">
        <f>V72+X72+Z72+AB72+AD72+AF72+AJ72+AL72+AN72+AP72+AR72+AH72</f>
        <v/>
      </c>
    </row>
    <row r="73" customFormat="1" s="18">
      <c r="A73" s="689" t="n"/>
      <c r="B73" s="674">
        <f>SUM(B44:B72)</f>
        <v/>
      </c>
      <c r="C73" s="674">
        <f>SUM(C44:C72)</f>
        <v/>
      </c>
      <c r="D73" s="692">
        <f>SUM(D44:D72)</f>
        <v/>
      </c>
      <c r="E73" s="692">
        <f>SUM(E44:E72)</f>
        <v/>
      </c>
      <c r="F73" s="674">
        <f>SUM(F44:F72)</f>
        <v/>
      </c>
      <c r="G73" s="674">
        <f>SUM(G44:G72)</f>
        <v/>
      </c>
      <c r="H73" s="674">
        <f>SUM(H44:H72)</f>
        <v/>
      </c>
      <c r="I73" s="674">
        <f>SUM(I44:I72)</f>
        <v/>
      </c>
      <c r="J73" s="699">
        <f>SUM(J44:J72)</f>
        <v/>
      </c>
      <c r="K73" s="674">
        <f>SUM(K44:K72)</f>
        <v/>
      </c>
      <c r="L73" s="674">
        <f>SUM(L44:L72)</f>
        <v/>
      </c>
      <c r="M73" s="674">
        <f>SUM(M44:M72)</f>
        <v/>
      </c>
      <c r="N73" s="692">
        <f>SUM(N44:N72)</f>
        <v/>
      </c>
      <c r="O73" s="674">
        <f>SUM(O44:O72)</f>
        <v/>
      </c>
      <c r="P73" s="692">
        <f>SUM(P44:P72)</f>
        <v/>
      </c>
      <c r="Q73" s="692">
        <f>SUM(Q44:Q72)</f>
        <v/>
      </c>
      <c r="R73" s="692">
        <f>SUM(R44:R72)</f>
        <v/>
      </c>
      <c r="S73" s="692">
        <f>SUM(S44:S72)</f>
        <v/>
      </c>
      <c r="T73" s="693" t="n"/>
      <c r="U73" s="692" t="n"/>
      <c r="V73" s="692">
        <f>SUM(V44:V72)</f>
        <v/>
      </c>
      <c r="W73" s="692" t="n"/>
      <c r="X73" s="692">
        <f>SUM(X44:X72)</f>
        <v/>
      </c>
      <c r="Y73" s="692" t="n"/>
      <c r="Z73" s="692">
        <f>SUM(Z44:Z72)</f>
        <v/>
      </c>
      <c r="AA73" s="692" t="n"/>
      <c r="AB73" s="692">
        <f>SUM(AB44:AB72)</f>
        <v/>
      </c>
      <c r="AC73" s="692" t="n"/>
      <c r="AD73" s="692">
        <f>SUM(AD44:AD72)</f>
        <v/>
      </c>
      <c r="AE73" s="692" t="n"/>
      <c r="AF73" s="692">
        <f>SUM(AF44:AF72)</f>
        <v/>
      </c>
      <c r="AG73" s="692" t="n"/>
      <c r="AH73" s="692" t="n"/>
      <c r="AI73" s="692" t="n"/>
      <c r="AJ73" s="692">
        <f>SUM(AJ44:AJ72)</f>
        <v/>
      </c>
      <c r="AK73" s="691" t="n"/>
      <c r="AL73" s="692">
        <f>SUM(AL44:AL72)</f>
        <v/>
      </c>
      <c r="AM73" s="692" t="n"/>
      <c r="AN73" s="692">
        <f>SUM(AN44:AN72)</f>
        <v/>
      </c>
      <c r="AO73" s="692" t="n"/>
      <c r="AP73" s="692">
        <f>SUM(AP44:AP72)</f>
        <v/>
      </c>
      <c r="AQ73" s="692" t="n"/>
      <c r="AR73" s="692">
        <f>SUM(AR44:AR72)</f>
        <v/>
      </c>
      <c r="AS73" s="692">
        <f>SUM(AS44:AS72)</f>
        <v/>
      </c>
      <c r="AT73" s="691" t="n"/>
      <c r="AU73" s="691" t="n"/>
      <c r="AV73" s="691" t="n"/>
      <c r="AW73" s="691" t="n"/>
      <c r="AX73" s="691" t="n"/>
      <c r="AY73" s="691" t="n"/>
      <c r="AZ73" s="691" t="n"/>
      <c r="BA73" s="691" t="n"/>
      <c r="BB73" s="691" t="n"/>
      <c r="BC73" s="691" t="n"/>
      <c r="BD73" s="691" t="n"/>
      <c r="BE73" s="691" t="n"/>
      <c r="BF73" s="691" t="n"/>
      <c r="BG73" s="691" t="n"/>
      <c r="BH73" s="691" t="n"/>
      <c r="BI73" s="691" t="n"/>
      <c r="BJ73" s="691" t="n"/>
      <c r="BK73" s="691" t="n"/>
      <c r="BL73" s="691" t="n"/>
    </row>
    <row r="74">
      <c r="A74" s="694" t="n"/>
      <c r="N74" s="451" t="n"/>
      <c r="Q74" s="451" t="n"/>
    </row>
    <row r="75">
      <c r="A75" s="694" t="n"/>
      <c r="C75" s="452" t="n"/>
      <c r="F75" s="452" t="n"/>
      <c r="I75" s="453" t="n"/>
    </row>
    <row r="76">
      <c r="A76" s="694" t="n"/>
      <c r="I76" s="453" t="n"/>
    </row>
    <row r="77">
      <c r="A77" s="694" t="n"/>
    </row>
    <row r="78" ht="16.5" customHeight="1" thickBot="1">
      <c r="A78" s="695" t="inlineStr">
        <is>
          <t>MARS 2020</t>
        </is>
      </c>
      <c r="L78" s="391" t="n"/>
      <c r="M78" s="406" t="n"/>
      <c r="N78" s="359" t="n"/>
      <c r="O78" s="362" t="n"/>
      <c r="P78" s="363" t="n"/>
      <c r="Q78" s="363" t="n"/>
      <c r="R78" s="363" t="n"/>
      <c r="S78" s="363" t="n"/>
      <c r="U78" s="364">
        <f>A78</f>
        <v/>
      </c>
      <c r="V78" s="363" t="n"/>
      <c r="W78" s="363" t="n"/>
      <c r="X78" s="363" t="n"/>
      <c r="Y78" s="363" t="n"/>
      <c r="Z78" s="363" t="n"/>
      <c r="AA78" s="363" t="n"/>
      <c r="AB78" s="364">
        <f>A78</f>
        <v/>
      </c>
      <c r="AC78" s="363" t="n"/>
      <c r="AD78" s="363" t="n"/>
      <c r="AE78" s="363" t="n"/>
      <c r="AF78" s="363" t="n"/>
      <c r="AG78" s="363" t="n"/>
      <c r="AH78" s="363" t="n"/>
      <c r="AI78" s="363" t="n"/>
      <c r="AJ78" s="363" t="n"/>
      <c r="AK78" s="364">
        <f>A78</f>
        <v/>
      </c>
      <c r="AL78" s="363" t="n"/>
      <c r="AM78" s="363" t="n"/>
      <c r="AN78" s="363" t="n"/>
      <c r="AO78" s="363" t="n"/>
      <c r="AP78" s="363" t="n"/>
      <c r="AQ78" s="363" t="n"/>
    </row>
    <row r="79">
      <c r="A79" s="696" t="n"/>
      <c r="B79" s="382" t="n"/>
      <c r="C79" s="382" t="n"/>
      <c r="D79" s="382" t="n"/>
      <c r="E79" s="382" t="n"/>
      <c r="F79" s="382" t="n"/>
      <c r="G79" s="382" t="n"/>
      <c r="H79" s="382" t="n"/>
      <c r="I79" s="384" t="n"/>
      <c r="J79" s="385" t="n"/>
      <c r="K79" s="385" t="n"/>
      <c r="L79" s="383" t="n"/>
      <c r="M79" s="608" t="n"/>
      <c r="N79" s="382" t="n"/>
      <c r="O79" s="382" t="n"/>
      <c r="P79" s="382" t="n"/>
      <c r="Q79" s="382" t="n"/>
      <c r="R79" s="386" t="inlineStr">
        <is>
          <t>Banque</t>
        </is>
      </c>
      <c r="S79" s="379" t="n"/>
      <c r="T79" s="668" t="n"/>
      <c r="U79" s="606">
        <f>U3</f>
        <v/>
      </c>
      <c r="V79" s="379" t="n"/>
      <c r="W79" s="606">
        <f>W3</f>
        <v/>
      </c>
      <c r="X79" s="379" t="n"/>
      <c r="Y79" s="606">
        <f>Y3</f>
        <v/>
      </c>
      <c r="Z79" s="379" t="n"/>
      <c r="AA79" s="606">
        <f>AA3</f>
        <v/>
      </c>
      <c r="AB79" s="379" t="n"/>
      <c r="AC79" s="606">
        <f>AC3</f>
        <v/>
      </c>
      <c r="AD79" s="379" t="n"/>
      <c r="AE79" s="606">
        <f>AE3</f>
        <v/>
      </c>
      <c r="AF79" s="379" t="n"/>
      <c r="AG79" s="606" t="inlineStr">
        <is>
          <t>Compte Nickel</t>
        </is>
      </c>
      <c r="AH79" s="379" t="n"/>
      <c r="AI79" s="606">
        <f>AI3</f>
        <v/>
      </c>
      <c r="AJ79" s="379" t="n"/>
      <c r="AK79" s="606">
        <f>AK3</f>
        <v/>
      </c>
      <c r="AL79" s="379" t="n"/>
      <c r="AM79" s="606">
        <f>AM3</f>
        <v/>
      </c>
      <c r="AN79" s="379" t="n"/>
      <c r="AO79" s="606">
        <f>AO3</f>
        <v/>
      </c>
      <c r="AP79" s="379" t="n"/>
      <c r="AQ79" s="669">
        <f>AQ3</f>
        <v/>
      </c>
      <c r="AR79" s="381" t="n"/>
      <c r="AS79" s="613" t="inlineStr">
        <is>
          <t>Total</t>
        </is>
      </c>
    </row>
    <row r="80">
      <c r="A80" s="675" t="n"/>
      <c r="B80" s="382" t="inlineStr">
        <is>
          <t>Espèce</t>
        </is>
      </c>
      <c r="C80" s="382" t="inlineStr">
        <is>
          <t>Chèque</t>
        </is>
      </c>
      <c r="D80" s="382" t="inlineStr">
        <is>
          <t>Carte Bleue</t>
        </is>
      </c>
      <c r="E80" s="382" t="inlineStr">
        <is>
          <t>Sans Contact</t>
        </is>
      </c>
      <c r="F80" s="382" t="inlineStr">
        <is>
          <t>Carte Nickel</t>
        </is>
      </c>
      <c r="G80" s="382" t="inlineStr">
        <is>
          <t>JEUX</t>
        </is>
      </c>
      <c r="H80" s="382" t="inlineStr">
        <is>
          <t>LOTO</t>
        </is>
      </c>
      <c r="I80" s="382" t="inlineStr">
        <is>
          <t>POINT VERT</t>
        </is>
      </c>
      <c r="J80" s="383" t="n"/>
      <c r="K80" s="382" t="inlineStr">
        <is>
          <t>Ret Nickel</t>
        </is>
      </c>
      <c r="L80" s="382" t="inlineStr">
        <is>
          <t>Dpt Nickel</t>
        </is>
      </c>
      <c r="M80" s="608" t="inlineStr">
        <is>
          <t>Avoir</t>
        </is>
      </c>
      <c r="N80" s="382" t="inlineStr">
        <is>
          <t>S/Total Encais</t>
        </is>
      </c>
      <c r="O80" s="382" t="inlineStr">
        <is>
          <t>Compte client</t>
        </is>
      </c>
      <c r="P80" s="382" t="inlineStr">
        <is>
          <t>Credit Compte</t>
        </is>
      </c>
      <c r="Q80" s="382" t="inlineStr">
        <is>
          <t>CA NET</t>
        </is>
      </c>
      <c r="R80" s="382" t="inlineStr">
        <is>
          <t>Dépôt Banque</t>
        </is>
      </c>
      <c r="S80" s="382" t="inlineStr">
        <is>
          <t>Monnaie</t>
        </is>
      </c>
      <c r="T80" s="609" t="n"/>
      <c r="U80" s="610" t="inlineStr">
        <is>
          <t>N°</t>
        </is>
      </c>
      <c r="V80" s="611" t="n"/>
      <c r="W80" s="612" t="inlineStr">
        <is>
          <t>N°</t>
        </is>
      </c>
      <c r="X80" s="608" t="n"/>
      <c r="Y80" s="612" t="inlineStr">
        <is>
          <t>N°</t>
        </is>
      </c>
      <c r="Z80" s="608" t="n"/>
      <c r="AA80" s="612" t="inlineStr">
        <is>
          <t>N°</t>
        </is>
      </c>
      <c r="AB80" s="608" t="n"/>
      <c r="AC80" s="612" t="inlineStr">
        <is>
          <t>N°</t>
        </is>
      </c>
      <c r="AD80" s="608" t="n"/>
      <c r="AE80" s="612" t="inlineStr">
        <is>
          <t>N°</t>
        </is>
      </c>
      <c r="AF80" s="608" t="n"/>
      <c r="AG80" s="612" t="inlineStr">
        <is>
          <t>N°</t>
        </is>
      </c>
      <c r="AH80" s="611" t="n"/>
      <c r="AI80" s="612" t="inlineStr">
        <is>
          <t>N°</t>
        </is>
      </c>
      <c r="AJ80" s="608" t="n"/>
      <c r="AK80" s="613" t="inlineStr">
        <is>
          <t>N°</t>
        </is>
      </c>
      <c r="AL80" s="611" t="n"/>
      <c r="AM80" s="612" t="inlineStr">
        <is>
          <t>N°</t>
        </is>
      </c>
      <c r="AN80" s="611" t="n"/>
      <c r="AO80" s="612" t="inlineStr">
        <is>
          <t>N°</t>
        </is>
      </c>
      <c r="AP80" s="611" t="n"/>
      <c r="AQ80" s="612" t="inlineStr">
        <is>
          <t>N°</t>
        </is>
      </c>
      <c r="AR80" s="611" t="n"/>
      <c r="AS80" s="614" t="n"/>
    </row>
    <row r="81">
      <c r="A81" s="678">
        <f>A71+1</f>
        <v/>
      </c>
      <c r="B81" s="679" t="n">
        <v>2383.8</v>
      </c>
      <c r="C81" s="679" t="n"/>
      <c r="D81" s="630" t="n">
        <v>1443.55</v>
      </c>
      <c r="E81" s="630" t="n">
        <v>1713.8</v>
      </c>
      <c r="F81" s="679" t="n">
        <v>39</v>
      </c>
      <c r="G81" s="680" t="n">
        <v>570</v>
      </c>
      <c r="H81" s="680" t="n">
        <v>313.75</v>
      </c>
      <c r="I81" s="632" t="n">
        <v>50</v>
      </c>
      <c r="J81" s="681" t="n">
        <v>1</v>
      </c>
      <c r="K81" s="681" t="n"/>
      <c r="L81" s="681" t="n">
        <v>400</v>
      </c>
      <c r="M81" s="682" t="n"/>
      <c r="N81" s="636">
        <f>B81+C81+D81+F81+G81+H81+I81+K81-L81+M81+E81</f>
        <v/>
      </c>
      <c r="O81" s="679" t="n">
        <v>3.6</v>
      </c>
      <c r="P81" s="679" t="n"/>
      <c r="Q81" s="636">
        <f>N81+O81-P81</f>
        <v/>
      </c>
      <c r="R81" s="630" t="n">
        <v>2380</v>
      </c>
      <c r="S81" s="679" t="n"/>
      <c r="T81" s="639">
        <f>A81</f>
        <v/>
      </c>
      <c r="U81" s="683" t="n"/>
      <c r="V81" s="684" t="n"/>
      <c r="W81" s="685" t="n"/>
      <c r="X81" s="684" t="n"/>
      <c r="Y81" s="685" t="n">
        <v>210220</v>
      </c>
      <c r="Z81" s="624" t="n">
        <v>538.73</v>
      </c>
      <c r="AA81" s="683" t="n"/>
      <c r="AB81" s="684" t="n"/>
      <c r="AC81" s="685" t="n"/>
      <c r="AD81" s="684" t="n"/>
      <c r="AE81" s="685" t="inlineStr">
        <is>
          <t>pt vert</t>
        </is>
      </c>
      <c r="AF81" s="624" t="n">
        <v>-59.5</v>
      </c>
      <c r="AG81" s="686" t="n"/>
      <c r="AH81" s="684" t="n"/>
      <c r="AI81" s="685" t="n">
        <v>210144</v>
      </c>
      <c r="AJ81" s="624" t="n">
        <v>1029.23</v>
      </c>
      <c r="AK81" s="686" t="n"/>
      <c r="AL81" s="684" t="n"/>
      <c r="AM81" s="685" t="n"/>
      <c r="AN81" s="684" t="n"/>
      <c r="AO81" s="685" t="inlineStr">
        <is>
          <t>vale</t>
        </is>
      </c>
      <c r="AP81" s="624" t="n">
        <v>2250</v>
      </c>
      <c r="AQ81" s="685" t="n"/>
      <c r="AR81" s="684" t="n"/>
      <c r="AS81" s="614">
        <f>V81+X81+Z81+AB81+AD81+AF81+AJ81+AL81+AN81+AP81+AR81+AH81</f>
        <v/>
      </c>
    </row>
    <row r="82">
      <c r="A82" s="678">
        <f>A81+1</f>
        <v/>
      </c>
      <c r="B82" s="679" t="n">
        <v>1806.37</v>
      </c>
      <c r="C82" s="679" t="n"/>
      <c r="D82" s="630" t="n">
        <v>1462.35</v>
      </c>
      <c r="E82" s="630" t="n">
        <v>2083.49</v>
      </c>
      <c r="F82" s="679" t="n">
        <v>51.5</v>
      </c>
      <c r="G82" s="680" t="n">
        <v>447</v>
      </c>
      <c r="H82" s="680" t="n">
        <v>212.6</v>
      </c>
      <c r="I82" s="680" t="n"/>
      <c r="J82" s="681" t="n"/>
      <c r="K82" s="681" t="n">
        <v>40</v>
      </c>
      <c r="L82" s="681" t="n"/>
      <c r="M82" s="682" t="n">
        <v>12.5</v>
      </c>
      <c r="N82" s="636">
        <f>B82+C82+D82+F82+G82+H82+I82+K82-L82+M82+E82</f>
        <v/>
      </c>
      <c r="O82" s="679" t="n">
        <v>26</v>
      </c>
      <c r="P82" s="679" t="n">
        <v>163.15</v>
      </c>
      <c r="Q82" s="636">
        <f>N82+O82-P82</f>
        <v/>
      </c>
      <c r="R82" s="630" t="n">
        <v>1805</v>
      </c>
      <c r="S82" s="679" t="n"/>
      <c r="T82" s="639">
        <f>A82</f>
        <v/>
      </c>
      <c r="U82" s="683" t="n"/>
      <c r="V82" s="684" t="n"/>
      <c r="W82" s="685" t="n"/>
      <c r="X82" s="684" t="n"/>
      <c r="Y82" s="683" t="n"/>
      <c r="Z82" s="684" t="n"/>
      <c r="AA82" s="683" t="n"/>
      <c r="AB82" s="684" t="n"/>
      <c r="AC82" s="683" t="n"/>
      <c r="AD82" s="684" t="n"/>
      <c r="AE82" s="685" t="n"/>
      <c r="AF82" s="684" t="n"/>
      <c r="AG82" s="684" t="n"/>
      <c r="AH82" s="684" t="n"/>
      <c r="AI82" s="683" t="n"/>
      <c r="AJ82" s="684" t="n"/>
      <c r="AK82" s="685" t="n"/>
      <c r="AL82" s="684" t="n"/>
      <c r="AM82" s="685" t="n"/>
      <c r="AN82" s="684" t="n"/>
      <c r="AO82" s="683" t="n"/>
      <c r="AP82" s="684" t="n"/>
      <c r="AQ82" s="685" t="n"/>
      <c r="AR82" s="684" t="n"/>
      <c r="AS82" s="614">
        <f>V82+X82+Z82+AB82+AD82+AF82+AJ82+AL82+AN82+AP82+AR82+AH82</f>
        <v/>
      </c>
    </row>
    <row r="83">
      <c r="A83" s="678">
        <f>A82+1</f>
        <v/>
      </c>
      <c r="B83" s="679" t="n">
        <v>1880.01</v>
      </c>
      <c r="C83" s="679" t="n"/>
      <c r="D83" s="630" t="n">
        <v>2136.96</v>
      </c>
      <c r="E83" s="630" t="n">
        <v>1761.11</v>
      </c>
      <c r="F83" s="679" t="n">
        <v>10.2</v>
      </c>
      <c r="G83" s="680" t="n">
        <v>239</v>
      </c>
      <c r="H83" s="680" t="n">
        <v>339.95</v>
      </c>
      <c r="I83" s="632" t="n">
        <v>260</v>
      </c>
      <c r="J83" s="681" t="n">
        <v>7</v>
      </c>
      <c r="K83" s="681" t="n"/>
      <c r="L83" s="681" t="n"/>
      <c r="M83" s="682" t="n"/>
      <c r="N83" s="636">
        <f>B83+C83+D83+F83+G83+H83+I83+K83-L83+M83+E83</f>
        <v/>
      </c>
      <c r="O83" s="679" t="n">
        <v>2</v>
      </c>
      <c r="P83" s="679" t="n"/>
      <c r="Q83" s="636">
        <f>N83+O83-P83</f>
        <v/>
      </c>
      <c r="R83" s="630" t="n">
        <v>1880</v>
      </c>
      <c r="S83" s="679" t="n"/>
      <c r="T83" s="639">
        <f>A83</f>
        <v/>
      </c>
      <c r="U83" s="683" t="n">
        <v>210204</v>
      </c>
      <c r="V83" s="624" t="n">
        <v>1577.47</v>
      </c>
      <c r="W83" s="685" t="n"/>
      <c r="X83" s="684" t="n"/>
      <c r="Y83" s="683" t="n"/>
      <c r="Z83" s="684" t="n"/>
      <c r="AA83" s="685" t="n">
        <v>210230</v>
      </c>
      <c r="AB83" s="624" t="n">
        <v>4369.66</v>
      </c>
      <c r="AC83" s="683" t="n"/>
      <c r="AD83" s="684" t="n"/>
      <c r="AE83" s="685" t="n"/>
      <c r="AF83" s="684" t="n"/>
      <c r="AG83" s="686" t="n"/>
      <c r="AH83" s="684" t="n"/>
      <c r="AI83" s="683" t="n"/>
      <c r="AJ83" s="684" t="n"/>
      <c r="AK83" s="685" t="n"/>
      <c r="AL83" s="684" t="n"/>
      <c r="AM83" s="683" t="n"/>
      <c r="AN83" s="684" t="n"/>
      <c r="AO83" s="685" t="n"/>
      <c r="AP83" s="684" t="n"/>
      <c r="AQ83" s="685" t="n"/>
      <c r="AR83" s="684" t="n"/>
      <c r="AS83" s="614">
        <f>V83+X83+Z83+AB83+AD83+AF83+AJ83+AL83+AN83+AP83+AR83+AH83</f>
        <v/>
      </c>
    </row>
    <row r="84">
      <c r="A84" s="678">
        <f>A83+1</f>
        <v/>
      </c>
      <c r="B84" s="679" t="n">
        <v>1336.74</v>
      </c>
      <c r="C84" s="679" t="n"/>
      <c r="D84" s="630" t="n">
        <v>1485.82</v>
      </c>
      <c r="E84" s="630" t="n">
        <v>1967.63</v>
      </c>
      <c r="F84" s="679" t="n"/>
      <c r="G84" s="680" t="n">
        <v>161</v>
      </c>
      <c r="H84" s="680" t="n">
        <v>87.55</v>
      </c>
      <c r="I84" s="632" t="n">
        <v>110</v>
      </c>
      <c r="J84" s="681" t="n">
        <v>3</v>
      </c>
      <c r="K84" s="681" t="n"/>
      <c r="L84" s="681" t="n">
        <v>80</v>
      </c>
      <c r="M84" s="682" t="n"/>
      <c r="N84" s="636">
        <f>B84+C84+D84+F84+G84+H84+I84+K84-L84+M84+E84</f>
        <v/>
      </c>
      <c r="O84" s="679" t="n">
        <v>2</v>
      </c>
      <c r="P84" s="679" t="n"/>
      <c r="Q84" s="636">
        <f>N84+O84-P84</f>
        <v/>
      </c>
      <c r="R84" s="630" t="n">
        <v>1350</v>
      </c>
      <c r="S84" s="679" t="n"/>
      <c r="T84" s="639">
        <f>A84</f>
        <v/>
      </c>
      <c r="U84" s="683" t="n"/>
      <c r="V84" s="624" t="n">
        <v>-4.1</v>
      </c>
      <c r="W84" s="685" t="n"/>
      <c r="X84" s="684" t="n"/>
      <c r="Y84" s="683" t="n"/>
      <c r="Z84" s="684" t="n"/>
      <c r="AA84" s="685" t="n">
        <v>210231</v>
      </c>
      <c r="AB84" s="624" t="n">
        <v>-18.8</v>
      </c>
      <c r="AC84" s="683" t="n">
        <v>210235</v>
      </c>
      <c r="AD84" s="624" t="n">
        <v>69</v>
      </c>
      <c r="AE84" s="685" t="inlineStr">
        <is>
          <t>monnaie</t>
        </is>
      </c>
      <c r="AF84" s="624" t="n">
        <v>460</v>
      </c>
      <c r="AG84" s="684" t="n"/>
      <c r="AH84" s="684" t="n"/>
      <c r="AI84" s="683" t="inlineStr">
        <is>
          <t>180654B</t>
        </is>
      </c>
      <c r="AJ84" s="624" t="n">
        <v>128.4</v>
      </c>
      <c r="AK84" s="685" t="n"/>
      <c r="AL84" s="684" t="n"/>
      <c r="AM84" s="683" t="n"/>
      <c r="AN84" s="684" t="n"/>
      <c r="AO84" s="683" t="inlineStr">
        <is>
          <t>mutex</t>
        </is>
      </c>
      <c r="AP84" s="624" t="n">
        <v>141.56</v>
      </c>
      <c r="AQ84" s="685" t="n"/>
      <c r="AR84" s="684" t="n"/>
      <c r="AS84" s="614">
        <f>V84+X84+Z84+AB84+AD84+AF84+AJ84+AL84+AN84+AP84+AR84+AH84</f>
        <v/>
      </c>
    </row>
    <row r="85">
      <c r="A85" s="678">
        <f>A84+1</f>
        <v/>
      </c>
      <c r="B85" s="679" t="n">
        <v>1409.45</v>
      </c>
      <c r="C85" s="679" t="n"/>
      <c r="D85" s="630" t="n">
        <v>2109.4</v>
      </c>
      <c r="E85" s="630" t="n">
        <v>2142.06</v>
      </c>
      <c r="F85" s="679" t="n">
        <v>67.2</v>
      </c>
      <c r="G85" s="680" t="n">
        <v>640</v>
      </c>
      <c r="H85" s="680" t="n">
        <v>518.5</v>
      </c>
      <c r="I85" s="632" t="n">
        <v>230</v>
      </c>
      <c r="J85" s="681" t="n">
        <v>4</v>
      </c>
      <c r="K85" s="681" t="n"/>
      <c r="L85" s="681" t="n"/>
      <c r="M85" s="682" t="n"/>
      <c r="N85" s="636">
        <f>B85+C85+D85+F85+G85+H85+I85+K85-L85+M85+E85</f>
        <v/>
      </c>
      <c r="O85" s="679" t="n">
        <v>2</v>
      </c>
      <c r="P85" s="679" t="n"/>
      <c r="Q85" s="636">
        <f>N85+O85-P85</f>
        <v/>
      </c>
      <c r="R85" s="630" t="n">
        <v>1400</v>
      </c>
      <c r="S85" s="630" t="n">
        <v>630</v>
      </c>
      <c r="T85" s="639">
        <f>A85</f>
        <v/>
      </c>
      <c r="U85" s="683" t="n"/>
      <c r="V85" s="684" t="n"/>
      <c r="W85" s="685" t="n"/>
      <c r="X85" s="684" t="n"/>
      <c r="Y85" s="683" t="n"/>
      <c r="Z85" s="684" t="n"/>
      <c r="AA85" s="683" t="n"/>
      <c r="AB85" s="624" t="n">
        <v>18.8</v>
      </c>
      <c r="AC85" s="683" t="n">
        <v>210232</v>
      </c>
      <c r="AD85" s="624" t="n">
        <v>78.84</v>
      </c>
      <c r="AE85" s="685" t="n"/>
      <c r="AF85" s="684" t="n"/>
      <c r="AG85" s="684" t="n"/>
      <c r="AH85" s="684" t="n"/>
      <c r="AI85" s="683" t="n"/>
      <c r="AJ85" s="684" t="n"/>
      <c r="AK85" s="683" t="n"/>
      <c r="AL85" s="684" t="n"/>
      <c r="AM85" s="683" t="n"/>
      <c r="AN85" s="684" t="n"/>
      <c r="AO85" s="683" t="inlineStr">
        <is>
          <t>adrea</t>
        </is>
      </c>
      <c r="AP85" s="624" t="n">
        <v>81.90000000000001</v>
      </c>
      <c r="AQ85" s="685" t="n"/>
      <c r="AR85" s="684" t="n"/>
      <c r="AS85" s="614">
        <f>V85+X85+Z85+AB85+AD85+AF85+AJ85+AL85+AN85+AP85+AR85+AH85</f>
        <v/>
      </c>
    </row>
    <row r="86">
      <c r="A86" s="678">
        <f>A85+1</f>
        <v/>
      </c>
      <c r="B86" s="679" t="n">
        <v>1715.37</v>
      </c>
      <c r="C86" s="679" t="n"/>
      <c r="D86" s="630" t="n">
        <v>1768.24</v>
      </c>
      <c r="E86" s="630" t="n">
        <v>2100.41</v>
      </c>
      <c r="F86" s="679" t="n">
        <v>61.3</v>
      </c>
      <c r="G86" s="680" t="n">
        <v>474</v>
      </c>
      <c r="H86" s="680" t="n">
        <v>199.65</v>
      </c>
      <c r="I86" s="632" t="n">
        <v>70</v>
      </c>
      <c r="J86" s="681" t="n">
        <v>2</v>
      </c>
      <c r="K86" s="681" t="n">
        <v>20</v>
      </c>
      <c r="L86" s="681" t="n"/>
      <c r="M86" s="682" t="n"/>
      <c r="N86" s="636">
        <f>B86+C86+D86+F86+G86+H86+I86+K86-L86+M86+E86</f>
        <v/>
      </c>
      <c r="O86" s="679" t="n"/>
      <c r="P86" s="679" t="n"/>
      <c r="Q86" s="636">
        <f>N86+O86-P86</f>
        <v/>
      </c>
      <c r="R86" s="630" t="n">
        <v>1710</v>
      </c>
      <c r="S86" s="679" t="n"/>
      <c r="T86" s="639">
        <f>A86</f>
        <v/>
      </c>
      <c r="U86" s="683" t="n"/>
      <c r="V86" s="684" t="n"/>
      <c r="W86" s="683" t="n"/>
      <c r="X86" s="684" t="n"/>
      <c r="Y86" s="683" t="n"/>
      <c r="Z86" s="684" t="n"/>
      <c r="AA86" s="683" t="n"/>
      <c r="AB86" s="684" t="n"/>
      <c r="AC86" s="683" t="n">
        <v>210137</v>
      </c>
      <c r="AD86" s="624" t="n">
        <v>112.68</v>
      </c>
      <c r="AE86" s="685" t="inlineStr">
        <is>
          <t>ass prêt</t>
        </is>
      </c>
      <c r="AF86" s="624" t="n">
        <v>32.22</v>
      </c>
      <c r="AG86" s="686" t="n"/>
      <c r="AH86" s="684" t="n"/>
      <c r="AI86" s="683" t="n"/>
      <c r="AJ86" s="684" t="n"/>
      <c r="AK86" s="683" t="n"/>
      <c r="AL86" s="684" t="n"/>
      <c r="AM86" s="683" t="n">
        <v>210164</v>
      </c>
      <c r="AN86" s="624" t="n">
        <v>-323.24</v>
      </c>
      <c r="AO86" s="683" t="inlineStr">
        <is>
          <t>aviva</t>
        </is>
      </c>
      <c r="AP86" s="624" t="n">
        <v>341.65</v>
      </c>
      <c r="AQ86" s="685" t="n"/>
      <c r="AR86" s="684" t="n"/>
      <c r="AS86" s="614">
        <f>V86+X86+Z86+AB86+AD86+AF86+AJ86+AL86+AN86+AP86+AR86+AH86</f>
        <v/>
      </c>
    </row>
    <row r="87">
      <c r="A87" s="678">
        <f>A86+1</f>
        <v/>
      </c>
      <c r="B87" s="679" t="n">
        <v>633.14</v>
      </c>
      <c r="C87" s="679" t="n"/>
      <c r="D87" s="630" t="n">
        <v>652.95</v>
      </c>
      <c r="E87" s="630" t="n">
        <v>1039.9</v>
      </c>
      <c r="F87" s="679" t="n">
        <v>50.6</v>
      </c>
      <c r="G87" s="680" t="n">
        <v>230</v>
      </c>
      <c r="H87" s="680" t="n">
        <v>711.35</v>
      </c>
      <c r="I87" s="632" t="n">
        <v>130</v>
      </c>
      <c r="J87" s="681" t="n">
        <v>3</v>
      </c>
      <c r="K87" s="681" t="n"/>
      <c r="L87" s="681" t="n"/>
      <c r="M87" s="682" t="n"/>
      <c r="N87" s="636">
        <f>B87+C87+D87+F87+G87+H87+I87+K87-L87+M87+E87</f>
        <v/>
      </c>
      <c r="O87" s="679" t="n"/>
      <c r="P87" s="679" t="n"/>
      <c r="Q87" s="636">
        <f>N87+O87-P87</f>
        <v/>
      </c>
      <c r="R87" s="630" t="n">
        <v>630</v>
      </c>
      <c r="S87" s="679" t="n"/>
      <c r="T87" s="639">
        <f>A87</f>
        <v/>
      </c>
      <c r="U87" s="683" t="n"/>
      <c r="V87" s="684" t="n"/>
      <c r="W87" s="683" t="n"/>
      <c r="X87" s="684" t="n"/>
      <c r="Y87" s="683" t="n"/>
      <c r="Z87" s="684" t="n"/>
      <c r="AA87" s="683" t="n"/>
      <c r="AB87" s="684" t="n"/>
      <c r="AC87" s="683" t="n">
        <v>210237</v>
      </c>
      <c r="AD87" s="624" t="n">
        <v>46042.05</v>
      </c>
      <c r="AE87" s="685" t="inlineStr">
        <is>
          <t>int</t>
        </is>
      </c>
      <c r="AF87" s="624" t="n">
        <v>98.38</v>
      </c>
      <c r="AG87" s="684" t="n"/>
      <c r="AH87" s="684" t="n"/>
      <c r="AI87" s="683" t="n">
        <v>210467</v>
      </c>
      <c r="AJ87" s="624" t="n">
        <v>514.8</v>
      </c>
      <c r="AK87" s="683" t="n"/>
      <c r="AL87" s="684" t="n"/>
      <c r="AM87" s="683" t="n">
        <v>210261</v>
      </c>
      <c r="AN87" s="624" t="n">
        <v>413.5</v>
      </c>
      <c r="AO87" s="683" t="n"/>
      <c r="AP87" s="684" t="n"/>
      <c r="AQ87" s="685" t="n"/>
      <c r="AR87" s="684" t="n"/>
      <c r="AS87" s="614">
        <f>V87+X87+Z87+AB87+AD87+AF87+AJ87+AL87+AN87+AP87+AR87+AH87</f>
        <v/>
      </c>
    </row>
    <row r="88">
      <c r="A88" s="678">
        <f>A87+1</f>
        <v/>
      </c>
      <c r="B88" s="679" t="n">
        <v>1452.77</v>
      </c>
      <c r="C88" s="679" t="n"/>
      <c r="D88" s="630" t="n">
        <v>1076.66</v>
      </c>
      <c r="E88" s="630" t="n">
        <v>1775.15</v>
      </c>
      <c r="F88" s="679" t="n">
        <v>26.3</v>
      </c>
      <c r="G88" s="680" t="n">
        <v>365</v>
      </c>
      <c r="H88" s="680" t="n">
        <v>520.4</v>
      </c>
      <c r="I88" s="632" t="n">
        <v>90</v>
      </c>
      <c r="J88" s="681" t="n">
        <v>3</v>
      </c>
      <c r="K88" s="681" t="n">
        <v>30</v>
      </c>
      <c r="L88" s="681" t="n"/>
      <c r="M88" s="682" t="n"/>
      <c r="N88" s="636">
        <f>B88+C88+D88+F88+G88+H88+I88+K88-L88+M88+E88</f>
        <v/>
      </c>
      <c r="O88" s="679" t="n">
        <v>14.1</v>
      </c>
      <c r="P88" s="679" t="n"/>
      <c r="Q88" s="636">
        <f>N88+O88-P88</f>
        <v/>
      </c>
      <c r="R88" s="630" t="n">
        <v>1450</v>
      </c>
      <c r="S88" s="679" t="n"/>
      <c r="T88" s="639">
        <f>A88</f>
        <v/>
      </c>
      <c r="U88" s="683" t="n"/>
      <c r="V88" s="684" t="n"/>
      <c r="W88" s="683" t="n"/>
      <c r="X88" s="684" t="n"/>
      <c r="Y88" s="683" t="n">
        <v>210221</v>
      </c>
      <c r="Z88" s="624" t="n">
        <v>443.67</v>
      </c>
      <c r="AA88" s="683" t="n"/>
      <c r="AB88" s="684" t="n"/>
      <c r="AC88" s="683" t="n"/>
      <c r="AD88" s="684" t="n"/>
      <c r="AE88" s="685" t="inlineStr">
        <is>
          <t>prêt</t>
        </is>
      </c>
      <c r="AF88" s="624" t="n">
        <v>2653.58</v>
      </c>
      <c r="AG88" s="684" t="n"/>
      <c r="AH88" s="684" t="n"/>
      <c r="AI88" s="683" t="n"/>
      <c r="AJ88" s="684" t="n"/>
      <c r="AK88" s="683" t="n"/>
      <c r="AL88" s="684" t="n"/>
      <c r="AM88" s="683" t="n"/>
      <c r="AN88" s="684" t="n"/>
      <c r="AO88" s="683" t="n"/>
      <c r="AP88" s="684" t="n"/>
      <c r="AQ88" s="685" t="n"/>
      <c r="AR88" s="684" t="n"/>
      <c r="AS88" s="614">
        <f>V88+X88+Z88+AB88+AD88+AF88+AJ88+AL88+AN88+AP88+AR88+AH88</f>
        <v/>
      </c>
    </row>
    <row r="89">
      <c r="A89" s="678">
        <f>A88+1</f>
        <v/>
      </c>
      <c r="B89" s="679" t="n">
        <v>785.27</v>
      </c>
      <c r="C89" s="679" t="n"/>
      <c r="D89" s="630" t="n">
        <v>928.05</v>
      </c>
      <c r="E89" s="630" t="n">
        <v>2022.8</v>
      </c>
      <c r="F89" s="679" t="n">
        <v>45.39</v>
      </c>
      <c r="G89" s="680" t="n">
        <v>460</v>
      </c>
      <c r="H89" s="680" t="n">
        <v>562.95</v>
      </c>
      <c r="I89" s="632" t="n">
        <v>320</v>
      </c>
      <c r="J89" s="681" t="n">
        <v>7</v>
      </c>
      <c r="K89" s="681" t="n">
        <v>20</v>
      </c>
      <c r="L89" s="681" t="n"/>
      <c r="M89" s="682" t="n"/>
      <c r="N89" s="636">
        <f>B89+C89+D89+F89+G89+H89+I89+K89-L89+M89+E89</f>
        <v/>
      </c>
      <c r="O89" s="679" t="n">
        <v>2</v>
      </c>
      <c r="P89" s="679" t="n"/>
      <c r="Q89" s="636">
        <f>N89+O89-P89</f>
        <v/>
      </c>
      <c r="R89" s="630" t="n">
        <v>780</v>
      </c>
      <c r="S89" s="679" t="n"/>
      <c r="T89" s="639">
        <f>A89</f>
        <v/>
      </c>
      <c r="U89" s="683" t="n"/>
      <c r="V89" s="684" t="n"/>
      <c r="W89" s="683" t="n"/>
      <c r="X89" s="684" t="n"/>
      <c r="Y89" s="683" t="n"/>
      <c r="Z89" s="684" t="n"/>
      <c r="AA89" s="683" t="n"/>
      <c r="AB89" s="684" t="n"/>
      <c r="AC89" s="683" t="n"/>
      <c r="AD89" s="684" t="n"/>
      <c r="AE89" s="685" t="n"/>
      <c r="AF89" s="684" t="n"/>
      <c r="AG89" s="684" t="n"/>
      <c r="AH89" s="684" t="n"/>
      <c r="AI89" s="683" t="n"/>
      <c r="AJ89" s="684" t="n"/>
      <c r="AK89" s="683" t="n"/>
      <c r="AL89" s="684" t="n"/>
      <c r="AM89" s="683" t="n"/>
      <c r="AN89" s="684" t="n"/>
      <c r="AO89" s="683" t="n"/>
      <c r="AP89" s="684" t="n"/>
      <c r="AQ89" s="685" t="n"/>
      <c r="AR89" s="684" t="n"/>
      <c r="AS89" s="614">
        <f>V89+X89+Z89+AB89+AD89+AF89+AJ89+AL89+AN89+AP89+AR89+AH89</f>
        <v/>
      </c>
    </row>
    <row r="90">
      <c r="A90" s="678">
        <f>A89+1</f>
        <v/>
      </c>
      <c r="B90" s="679" t="n">
        <v>2036.16</v>
      </c>
      <c r="C90" s="679" t="n"/>
      <c r="D90" s="630" t="n">
        <v>1738.66</v>
      </c>
      <c r="E90" s="630" t="n">
        <v>1816.83</v>
      </c>
      <c r="F90" s="679" t="n">
        <v>44.64</v>
      </c>
      <c r="G90" s="680" t="n">
        <v>194</v>
      </c>
      <c r="H90" s="680" t="n">
        <v>109.7</v>
      </c>
      <c r="I90" s="632" t="n">
        <v>200</v>
      </c>
      <c r="J90" s="681" t="n">
        <v>5</v>
      </c>
      <c r="K90" s="681" t="n"/>
      <c r="L90" s="681" t="n"/>
      <c r="M90" s="682" t="n"/>
      <c r="N90" s="636">
        <f>B90+C90+D90+F90+G90+H90+I90+K90-L90+M90+E90</f>
        <v/>
      </c>
      <c r="O90" s="679" t="n">
        <v>2</v>
      </c>
      <c r="P90" s="679" t="n"/>
      <c r="Q90" s="636">
        <f>N90+O90-P90</f>
        <v/>
      </c>
      <c r="R90" s="630" t="n">
        <v>2070</v>
      </c>
      <c r="S90" s="679" t="n"/>
      <c r="T90" s="639">
        <f>A90</f>
        <v/>
      </c>
      <c r="U90" s="683" t="n">
        <v>210206</v>
      </c>
      <c r="V90" s="624" t="n">
        <v>1026.26</v>
      </c>
      <c r="W90" s="683" t="n">
        <v>210216</v>
      </c>
      <c r="X90" s="624" t="n">
        <v>738.72</v>
      </c>
      <c r="Y90" s="683" t="n"/>
      <c r="Z90" s="684" t="n"/>
      <c r="AA90" s="683" t="n">
        <v>210321</v>
      </c>
      <c r="AB90" s="624" t="n">
        <v>3145.65</v>
      </c>
      <c r="AC90" s="683" t="n"/>
      <c r="AD90" s="684" t="n"/>
      <c r="AE90" s="685" t="n"/>
      <c r="AF90" s="684" t="n"/>
      <c r="AG90" s="684" t="n"/>
      <c r="AH90" s="684" t="n"/>
      <c r="AI90" s="683" t="n"/>
      <c r="AJ90" s="684" t="n"/>
      <c r="AK90" s="683" t="n">
        <v>210246</v>
      </c>
      <c r="AL90" s="624" t="n">
        <v>189.88</v>
      </c>
      <c r="AM90" s="683" t="n"/>
      <c r="AN90" s="684" t="n"/>
      <c r="AO90" s="683" t="n"/>
      <c r="AP90" s="684" t="n"/>
      <c r="AQ90" s="685" t="n"/>
      <c r="AR90" s="684" t="n"/>
      <c r="AS90" s="614">
        <f>V90+X90+Z90+AB90+AD90+AF90+AJ90+AL90+AN90+AP90+AR90+AH90</f>
        <v/>
      </c>
    </row>
    <row r="91">
      <c r="A91" s="678">
        <f>A90+1</f>
        <v/>
      </c>
      <c r="B91" s="679" t="n">
        <v>1446.95</v>
      </c>
      <c r="C91" s="679" t="n"/>
      <c r="D91" s="630" t="n">
        <v>1097.6</v>
      </c>
      <c r="E91" s="630" t="n">
        <v>1753.09</v>
      </c>
      <c r="F91" s="679" t="n"/>
      <c r="G91" s="680" t="n">
        <v>267</v>
      </c>
      <c r="H91" s="680" t="n">
        <v>903</v>
      </c>
      <c r="I91" s="632" t="n">
        <v>20</v>
      </c>
      <c r="J91" s="681" t="n">
        <v>1</v>
      </c>
      <c r="K91" s="681" t="n">
        <v>150</v>
      </c>
      <c r="L91" s="681" t="n">
        <v>120</v>
      </c>
      <c r="M91" s="682" t="n"/>
      <c r="N91" s="636">
        <f>B91+C91+D91+F91+G91+H91+I91+K91-L91+M91+E91</f>
        <v/>
      </c>
      <c r="O91" s="679" t="n">
        <v>2</v>
      </c>
      <c r="P91" s="679" t="n"/>
      <c r="Q91" s="636">
        <f>N91+O91-P91</f>
        <v/>
      </c>
      <c r="R91" s="630" t="n">
        <v>1440</v>
      </c>
      <c r="S91" s="679" t="n"/>
      <c r="T91" s="639">
        <f>A91</f>
        <v/>
      </c>
      <c r="U91" s="683" t="n"/>
      <c r="V91" s="624" t="n">
        <v>971.2</v>
      </c>
      <c r="W91" s="683" t="n">
        <v>210217</v>
      </c>
      <c r="X91" s="624" t="n">
        <v>28.56</v>
      </c>
      <c r="Y91" s="683" t="n"/>
      <c r="Z91" s="684" t="n"/>
      <c r="AA91" s="683" t="n">
        <v>210322</v>
      </c>
      <c r="AB91" s="624" t="n">
        <v>1208.6</v>
      </c>
      <c r="AC91" s="683" t="n"/>
      <c r="AD91" s="684" t="n"/>
      <c r="AE91" s="685" t="n"/>
      <c r="AF91" s="684" t="n"/>
      <c r="AG91" s="686" t="n"/>
      <c r="AH91" s="684" t="n"/>
      <c r="AI91" s="683" t="n"/>
      <c r="AJ91" s="684" t="n"/>
      <c r="AK91" s="683" t="n">
        <v>210247</v>
      </c>
      <c r="AL91" s="624" t="n">
        <v>47</v>
      </c>
      <c r="AM91" s="683" t="n"/>
      <c r="AN91" s="684" t="n"/>
      <c r="AO91" s="683" t="n"/>
      <c r="AP91" s="684" t="n"/>
      <c r="AQ91" s="685" t="n"/>
      <c r="AR91" s="684" t="n"/>
      <c r="AS91" s="614">
        <f>V91+X91+Z91+AB91+AD91+AF91+AJ91+AL91+AN91+AP91+AR91+AH91</f>
        <v/>
      </c>
    </row>
    <row r="92">
      <c r="A92" s="678">
        <f>A91+1</f>
        <v/>
      </c>
      <c r="B92" s="679" t="n">
        <v>1753.25</v>
      </c>
      <c r="C92" s="679" t="n"/>
      <c r="D92" s="630" t="n">
        <v>1263.6</v>
      </c>
      <c r="E92" s="630" t="n">
        <v>1909.3</v>
      </c>
      <c r="F92" s="679" t="n">
        <v>56</v>
      </c>
      <c r="G92" s="680" t="n">
        <v>236</v>
      </c>
      <c r="H92" s="680" t="n">
        <v>369.3</v>
      </c>
      <c r="I92" s="632" t="n">
        <v>90</v>
      </c>
      <c r="J92" s="681" t="n">
        <v>3</v>
      </c>
      <c r="K92" s="681" t="n"/>
      <c r="L92" s="681" t="n">
        <v>60</v>
      </c>
      <c r="M92" s="682" t="n"/>
      <c r="N92" s="636">
        <f>B92+C92+D92+F92+G92+H92+I92+K92-L92+M92+E92</f>
        <v/>
      </c>
      <c r="O92" s="679" t="n">
        <v>2</v>
      </c>
      <c r="P92" s="679" t="n"/>
      <c r="Q92" s="636">
        <f>N92+O92-P92</f>
        <v/>
      </c>
      <c r="R92" s="630" t="n">
        <v>1750</v>
      </c>
      <c r="S92" s="630" t="n">
        <v>200</v>
      </c>
      <c r="T92" s="639">
        <f>A92</f>
        <v/>
      </c>
      <c r="U92" s="683" t="n"/>
      <c r="V92" s="684" t="n"/>
      <c r="W92" s="683" t="n"/>
      <c r="X92" s="684" t="n"/>
      <c r="Y92" s="683" t="n"/>
      <c r="Z92" s="684" t="n"/>
      <c r="AA92" s="683" t="n"/>
      <c r="AB92" s="684" t="n"/>
      <c r="AC92" s="683" t="n"/>
      <c r="AD92" s="684" t="n"/>
      <c r="AE92" s="683" t="n"/>
      <c r="AF92" s="684" t="n"/>
      <c r="AG92" s="684" t="n"/>
      <c r="AH92" s="684" t="n"/>
      <c r="AI92" s="683" t="inlineStr">
        <is>
          <t>EDF</t>
        </is>
      </c>
      <c r="AJ92" s="624" t="n">
        <v>221.1</v>
      </c>
      <c r="AK92" s="683" t="n"/>
      <c r="AL92" s="684" t="n"/>
      <c r="AM92" s="683" t="n"/>
      <c r="AN92" s="684" t="n"/>
      <c r="AO92" s="683" t="n"/>
      <c r="AP92" s="684" t="n"/>
      <c r="AQ92" s="685" t="n"/>
      <c r="AR92" s="684" t="n"/>
      <c r="AS92" s="614">
        <f>V92+X92+Z92+AB92+AD92+AF92+AJ92+AL92+AN92+AP92+AR92+AH92</f>
        <v/>
      </c>
    </row>
    <row r="93">
      <c r="A93" s="678">
        <f>A92+1</f>
        <v/>
      </c>
      <c r="B93" s="679" t="n">
        <v>2257.02</v>
      </c>
      <c r="C93" s="679" t="n"/>
      <c r="D93" s="630" t="n">
        <v>1558.96</v>
      </c>
      <c r="E93" s="630" t="n">
        <v>2118.08</v>
      </c>
      <c r="F93" s="679" t="n">
        <v>24.4</v>
      </c>
      <c r="G93" s="680" t="n">
        <v>158</v>
      </c>
      <c r="H93" s="680" t="n">
        <v>203.7</v>
      </c>
      <c r="I93" s="632" t="n">
        <v>100</v>
      </c>
      <c r="J93" s="681" t="n">
        <v>2</v>
      </c>
      <c r="K93" s="681" t="n">
        <v>30</v>
      </c>
      <c r="L93" s="681" t="n">
        <v>60</v>
      </c>
      <c r="M93" s="682" t="n"/>
      <c r="N93" s="636">
        <f>B93+C93+D93+F93+G93+H93+I93+K93-L93+M93+E93</f>
        <v/>
      </c>
      <c r="O93" s="679" t="n">
        <v>3</v>
      </c>
      <c r="P93" s="679" t="n"/>
      <c r="Q93" s="636">
        <f>N93+O93-P93</f>
        <v/>
      </c>
      <c r="R93" s="630" t="n">
        <v>2250</v>
      </c>
      <c r="S93" s="679" t="n"/>
      <c r="T93" s="639">
        <f>A93</f>
        <v/>
      </c>
      <c r="U93" s="683" t="n"/>
      <c r="V93" s="684" t="n"/>
      <c r="W93" s="683" t="n"/>
      <c r="X93" s="684" t="n"/>
      <c r="Y93" s="683" t="n"/>
      <c r="Z93" s="684" t="n"/>
      <c r="AA93" s="683" t="n"/>
      <c r="AB93" s="684" t="n"/>
      <c r="AC93" s="683" t="n"/>
      <c r="AD93" s="684" t="n"/>
      <c r="AE93" s="683" t="n"/>
      <c r="AF93" s="684" t="n"/>
      <c r="AG93" s="684" t="n"/>
      <c r="AH93" s="684" t="n"/>
      <c r="AI93" s="683" t="n"/>
      <c r="AJ93" s="684" t="n"/>
      <c r="AK93" s="683" t="n"/>
      <c r="AL93" s="684" t="n"/>
      <c r="AM93" s="683" t="n"/>
      <c r="AN93" s="684" t="n"/>
      <c r="AO93" s="683" t="n"/>
      <c r="AP93" s="684" t="n"/>
      <c r="AQ93" s="685" t="n"/>
      <c r="AR93" s="684" t="n"/>
      <c r="AS93" s="614">
        <f>V93+X93+Z93+AB93+AD93+AF93+AJ93+AL93+AN93+AP93+AR93+AH93</f>
        <v/>
      </c>
    </row>
    <row r="94">
      <c r="A94" s="678">
        <f>A93+1</f>
        <v/>
      </c>
      <c r="B94" s="679" t="n">
        <v>1022.1</v>
      </c>
      <c r="C94" s="679" t="n"/>
      <c r="D94" s="630" t="n">
        <v>714.8</v>
      </c>
      <c r="E94" s="630" t="n">
        <v>1595.82</v>
      </c>
      <c r="F94" s="679" t="n">
        <v>25.2</v>
      </c>
      <c r="G94" s="680" t="n">
        <v>230</v>
      </c>
      <c r="H94" s="680" t="n">
        <v>677.25</v>
      </c>
      <c r="I94" s="680" t="n"/>
      <c r="J94" s="681" t="n"/>
      <c r="K94" s="681" t="n"/>
      <c r="L94" s="681" t="n"/>
      <c r="M94" s="682" t="n"/>
      <c r="N94" s="636">
        <f>B94+C94+D94+F94+G94+H94+I94+K94-L94+M94+E94</f>
        <v/>
      </c>
      <c r="O94" s="679" t="n"/>
      <c r="P94" s="679" t="n"/>
      <c r="Q94" s="636">
        <f>N94+O94-P94</f>
        <v/>
      </c>
      <c r="R94" s="630" t="n">
        <v>1020</v>
      </c>
      <c r="S94" s="679" t="n"/>
      <c r="T94" s="639">
        <f>A94</f>
        <v/>
      </c>
      <c r="U94" s="683" t="n"/>
      <c r="V94" s="684" t="n"/>
      <c r="W94" s="683" t="n"/>
      <c r="X94" s="684" t="n"/>
      <c r="Y94" s="683" t="n"/>
      <c r="Z94" s="684" t="n"/>
      <c r="AA94" s="683" t="n"/>
      <c r="AB94" s="684" t="n"/>
      <c r="AC94" s="683" t="n"/>
      <c r="AD94" s="684" t="n"/>
      <c r="AE94" s="683" t="n"/>
      <c r="AF94" s="684" t="n"/>
      <c r="AG94" s="684" t="n"/>
      <c r="AH94" s="684" t="n"/>
      <c r="AI94" s="683" t="n"/>
      <c r="AJ94" s="684" t="n"/>
      <c r="AK94" s="683" t="n"/>
      <c r="AL94" s="684" t="n"/>
      <c r="AM94" s="683" t="n"/>
      <c r="AN94" s="684" t="n"/>
      <c r="AO94" s="683" t="n"/>
      <c r="AP94" s="684" t="n"/>
      <c r="AQ94" s="685" t="n"/>
      <c r="AR94" s="684" t="n"/>
      <c r="AS94" s="614">
        <f>V94+X94+Z94+AB94+AD94+AF94+AJ94+AL94+AN94+AP94+AR94+AH94</f>
        <v/>
      </c>
    </row>
    <row r="95">
      <c r="A95" s="678">
        <f>A94+1</f>
        <v/>
      </c>
      <c r="B95" s="679" t="n">
        <v>2394.7</v>
      </c>
      <c r="C95" s="679" t="n"/>
      <c r="D95" s="630" t="n">
        <v>789.74</v>
      </c>
      <c r="E95" s="630" t="n">
        <v>1875.05</v>
      </c>
      <c r="F95" s="679" t="n">
        <v>10.2</v>
      </c>
      <c r="G95" s="680" t="n">
        <v>203</v>
      </c>
      <c r="H95" s="680" t="n">
        <v>269.1</v>
      </c>
      <c r="I95" s="632" t="n">
        <v>140</v>
      </c>
      <c r="J95" s="681" t="n">
        <v>4</v>
      </c>
      <c r="K95" s="681" t="n">
        <v>40</v>
      </c>
      <c r="L95" s="681" t="n">
        <v>455</v>
      </c>
      <c r="M95" s="682" t="n"/>
      <c r="N95" s="636">
        <f>B95+C95+D95+F95+G95+H95+I95+K95-L95+M95+E95</f>
        <v/>
      </c>
      <c r="O95" s="679" t="n">
        <v>3.6</v>
      </c>
      <c r="P95" s="679" t="n"/>
      <c r="Q95" s="636">
        <f>N95+O95-P95</f>
        <v/>
      </c>
      <c r="R95" s="630" t="n">
        <v>2390</v>
      </c>
      <c r="S95" s="679" t="n"/>
      <c r="T95" s="639">
        <f>A95</f>
        <v/>
      </c>
      <c r="U95" s="683" t="n"/>
      <c r="V95" s="684" t="n"/>
      <c r="W95" s="683" t="n"/>
      <c r="X95" s="684" t="n"/>
      <c r="Y95" s="683" t="n"/>
      <c r="Z95" s="684" t="n"/>
      <c r="AA95" s="683" t="n"/>
      <c r="AB95" s="684" t="n"/>
      <c r="AC95" s="683" t="n"/>
      <c r="AD95" s="684" t="n"/>
      <c r="AE95" s="683" t="n"/>
      <c r="AF95" s="684" t="n"/>
      <c r="AG95" s="684" t="n"/>
      <c r="AH95" s="684" t="n"/>
      <c r="AI95" s="683" t="n"/>
      <c r="AJ95" s="684" t="n"/>
      <c r="AK95" s="683" t="n">
        <v>210249</v>
      </c>
      <c r="AL95" s="624" t="n">
        <v>1474.56</v>
      </c>
      <c r="AM95" s="683" t="n"/>
      <c r="AN95" s="684" t="n"/>
      <c r="AO95" s="683" t="n">
        <v>210264</v>
      </c>
      <c r="AP95" s="624" t="n">
        <v>364</v>
      </c>
      <c r="AQ95" s="685" t="n"/>
      <c r="AR95" s="684" t="n"/>
      <c r="AS95" s="614">
        <f>V95+X95+Z95+AB95+AD95+AF95+AJ95+AL95+AN95+AP95+AR95+AH95</f>
        <v/>
      </c>
    </row>
    <row r="96">
      <c r="A96" s="678">
        <f>A95+1</f>
        <v/>
      </c>
      <c r="B96" s="679" t="n">
        <v>1581.69</v>
      </c>
      <c r="C96" s="679" t="n"/>
      <c r="D96" s="630" t="n">
        <v>803.45</v>
      </c>
      <c r="E96" s="630" t="n">
        <v>1722.15</v>
      </c>
      <c r="F96" s="679" t="n">
        <v>29.8</v>
      </c>
      <c r="G96" s="680" t="n">
        <v>232</v>
      </c>
      <c r="H96" s="680" t="n">
        <v>398.6</v>
      </c>
      <c r="I96" s="632" t="n">
        <v>120</v>
      </c>
      <c r="J96" s="681" t="n">
        <v>4</v>
      </c>
      <c r="K96" s="681" t="n"/>
      <c r="L96" s="681" t="n">
        <v>334</v>
      </c>
      <c r="M96" s="682" t="n"/>
      <c r="N96" s="636">
        <f>B96+C96+D96+F96+G96+H96+I96+K96-L96+M96+E96</f>
        <v/>
      </c>
      <c r="O96" s="679" t="n">
        <v>2</v>
      </c>
      <c r="P96" s="679" t="n"/>
      <c r="Q96" s="636">
        <f>N96+O96-P96</f>
        <v/>
      </c>
      <c r="R96" s="630" t="n">
        <v>1580</v>
      </c>
      <c r="S96" s="679" t="n"/>
      <c r="T96" s="639">
        <f>A96</f>
        <v/>
      </c>
      <c r="U96" s="683" t="n"/>
      <c r="V96" s="684" t="n"/>
      <c r="W96" s="683" t="n"/>
      <c r="X96" s="684" t="n"/>
      <c r="Y96" s="683" t="n">
        <v>210316</v>
      </c>
      <c r="Z96" s="624" t="n">
        <v>451.65</v>
      </c>
      <c r="AA96" s="683" t="n"/>
      <c r="AB96" s="684" t="n"/>
      <c r="AC96" s="683" t="n">
        <v>210330</v>
      </c>
      <c r="AD96" s="624" t="n">
        <v>40101.7</v>
      </c>
      <c r="AE96" s="683" t="n"/>
      <c r="AF96" s="684" t="n"/>
      <c r="AG96" s="684" t="n"/>
      <c r="AH96" s="684" t="n"/>
      <c r="AI96" s="683" t="n"/>
      <c r="AJ96" s="684" t="n"/>
      <c r="AK96" s="683" t="n"/>
      <c r="AL96" s="684" t="n"/>
      <c r="AM96" s="683" t="n"/>
      <c r="AN96" s="684" t="n"/>
      <c r="AO96" s="683" t="n">
        <v>210264</v>
      </c>
      <c r="AP96" s="624" t="n">
        <v>81.03</v>
      </c>
      <c r="AQ96" s="685" t="n"/>
      <c r="AR96" s="684" t="n"/>
      <c r="AS96" s="614">
        <f>V96+X96+Z96+AB96+AD96+AF96+AJ96+AL96+AN96+AP96+AR96+AH96</f>
        <v/>
      </c>
    </row>
    <row r="97">
      <c r="A97" s="678">
        <f>A96+1</f>
        <v/>
      </c>
      <c r="B97" s="679" t="n">
        <v>1617.04</v>
      </c>
      <c r="C97" s="679" t="n"/>
      <c r="D97" s="630" t="n">
        <v>1570.7</v>
      </c>
      <c r="E97" s="630" t="n">
        <v>2133</v>
      </c>
      <c r="F97" s="679" t="n">
        <v>8.779999999999999</v>
      </c>
      <c r="G97" s="680" t="n">
        <v>221</v>
      </c>
      <c r="H97" s="680" t="n">
        <v>433.7</v>
      </c>
      <c r="I97" s="632" t="n">
        <v>150</v>
      </c>
      <c r="J97" s="681" t="n">
        <v>4</v>
      </c>
      <c r="K97" s="681" t="n">
        <v>40</v>
      </c>
      <c r="L97" s="681" t="n">
        <v>200</v>
      </c>
      <c r="M97" s="682" t="n"/>
      <c r="N97" s="636">
        <f>B97+C97+D97+F97+G97+H97+I97+K97-L97+M97+E97</f>
        <v/>
      </c>
      <c r="O97" s="679" t="n">
        <v>2</v>
      </c>
      <c r="P97" s="679" t="n"/>
      <c r="Q97" s="636">
        <f>N97+O97-P97</f>
        <v/>
      </c>
      <c r="R97" s="630" t="n">
        <v>1610</v>
      </c>
      <c r="S97" s="679" t="n"/>
      <c r="T97" s="639">
        <f>A97</f>
        <v/>
      </c>
      <c r="U97" s="683" t="n">
        <v>210301</v>
      </c>
      <c r="V97" s="624" t="n">
        <v>1255.56</v>
      </c>
      <c r="W97" s="683" t="n"/>
      <c r="X97" s="684" t="n"/>
      <c r="Y97" s="683" t="n"/>
      <c r="Z97" s="684" t="n"/>
      <c r="AA97" s="683" t="n">
        <v>210323</v>
      </c>
      <c r="AB97" s="624" t="n">
        <v>2333.68</v>
      </c>
      <c r="AC97" s="683" t="n">
        <v>210332</v>
      </c>
      <c r="AD97" s="624" t="n">
        <v>4885.61</v>
      </c>
      <c r="AE97" s="683" t="n"/>
      <c r="AF97" s="684" t="n"/>
      <c r="AG97" s="17" t="n">
        <v>210337</v>
      </c>
      <c r="AH97" s="684" t="n">
        <v>38</v>
      </c>
      <c r="AI97" s="683" t="n"/>
      <c r="AJ97" s="684" t="n"/>
      <c r="AK97" s="683" t="n"/>
      <c r="AL97" s="684" t="n"/>
      <c r="AM97" s="683" t="n"/>
      <c r="AN97" s="684" t="n"/>
      <c r="AO97" s="683" t="n"/>
      <c r="AP97" s="684" t="n"/>
      <c r="AQ97" s="685" t="n">
        <v>210364</v>
      </c>
      <c r="AR97" s="624" t="n">
        <v>22.74</v>
      </c>
      <c r="AS97" s="614">
        <f>V97+X97+Z97+AB97+AD97+AF97+AJ97+AL97+AN97+AP97+AR97+AH97</f>
        <v/>
      </c>
    </row>
    <row r="98">
      <c r="A98" s="678">
        <f>A97+1</f>
        <v/>
      </c>
      <c r="B98" s="679" t="n">
        <v>1113.84</v>
      </c>
      <c r="C98" s="679" t="n"/>
      <c r="D98" s="630" t="n">
        <v>1166.2</v>
      </c>
      <c r="E98" s="630" t="n">
        <v>1377.82</v>
      </c>
      <c r="F98" s="679" t="n"/>
      <c r="G98" s="680" t="n">
        <v>338</v>
      </c>
      <c r="H98" s="680" t="n">
        <v>565.5</v>
      </c>
      <c r="I98" s="632" t="n">
        <v>20</v>
      </c>
      <c r="J98" s="681" t="n">
        <v>1</v>
      </c>
      <c r="K98" s="681" t="n"/>
      <c r="L98" s="681" t="n"/>
      <c r="M98" s="682" t="n"/>
      <c r="N98" s="636">
        <f>B98+C98+D98+F98+G98+H98+I98+K98-L98+M98+E98</f>
        <v/>
      </c>
      <c r="O98" s="679" t="n">
        <v>19.5</v>
      </c>
      <c r="P98" s="679" t="n"/>
      <c r="Q98" s="636">
        <f>N98+O98-P98</f>
        <v/>
      </c>
      <c r="R98" s="630" t="n">
        <v>1140</v>
      </c>
      <c r="S98" s="679" t="n"/>
      <c r="T98" s="639">
        <f>A98</f>
        <v/>
      </c>
      <c r="U98" s="683" t="n">
        <v>210302</v>
      </c>
      <c r="V98" s="624" t="n">
        <v>31.44</v>
      </c>
      <c r="W98" s="683" t="n"/>
      <c r="X98" s="684" t="n"/>
      <c r="Y98" s="683" t="n"/>
      <c r="Z98" s="684" t="n"/>
      <c r="AA98" s="683" t="n">
        <v>210324</v>
      </c>
      <c r="AB98" s="624" t="n">
        <v>1776.6</v>
      </c>
      <c r="AC98" s="683" t="n">
        <v>210236</v>
      </c>
      <c r="AD98" s="624" t="n">
        <v>26.28</v>
      </c>
      <c r="AE98" s="683" t="inlineStr">
        <is>
          <t>monnaie</t>
        </is>
      </c>
      <c r="AF98" s="624" t="n">
        <v>500</v>
      </c>
      <c r="AG98" s="684" t="n"/>
      <c r="AH98" s="684" t="n"/>
      <c r="AI98" s="683" t="n">
        <v>210340</v>
      </c>
      <c r="AJ98" s="624" t="n">
        <v>52.8</v>
      </c>
      <c r="AK98" s="683" t="n"/>
      <c r="AL98" s="684" t="n"/>
      <c r="AM98" s="683" t="n"/>
      <c r="AN98" s="684" t="n"/>
      <c r="AO98" s="683" t="n">
        <v>210363</v>
      </c>
      <c r="AP98" s="624" t="n">
        <v>2500</v>
      </c>
      <c r="AQ98" s="685" t="n"/>
      <c r="AR98" s="684" t="n"/>
      <c r="AS98" s="614">
        <f>V98+X98+Z98+AB98+AD98+AF98+AJ98+AL98+AN98+AP98+AR98+AH98</f>
        <v/>
      </c>
    </row>
    <row r="99">
      <c r="A99" s="678">
        <f>A98+1</f>
        <v/>
      </c>
      <c r="B99" s="679" t="n">
        <v>1530.39</v>
      </c>
      <c r="C99" s="679" t="n"/>
      <c r="D99" s="630" t="n">
        <v>1318.88</v>
      </c>
      <c r="E99" s="630" t="n">
        <v>2006.45</v>
      </c>
      <c r="F99" s="679" t="n"/>
      <c r="G99" s="680" t="n">
        <v>501</v>
      </c>
      <c r="H99" s="680" t="n">
        <v>178.9</v>
      </c>
      <c r="I99" s="632" t="n">
        <v>170</v>
      </c>
      <c r="J99" s="681" t="n">
        <v>4</v>
      </c>
      <c r="K99" s="681" t="n"/>
      <c r="L99" s="681" t="n"/>
      <c r="M99" s="682" t="n"/>
      <c r="N99" s="636">
        <f>B99+C99+D99+F99+G99+H99+I99+K99-L99+M99+E99</f>
        <v/>
      </c>
      <c r="O99" s="679" t="n">
        <v>2</v>
      </c>
      <c r="P99" s="679" t="n"/>
      <c r="Q99" s="636">
        <f>N99+O99-P99</f>
        <v/>
      </c>
      <c r="R99" s="630" t="n">
        <v>1530</v>
      </c>
      <c r="S99" s="679" t="n"/>
      <c r="T99" s="639">
        <f>A99</f>
        <v/>
      </c>
      <c r="U99" s="683" t="n"/>
      <c r="V99" s="684" t="n"/>
      <c r="W99" s="683" t="n"/>
      <c r="X99" s="684" t="n"/>
      <c r="Y99" s="683" t="n"/>
      <c r="Z99" s="684" t="n"/>
      <c r="AA99" s="683" t="n"/>
      <c r="AB99" s="684" t="n"/>
      <c r="AC99" s="683" t="n"/>
      <c r="AD99" s="684" t="n"/>
      <c r="AE99" s="683" t="n"/>
      <c r="AF99" s="684" t="n"/>
      <c r="AG99" s="17" t="n"/>
      <c r="AH99" s="684" t="n"/>
      <c r="AI99" s="683" t="n"/>
      <c r="AJ99" s="684" t="n"/>
      <c r="AK99" s="683" t="n"/>
      <c r="AL99" s="684" t="n"/>
      <c r="AM99" s="683" t="n"/>
      <c r="AN99" s="684" t="n"/>
      <c r="AO99" s="683" t="n"/>
      <c r="AP99" s="684" t="n"/>
      <c r="AQ99" s="685" t="n"/>
      <c r="AR99" s="684" t="n"/>
      <c r="AS99" s="614">
        <f>V99+X99+Z99+AB99+AD99+AF99+AJ99+AL99+AN99+AP99+AR99+AH99</f>
        <v/>
      </c>
    </row>
    <row r="100">
      <c r="A100" s="678">
        <f>A99+1</f>
        <v/>
      </c>
      <c r="B100" s="679" t="n">
        <v>2874.56</v>
      </c>
      <c r="C100" s="630" t="n">
        <v>30.72</v>
      </c>
      <c r="D100" s="630" t="n">
        <v>1037.4</v>
      </c>
      <c r="E100" s="630" t="n">
        <v>1658.21</v>
      </c>
      <c r="F100" s="679" t="n"/>
      <c r="G100" s="680" t="n">
        <v>260</v>
      </c>
      <c r="H100" s="680" t="n">
        <v>344.3</v>
      </c>
      <c r="I100" s="632" t="n">
        <v>310</v>
      </c>
      <c r="J100" s="681" t="n">
        <v>7</v>
      </c>
      <c r="K100" s="681" t="n"/>
      <c r="L100" s="681" t="n"/>
      <c r="M100" s="682" t="n"/>
      <c r="N100" s="636">
        <f>B100+C100+D100+F100+G100+H100+I100+K100-L100+M100+E100</f>
        <v/>
      </c>
      <c r="O100" s="679" t="n"/>
      <c r="P100" s="679" t="n"/>
      <c r="Q100" s="636">
        <f>N100+O100-P100</f>
        <v/>
      </c>
      <c r="R100" s="630" t="n">
        <v>2870</v>
      </c>
      <c r="S100" s="679" t="n"/>
      <c r="T100" s="639">
        <f>A100</f>
        <v/>
      </c>
      <c r="U100" s="683" t="n"/>
      <c r="V100" s="684" t="n"/>
      <c r="W100" s="685" t="n">
        <v>210310</v>
      </c>
      <c r="X100" s="624" t="n">
        <v>65.40000000000001</v>
      </c>
      <c r="Y100" s="683" t="n"/>
      <c r="Z100" s="684" t="n"/>
      <c r="AA100" s="685" t="n"/>
      <c r="AB100" s="684" t="n"/>
      <c r="AC100" s="683" t="n"/>
      <c r="AD100" s="684" t="n"/>
      <c r="AE100" s="685" t="n"/>
      <c r="AF100" s="684" t="n"/>
      <c r="AG100" s="684" t="n"/>
      <c r="AH100" s="684" t="n"/>
      <c r="AI100" s="683" t="n"/>
      <c r="AJ100" s="684" t="n"/>
      <c r="AK100" s="685" t="n"/>
      <c r="AL100" s="684" t="n"/>
      <c r="AM100" s="683" t="n">
        <v>210162</v>
      </c>
      <c r="AN100" s="624" t="n">
        <v>795.02</v>
      </c>
      <c r="AO100" s="685" t="n"/>
      <c r="AP100" s="684" t="n"/>
      <c r="AQ100" s="685" t="n"/>
      <c r="AR100" s="684" t="n"/>
      <c r="AS100" s="614">
        <f>V100+X100+Z100+AB100+AD100+AF100+AJ100+AL100+AN100+AP100+AR100+AH100</f>
        <v/>
      </c>
    </row>
    <row r="101">
      <c r="A101" s="678">
        <f>A100+1</f>
        <v/>
      </c>
      <c r="B101" s="679" t="n">
        <v>1360.49</v>
      </c>
      <c r="C101" s="679" t="n"/>
      <c r="D101" s="630" t="n">
        <v>685.3</v>
      </c>
      <c r="E101" s="630" t="n">
        <v>1119.61</v>
      </c>
      <c r="F101" s="679" t="n"/>
      <c r="G101" s="680" t="n">
        <v>154</v>
      </c>
      <c r="H101" s="680" t="n">
        <v>516.6</v>
      </c>
      <c r="I101" s="632" t="n">
        <v>20</v>
      </c>
      <c r="J101" s="681" t="n">
        <v>1</v>
      </c>
      <c r="K101" s="681" t="n"/>
      <c r="L101" s="681" t="n"/>
      <c r="M101" s="682" t="n"/>
      <c r="N101" s="636">
        <f>B101+C101+D101+F101+G101+H101+I101+K101-L101+M101+E101</f>
        <v/>
      </c>
      <c r="O101" s="679" t="n"/>
      <c r="P101" s="679" t="n"/>
      <c r="Q101" s="636">
        <f>N101+O101-P101</f>
        <v/>
      </c>
      <c r="R101" s="630" t="n">
        <v>1360</v>
      </c>
      <c r="S101" s="679" t="n"/>
      <c r="T101" s="639">
        <f>A101</f>
        <v/>
      </c>
      <c r="U101" s="683" t="n"/>
      <c r="V101" s="684" t="n"/>
      <c r="W101" s="683" t="n">
        <v>210311</v>
      </c>
      <c r="X101" s="624" t="n">
        <v>1073.1</v>
      </c>
      <c r="Y101" s="683" t="n"/>
      <c r="Z101" s="684" t="n"/>
      <c r="AA101" s="683" t="n"/>
      <c r="AB101" s="684" t="n"/>
      <c r="AC101" s="683" t="n"/>
      <c r="AD101" s="684" t="n"/>
      <c r="AE101" s="683" t="n"/>
      <c r="AF101" s="684" t="n"/>
      <c r="AG101" s="684" t="n"/>
      <c r="AH101" s="684" t="n"/>
      <c r="AI101" s="683" t="n"/>
      <c r="AJ101" s="684" t="n"/>
      <c r="AK101" s="683" t="n"/>
      <c r="AL101" s="684" t="n"/>
      <c r="AM101" s="683" t="n">
        <v>210163</v>
      </c>
      <c r="AN101" s="624" t="n">
        <v>-119.34</v>
      </c>
      <c r="AO101" s="683" t="n"/>
      <c r="AP101" s="684" t="n"/>
      <c r="AQ101" s="685" t="n"/>
      <c r="AR101" s="684" t="n"/>
      <c r="AS101" s="614">
        <f>V101+X101+Z101+AB101+AD101+AF101+AJ101+AL101+AN101+AP101+AR101+AH101</f>
        <v/>
      </c>
    </row>
    <row r="102">
      <c r="A102" s="678">
        <f>A101+1</f>
        <v/>
      </c>
      <c r="B102" s="679" t="n">
        <v>1402.44</v>
      </c>
      <c r="C102" s="679" t="n"/>
      <c r="D102" s="630" t="n">
        <v>1182.8</v>
      </c>
      <c r="E102" s="630" t="n">
        <v>2372.23</v>
      </c>
      <c r="F102" s="679" t="n"/>
      <c r="G102" s="680" t="n">
        <v>213</v>
      </c>
      <c r="H102" s="680" t="n">
        <v>360.25</v>
      </c>
      <c r="I102" s="632" t="n">
        <v>100</v>
      </c>
      <c r="J102" s="681" t="n">
        <v>2</v>
      </c>
      <c r="K102" s="681" t="n"/>
      <c r="L102" s="681" t="n"/>
      <c r="M102" s="682" t="n"/>
      <c r="N102" s="636">
        <f>B102+C102+D102+F102+G102+H102+I102+K102-L102+M102+E102</f>
        <v/>
      </c>
      <c r="O102" s="679" t="n">
        <v>3.6</v>
      </c>
      <c r="P102" s="679" t="n"/>
      <c r="Q102" s="636">
        <f>N102+O102-P102</f>
        <v/>
      </c>
      <c r="R102" s="630" t="n">
        <v>1400</v>
      </c>
      <c r="S102" s="679" t="n"/>
      <c r="T102" s="639">
        <f>A102</f>
        <v/>
      </c>
      <c r="U102" s="683" t="n"/>
      <c r="V102" s="684" t="n"/>
      <c r="W102" s="683" t="n"/>
      <c r="X102" s="684" t="n"/>
      <c r="Y102" s="683" t="n"/>
      <c r="Z102" s="684" t="n"/>
      <c r="AA102" s="683" t="n"/>
      <c r="AB102" s="684" t="n"/>
      <c r="AC102" s="683" t="n"/>
      <c r="AD102" s="684" t="n"/>
      <c r="AE102" s="683" t="n"/>
      <c r="AF102" s="684" t="n"/>
      <c r="AG102" s="684" t="n"/>
      <c r="AH102" s="684" t="n"/>
      <c r="AI102" s="683" t="n"/>
      <c r="AJ102" s="684" t="n"/>
      <c r="AK102" s="683" t="n"/>
      <c r="AL102" s="684" t="n"/>
      <c r="AM102" s="683" t="n"/>
      <c r="AN102" s="684" t="n"/>
      <c r="AO102" s="683" t="n"/>
      <c r="AP102" s="684" t="n"/>
      <c r="AQ102" s="685" t="n"/>
      <c r="AR102" s="684" t="n"/>
      <c r="AS102" s="614">
        <f>V102+X102+Z102+AB102+AD102+AF102+AJ102+AL102+AN102+AP102+AR102+AH102</f>
        <v/>
      </c>
    </row>
    <row r="103">
      <c r="A103" s="678">
        <f>A102+1</f>
        <v/>
      </c>
      <c r="B103" s="679" t="n">
        <v>1167.1</v>
      </c>
      <c r="C103" s="679" t="n"/>
      <c r="D103" s="630" t="n">
        <v>812.33</v>
      </c>
      <c r="E103" s="630" t="n">
        <v>1681.26</v>
      </c>
      <c r="F103" s="679" t="n"/>
      <c r="G103" s="680" t="n">
        <v>224</v>
      </c>
      <c r="H103" s="680" t="n">
        <v>515.3</v>
      </c>
      <c r="I103" s="632" t="n">
        <v>220</v>
      </c>
      <c r="J103" s="681" t="n">
        <v>3</v>
      </c>
      <c r="K103" s="681" t="n"/>
      <c r="L103" s="681" t="n"/>
      <c r="M103" s="682" t="n"/>
      <c r="N103" s="636">
        <f>B103+C103+D103+F103+G103+H103+I103+K103-L103+M103+E103</f>
        <v/>
      </c>
      <c r="O103" s="679" t="n">
        <v>2</v>
      </c>
      <c r="P103" s="679" t="n"/>
      <c r="Q103" s="636">
        <f>N103+O103-P103</f>
        <v/>
      </c>
      <c r="R103" s="630" t="n">
        <v>1160</v>
      </c>
      <c r="S103" s="679" t="n"/>
      <c r="T103" s="639">
        <f>A103</f>
        <v/>
      </c>
      <c r="U103" s="683" t="n"/>
      <c r="V103" s="684" t="n"/>
      <c r="W103" s="683" t="n"/>
      <c r="X103" s="684" t="n"/>
      <c r="Y103" s="683" t="n">
        <v>210317</v>
      </c>
      <c r="Z103" s="624" t="n">
        <v>487.16</v>
      </c>
      <c r="AA103" s="683" t="n"/>
      <c r="AB103" s="684" t="n"/>
      <c r="AC103" s="683" t="n"/>
      <c r="AD103" s="684" t="n"/>
      <c r="AE103" s="683" t="n"/>
      <c r="AF103" s="684" t="n"/>
      <c r="AG103" s="684" t="n"/>
      <c r="AH103" s="684" t="n"/>
      <c r="AI103" s="683" t="n"/>
      <c r="AJ103" s="684" t="n"/>
      <c r="AK103" s="683" t="n"/>
      <c r="AL103" s="684" t="n"/>
      <c r="AM103" s="683" t="n"/>
      <c r="AN103" s="684" t="n"/>
      <c r="AO103" s="683" t="n"/>
      <c r="AP103" s="684" t="n"/>
      <c r="AQ103" s="685" t="n"/>
      <c r="AR103" s="684" t="n"/>
      <c r="AS103" s="614">
        <f>V103+X103+Z103+AB103+AD103+AF103+AJ103+AL103+AN103+AP103+AR103+AH103</f>
        <v/>
      </c>
    </row>
    <row r="104">
      <c r="A104" s="678">
        <f>A103+1</f>
        <v/>
      </c>
      <c r="B104" s="679" t="n">
        <v>1281.77</v>
      </c>
      <c r="C104" s="679" t="n"/>
      <c r="D104" s="630" t="n">
        <v>999.0599999999999</v>
      </c>
      <c r="E104" s="630" t="n">
        <v>1955.87</v>
      </c>
      <c r="F104" s="679" t="n"/>
      <c r="G104" s="680" t="n">
        <v>157</v>
      </c>
      <c r="H104" s="680" t="n">
        <v>475.1</v>
      </c>
      <c r="I104" s="632" t="n">
        <v>250</v>
      </c>
      <c r="J104" s="681" t="n">
        <v>5</v>
      </c>
      <c r="K104" s="681" t="n"/>
      <c r="L104" s="681" t="n"/>
      <c r="M104" s="682" t="n"/>
      <c r="N104" s="636">
        <f>B104+C104+D104+F104+G104+H104+I104+K104-L104+M104+E104</f>
        <v/>
      </c>
      <c r="O104" s="679" t="n">
        <v>2</v>
      </c>
      <c r="P104" s="679" t="n"/>
      <c r="Q104" s="636">
        <f>N104+O104-P104</f>
        <v/>
      </c>
      <c r="R104" s="630" t="n">
        <v>1280</v>
      </c>
      <c r="S104" s="679" t="n"/>
      <c r="T104" s="639">
        <f>A104</f>
        <v/>
      </c>
      <c r="U104" s="683" t="n">
        <v>210303</v>
      </c>
      <c r="V104" s="624" t="n">
        <v>1615.12</v>
      </c>
      <c r="W104" s="683" t="n"/>
      <c r="X104" s="684" t="n"/>
      <c r="Y104" s="683" t="n"/>
      <c r="Z104" s="684" t="n"/>
      <c r="AA104" s="683" t="n">
        <v>210325</v>
      </c>
      <c r="AB104" s="624" t="n">
        <v>3704.58</v>
      </c>
      <c r="AC104" s="683" t="n"/>
      <c r="AD104" s="684" t="n"/>
      <c r="AE104" s="683" t="n"/>
      <c r="AF104" s="684" t="n"/>
      <c r="AG104" s="684" t="n"/>
      <c r="AH104" s="684" t="n"/>
      <c r="AI104" s="683" t="n"/>
      <c r="AJ104" s="684" t="n"/>
      <c r="AK104" s="683" t="n"/>
      <c r="AL104" s="684" t="n"/>
      <c r="AM104" s="683" t="n">
        <v>210346</v>
      </c>
      <c r="AN104" s="624" t="n">
        <v>87.75</v>
      </c>
      <c r="AO104" s="683" t="n"/>
      <c r="AP104" s="684" t="n"/>
      <c r="AQ104" s="685" t="n"/>
      <c r="AR104" s="684" t="n"/>
      <c r="AS104" s="614">
        <f>V104+X104+Z104+AB104+AD104+AF104+AJ104+AL104+AN104+AP104+AR104+AH104</f>
        <v/>
      </c>
    </row>
    <row r="105">
      <c r="A105" s="678">
        <f>A104+1</f>
        <v/>
      </c>
      <c r="B105" s="679" t="n">
        <v>1388.47</v>
      </c>
      <c r="C105" s="679" t="n"/>
      <c r="D105" s="630" t="n">
        <v>1679.75</v>
      </c>
      <c r="E105" s="630" t="n">
        <v>1689.38</v>
      </c>
      <c r="F105" s="679" t="n"/>
      <c r="G105" s="680" t="n">
        <v>409</v>
      </c>
      <c r="H105" s="680" t="n">
        <v>440.4</v>
      </c>
      <c r="I105" s="632" t="n">
        <v>20</v>
      </c>
      <c r="J105" s="681" t="n">
        <v>1</v>
      </c>
      <c r="K105" s="681" t="n"/>
      <c r="L105" s="681" t="n"/>
      <c r="M105" s="682" t="n"/>
      <c r="N105" s="636">
        <f>B105+C105+D105+F105+G105+H105+I105+K105-L105+M105+E105</f>
        <v/>
      </c>
      <c r="O105" s="679" t="n">
        <v>2</v>
      </c>
      <c r="P105" s="679" t="n"/>
      <c r="Q105" s="636">
        <f>N105+O105-P105</f>
        <v/>
      </c>
      <c r="R105" s="630" t="n">
        <v>1410</v>
      </c>
      <c r="S105" s="679" t="n"/>
      <c r="T105" s="639">
        <f>A105</f>
        <v/>
      </c>
      <c r="U105" s="683" t="n"/>
      <c r="V105" s="624" t="n">
        <v>-139.68</v>
      </c>
      <c r="W105" s="683" t="n"/>
      <c r="X105" s="684" t="n"/>
      <c r="Y105" s="683" t="n"/>
      <c r="Z105" s="684" t="n"/>
      <c r="AA105" s="683" t="n">
        <v>210326</v>
      </c>
      <c r="AB105" s="624" t="n">
        <v>502.6</v>
      </c>
      <c r="AC105" s="683" t="n"/>
      <c r="AD105" s="684" t="n"/>
      <c r="AE105" s="683" t="n"/>
      <c r="AF105" s="684" t="n"/>
      <c r="AG105" s="684" t="n"/>
      <c r="AH105" s="684" t="n"/>
      <c r="AI105" s="683" t="n"/>
      <c r="AJ105" s="684" t="n"/>
      <c r="AK105" s="683" t="n"/>
      <c r="AL105" s="684" t="n"/>
      <c r="AM105" s="683" t="n"/>
      <c r="AN105" s="684" t="n"/>
      <c r="AO105" s="683" t="n"/>
      <c r="AP105" s="684" t="n"/>
      <c r="AQ105" s="685" t="n"/>
      <c r="AR105" s="684" t="n"/>
      <c r="AS105" s="614">
        <f>V105+X105+Z105+AB105+AD105+AF105+AJ105+AL105+AN105+AP105+AR105+AH105</f>
        <v/>
      </c>
    </row>
    <row r="106">
      <c r="A106" s="678">
        <f>A105+1</f>
        <v/>
      </c>
      <c r="B106" s="679" t="n">
        <v>2766.52</v>
      </c>
      <c r="C106" s="679" t="n"/>
      <c r="D106" s="630" t="n">
        <v>1305.8</v>
      </c>
      <c r="E106" s="630" t="n">
        <v>1850.91</v>
      </c>
      <c r="F106" s="679" t="n"/>
      <c r="G106" s="680" t="n">
        <v>443</v>
      </c>
      <c r="H106" s="680" t="n">
        <v>364.4</v>
      </c>
      <c r="I106" s="632" t="n">
        <v>170</v>
      </c>
      <c r="J106" s="681" t="n">
        <v>3</v>
      </c>
      <c r="K106" s="681" t="n"/>
      <c r="L106" s="681" t="n"/>
      <c r="M106" s="682" t="n"/>
      <c r="N106" s="636">
        <f>B106+C106+D106+F106+G106+H106+I106+K106-L106+M106+E106</f>
        <v/>
      </c>
      <c r="O106" s="679" t="n">
        <v>13.5</v>
      </c>
      <c r="P106" s="679" t="n"/>
      <c r="Q106" s="636">
        <f>N106+O106-P106</f>
        <v/>
      </c>
      <c r="R106" s="630" t="n">
        <v>2760</v>
      </c>
      <c r="S106" s="630" t="n">
        <v>610</v>
      </c>
      <c r="T106" s="639">
        <f>A106</f>
        <v/>
      </c>
      <c r="U106" s="683" t="n"/>
      <c r="V106" s="684" t="n"/>
      <c r="W106" s="683" t="n"/>
      <c r="X106" s="684" t="n"/>
      <c r="Y106" s="683" t="n"/>
      <c r="Z106" s="684" t="n"/>
      <c r="AA106" s="683" t="n"/>
      <c r="AB106" s="684" t="n"/>
      <c r="AC106" s="683" t="n"/>
      <c r="AD106" s="684" t="n"/>
      <c r="AE106" s="683" t="n">
        <v>210336</v>
      </c>
      <c r="AF106" s="624" t="n">
        <v>1.45</v>
      </c>
      <c r="AG106" s="684" t="n"/>
      <c r="AH106" s="684" t="n"/>
      <c r="AI106" s="683" t="n"/>
      <c r="AJ106" s="684" t="n"/>
      <c r="AK106" s="683" t="n"/>
      <c r="AL106" s="684" t="n"/>
      <c r="AM106" s="683" t="n"/>
      <c r="AN106" s="684" t="n"/>
      <c r="AO106" s="683" t="n"/>
      <c r="AP106" s="684" t="n"/>
      <c r="AQ106" s="685" t="n"/>
      <c r="AR106" s="684" t="n"/>
      <c r="AS106" s="614">
        <f>V106+X106+Z106+AB106+AD106+AF106+AJ106+AL106+AN106+AP106+AR106+AH106</f>
        <v/>
      </c>
    </row>
    <row r="107">
      <c r="A107" s="678">
        <f>A106+1</f>
        <v/>
      </c>
      <c r="B107" s="679" t="n">
        <v>2181.47</v>
      </c>
      <c r="C107" s="679" t="n"/>
      <c r="D107" s="630" t="n">
        <v>2192.32</v>
      </c>
      <c r="E107" s="630" t="n">
        <v>2169.55</v>
      </c>
      <c r="F107" s="679" t="n"/>
      <c r="G107" s="680" t="n">
        <v>262</v>
      </c>
      <c r="H107" s="680" t="n">
        <v>87.59999999999999</v>
      </c>
      <c r="I107" s="632" t="n">
        <v>240</v>
      </c>
      <c r="J107" s="681" t="n">
        <v>4</v>
      </c>
      <c r="K107" s="681" t="n"/>
      <c r="L107" s="681" t="n"/>
      <c r="M107" s="682" t="n"/>
      <c r="N107" s="636">
        <f>B107+C107+D107+F107+G107+H107+I107+K107-L107+M107+E107</f>
        <v/>
      </c>
      <c r="O107" s="679" t="n">
        <v>11.5</v>
      </c>
      <c r="P107" s="679" t="n"/>
      <c r="Q107" s="636">
        <f>N107+O107-P107</f>
        <v/>
      </c>
      <c r="R107" s="630" t="n">
        <v>2180</v>
      </c>
      <c r="S107" s="679" t="n"/>
      <c r="T107" s="639">
        <f>A107</f>
        <v/>
      </c>
      <c r="U107" s="683" t="n"/>
      <c r="V107" s="684" t="n"/>
      <c r="W107" s="683" t="n"/>
      <c r="X107" s="684" t="n"/>
      <c r="Y107" s="683" t="n"/>
      <c r="Z107" s="684" t="n"/>
      <c r="AA107" s="683" t="n"/>
      <c r="AB107" s="684" t="n"/>
      <c r="AC107" s="683" t="n"/>
      <c r="AD107" s="684" t="n"/>
      <c r="AE107" s="685" t="n">
        <v>210036</v>
      </c>
      <c r="AF107" s="624" t="n">
        <v>27</v>
      </c>
      <c r="AG107" s="684" t="n"/>
      <c r="AH107" s="684" t="n"/>
      <c r="AI107" s="683" t="n"/>
      <c r="AJ107" s="684" t="n"/>
      <c r="AK107" s="683" t="n"/>
      <c r="AL107" s="684" t="n"/>
      <c r="AM107" s="683" t="n"/>
      <c r="AN107" s="684" t="n"/>
      <c r="AO107" s="683" t="n"/>
      <c r="AP107" s="684" t="n"/>
      <c r="AQ107" s="685" t="n"/>
      <c r="AR107" s="684" t="n"/>
      <c r="AS107" s="614">
        <f>V107+X107+Z107+AB107+AD107+AF107+AJ107+AL107+AN107+AP107+AR107+AH107</f>
        <v/>
      </c>
    </row>
    <row r="108">
      <c r="A108" s="678">
        <f>A107+1</f>
        <v/>
      </c>
      <c r="B108" s="679" t="n">
        <v>2250.56</v>
      </c>
      <c r="C108" s="679" t="n"/>
      <c r="D108" s="630" t="n">
        <v>659.58</v>
      </c>
      <c r="E108" s="630" t="n">
        <v>1326.82</v>
      </c>
      <c r="F108" s="679" t="n"/>
      <c r="G108" s="680" t="n">
        <v>148</v>
      </c>
      <c r="H108" s="680" t="n">
        <v>118.7</v>
      </c>
      <c r="I108" s="632" t="n">
        <v>160</v>
      </c>
      <c r="J108" s="681" t="n">
        <v>4</v>
      </c>
      <c r="K108" s="681" t="n"/>
      <c r="L108" s="681" t="n"/>
      <c r="M108" s="682" t="n"/>
      <c r="N108" s="636">
        <f>B108+C108+D108+F108+G108+H108+I108+K108-L108+M108+E108</f>
        <v/>
      </c>
      <c r="O108" s="679" t="n"/>
      <c r="P108" s="679" t="n"/>
      <c r="Q108" s="636">
        <f>N108+O108-P108</f>
        <v/>
      </c>
      <c r="R108" s="630" t="n">
        <v>2250</v>
      </c>
      <c r="S108" s="679" t="n"/>
      <c r="T108" s="639">
        <f>A108</f>
        <v/>
      </c>
      <c r="U108" s="683" t="n"/>
      <c r="V108" s="684" t="n"/>
      <c r="W108" s="683" t="n"/>
      <c r="X108" s="684" t="n"/>
      <c r="Y108" s="683" t="n"/>
      <c r="Z108" s="684" t="n"/>
      <c r="AA108" s="683" t="n"/>
      <c r="AB108" s="684" t="n"/>
      <c r="AC108" s="683" t="n"/>
      <c r="AD108" s="684" t="n"/>
      <c r="AE108" s="685" t="n">
        <v>210036</v>
      </c>
      <c r="AF108" s="624" t="n">
        <v>284.17</v>
      </c>
      <c r="AG108" s="684" t="n"/>
      <c r="AH108" s="684" t="n"/>
      <c r="AI108" s="683" t="n"/>
      <c r="AJ108" s="684" t="n"/>
      <c r="AK108" s="683" t="n"/>
      <c r="AL108" s="684" t="n"/>
      <c r="AM108" s="683" t="n"/>
      <c r="AN108" s="684" t="n"/>
      <c r="AO108" s="685" t="n"/>
      <c r="AP108" s="684" t="n"/>
      <c r="AQ108" s="685" t="n"/>
      <c r="AR108" s="684" t="n"/>
      <c r="AS108" s="614">
        <f>V108+X108+Z108+AB108+AD108+AF108+AJ108+AL108+AN108+AP108+AR108+AH108</f>
        <v/>
      </c>
    </row>
    <row r="109">
      <c r="A109" s="678">
        <f>A108+1</f>
        <v/>
      </c>
      <c r="B109" s="679" t="n">
        <v>2253.6</v>
      </c>
      <c r="C109" s="630" t="n">
        <v>57.4</v>
      </c>
      <c r="D109" s="630" t="n">
        <v>696.8</v>
      </c>
      <c r="E109" s="630" t="n">
        <v>2367.14</v>
      </c>
      <c r="F109" s="679" t="n"/>
      <c r="G109" s="680" t="n">
        <v>281</v>
      </c>
      <c r="H109" s="680" t="n">
        <v>153.9</v>
      </c>
      <c r="I109" s="632" t="n">
        <v>20</v>
      </c>
      <c r="J109" s="681" t="n">
        <v>1</v>
      </c>
      <c r="K109" s="681" t="n"/>
      <c r="L109" s="681" t="n"/>
      <c r="M109" s="682" t="n"/>
      <c r="N109" s="636">
        <f>B109+C109+D109+F109+G109+H109+I109+K109-L109+M109+E109</f>
        <v/>
      </c>
      <c r="O109" s="679" t="n">
        <v>3.6</v>
      </c>
      <c r="P109" s="679" t="n"/>
      <c r="Q109" s="636">
        <f>N109+O109-P109</f>
        <v/>
      </c>
      <c r="R109" s="630" t="n">
        <v>2250</v>
      </c>
      <c r="S109" s="679" t="n"/>
      <c r="T109" s="639">
        <f>A109</f>
        <v/>
      </c>
      <c r="U109" s="683" t="n"/>
      <c r="V109" s="684" t="n"/>
      <c r="W109" s="683" t="n"/>
      <c r="X109" s="684" t="n"/>
      <c r="Y109" s="683" t="n"/>
      <c r="Z109" s="684" t="n"/>
      <c r="AA109" s="683" t="n"/>
      <c r="AB109" s="684" t="n"/>
      <c r="AC109" s="683" t="n"/>
      <c r="AD109" s="684" t="n"/>
      <c r="AE109" s="685" t="n">
        <v>210036</v>
      </c>
      <c r="AF109" s="624" t="n">
        <v>70</v>
      </c>
      <c r="AG109" s="684" t="n"/>
      <c r="AH109" s="684" t="n"/>
      <c r="AI109" s="683" t="n">
        <v>210339</v>
      </c>
      <c r="AJ109" s="624" t="n">
        <v>83.23</v>
      </c>
      <c r="AK109" s="683" t="n"/>
      <c r="AL109" s="684" t="n"/>
      <c r="AM109" s="683" t="n">
        <v>210253</v>
      </c>
      <c r="AN109" s="684" t="n">
        <v>-3.6</v>
      </c>
      <c r="AO109" s="683" t="n">
        <v>210470</v>
      </c>
      <c r="AP109" s="624" t="n">
        <v>90</v>
      </c>
      <c r="AQ109" s="685" t="n"/>
      <c r="AR109" s="684" t="n"/>
      <c r="AS109" s="614">
        <f>V109+X109+Z109+AB109+AD109+AF109+AJ109+AL109+AN109+AP109+AR109+AH109</f>
        <v/>
      </c>
    </row>
    <row r="110">
      <c r="A110" s="678">
        <f>A109+1</f>
        <v/>
      </c>
      <c r="B110" s="679" t="n">
        <v>2757.4</v>
      </c>
      <c r="C110" s="679" t="n"/>
      <c r="D110" s="679" t="n"/>
      <c r="E110" s="630" t="n">
        <v>2232.93</v>
      </c>
      <c r="F110" s="679" t="n"/>
      <c r="G110" s="680" t="n">
        <v>312</v>
      </c>
      <c r="H110" s="680" t="n">
        <v>433.8</v>
      </c>
      <c r="I110" s="680" t="n"/>
      <c r="J110" s="681" t="n"/>
      <c r="K110" s="681" t="n"/>
      <c r="L110" s="681" t="n"/>
      <c r="M110" s="682" t="n"/>
      <c r="N110" s="636">
        <f>B110+C110+D110+F110+G110+H110+I110+K110-L110+M110+E110</f>
        <v/>
      </c>
      <c r="O110" s="679" t="n">
        <v>2</v>
      </c>
      <c r="P110" s="679" t="n"/>
      <c r="Q110" s="636">
        <f>N110+O110-P110</f>
        <v/>
      </c>
      <c r="R110" s="630" t="n">
        <v>2750</v>
      </c>
      <c r="S110" s="679" t="n"/>
      <c r="T110" s="639">
        <f>A110</f>
        <v/>
      </c>
      <c r="U110" s="683" t="n">
        <v>210306</v>
      </c>
      <c r="V110" s="624" t="n">
        <v>1036.15</v>
      </c>
      <c r="W110" s="685" t="n">
        <v>210312</v>
      </c>
      <c r="X110" s="624" t="n">
        <v>20.1</v>
      </c>
      <c r="Y110" s="683" t="n">
        <v>210318</v>
      </c>
      <c r="Z110" s="624" t="n">
        <v>462.51</v>
      </c>
      <c r="AA110" s="685" t="n">
        <v>210327</v>
      </c>
      <c r="AB110" s="624" t="n">
        <v>3636.55</v>
      </c>
      <c r="AC110" s="683" t="n">
        <v>210332</v>
      </c>
      <c r="AD110" s="624" t="n">
        <v>50174</v>
      </c>
      <c r="AE110" s="685" t="n"/>
      <c r="AF110" s="684" t="n"/>
      <c r="AG110" s="684" t="n"/>
      <c r="AH110" s="684" t="n"/>
      <c r="AI110" s="683" t="n"/>
      <c r="AJ110" s="684" t="n"/>
      <c r="AK110" s="685" t="n"/>
      <c r="AL110" s="684" t="n"/>
      <c r="AM110" s="685" t="n">
        <v>210254</v>
      </c>
      <c r="AN110" s="684" t="n">
        <v>-37.32</v>
      </c>
      <c r="AO110" s="685" t="n">
        <v>210361</v>
      </c>
      <c r="AP110" s="624" t="n">
        <v>1286.8</v>
      </c>
      <c r="AQ110" s="685" t="n"/>
      <c r="AR110" s="684" t="n"/>
      <c r="AS110" s="614">
        <f>V110+X110+Z110+AB110+AD110+AF110+AJ110+AL110+AN110+AP110+AR110+AH110</f>
        <v/>
      </c>
    </row>
    <row r="111">
      <c r="A111" s="678">
        <f>A110+1</f>
        <v/>
      </c>
      <c r="B111" s="679" t="n">
        <v>3227.49</v>
      </c>
      <c r="C111" s="679" t="n"/>
      <c r="D111" s="679" t="n"/>
      <c r="E111" s="630" t="n">
        <v>2501.76</v>
      </c>
      <c r="F111" s="679" t="n"/>
      <c r="G111" s="680" t="n">
        <v>317</v>
      </c>
      <c r="H111" s="680" t="n">
        <v>448.4</v>
      </c>
      <c r="I111" s="680" t="n"/>
      <c r="J111" s="681" t="n"/>
      <c r="K111" s="681" t="n"/>
      <c r="L111" s="681" t="n"/>
      <c r="M111" s="682" t="n"/>
      <c r="N111" s="636">
        <f>B111+C111+D111+F111+G111+H111+I111+K111-L111+M111+E111</f>
        <v/>
      </c>
      <c r="O111" s="679" t="n">
        <v>29</v>
      </c>
      <c r="P111" s="679" t="n"/>
      <c r="Q111" s="636">
        <f>N111+O111-P111</f>
        <v/>
      </c>
      <c r="R111" s="630" t="n">
        <v>3220</v>
      </c>
      <c r="S111" s="679" t="n"/>
      <c r="T111" s="639">
        <f>A111</f>
        <v/>
      </c>
      <c r="U111" s="683" t="n"/>
      <c r="V111" s="624" t="n">
        <v>65.83</v>
      </c>
      <c r="W111" s="683" t="n">
        <v>210313</v>
      </c>
      <c r="X111" s="624" t="n">
        <v>344.48</v>
      </c>
      <c r="Y111" s="683" t="n"/>
      <c r="Z111" s="684" t="n"/>
      <c r="AA111" s="683" t="n">
        <v>210328</v>
      </c>
      <c r="AB111" s="624" t="n">
        <v>2119.6</v>
      </c>
      <c r="AC111" s="683" t="inlineStr">
        <is>
          <t>210335A</t>
        </is>
      </c>
      <c r="AD111" s="684" t="n">
        <v>0</v>
      </c>
      <c r="AE111" s="683" t="n"/>
      <c r="AF111" s="684" t="n"/>
      <c r="AG111" s="17" t="n">
        <v>210338</v>
      </c>
      <c r="AH111" s="684" t="n"/>
      <c r="AI111" s="683" t="n">
        <v>210341</v>
      </c>
      <c r="AJ111" s="624" t="n">
        <v>37.63</v>
      </c>
      <c r="AK111" s="683" t="n">
        <v>210345</v>
      </c>
      <c r="AL111" s="624" t="n">
        <v>703.98</v>
      </c>
      <c r="AM111" s="683" t="inlineStr">
        <is>
          <t>fimar</t>
        </is>
      </c>
      <c r="AN111" s="624" t="n">
        <v>736.21</v>
      </c>
      <c r="AO111" s="685" t="n">
        <v>210168</v>
      </c>
      <c r="AP111" s="624" t="n">
        <v>420</v>
      </c>
      <c r="AQ111" s="685" t="n"/>
      <c r="AR111" s="684" t="n"/>
      <c r="AS111" s="614">
        <f>V111+X111+Z111+AB111+AD111+AF111+AJ111+AL111+AN111+AP111+AR111+AH111</f>
        <v/>
      </c>
    </row>
    <row r="112" customFormat="1" s="18">
      <c r="A112" s="689" t="n"/>
      <c r="B112" s="700">
        <f>SUM(B81:B111)</f>
        <v/>
      </c>
      <c r="C112" s="700">
        <f>SUM(C81:C111)</f>
        <v/>
      </c>
      <c r="D112" s="700">
        <f>SUM(D81:D111)</f>
        <v/>
      </c>
      <c r="E112" s="700">
        <f>SUM(E81:E111)</f>
        <v/>
      </c>
      <c r="F112" s="700">
        <f>SUM(F81:F111)</f>
        <v/>
      </c>
      <c r="G112" s="700">
        <f>SUM(G81:G111)</f>
        <v/>
      </c>
      <c r="H112" s="700">
        <f>SUM(H81:H111)</f>
        <v/>
      </c>
      <c r="I112" s="700">
        <f>SUM(I81:I111)</f>
        <v/>
      </c>
      <c r="J112" s="691">
        <f>SUM(J81:J111)</f>
        <v/>
      </c>
      <c r="K112" s="700">
        <f>SUM(K81:K111)</f>
        <v/>
      </c>
      <c r="L112" s="700">
        <f>SUM(L81:L111)</f>
        <v/>
      </c>
      <c r="M112" s="700">
        <f>SUM(M81:M111)</f>
        <v/>
      </c>
      <c r="N112" s="692">
        <f>SUM(N81:N111)</f>
        <v/>
      </c>
      <c r="O112" s="700">
        <f>SUM(O81:O111)</f>
        <v/>
      </c>
      <c r="P112" s="700">
        <f>SUM(P81:P111)</f>
        <v/>
      </c>
      <c r="Q112" s="700">
        <f>SUM(Q81:Q111)</f>
        <v/>
      </c>
      <c r="R112" s="692">
        <f>SUM(R81:R111)</f>
        <v/>
      </c>
      <c r="S112" s="692">
        <f>SUM(S81:S111)</f>
        <v/>
      </c>
      <c r="T112" s="693" t="n"/>
      <c r="U112" s="692" t="n"/>
      <c r="V112" s="692">
        <f>SUM(V81:V111)</f>
        <v/>
      </c>
      <c r="W112" s="692" t="n"/>
      <c r="X112" s="692">
        <f>SUM(X81:X111)</f>
        <v/>
      </c>
      <c r="Y112" s="692" t="n"/>
      <c r="Z112" s="692">
        <f>SUM(Z81:Z111)</f>
        <v/>
      </c>
      <c r="AA112" s="692" t="n"/>
      <c r="AB112" s="692">
        <f>SUM(AB81:AB111)</f>
        <v/>
      </c>
      <c r="AC112" s="692" t="n"/>
      <c r="AD112" s="692">
        <f>SUM(AD81:AD111)</f>
        <v/>
      </c>
      <c r="AE112" s="692" t="n"/>
      <c r="AF112" s="701">
        <f>SUM(AF81:AF111)</f>
        <v/>
      </c>
      <c r="AG112" s="692" t="n"/>
      <c r="AH112" s="692" t="n"/>
      <c r="AI112" s="692" t="n"/>
      <c r="AJ112" s="692">
        <f>SUM(AJ81:AJ111)</f>
        <v/>
      </c>
      <c r="AK112" s="691" t="n"/>
      <c r="AL112" s="692">
        <f>SUM(AL81:AL111)</f>
        <v/>
      </c>
      <c r="AM112" s="692" t="n"/>
      <c r="AN112" s="692">
        <f>SUM(AN81:AN111)</f>
        <v/>
      </c>
      <c r="AO112" s="692" t="n"/>
      <c r="AP112" s="692">
        <f>SUM(AP81:AP111)</f>
        <v/>
      </c>
      <c r="AQ112" s="692" t="n"/>
      <c r="AR112" s="692">
        <f>SUM(AR81:AR111)</f>
        <v/>
      </c>
      <c r="AS112" s="692">
        <f>SUM(AS81:AS111)</f>
        <v/>
      </c>
      <c r="AT112" s="691" t="n"/>
      <c r="AU112" s="691" t="n"/>
      <c r="AV112" s="691" t="n"/>
      <c r="AW112" s="691" t="n"/>
      <c r="AX112" s="691" t="n"/>
      <c r="AY112" s="691" t="n"/>
      <c r="AZ112" s="691" t="n"/>
      <c r="BA112" s="691" t="n"/>
      <c r="BB112" s="691" t="n"/>
      <c r="BC112" s="691" t="n"/>
      <c r="BD112" s="691" t="n"/>
      <c r="BE112" s="691" t="n"/>
      <c r="BF112" s="691" t="n"/>
      <c r="BG112" s="691" t="n"/>
      <c r="BH112" s="691" t="n"/>
      <c r="BI112" s="691" t="n"/>
      <c r="BJ112" s="691" t="n"/>
      <c r="BK112" s="691" t="n"/>
      <c r="BL112" s="691" t="n"/>
    </row>
    <row r="113">
      <c r="A113" s="694" t="n"/>
      <c r="N113" s="451" t="n"/>
      <c r="Q113" s="451" t="n"/>
    </row>
    <row r="114">
      <c r="A114" s="694" t="n"/>
      <c r="C114" s="452" t="n"/>
      <c r="F114" s="452" t="n"/>
      <c r="I114" s="453" t="n"/>
      <c r="AO114" s="651" t="n"/>
    </row>
    <row r="115">
      <c r="A115" s="694" t="n"/>
      <c r="I115" s="453" t="n"/>
    </row>
    <row r="116">
      <c r="A116" s="694" t="n"/>
    </row>
    <row r="117" ht="16.5" customHeight="1" thickBot="1">
      <c r="A117" s="695" t="inlineStr">
        <is>
          <t>AVRIL 2020</t>
        </is>
      </c>
      <c r="L117" s="391" t="n"/>
      <c r="M117" s="406" t="n"/>
      <c r="N117" s="359" t="n"/>
      <c r="O117" s="362" t="n"/>
      <c r="P117" s="363" t="n"/>
      <c r="Q117" s="363" t="n"/>
      <c r="R117" s="363" t="n"/>
      <c r="S117" s="363" t="n"/>
      <c r="U117" s="364">
        <f>A117</f>
        <v/>
      </c>
      <c r="V117" s="363" t="n"/>
      <c r="W117" s="363" t="n"/>
      <c r="X117" s="363" t="n"/>
      <c r="Y117" s="363" t="n"/>
      <c r="Z117" s="363" t="n"/>
      <c r="AA117" s="363" t="n"/>
      <c r="AB117" s="364">
        <f>A117</f>
        <v/>
      </c>
      <c r="AC117" s="363" t="n"/>
      <c r="AD117" s="363" t="n"/>
      <c r="AE117" s="363" t="n"/>
      <c r="AF117" s="363" t="n"/>
      <c r="AG117" s="363" t="n"/>
      <c r="AH117" s="363" t="n"/>
      <c r="AI117" s="363" t="n"/>
      <c r="AJ117" s="363" t="n"/>
      <c r="AK117" s="364">
        <f>A117</f>
        <v/>
      </c>
      <c r="AL117" s="363" t="n"/>
      <c r="AM117" s="363" t="n"/>
      <c r="AN117" s="363" t="n"/>
      <c r="AO117" s="363" t="n"/>
      <c r="AP117" s="363" t="n"/>
      <c r="AQ117" s="363" t="n"/>
    </row>
    <row r="118" ht="16.5" customHeight="1" thickBot="1">
      <c r="A118" s="696" t="n"/>
      <c r="B118" s="372" t="n"/>
      <c r="C118" s="372" t="n"/>
      <c r="D118" s="372" t="n"/>
      <c r="E118" s="372" t="n"/>
      <c r="F118" s="372" t="n"/>
      <c r="G118" s="372" t="n"/>
      <c r="H118" s="372" t="n"/>
      <c r="I118" s="357" t="n"/>
      <c r="J118" s="357" t="n"/>
      <c r="K118" s="357" t="n"/>
      <c r="L118" s="357" t="n"/>
      <c r="M118" s="454" t="n"/>
      <c r="N118" s="10" t="n"/>
      <c r="O118" s="11" t="n"/>
      <c r="P118" s="10" t="n"/>
      <c r="Q118" s="10" t="n"/>
      <c r="R118" s="358" t="inlineStr">
        <is>
          <t>Banque</t>
        </is>
      </c>
      <c r="S118" s="357" t="n"/>
      <c r="T118" s="647" t="n"/>
      <c r="U118" s="407">
        <f>U3</f>
        <v/>
      </c>
      <c r="V118" s="366" t="n"/>
      <c r="W118" s="408">
        <f>W3</f>
        <v/>
      </c>
      <c r="X118" s="366" t="n"/>
      <c r="Y118" s="408">
        <f>Y3</f>
        <v/>
      </c>
      <c r="Z118" s="366" t="n"/>
      <c r="AA118" s="408">
        <f>AA3</f>
        <v/>
      </c>
      <c r="AB118" s="366" t="n"/>
      <c r="AC118" s="408">
        <f>AC3</f>
        <v/>
      </c>
      <c r="AD118" s="366" t="n"/>
      <c r="AE118" s="409">
        <f>AE3</f>
        <v/>
      </c>
      <c r="AF118" s="354" t="n"/>
      <c r="AG118" s="410" t="inlineStr">
        <is>
          <t>Compte Nickel</t>
        </is>
      </c>
      <c r="AH118" s="354" t="n"/>
      <c r="AI118" s="407">
        <f>AI3</f>
        <v/>
      </c>
      <c r="AJ118" s="366" t="n"/>
      <c r="AK118" s="408">
        <f>AK3</f>
        <v/>
      </c>
      <c r="AL118" s="366" t="n"/>
      <c r="AM118" s="408">
        <f>AM3</f>
        <v/>
      </c>
      <c r="AN118" s="366" t="n"/>
      <c r="AO118" s="408">
        <f>AO3</f>
        <v/>
      </c>
      <c r="AP118" s="366" t="n"/>
      <c r="AQ118" s="409">
        <f>AQ3</f>
        <v/>
      </c>
      <c r="AR118" s="354" t="n"/>
      <c r="AS118" s="411" t="inlineStr">
        <is>
          <t>Total</t>
        </is>
      </c>
    </row>
    <row r="119">
      <c r="A119" s="675" t="n"/>
      <c r="B119" s="382" t="inlineStr">
        <is>
          <t>Espèce</t>
        </is>
      </c>
      <c r="C119" s="382" t="inlineStr">
        <is>
          <t>Chèque</t>
        </is>
      </c>
      <c r="D119" s="382" t="inlineStr">
        <is>
          <t>Carte Bleue</t>
        </is>
      </c>
      <c r="E119" s="382" t="inlineStr">
        <is>
          <t>Sans Contact</t>
        </is>
      </c>
      <c r="F119" s="382" t="inlineStr">
        <is>
          <t>Carte Nickel</t>
        </is>
      </c>
      <c r="G119" s="382" t="inlineStr">
        <is>
          <t>JEUX</t>
        </is>
      </c>
      <c r="H119" s="382" t="inlineStr">
        <is>
          <t>LOTO</t>
        </is>
      </c>
      <c r="I119" s="382" t="inlineStr">
        <is>
          <t>POINT VERT</t>
        </is>
      </c>
      <c r="J119" s="383" t="n"/>
      <c r="K119" s="382" t="inlineStr">
        <is>
          <t>Ret Nickel</t>
        </is>
      </c>
      <c r="L119" s="382" t="inlineStr">
        <is>
          <t>Dpt Nickel</t>
        </is>
      </c>
      <c r="M119" s="608" t="inlineStr">
        <is>
          <t>Avoir</t>
        </is>
      </c>
      <c r="N119" s="382" t="inlineStr">
        <is>
          <t>S/Total Encais</t>
        </is>
      </c>
      <c r="O119" s="382" t="inlineStr">
        <is>
          <t>Compte client</t>
        </is>
      </c>
      <c r="P119" s="382" t="inlineStr">
        <is>
          <t>Credit Compte</t>
        </is>
      </c>
      <c r="Q119" s="382" t="inlineStr">
        <is>
          <t>Total</t>
        </is>
      </c>
      <c r="R119" s="382" t="inlineStr">
        <is>
          <t>Dépôt Banque</t>
        </is>
      </c>
      <c r="S119" s="382" t="inlineStr">
        <is>
          <t>Monnaie</t>
        </is>
      </c>
      <c r="T119" s="609" t="n"/>
      <c r="U119" s="610" t="inlineStr">
        <is>
          <t>N°</t>
        </is>
      </c>
      <c r="V119" s="611" t="n"/>
      <c r="W119" s="612" t="inlineStr">
        <is>
          <t>N°</t>
        </is>
      </c>
      <c r="X119" s="608" t="n"/>
      <c r="Y119" s="612" t="inlineStr">
        <is>
          <t>N°</t>
        </is>
      </c>
      <c r="Z119" s="608" t="n"/>
      <c r="AA119" s="612" t="inlineStr">
        <is>
          <t>N°</t>
        </is>
      </c>
      <c r="AB119" s="608" t="n"/>
      <c r="AC119" s="612" t="inlineStr">
        <is>
          <t>N°</t>
        </is>
      </c>
      <c r="AD119" s="608" t="n"/>
      <c r="AE119" s="612" t="inlineStr">
        <is>
          <t>N°</t>
        </is>
      </c>
      <c r="AF119" s="608" t="n"/>
      <c r="AG119" s="612" t="inlineStr">
        <is>
          <t>N°</t>
        </is>
      </c>
      <c r="AH119" s="611" t="n"/>
      <c r="AI119" s="612" t="inlineStr">
        <is>
          <t>N°</t>
        </is>
      </c>
      <c r="AJ119" s="608" t="n"/>
      <c r="AK119" s="613" t="inlineStr">
        <is>
          <t>N°</t>
        </is>
      </c>
      <c r="AL119" s="611" t="n"/>
      <c r="AM119" s="612" t="inlineStr">
        <is>
          <t>N°</t>
        </is>
      </c>
      <c r="AN119" s="611" t="n"/>
      <c r="AO119" s="612" t="inlineStr">
        <is>
          <t>N°</t>
        </is>
      </c>
      <c r="AP119" s="611" t="n"/>
      <c r="AQ119" s="612" t="inlineStr">
        <is>
          <t>N°</t>
        </is>
      </c>
      <c r="AR119" s="611" t="n"/>
      <c r="AS119" s="614" t="n"/>
    </row>
    <row r="120">
      <c r="A120" s="678">
        <f>A111+1</f>
        <v/>
      </c>
      <c r="B120" s="679" t="n">
        <v>2701.14</v>
      </c>
      <c r="C120" s="679" t="n"/>
      <c r="D120" s="679" t="n"/>
      <c r="E120" s="630" t="n">
        <v>2852.99</v>
      </c>
      <c r="F120" s="679" t="n"/>
      <c r="G120" s="680" t="n">
        <v>182</v>
      </c>
      <c r="H120" s="680" t="n">
        <v>187.1</v>
      </c>
      <c r="I120" s="680" t="n"/>
      <c r="J120" s="681" t="n"/>
      <c r="K120" s="681" t="n"/>
      <c r="L120" s="681" t="n"/>
      <c r="M120" s="682" t="n"/>
      <c r="N120" s="636">
        <f>B120+C120+D120+F120+G120+H120+I120+K120-L120+M120+E120</f>
        <v/>
      </c>
      <c r="O120" s="679" t="n">
        <v>2</v>
      </c>
      <c r="P120" s="679" t="n"/>
      <c r="Q120" s="636">
        <f>N120+O120-P120</f>
        <v/>
      </c>
      <c r="R120" s="630" t="n">
        <v>2730</v>
      </c>
      <c r="S120" s="679" t="n"/>
      <c r="T120" s="639">
        <f>A120</f>
        <v/>
      </c>
      <c r="U120" s="683" t="n"/>
      <c r="V120" s="684" t="n"/>
      <c r="W120" s="685" t="n"/>
      <c r="X120" s="684" t="n"/>
      <c r="Y120" s="685" t="n"/>
      <c r="Z120" s="684" t="n"/>
      <c r="AA120" s="685" t="n"/>
      <c r="AB120" s="684" t="n"/>
      <c r="AC120" s="685" t="n">
        <v>210329</v>
      </c>
      <c r="AD120" s="624" t="n">
        <v>105.12</v>
      </c>
      <c r="AE120" s="685" t="inlineStr">
        <is>
          <t>monnaie</t>
        </is>
      </c>
      <c r="AF120" s="624" t="n">
        <v>1000</v>
      </c>
      <c r="AG120" s="686" t="n"/>
      <c r="AH120" s="684" t="n"/>
      <c r="AI120" s="685" t="n">
        <v>210144</v>
      </c>
      <c r="AJ120" s="624" t="n">
        <v>1029.23</v>
      </c>
      <c r="AK120" s="686" t="n"/>
      <c r="AL120" s="684" t="n"/>
      <c r="AM120" s="685" t="n"/>
      <c r="AN120" s="684" t="n"/>
      <c r="AO120" s="685" t="inlineStr">
        <is>
          <t>vale</t>
        </is>
      </c>
      <c r="AP120" s="624" t="n">
        <v>2250</v>
      </c>
      <c r="AQ120" s="685" t="n"/>
      <c r="AR120" s="684" t="n"/>
      <c r="AS120" s="614">
        <f>V120+X120+Z120+AB120+AD120+AF120+AJ120+AL120+AN120+AP120+AR120+AH120</f>
        <v/>
      </c>
    </row>
    <row r="121">
      <c r="A121" s="678">
        <f>A120+1</f>
        <v/>
      </c>
      <c r="B121" s="679" t="n">
        <v>2529.75</v>
      </c>
      <c r="C121" s="630" t="n">
        <v>96</v>
      </c>
      <c r="D121" s="630" t="n">
        <v>1848.14</v>
      </c>
      <c r="E121" s="630" t="n">
        <v>2281.04</v>
      </c>
      <c r="F121" s="679" t="n"/>
      <c r="G121" s="680" t="n">
        <v>356</v>
      </c>
      <c r="H121" s="680" t="n">
        <v>316</v>
      </c>
      <c r="I121" s="632" t="n">
        <v>220</v>
      </c>
      <c r="J121" s="681" t="n">
        <v>5</v>
      </c>
      <c r="K121" s="681" t="n"/>
      <c r="L121" s="681" t="n"/>
      <c r="M121" s="682" t="n"/>
      <c r="N121" s="636">
        <f>B121+C121+D121+F121+G121+H121+I121+K121-L121+M121+E121</f>
        <v/>
      </c>
      <c r="O121" s="679" t="n">
        <v>45</v>
      </c>
      <c r="P121" s="679" t="n">
        <v>96</v>
      </c>
      <c r="Q121" s="636">
        <f>N121+O121-P121</f>
        <v/>
      </c>
      <c r="R121" s="630" t="n">
        <v>2520</v>
      </c>
      <c r="S121" s="630" t="n">
        <v>390</v>
      </c>
      <c r="T121" s="639">
        <f>A121</f>
        <v/>
      </c>
      <c r="U121" s="683" t="n"/>
      <c r="V121" s="684" t="n"/>
      <c r="W121" s="685" t="n"/>
      <c r="X121" s="684" t="n"/>
      <c r="Y121" s="683" t="n"/>
      <c r="Z121" s="684" t="n"/>
      <c r="AA121" s="685" t="n"/>
      <c r="AB121" s="684" t="n"/>
      <c r="AC121" s="683" t="n"/>
      <c r="AD121" s="684" t="n"/>
      <c r="AE121" s="685" t="n"/>
      <c r="AF121" s="684" t="n"/>
      <c r="AG121" s="686" t="n"/>
      <c r="AH121" s="684" t="n"/>
      <c r="AI121" s="683" t="n"/>
      <c r="AJ121" s="684" t="n"/>
      <c r="AK121" s="685" t="n"/>
      <c r="AL121" s="684" t="n"/>
      <c r="AM121" s="683" t="n">
        <v>210347</v>
      </c>
      <c r="AN121" s="624" t="n">
        <v>246.38</v>
      </c>
      <c r="AO121" s="683" t="n"/>
      <c r="AP121" s="684" t="n"/>
      <c r="AQ121" s="685" t="n"/>
      <c r="AR121" s="684" t="n"/>
      <c r="AS121" s="614">
        <f>V121+X121+Z121+AB121+AD121+AF121+AJ121+AL121+AN121+AP121+AR121+AH121</f>
        <v/>
      </c>
    </row>
    <row r="122">
      <c r="A122" s="678">
        <f>A121+1</f>
        <v/>
      </c>
      <c r="B122" s="679" t="n">
        <v>2476.35</v>
      </c>
      <c r="C122" s="679" t="n"/>
      <c r="D122" s="630" t="n">
        <v>2472.8</v>
      </c>
      <c r="E122" s="630" t="n">
        <v>1936.25</v>
      </c>
      <c r="F122" s="679" t="n"/>
      <c r="G122" s="680" t="n">
        <v>187</v>
      </c>
      <c r="H122" s="680" t="n">
        <v>295.3</v>
      </c>
      <c r="I122" s="632" t="n">
        <v>190</v>
      </c>
      <c r="J122" s="681" t="n">
        <v>4</v>
      </c>
      <c r="K122" s="681" t="n"/>
      <c r="L122" s="681" t="n"/>
      <c r="M122" s="682" t="n"/>
      <c r="N122" s="636">
        <f>B122+C122+D122+F122+G122+H122+I122+K122-L122+M122+E122</f>
        <v/>
      </c>
      <c r="O122" s="679" t="n"/>
      <c r="P122" s="679" t="n"/>
      <c r="Q122" s="636">
        <f>N122+O122-P122</f>
        <v/>
      </c>
      <c r="R122" s="630" t="n">
        <v>2470</v>
      </c>
      <c r="S122" s="679" t="n"/>
      <c r="T122" s="639">
        <f>A122</f>
        <v/>
      </c>
      <c r="U122" s="683" t="n"/>
      <c r="V122" s="684" t="n"/>
      <c r="W122" s="685" t="n"/>
      <c r="X122" s="684" t="n"/>
      <c r="Y122" s="683" t="n"/>
      <c r="Z122" s="684" t="n"/>
      <c r="AA122" s="685" t="n"/>
      <c r="AB122" s="684" t="n"/>
      <c r="AC122" s="683" t="n">
        <v>210233</v>
      </c>
      <c r="AD122" s="624" t="n">
        <v>26.78</v>
      </c>
      <c r="AE122" s="685" t="inlineStr">
        <is>
          <t>ass prêt</t>
        </is>
      </c>
      <c r="AF122" s="624" t="n">
        <v>31.2</v>
      </c>
      <c r="AG122" s="684" t="n"/>
      <c r="AH122" s="684" t="n"/>
      <c r="AI122" s="683" t="inlineStr">
        <is>
          <t>180654B</t>
        </is>
      </c>
      <c r="AJ122" s="624" t="n">
        <v>128.4</v>
      </c>
      <c r="AK122" s="685" t="n"/>
      <c r="AL122" s="684" t="n"/>
      <c r="AM122" s="683" t="n"/>
      <c r="AN122" s="684" t="n"/>
      <c r="AO122" s="685" t="n"/>
      <c r="AP122" s="684" t="n"/>
      <c r="AQ122" s="685" t="n"/>
      <c r="AR122" s="684" t="n"/>
      <c r="AS122" s="614">
        <f>V122+X122+Z122+AB122+AD122+AF122+AJ122+AL122+AN122+AP122+AR122+AH122</f>
        <v/>
      </c>
    </row>
    <row r="123">
      <c r="A123" s="678">
        <f>A122+1</f>
        <v/>
      </c>
      <c r="B123" s="679" t="n">
        <v>2024.46</v>
      </c>
      <c r="C123" s="679" t="n"/>
      <c r="D123" s="630" t="n">
        <v>761.8</v>
      </c>
      <c r="E123" s="630" t="n">
        <v>1586.88</v>
      </c>
      <c r="F123" s="679" t="n"/>
      <c r="G123" s="680" t="n">
        <v>147</v>
      </c>
      <c r="H123" s="680" t="n">
        <v>203</v>
      </c>
      <c r="I123" s="632" t="n">
        <v>120</v>
      </c>
      <c r="J123" s="681" t="n">
        <v>3</v>
      </c>
      <c r="K123" s="681" t="n"/>
      <c r="L123" s="681" t="n"/>
      <c r="M123" s="682" t="n"/>
      <c r="N123" s="636">
        <f>B123+C123+D123+F123+G123+H123+I123+K123-L123+M123+E123</f>
        <v/>
      </c>
      <c r="O123" s="679" t="n"/>
      <c r="P123" s="679" t="n"/>
      <c r="Q123" s="636">
        <f>N123+O123-P123</f>
        <v/>
      </c>
      <c r="R123" s="630" t="n">
        <v>2020</v>
      </c>
      <c r="S123" s="679" t="n"/>
      <c r="T123" s="639">
        <f>A123</f>
        <v/>
      </c>
      <c r="U123" s="683" t="n"/>
      <c r="V123" s="684" t="n"/>
      <c r="W123" s="683" t="n"/>
      <c r="X123" s="684" t="n"/>
      <c r="Y123" s="683" t="n"/>
      <c r="Z123" s="684" t="n"/>
      <c r="AA123" s="685" t="n"/>
      <c r="AB123" s="684" t="n"/>
      <c r="AC123" s="683" t="n"/>
      <c r="AD123" s="684" t="n"/>
      <c r="AE123" s="685" t="inlineStr">
        <is>
          <t>int</t>
        </is>
      </c>
      <c r="AF123" s="624" t="n">
        <v>95.26000000000001</v>
      </c>
      <c r="AG123" s="684" t="n"/>
      <c r="AH123" s="684" t="n"/>
      <c r="AI123" s="683" t="n"/>
      <c r="AJ123" s="684" t="n"/>
      <c r="AK123" s="685" t="n"/>
      <c r="AL123" s="684" t="n"/>
      <c r="AM123" s="683" t="n"/>
      <c r="AN123" s="684" t="n"/>
      <c r="AO123" s="685" t="n"/>
      <c r="AP123" s="684" t="n"/>
      <c r="AQ123" s="685" t="n"/>
      <c r="AR123" s="684" t="n"/>
      <c r="AS123" s="614">
        <f>V123+X123+Z123+AB123+AD123+AF123+AJ123+AL123+AN123+AP123+AR123+AH123</f>
        <v/>
      </c>
    </row>
    <row r="124">
      <c r="A124" s="678">
        <f>A123+1</f>
        <v/>
      </c>
      <c r="B124" s="679" t="n">
        <v>1210.41</v>
      </c>
      <c r="C124" s="679" t="n"/>
      <c r="D124" s="630" t="n">
        <v>813.4</v>
      </c>
      <c r="E124" s="630" t="n">
        <v>1254.39</v>
      </c>
      <c r="F124" s="679" t="n"/>
      <c r="G124" s="680" t="n">
        <v>77</v>
      </c>
      <c r="H124" s="680" t="n">
        <v>101.4</v>
      </c>
      <c r="I124" s="632" t="n">
        <v>70</v>
      </c>
      <c r="J124" s="681" t="n">
        <v>3</v>
      </c>
      <c r="K124" s="681" t="n"/>
      <c r="L124" s="681" t="n"/>
      <c r="M124" s="682" t="n"/>
      <c r="N124" s="636">
        <f>B124+C124+D124+F124+G124+H124+I124+K124-L124+M124+E124</f>
        <v/>
      </c>
      <c r="O124" s="679" t="n"/>
      <c r="P124" s="679" t="n"/>
      <c r="Q124" s="636">
        <f>N124+O124-P124</f>
        <v/>
      </c>
      <c r="R124" s="630" t="n">
        <v>1210</v>
      </c>
      <c r="S124" s="679" t="n"/>
      <c r="T124" s="639">
        <f>A124</f>
        <v/>
      </c>
      <c r="U124" s="683" t="n"/>
      <c r="V124" s="684" t="n"/>
      <c r="W124" s="683" t="n"/>
      <c r="X124" s="684" t="n"/>
      <c r="Y124" s="683" t="n"/>
      <c r="Z124" s="684" t="n"/>
      <c r="AA124" s="683" t="n"/>
      <c r="AB124" s="684" t="n"/>
      <c r="AC124" s="683" t="n"/>
      <c r="AD124" s="684" t="n"/>
      <c r="AE124" s="683" t="inlineStr">
        <is>
          <t>prêt</t>
        </is>
      </c>
      <c r="AF124" s="624" t="n">
        <v>2656.7</v>
      </c>
      <c r="AG124" s="684" t="n"/>
      <c r="AH124" s="684" t="n"/>
      <c r="AI124" s="683" t="n"/>
      <c r="AJ124" s="684" t="n"/>
      <c r="AK124" s="683" t="n"/>
      <c r="AL124" s="684" t="n"/>
      <c r="AM124" s="683" t="n"/>
      <c r="AN124" s="684" t="n"/>
      <c r="AO124" s="683" t="inlineStr">
        <is>
          <t>mutex</t>
        </is>
      </c>
      <c r="AP124" s="624" t="n">
        <v>141.56</v>
      </c>
      <c r="AQ124" s="685" t="n"/>
      <c r="AR124" s="684" t="n"/>
      <c r="AS124" s="614">
        <f>V124+X124+Z124+AB124+AD124+AF124+AJ124+AL124+AN124+AP124+AR124+AH124</f>
        <v/>
      </c>
    </row>
    <row r="125">
      <c r="A125" s="678">
        <f>A124+1</f>
        <v/>
      </c>
      <c r="B125" s="679" t="n">
        <v>1718.17</v>
      </c>
      <c r="C125" s="679" t="n"/>
      <c r="D125" s="630" t="n">
        <v>1656.08</v>
      </c>
      <c r="E125" s="630" t="n">
        <v>2482.56</v>
      </c>
      <c r="F125" s="679" t="n"/>
      <c r="G125" s="680" t="n">
        <v>253</v>
      </c>
      <c r="H125" s="680" t="n">
        <v>300.2</v>
      </c>
      <c r="I125" s="632" t="n">
        <v>130</v>
      </c>
      <c r="J125" s="681" t="n">
        <v>4</v>
      </c>
      <c r="K125" s="681" t="n"/>
      <c r="L125" s="681" t="n"/>
      <c r="M125" s="682" t="n"/>
      <c r="N125" s="636">
        <f>B125+C125+D125+F125+G125+H125+I125+K125-L125+M125+E125</f>
        <v/>
      </c>
      <c r="O125" s="679" t="n">
        <v>8.5</v>
      </c>
      <c r="P125" s="679" t="n"/>
      <c r="Q125" s="636">
        <f>N125+O125-P125</f>
        <v/>
      </c>
      <c r="R125" s="630" t="n">
        <v>1710</v>
      </c>
      <c r="S125" s="679" t="n"/>
      <c r="T125" s="639">
        <f>A125</f>
        <v/>
      </c>
      <c r="U125" s="683" t="n"/>
      <c r="V125" s="684" t="n"/>
      <c r="W125" s="683" t="n"/>
      <c r="X125" s="684" t="n"/>
      <c r="Y125" s="683" t="n">
        <v>210319</v>
      </c>
      <c r="Z125" s="624" t="n">
        <v>467.15</v>
      </c>
      <c r="AA125" s="683" t="n"/>
      <c r="AB125" s="684" t="n"/>
      <c r="AC125" s="683" t="n"/>
      <c r="AD125" s="684" t="n"/>
      <c r="AE125" s="683" t="n"/>
      <c r="AF125" s="684" t="n"/>
      <c r="AG125" s="684" t="n"/>
      <c r="AH125" s="684" t="n"/>
      <c r="AI125" s="683" t="n"/>
      <c r="AJ125" s="684" t="n"/>
      <c r="AK125" s="683" t="n"/>
      <c r="AL125" s="684" t="n"/>
      <c r="AM125" s="683" t="n"/>
      <c r="AN125" s="684" t="n"/>
      <c r="AO125" s="683" t="inlineStr">
        <is>
          <t>adrea</t>
        </is>
      </c>
      <c r="AP125" s="624" t="n">
        <v>81.90000000000001</v>
      </c>
      <c r="AQ125" s="685" t="n"/>
      <c r="AR125" s="684" t="n"/>
      <c r="AS125" s="614">
        <f>V125+X125+Z125+AB125+AD125+AF125+AJ125+AL125+AN125+AP125+AR125+AH125</f>
        <v/>
      </c>
    </row>
    <row r="126">
      <c r="A126" s="678">
        <f>A125+1</f>
        <v/>
      </c>
      <c r="B126" s="679" t="n">
        <v>471.59</v>
      </c>
      <c r="C126" s="679" t="n"/>
      <c r="D126" s="630" t="n">
        <v>1518.95</v>
      </c>
      <c r="E126" s="630" t="n">
        <v>1981.57</v>
      </c>
      <c r="F126" s="679" t="n"/>
      <c r="G126" s="680" t="n">
        <v>307</v>
      </c>
      <c r="H126" s="680" t="n">
        <v>2596.75</v>
      </c>
      <c r="I126" s="680" t="n"/>
      <c r="J126" s="681" t="n"/>
      <c r="K126" s="681" t="n"/>
      <c r="L126" s="681" t="n"/>
      <c r="M126" s="682" t="n"/>
      <c r="N126" s="636">
        <f>B126+C126+D126+F126+G126+H126+I126+K126-L126+M126+E126</f>
        <v/>
      </c>
      <c r="O126" s="679" t="n">
        <v>2</v>
      </c>
      <c r="P126" s="679" t="n"/>
      <c r="Q126" s="636">
        <f>N126+O126-P126</f>
        <v/>
      </c>
      <c r="R126" s="630" t="n">
        <v>470</v>
      </c>
      <c r="S126" s="679" t="n"/>
      <c r="T126" s="639">
        <f>A126</f>
        <v/>
      </c>
      <c r="U126" s="683" t="n">
        <v>210308</v>
      </c>
      <c r="V126" s="624" t="n">
        <v>1211.53</v>
      </c>
      <c r="W126" s="683" t="n"/>
      <c r="X126" s="684" t="n"/>
      <c r="Y126" s="683" t="n">
        <v>120320</v>
      </c>
      <c r="Z126" s="624" t="n">
        <v>112.92</v>
      </c>
      <c r="AA126" s="683" t="n">
        <v>210432</v>
      </c>
      <c r="AB126" s="624" t="n">
        <v>6269.23</v>
      </c>
      <c r="AC126" s="683" t="n"/>
      <c r="AD126" s="684" t="n"/>
      <c r="AE126" s="683" t="inlineStr">
        <is>
          <t>com pt vt</t>
        </is>
      </c>
      <c r="AF126" s="624" t="n">
        <v>-62.3</v>
      </c>
      <c r="AG126" s="684" t="n"/>
      <c r="AH126" s="684" t="n"/>
      <c r="AI126" s="683" t="n"/>
      <c r="AJ126" s="684" t="n"/>
      <c r="AK126" s="683" t="n"/>
      <c r="AL126" s="684" t="n"/>
      <c r="AM126" s="683" t="n">
        <v>210250</v>
      </c>
      <c r="AN126" s="624" t="n">
        <v>-340.17</v>
      </c>
      <c r="AO126" s="683" t="inlineStr">
        <is>
          <t>aviva</t>
        </is>
      </c>
      <c r="AP126" s="624" t="n">
        <v>341.65</v>
      </c>
      <c r="AQ126" s="685" t="n"/>
      <c r="AR126" s="684" t="n"/>
      <c r="AS126" s="614">
        <f>V126+X126+Z126+AB126+AD126+AF126+AJ126+AL126+AN126+AP126+AR126+AH126</f>
        <v/>
      </c>
    </row>
    <row r="127">
      <c r="A127" s="678">
        <f>A126+1</f>
        <v/>
      </c>
      <c r="B127" s="679" t="n">
        <v>1973.15</v>
      </c>
      <c r="C127" s="630" t="n">
        <v>207</v>
      </c>
      <c r="D127" s="630" t="n">
        <v>1220.55</v>
      </c>
      <c r="E127" s="630" t="n">
        <v>1847.41</v>
      </c>
      <c r="F127" s="679" t="n"/>
      <c r="G127" s="680" t="n">
        <v>231</v>
      </c>
      <c r="H127" s="680" t="n">
        <v>681.4</v>
      </c>
      <c r="I127" s="632" t="n">
        <v>40</v>
      </c>
      <c r="J127" s="681" t="n">
        <v>1</v>
      </c>
      <c r="K127" s="681" t="n"/>
      <c r="L127" s="681" t="n"/>
      <c r="M127" s="682" t="n">
        <v>10</v>
      </c>
      <c r="N127" s="636">
        <f>B127+C127+D127+F127+G127+H127+I127+K127-L127+M127+E127</f>
        <v/>
      </c>
      <c r="O127" s="679" t="n">
        <v>33.5</v>
      </c>
      <c r="P127" s="679" t="n">
        <v>243.2</v>
      </c>
      <c r="Q127" s="636">
        <f>N127+O127-P127</f>
        <v/>
      </c>
      <c r="R127" s="630" t="n">
        <v>2000</v>
      </c>
      <c r="S127" s="679" t="n"/>
      <c r="T127" s="639">
        <f>A127</f>
        <v/>
      </c>
      <c r="U127" s="683" t="n"/>
      <c r="V127" s="624" t="n">
        <v>32.19</v>
      </c>
      <c r="W127" s="683" t="n"/>
      <c r="X127" s="684" t="n"/>
      <c r="Y127" s="683" t="n"/>
      <c r="Z127" s="684" t="n"/>
      <c r="AA127" s="683" t="n">
        <v>210433</v>
      </c>
      <c r="AB127" s="624" t="n">
        <v>627.2</v>
      </c>
      <c r="AC127" s="683" t="n"/>
      <c r="AD127" s="684" t="n"/>
      <c r="AE127" s="683" t="n"/>
      <c r="AF127" s="684" t="n"/>
      <c r="AG127" s="684" t="n"/>
      <c r="AH127" s="684" t="n"/>
      <c r="AI127" s="683" t="n"/>
      <c r="AJ127" s="684" t="n"/>
      <c r="AK127" s="683" t="n"/>
      <c r="AL127" s="684" t="n"/>
      <c r="AM127" s="683" t="n"/>
      <c r="AN127" s="684" t="n"/>
      <c r="AO127" s="683" t="n"/>
      <c r="AP127" s="684" t="n"/>
      <c r="AQ127" s="685" t="n"/>
      <c r="AR127" s="684" t="n"/>
      <c r="AS127" s="614">
        <f>V127+X127+Z127+AB127+AD127+AF127+AJ127+AL127+AN127+AP127+AR127+AH127</f>
        <v/>
      </c>
    </row>
    <row r="128">
      <c r="A128" s="678">
        <f>A127+1</f>
        <v/>
      </c>
      <c r="B128" s="679" t="n">
        <v>1897.16</v>
      </c>
      <c r="C128" s="679" t="n"/>
      <c r="D128" s="630" t="n">
        <v>1555.38</v>
      </c>
      <c r="E128" s="630" t="n">
        <v>2214.91</v>
      </c>
      <c r="F128" s="679" t="n"/>
      <c r="G128" s="680" t="n">
        <v>184</v>
      </c>
      <c r="H128" s="680" t="n">
        <v>1577.2</v>
      </c>
      <c r="I128" s="632" t="n">
        <v>320</v>
      </c>
      <c r="J128" s="681" t="n">
        <v>6</v>
      </c>
      <c r="K128" s="681" t="n"/>
      <c r="L128" s="681" t="n"/>
      <c r="M128" s="682" t="n"/>
      <c r="N128" s="636">
        <f>B128+C128+D128+F128+G128+H128+I128+K128-L128+M128+E128</f>
        <v/>
      </c>
      <c r="O128" s="679" t="n">
        <v>12.5</v>
      </c>
      <c r="P128" s="679" t="n"/>
      <c r="Q128" s="636">
        <f>N128+O128-P128</f>
        <v/>
      </c>
      <c r="R128" s="630" t="n">
        <v>1900</v>
      </c>
      <c r="S128" s="630" t="n">
        <v>330</v>
      </c>
      <c r="T128" s="639">
        <f>A128</f>
        <v/>
      </c>
      <c r="U128" s="683" t="n"/>
      <c r="V128" s="684" t="n"/>
      <c r="W128" s="683" t="n">
        <v>210315</v>
      </c>
      <c r="X128" s="624" t="n">
        <v>-9.85</v>
      </c>
      <c r="Y128" s="683" t="n"/>
      <c r="Z128" s="684" t="n"/>
      <c r="AA128" s="683" t="n"/>
      <c r="AB128" s="684" t="n"/>
      <c r="AC128" s="683" t="n"/>
      <c r="AD128" s="684" t="n"/>
      <c r="AE128" s="683" t="n"/>
      <c r="AF128" s="684" t="n"/>
      <c r="AG128" s="684" t="n"/>
      <c r="AH128" s="684" t="n"/>
      <c r="AI128" s="683" t="n"/>
      <c r="AJ128" s="684" t="n"/>
      <c r="AK128" s="683" t="n"/>
      <c r="AL128" s="684" t="n"/>
      <c r="AM128" s="683" t="n"/>
      <c r="AN128" s="684" t="n"/>
      <c r="AO128" s="683" t="n"/>
      <c r="AP128" s="684" t="n"/>
      <c r="AQ128" s="685" t="n"/>
      <c r="AR128" s="684" t="n"/>
      <c r="AS128" s="614">
        <f>V128+X128+Z128+AB128+AD128+AF128+AJ128+AL128+AN128+AP128+AR128+AH128</f>
        <v/>
      </c>
    </row>
    <row r="129">
      <c r="A129" s="678">
        <f>A128+1</f>
        <v/>
      </c>
      <c r="B129" s="679" t="n">
        <v>257.32</v>
      </c>
      <c r="C129" s="679" t="n"/>
      <c r="D129" s="630" t="n">
        <v>1602.56</v>
      </c>
      <c r="E129" s="630" t="n">
        <v>2211.04</v>
      </c>
      <c r="F129" s="679" t="n"/>
      <c r="G129" s="680" t="n">
        <v>506</v>
      </c>
      <c r="H129" s="680" t="n">
        <v>2048.1</v>
      </c>
      <c r="I129" s="632" t="n">
        <v>160</v>
      </c>
      <c r="J129" s="681" t="n">
        <v>6</v>
      </c>
      <c r="K129" s="681" t="n"/>
      <c r="L129" s="681" t="n"/>
      <c r="M129" s="682" t="n"/>
      <c r="N129" s="636">
        <f>B129+C129+D129+F129+G129+H129+I129+K129-L129+M129+E129</f>
        <v/>
      </c>
      <c r="O129" s="679" t="n">
        <v>3</v>
      </c>
      <c r="P129" s="679" t="n"/>
      <c r="Q129" s="636">
        <f>N129+O129-P129</f>
        <v/>
      </c>
      <c r="R129" s="630" t="n">
        <v>250</v>
      </c>
      <c r="S129" s="679" t="n"/>
      <c r="T129" s="639">
        <f>A129</f>
        <v/>
      </c>
      <c r="U129" s="683" t="n"/>
      <c r="V129" s="684" t="n"/>
      <c r="W129" s="683" t="n">
        <v>210314</v>
      </c>
      <c r="X129" s="624" t="n">
        <v>224.52</v>
      </c>
      <c r="Y129" s="683" t="n"/>
      <c r="Z129" s="684" t="n"/>
      <c r="AA129" s="683" t="n"/>
      <c r="AB129" s="684" t="n"/>
      <c r="AC129" s="683" t="n"/>
      <c r="AD129" s="684" t="n"/>
      <c r="AE129" s="683" t="n"/>
      <c r="AF129" s="684" t="n"/>
      <c r="AG129" s="684" t="n"/>
      <c r="AH129" s="684" t="n"/>
      <c r="AI129" s="683" t="n"/>
      <c r="AJ129" s="684" t="n"/>
      <c r="AK129" s="683" t="n"/>
      <c r="AL129" s="684" t="n"/>
      <c r="AM129" s="683" t="n"/>
      <c r="AN129" s="684" t="n"/>
      <c r="AO129" s="683" t="n"/>
      <c r="AP129" s="684" t="n"/>
      <c r="AQ129" s="685" t="n"/>
      <c r="AR129" s="684" t="n"/>
      <c r="AS129" s="614">
        <f>V129+X129+Z129+AB129+AD129+AF129+AJ129+AL129+AN129+AP129+AR129+AH129</f>
        <v/>
      </c>
    </row>
    <row r="130">
      <c r="A130" s="678">
        <f>A129+1</f>
        <v/>
      </c>
      <c r="B130" s="679" t="n">
        <v>2163.14</v>
      </c>
      <c r="C130" s="679" t="n"/>
      <c r="D130" s="630" t="n">
        <v>669.38</v>
      </c>
      <c r="E130" s="630" t="n">
        <v>1105.41</v>
      </c>
      <c r="F130" s="679" t="n"/>
      <c r="G130" s="680" t="n">
        <v>203</v>
      </c>
      <c r="H130" s="680" t="n">
        <v>348.2</v>
      </c>
      <c r="I130" s="632" t="n">
        <v>100</v>
      </c>
      <c r="J130" s="681" t="n">
        <v>2</v>
      </c>
      <c r="K130" s="681" t="n"/>
      <c r="L130" s="681" t="n"/>
      <c r="M130" s="682" t="n"/>
      <c r="N130" s="636">
        <f>B130+C130+D130+F130+G130+H130+I130+K130-L130+M130+E130</f>
        <v/>
      </c>
      <c r="O130" s="679" t="n">
        <v>2</v>
      </c>
      <c r="P130" s="679" t="n"/>
      <c r="Q130" s="636">
        <f>N130+O130-P130</f>
        <v/>
      </c>
      <c r="R130" s="630" t="n">
        <v>2160</v>
      </c>
      <c r="S130" s="679" t="n"/>
      <c r="T130" s="639">
        <f>A130</f>
        <v/>
      </c>
      <c r="U130" s="683" t="n"/>
      <c r="V130" s="684" t="n"/>
      <c r="W130" s="683" t="n"/>
      <c r="X130" s="684" t="n"/>
      <c r="Y130" s="683" t="n"/>
      <c r="Z130" s="684" t="n"/>
      <c r="AA130" s="683" t="n"/>
      <c r="AB130" s="684" t="n"/>
      <c r="AC130" s="683" t="n"/>
      <c r="AD130" s="684" t="n"/>
      <c r="AE130" s="683" t="n"/>
      <c r="AF130" s="684" t="n"/>
      <c r="AG130" s="684" t="n"/>
      <c r="AH130" s="684" t="n"/>
      <c r="AI130" s="683" t="n"/>
      <c r="AJ130" s="684" t="n"/>
      <c r="AK130" s="683" t="n"/>
      <c r="AL130" s="684" t="n"/>
      <c r="AM130" s="683" t="n"/>
      <c r="AN130" s="684" t="n"/>
      <c r="AO130" s="683" t="n"/>
      <c r="AP130" s="684" t="n"/>
      <c r="AQ130" s="685" t="n"/>
      <c r="AR130" s="684" t="n"/>
      <c r="AS130" s="614">
        <f>V130+X130+Z130+AB130+AD130+AF130+AJ130+AL130+AN130+AP130+AR130+AH130</f>
        <v/>
      </c>
    </row>
    <row r="131">
      <c r="A131" s="678">
        <f>A130+1</f>
        <v/>
      </c>
      <c r="B131" s="679" t="n">
        <v>910.16</v>
      </c>
      <c r="C131" s="679" t="n"/>
      <c r="D131" s="630" t="n">
        <v>1435.9</v>
      </c>
      <c r="E131" s="630" t="n">
        <v>2380.06</v>
      </c>
      <c r="F131" s="679" t="n"/>
      <c r="G131" s="680" t="n">
        <v>290</v>
      </c>
      <c r="H131" s="680" t="n">
        <v>2286.3</v>
      </c>
      <c r="I131" s="632" t="n">
        <v>80</v>
      </c>
      <c r="J131" s="681" t="n">
        <v>3</v>
      </c>
      <c r="K131" s="681" t="n"/>
      <c r="L131" s="681" t="n"/>
      <c r="M131" s="682" t="n"/>
      <c r="N131" s="636">
        <f>B131+C131+D131+F131+G131+H131+I131+K131-L131+M131+E131</f>
        <v/>
      </c>
      <c r="O131" s="679" t="n">
        <v>37.1</v>
      </c>
      <c r="P131" s="679" t="n">
        <v>8</v>
      </c>
      <c r="Q131" s="636">
        <f>N131+O131-P131</f>
        <v/>
      </c>
      <c r="R131" s="630" t="n">
        <v>910</v>
      </c>
      <c r="S131" s="679" t="n"/>
      <c r="T131" s="639">
        <f>A131</f>
        <v/>
      </c>
      <c r="U131" s="683" t="n"/>
      <c r="V131" s="684" t="n"/>
      <c r="W131" s="683" t="n"/>
      <c r="X131" s="684" t="n"/>
      <c r="Y131" s="683" t="n"/>
      <c r="Z131" s="684" t="n"/>
      <c r="AA131" s="683" t="n"/>
      <c r="AB131" s="684" t="n"/>
      <c r="AC131" s="683" t="n"/>
      <c r="AD131" s="684" t="n"/>
      <c r="AE131" s="683" t="n"/>
      <c r="AF131" s="684" t="n"/>
      <c r="AG131" s="684" t="n"/>
      <c r="AH131" s="684" t="n"/>
      <c r="AI131" s="683" t="inlineStr">
        <is>
          <t>EDF</t>
        </is>
      </c>
      <c r="AJ131" s="624" t="n">
        <v>221.1</v>
      </c>
      <c r="AK131" s="683" t="n">
        <v>210343</v>
      </c>
      <c r="AL131" s="624" t="n">
        <v>185.18</v>
      </c>
      <c r="AM131" s="683" t="n"/>
      <c r="AN131" s="684" t="n"/>
      <c r="AO131" s="683" t="n"/>
      <c r="AP131" s="684" t="n"/>
      <c r="AQ131" s="685" t="n"/>
      <c r="AR131" s="684" t="n"/>
      <c r="AS131" s="614">
        <f>V131+X131+Z131+AB131+AD131+AF131+AJ131+AL131+AN131+AP131+AR131+AH131</f>
        <v/>
      </c>
    </row>
    <row r="132">
      <c r="A132" s="678">
        <f>A131+1</f>
        <v/>
      </c>
      <c r="B132" s="679" t="n">
        <v>3288.75</v>
      </c>
      <c r="C132" s="679" t="n"/>
      <c r="D132" s="630" t="n">
        <v>1576.49</v>
      </c>
      <c r="E132" s="630" t="n">
        <v>1813.86</v>
      </c>
      <c r="F132" s="679" t="n"/>
      <c r="G132" s="680" t="n">
        <v>290</v>
      </c>
      <c r="H132" s="680" t="n">
        <v>420.6</v>
      </c>
      <c r="I132" s="632" t="n">
        <v>100</v>
      </c>
      <c r="J132" s="681" t="n">
        <v>4</v>
      </c>
      <c r="K132" s="681" t="n"/>
      <c r="L132" s="681" t="n"/>
      <c r="M132" s="682" t="n"/>
      <c r="N132" s="636">
        <f>B132+C132+D132+F132+G132+H132+I132+K132-L132+M132+E132</f>
        <v/>
      </c>
      <c r="O132" s="679" t="n">
        <v>8</v>
      </c>
      <c r="P132" s="679" t="n"/>
      <c r="Q132" s="636">
        <f>N132+O132-P132</f>
        <v/>
      </c>
      <c r="R132" s="630" t="n">
        <v>3280</v>
      </c>
      <c r="S132" s="679" t="n"/>
      <c r="T132" s="639">
        <f>A132</f>
        <v/>
      </c>
      <c r="U132" s="683" t="n"/>
      <c r="V132" s="684" t="n"/>
      <c r="W132" s="683" t="n"/>
      <c r="X132" s="684" t="n"/>
      <c r="Y132" s="683" t="n">
        <v>210427</v>
      </c>
      <c r="Z132" s="624" t="n">
        <v>319.86</v>
      </c>
      <c r="AA132" s="683" t="n"/>
      <c r="AB132" s="684" t="n"/>
      <c r="AC132" s="683" t="n"/>
      <c r="AD132" s="684" t="n"/>
      <c r="AE132" s="683" t="n"/>
      <c r="AF132" s="684" t="n"/>
      <c r="AG132" s="684" t="n"/>
      <c r="AH132" s="684" t="n"/>
      <c r="AI132" s="683" t="n"/>
      <c r="AJ132" s="684" t="n"/>
      <c r="AK132" s="683" t="n">
        <v>210344</v>
      </c>
      <c r="AL132" s="624" t="n">
        <v>338.4</v>
      </c>
      <c r="AM132" s="683" t="n"/>
      <c r="AN132" s="684" t="n"/>
      <c r="AO132" s="683" t="n">
        <v>210362</v>
      </c>
      <c r="AP132" s="624" t="n">
        <v>364</v>
      </c>
      <c r="AQ132" s="685" t="n"/>
      <c r="AR132" s="684" t="n"/>
      <c r="AS132" s="614">
        <f>V132+X132+Z132+AB132+AD132+AF132+AJ132+AL132+AN132+AP132+AR132+AH132</f>
        <v/>
      </c>
    </row>
    <row r="133">
      <c r="A133" s="678">
        <f>A132+1</f>
        <v/>
      </c>
      <c r="B133" s="679" t="n">
        <v>1321.59</v>
      </c>
      <c r="C133" s="679" t="n"/>
      <c r="D133" s="630" t="n">
        <v>1054.24</v>
      </c>
      <c r="E133" s="630" t="n">
        <v>2176.4</v>
      </c>
      <c r="F133" s="679" t="n"/>
      <c r="G133" s="680" t="n">
        <v>247</v>
      </c>
      <c r="H133" s="680" t="n">
        <v>461.3</v>
      </c>
      <c r="I133" s="632" t="n">
        <v>190</v>
      </c>
      <c r="J133" s="681" t="n">
        <v>4</v>
      </c>
      <c r="K133" s="681" t="n"/>
      <c r="L133" s="681" t="n"/>
      <c r="M133" s="682" t="n"/>
      <c r="N133" s="636">
        <f>B133+C133+D133+F133+G133+H133+I133+K133-L133+M133+E133</f>
        <v/>
      </c>
      <c r="O133" s="679" t="n">
        <v>2</v>
      </c>
      <c r="P133" s="679" t="n"/>
      <c r="Q133" s="636">
        <f>N133+O133-P133</f>
        <v/>
      </c>
      <c r="R133" s="630" t="n">
        <v>1320</v>
      </c>
      <c r="S133" s="679" t="n"/>
      <c r="T133" s="639">
        <f>A133</f>
        <v/>
      </c>
      <c r="U133" s="683" t="n">
        <v>210403</v>
      </c>
      <c r="V133" s="624" t="n">
        <v>1028.66</v>
      </c>
      <c r="W133" s="683" t="n"/>
      <c r="X133" s="684" t="n"/>
      <c r="Y133" s="683" t="n">
        <v>210428</v>
      </c>
      <c r="Z133" s="624" t="n">
        <v>494.84</v>
      </c>
      <c r="AA133" s="683" t="n">
        <v>210434</v>
      </c>
      <c r="AB133" s="624" t="n">
        <v>1752.06</v>
      </c>
      <c r="AC133" s="683" t="n">
        <v>210335</v>
      </c>
      <c r="AD133" s="624" t="n">
        <v>22812.6</v>
      </c>
      <c r="AE133" s="683" t="n"/>
      <c r="AF133" s="684" t="n"/>
      <c r="AG133" s="684" t="n"/>
      <c r="AH133" s="684" t="n"/>
      <c r="AI133" s="683" t="n"/>
      <c r="AJ133" s="684" t="n"/>
      <c r="AK133" s="683" t="n"/>
      <c r="AL133" s="684" t="n"/>
      <c r="AM133" s="683" t="n">
        <v>210360</v>
      </c>
      <c r="AN133" s="624" t="n">
        <v>294</v>
      </c>
      <c r="AO133" s="683" t="n">
        <v>210362</v>
      </c>
      <c r="AP133" s="624" t="n">
        <v>81.03</v>
      </c>
      <c r="AQ133" s="685" t="n"/>
      <c r="AR133" s="684" t="n"/>
      <c r="AS133" s="614">
        <f>V133+X133+Z133+AB133+AD133+AF133+AJ133+AL133+AN133+AP133+AR133+AH133</f>
        <v/>
      </c>
    </row>
    <row r="134">
      <c r="A134" s="678">
        <f>A133+1</f>
        <v/>
      </c>
      <c r="B134" s="679" t="n">
        <v>2023.44</v>
      </c>
      <c r="C134" s="679" t="n"/>
      <c r="D134" s="630" t="n">
        <v>1091.82</v>
      </c>
      <c r="E134" s="630" t="n">
        <v>1984.28</v>
      </c>
      <c r="F134" s="679" t="n"/>
      <c r="G134" s="680" t="n">
        <v>295</v>
      </c>
      <c r="H134" s="680" t="n">
        <v>100.75</v>
      </c>
      <c r="I134" s="632" t="n">
        <v>100</v>
      </c>
      <c r="J134" s="681" t="n">
        <v>3</v>
      </c>
      <c r="K134" s="681" t="n"/>
      <c r="L134" s="681" t="n"/>
      <c r="M134" s="682" t="n"/>
      <c r="N134" s="636">
        <f>B134+C134+D134+F134+G134+H134+I134+K134-L134+M134+E134</f>
        <v/>
      </c>
      <c r="O134" s="679" t="n">
        <v>2</v>
      </c>
      <c r="P134" s="679" t="n"/>
      <c r="Q134" s="636">
        <f>N134+O134-P134</f>
        <v/>
      </c>
      <c r="R134" s="630" t="n">
        <v>2040</v>
      </c>
      <c r="S134" s="679" t="n"/>
      <c r="T134" s="639">
        <f>A134</f>
        <v/>
      </c>
      <c r="U134" s="683" t="n"/>
      <c r="V134" s="624" t="n">
        <v>25.57</v>
      </c>
      <c r="W134" s="683" t="n"/>
      <c r="X134" s="684" t="n"/>
      <c r="Y134" s="683" t="n"/>
      <c r="Z134" s="684" t="n"/>
      <c r="AA134" s="683" t="n">
        <v>210435</v>
      </c>
      <c r="AB134" s="624" t="n">
        <v>791.8</v>
      </c>
      <c r="AC134" s="683" t="n">
        <v>210331</v>
      </c>
      <c r="AD134" s="624" t="n">
        <v>26.28</v>
      </c>
      <c r="AE134" s="683" t="inlineStr">
        <is>
          <t>monnaie</t>
        </is>
      </c>
      <c r="AF134" s="624" t="n">
        <v>500</v>
      </c>
      <c r="AG134" s="684" t="n"/>
      <c r="AH134" s="684" t="n"/>
      <c r="AI134" s="683" t="n"/>
      <c r="AJ134" s="684" t="n"/>
      <c r="AK134" s="683" t="n"/>
      <c r="AL134" s="684" t="n"/>
      <c r="AM134" s="683" t="n"/>
      <c r="AN134" s="684" t="n"/>
      <c r="AO134" s="683" t="n"/>
      <c r="AP134" s="684" t="n"/>
      <c r="AQ134" s="685" t="n"/>
      <c r="AR134" s="684" t="n"/>
      <c r="AS134" s="614">
        <f>V134+X134+Z134+AB134+AD134+AF134+AJ134+AL134+AN134+AP134+AR134+AH134</f>
        <v/>
      </c>
    </row>
    <row r="135">
      <c r="A135" s="678">
        <f>A134+1</f>
        <v/>
      </c>
      <c r="B135" s="679" t="n">
        <v>2252.53</v>
      </c>
      <c r="C135" s="679" t="n"/>
      <c r="D135" s="630" t="n">
        <v>1571.75</v>
      </c>
      <c r="E135" s="630" t="n">
        <v>2188.33</v>
      </c>
      <c r="F135" s="679" t="n"/>
      <c r="G135" s="680" t="n">
        <v>152</v>
      </c>
      <c r="H135" s="680" t="n">
        <v>434.65</v>
      </c>
      <c r="I135" s="632" t="n">
        <v>200</v>
      </c>
      <c r="J135" s="681" t="n">
        <v>4</v>
      </c>
      <c r="K135" s="681" t="n"/>
      <c r="L135" s="681" t="n"/>
      <c r="M135" s="682" t="n"/>
      <c r="N135" s="636">
        <f>B135+C135+D135+F135+G135+H135+I135+K135-L135+M135+E135</f>
        <v/>
      </c>
      <c r="O135" s="679" t="n">
        <v>2</v>
      </c>
      <c r="P135" s="679" t="n"/>
      <c r="Q135" s="636">
        <f>N135+O135-P135</f>
        <v/>
      </c>
      <c r="R135" s="630" t="n">
        <v>2250</v>
      </c>
      <c r="S135" s="630" t="n">
        <v>320</v>
      </c>
      <c r="T135" s="639">
        <f>A135</f>
        <v/>
      </c>
      <c r="U135" s="683" t="n"/>
      <c r="V135" s="684" t="n"/>
      <c r="W135" s="683" t="n"/>
      <c r="X135" s="684" t="n"/>
      <c r="Y135" s="683" t="n"/>
      <c r="Z135" s="684" t="n"/>
      <c r="AA135" s="683" t="n"/>
      <c r="AB135" s="684" t="n"/>
      <c r="AC135" s="683" t="n">
        <v>210440</v>
      </c>
      <c r="AD135" s="624" t="n">
        <v>475.89</v>
      </c>
      <c r="AE135" s="683" t="n"/>
      <c r="AF135" s="684" t="n"/>
      <c r="AG135" s="684" t="n"/>
      <c r="AH135" s="684" t="n"/>
      <c r="AI135" s="683" t="n"/>
      <c r="AJ135" s="684" t="n"/>
      <c r="AK135" s="683" t="n"/>
      <c r="AL135" s="684" t="n"/>
      <c r="AM135" s="683" t="n"/>
      <c r="AN135" s="684" t="n"/>
      <c r="AO135" s="683" t="n"/>
      <c r="AP135" s="684" t="n"/>
      <c r="AQ135" s="685" t="n"/>
      <c r="AR135" s="684" t="n"/>
      <c r="AS135" s="614">
        <f>V135+X135+Z135+AB135+AD135+AF135+AJ135+AL135+AN135+AP135+AR135+AH135</f>
        <v/>
      </c>
    </row>
    <row r="136">
      <c r="A136" s="678">
        <f>A135+1</f>
        <v/>
      </c>
      <c r="B136" s="679" t="n">
        <v>3308.66</v>
      </c>
      <c r="C136" s="679" t="n"/>
      <c r="D136" s="630" t="n">
        <v>1501.9</v>
      </c>
      <c r="E136" s="630" t="n">
        <v>1937.09</v>
      </c>
      <c r="F136" s="679" t="n"/>
      <c r="G136" s="680" t="n">
        <v>213</v>
      </c>
      <c r="H136" s="680" t="n">
        <v>910.8</v>
      </c>
      <c r="I136" s="632" t="n">
        <v>90</v>
      </c>
      <c r="J136" s="681" t="n">
        <v>3</v>
      </c>
      <c r="K136" s="681" t="n"/>
      <c r="L136" s="681" t="n"/>
      <c r="M136" s="682" t="n"/>
      <c r="N136" s="636">
        <f>B136+C136+D136+F136+G136+H136+I136+K136-L136+M136+E136</f>
        <v/>
      </c>
      <c r="O136" s="679" t="n">
        <v>3</v>
      </c>
      <c r="P136" s="679" t="n"/>
      <c r="Q136" s="636">
        <f>N136+O136-P136</f>
        <v/>
      </c>
      <c r="R136" s="630" t="n">
        <v>3300</v>
      </c>
      <c r="S136" s="679" t="n"/>
      <c r="T136" s="639">
        <f>A136</f>
        <v/>
      </c>
      <c r="U136" s="683" t="n"/>
      <c r="V136" s="684" t="n"/>
      <c r="W136" s="683" t="n"/>
      <c r="X136" s="684" t="n"/>
      <c r="Y136" s="683" t="n"/>
      <c r="Z136" s="684" t="n"/>
      <c r="AA136" s="683" t="n"/>
      <c r="AB136" s="684" t="n"/>
      <c r="AC136" s="683" t="n">
        <v>210442</v>
      </c>
      <c r="AD136" s="624" t="n">
        <v>1998.28</v>
      </c>
      <c r="AE136" s="683" t="n"/>
      <c r="AF136" s="684" t="n"/>
      <c r="AG136" s="684" t="n"/>
      <c r="AH136" s="684" t="n"/>
      <c r="AI136" s="683" t="n"/>
      <c r="AJ136" s="684" t="n"/>
      <c r="AK136" s="683" t="n"/>
      <c r="AL136" s="684" t="n"/>
      <c r="AM136" s="683" t="n"/>
      <c r="AN136" s="684" t="n"/>
      <c r="AO136" s="683" t="n"/>
      <c r="AP136" s="684" t="n"/>
      <c r="AQ136" s="685" t="n"/>
      <c r="AR136" s="684" t="n"/>
      <c r="AS136" s="614">
        <f>V136+X136+Z136+AB136+AD136+AF136+AJ136+AL136+AN136+AP136+AR136+AH136</f>
        <v/>
      </c>
    </row>
    <row r="137">
      <c r="A137" s="678">
        <f>A136+1</f>
        <v/>
      </c>
      <c r="B137" s="679" t="n">
        <v>1413.12</v>
      </c>
      <c r="C137" s="679" t="n"/>
      <c r="D137" s="630" t="n">
        <v>310.5</v>
      </c>
      <c r="E137" s="630" t="n">
        <v>985.16</v>
      </c>
      <c r="F137" s="679" t="n"/>
      <c r="G137" s="680" t="n">
        <v>79</v>
      </c>
      <c r="H137" s="680" t="n">
        <v>1569.3</v>
      </c>
      <c r="I137" s="632" t="n">
        <v>20</v>
      </c>
      <c r="J137" s="681" t="n">
        <v>1</v>
      </c>
      <c r="K137" s="681" t="n"/>
      <c r="L137" s="681" t="n"/>
      <c r="M137" s="682" t="n"/>
      <c r="N137" s="636">
        <f>B137+C137+D137+F137+G137+H137+I137+K137-L137+M137+E137</f>
        <v/>
      </c>
      <c r="O137" s="679" t="n">
        <v>2</v>
      </c>
      <c r="P137" s="679" t="n"/>
      <c r="Q137" s="636">
        <f>N137+O137-P137</f>
        <v/>
      </c>
      <c r="R137" s="630" t="n">
        <v>1410</v>
      </c>
      <c r="S137" s="679" t="n"/>
      <c r="T137" s="639">
        <f>A137</f>
        <v/>
      </c>
      <c r="U137" s="683" t="n"/>
      <c r="V137" s="684" t="n"/>
      <c r="W137" s="683" t="n"/>
      <c r="X137" s="684" t="n"/>
      <c r="Y137" s="683" t="n">
        <v>210429</v>
      </c>
      <c r="Z137" s="624" t="n">
        <v>437.05</v>
      </c>
      <c r="AA137" s="683" t="n"/>
      <c r="AB137" s="684" t="n"/>
      <c r="AC137" s="683" t="n"/>
      <c r="AD137" s="684" t="n"/>
      <c r="AE137" s="683" t="n"/>
      <c r="AF137" s="684" t="n"/>
      <c r="AG137" s="684" t="n"/>
      <c r="AH137" s="684" t="n"/>
      <c r="AI137" s="683" t="n">
        <v>210448</v>
      </c>
      <c r="AJ137" s="624" t="n">
        <v>53.7</v>
      </c>
      <c r="AK137" s="683" t="n"/>
      <c r="AL137" s="684" t="n"/>
      <c r="AM137" s="683" t="n"/>
      <c r="AN137" s="684" t="n"/>
      <c r="AO137" s="683" t="n"/>
      <c r="AP137" s="684" t="n"/>
      <c r="AQ137" s="685" t="n"/>
      <c r="AR137" s="684" t="n"/>
      <c r="AS137" s="614">
        <f>V137+X137+Z137+AB137+AD137+AF137+AJ137+AL137+AN137+AP137+AR137+AH137</f>
        <v/>
      </c>
    </row>
    <row r="138">
      <c r="A138" s="678">
        <f>A137+1</f>
        <v/>
      </c>
      <c r="B138" s="679" t="n">
        <v>472.6</v>
      </c>
      <c r="C138" s="679" t="n"/>
      <c r="D138" s="630" t="n">
        <v>1785.02</v>
      </c>
      <c r="E138" s="630" t="n">
        <v>1974.65</v>
      </c>
      <c r="F138" s="679" t="n"/>
      <c r="G138" s="680" t="n">
        <v>244</v>
      </c>
      <c r="H138" s="680" t="n">
        <v>2890.9</v>
      </c>
      <c r="I138" s="632" t="n">
        <v>130</v>
      </c>
      <c r="J138" s="681" t="n">
        <v>5</v>
      </c>
      <c r="K138" s="681" t="n"/>
      <c r="L138" s="681" t="n"/>
      <c r="M138" s="682" t="n"/>
      <c r="N138" s="636">
        <f>B138+C138+D138+F138+G138+H138+I138+K138-L138+M138+E138</f>
        <v/>
      </c>
      <c r="O138" s="679" t="n">
        <v>37.1</v>
      </c>
      <c r="P138" s="679" t="n">
        <v>8.199999999999999</v>
      </c>
      <c r="Q138" s="636">
        <f>N138+O138-P138</f>
        <v/>
      </c>
      <c r="R138" s="630" t="n">
        <v>470</v>
      </c>
      <c r="S138" s="679" t="n"/>
      <c r="T138" s="639">
        <f>A138</f>
        <v/>
      </c>
      <c r="U138" s="683" t="n">
        <v>210401</v>
      </c>
      <c r="V138" s="624" t="n">
        <v>-817.25</v>
      </c>
      <c r="W138" s="683" t="n"/>
      <c r="X138" s="684" t="n"/>
      <c r="Y138" s="683" t="n"/>
      <c r="Z138" s="684" t="n"/>
      <c r="AA138" s="683" t="n"/>
      <c r="AB138" s="684" t="n"/>
      <c r="AC138" s="683" t="n"/>
      <c r="AD138" s="684" t="n"/>
      <c r="AE138" s="683" t="n"/>
      <c r="AF138" s="684" t="n"/>
      <c r="AG138" s="686" t="n"/>
      <c r="AH138" s="684" t="n"/>
      <c r="AI138" s="683" t="n"/>
      <c r="AJ138" s="684" t="n"/>
      <c r="AK138" s="683" t="n"/>
      <c r="AL138" s="684" t="n"/>
      <c r="AM138" s="683" t="n"/>
      <c r="AN138" s="684" t="n"/>
      <c r="AO138" s="683" t="n"/>
      <c r="AP138" s="684" t="n"/>
      <c r="AQ138" s="685" t="n"/>
      <c r="AR138" s="684" t="n"/>
      <c r="AS138" s="614">
        <f>V138+X138+Z138+AB138+AD138+AF138+AJ138+AL138+AN138+AP138+AR138+AH138</f>
        <v/>
      </c>
    </row>
    <row r="139">
      <c r="A139" s="678">
        <f>A138+1</f>
        <v/>
      </c>
      <c r="B139" s="679" t="n">
        <v>2472.69</v>
      </c>
      <c r="C139" s="679" t="n"/>
      <c r="D139" s="630" t="n">
        <v>1446.1</v>
      </c>
      <c r="E139" s="630" t="n">
        <v>2037.12</v>
      </c>
      <c r="F139" s="679" t="n"/>
      <c r="G139" s="680" t="n">
        <v>109</v>
      </c>
      <c r="H139" s="680" t="n">
        <v>182.3</v>
      </c>
      <c r="I139" s="632" t="n">
        <v>210</v>
      </c>
      <c r="J139" s="681" t="n">
        <v>5</v>
      </c>
      <c r="K139" s="681" t="n"/>
      <c r="L139" s="681" t="n"/>
      <c r="M139" s="682" t="n"/>
      <c r="N139" s="636">
        <f>B139+C139+D139+F139+G139+H139+I139+K139-L139+M139+E139</f>
        <v/>
      </c>
      <c r="O139" s="679" t="n">
        <v>2</v>
      </c>
      <c r="P139" s="679" t="n"/>
      <c r="Q139" s="636">
        <f>N139+O139-P139</f>
        <v/>
      </c>
      <c r="R139" s="630" t="n">
        <v>2500</v>
      </c>
      <c r="S139" s="679" t="n"/>
      <c r="T139" s="639">
        <f>A139</f>
        <v/>
      </c>
      <c r="U139" s="683" t="n">
        <v>210402</v>
      </c>
      <c r="V139" s="624" t="n">
        <v>-317.79</v>
      </c>
      <c r="W139" s="685" t="n">
        <v>210421</v>
      </c>
      <c r="X139" s="624" t="n">
        <v>1096.24</v>
      </c>
      <c r="Y139" s="683" t="n"/>
      <c r="Z139" s="684" t="n"/>
      <c r="AA139" s="685" t="n"/>
      <c r="AB139" s="684" t="n"/>
      <c r="AC139" s="683" t="n"/>
      <c r="AD139" s="684" t="n"/>
      <c r="AE139" s="685" t="n"/>
      <c r="AF139" s="684" t="n"/>
      <c r="AG139" s="684" t="n"/>
      <c r="AH139" s="684" t="n"/>
      <c r="AI139" s="683" t="n"/>
      <c r="AJ139" s="684" t="n"/>
      <c r="AK139" s="685" t="n"/>
      <c r="AL139" s="684" t="n"/>
      <c r="AM139" s="683" t="n"/>
      <c r="AN139" s="684" t="n"/>
      <c r="AO139" s="685" t="n">
        <v>210473</v>
      </c>
      <c r="AP139" s="624" t="n">
        <v>870</v>
      </c>
      <c r="AQ139" s="685" t="n"/>
      <c r="AR139" s="684" t="n"/>
      <c r="AS139" s="614">
        <f>V139+X139+Z139+AB139+AD139+AF139+AJ139+AL139+AN139+AP139+AR139+AH139</f>
        <v/>
      </c>
    </row>
    <row r="140">
      <c r="A140" s="678">
        <f>A139+1</f>
        <v/>
      </c>
      <c r="B140" s="679" t="n">
        <v>2392.45</v>
      </c>
      <c r="C140" s="679" t="n"/>
      <c r="D140" s="630" t="n">
        <v>1188.71</v>
      </c>
      <c r="E140" s="630" t="n">
        <v>2115.31</v>
      </c>
      <c r="F140" s="679" t="n"/>
      <c r="G140" s="680" t="n">
        <v>247</v>
      </c>
      <c r="H140" s="680" t="n">
        <v>150.1</v>
      </c>
      <c r="I140" s="632" t="n">
        <v>100</v>
      </c>
      <c r="J140" s="681" t="n">
        <v>2</v>
      </c>
      <c r="K140" s="681" t="n"/>
      <c r="L140" s="681" t="n"/>
      <c r="M140" s="682" t="n"/>
      <c r="N140" s="636">
        <f>B140+C140+D140+F140+G140+H140+I140+K140-L140+M140+E140</f>
        <v/>
      </c>
      <c r="O140" s="679" t="n">
        <v>2</v>
      </c>
      <c r="P140" s="679" t="n"/>
      <c r="Q140" s="636">
        <f>N140+O140-P140</f>
        <v/>
      </c>
      <c r="R140" s="630" t="n">
        <v>2390</v>
      </c>
      <c r="S140" s="679" t="n"/>
      <c r="T140" s="639">
        <f>A140</f>
        <v/>
      </c>
      <c r="U140" s="683" t="n"/>
      <c r="V140" s="684" t="n"/>
      <c r="W140" s="683" t="n">
        <v>210422</v>
      </c>
      <c r="X140" s="624" t="n">
        <v>85.54000000000001</v>
      </c>
      <c r="Y140" s="683" t="n"/>
      <c r="Z140" s="684" t="n"/>
      <c r="AA140" s="683" t="n">
        <v>210436</v>
      </c>
      <c r="AB140" s="624" t="n">
        <v>4868.97</v>
      </c>
      <c r="AC140" s="683" t="n"/>
      <c r="AD140" s="684" t="n"/>
      <c r="AE140" s="683" t="n"/>
      <c r="AF140" s="684" t="n"/>
      <c r="AG140" s="684" t="n"/>
      <c r="AH140" s="684" t="n"/>
      <c r="AI140" s="683" t="n"/>
      <c r="AJ140" s="684" t="n"/>
      <c r="AK140" s="683" t="n">
        <v>210342</v>
      </c>
      <c r="AL140" s="624" t="n">
        <v>1474.56</v>
      </c>
      <c r="AM140" s="683" t="n"/>
      <c r="AN140" s="684" t="n"/>
      <c r="AO140" s="683" t="n"/>
      <c r="AP140" s="684" t="n"/>
      <c r="AQ140" s="685" t="n"/>
      <c r="AR140" s="684" t="n"/>
      <c r="AS140" s="614">
        <f>V140+X140+Z140+AB140+AD140+AF140+AJ140+AL140+AN140+AP140+AR140+AH140</f>
        <v/>
      </c>
    </row>
    <row r="141">
      <c r="A141" s="678">
        <f>A140+1</f>
        <v/>
      </c>
      <c r="B141" s="679" t="n">
        <v>938.02</v>
      </c>
      <c r="C141" s="679" t="n"/>
      <c r="D141" s="630" t="n">
        <v>1168.2</v>
      </c>
      <c r="E141" s="630" t="n">
        <v>2080.43</v>
      </c>
      <c r="F141" s="679" t="n"/>
      <c r="G141" s="680" t="n">
        <v>497</v>
      </c>
      <c r="H141" s="680" t="n">
        <v>1270.5</v>
      </c>
      <c r="I141" s="632" t="n">
        <v>130</v>
      </c>
      <c r="J141" s="681" t="n">
        <v>4</v>
      </c>
      <c r="K141" s="681" t="n"/>
      <c r="L141" s="681" t="n"/>
      <c r="M141" s="682" t="n"/>
      <c r="N141" s="636">
        <f>B141+C141+D141+F141+G141+H141+I141+K141-L141+M141+E141</f>
        <v/>
      </c>
      <c r="O141" s="679" t="n">
        <v>17</v>
      </c>
      <c r="P141" s="679" t="n"/>
      <c r="Q141" s="636">
        <f>N141+O141-P141</f>
        <v/>
      </c>
      <c r="R141" s="630" t="n">
        <v>930</v>
      </c>
      <c r="S141" s="679" t="n"/>
      <c r="T141" s="639">
        <f>A141</f>
        <v/>
      </c>
      <c r="U141" s="683" t="n">
        <v>210409</v>
      </c>
      <c r="V141" s="624" t="n">
        <v>1433.37</v>
      </c>
      <c r="W141" s="683" t="n"/>
      <c r="X141" s="684" t="n"/>
      <c r="Y141" s="683" t="n"/>
      <c r="Z141" s="684" t="n"/>
      <c r="AA141" s="683" t="n">
        <v>210437</v>
      </c>
      <c r="AB141" s="624" t="n">
        <v>1267.2</v>
      </c>
      <c r="AC141" s="683" t="n"/>
      <c r="AD141" s="684" t="n"/>
      <c r="AE141" s="683" t="inlineStr">
        <is>
          <t>monnaie</t>
        </is>
      </c>
      <c r="AF141" s="624" t="n">
        <v>450</v>
      </c>
      <c r="AG141" s="686" t="n"/>
      <c r="AH141" s="684" t="n"/>
      <c r="AI141" s="683" t="n"/>
      <c r="AJ141" s="684" t="n"/>
      <c r="AK141" s="683" t="n"/>
      <c r="AL141" s="684" t="n"/>
      <c r="AM141" s="683" t="n"/>
      <c r="AN141" s="684" t="n"/>
      <c r="AO141" s="683" t="n"/>
      <c r="AP141" s="684" t="n"/>
      <c r="AQ141" s="685" t="n"/>
      <c r="AR141" s="684" t="n"/>
      <c r="AS141" s="614">
        <f>V141+X141+Z141+AB141+AD141+AF141+AJ141+AL141+AN141+AP141+AR141+AH141</f>
        <v/>
      </c>
    </row>
    <row r="142">
      <c r="A142" s="678">
        <f>A141+1</f>
        <v/>
      </c>
      <c r="B142" s="679" t="n">
        <v>1562.97</v>
      </c>
      <c r="C142" s="679" t="n"/>
      <c r="D142" s="630" t="n">
        <v>1086.56</v>
      </c>
      <c r="E142" s="630" t="n">
        <v>1923.3</v>
      </c>
      <c r="F142" s="679" t="n"/>
      <c r="G142" s="680" t="n">
        <v>190</v>
      </c>
      <c r="H142" s="680" t="n">
        <v>290.1</v>
      </c>
      <c r="I142" s="632" t="n">
        <v>180</v>
      </c>
      <c r="J142" s="681" t="n">
        <v>4</v>
      </c>
      <c r="K142" s="681" t="n"/>
      <c r="L142" s="681" t="n"/>
      <c r="M142" s="682" t="n"/>
      <c r="N142" s="636">
        <f>B142+C142+D142+F142+G142+H142+I142+K142-L142+M142+E142</f>
        <v/>
      </c>
      <c r="O142" s="679" t="n">
        <v>2</v>
      </c>
      <c r="P142" s="679" t="n"/>
      <c r="Q142" s="636">
        <f>N142+O142-P142</f>
        <v/>
      </c>
      <c r="R142" s="630" t="n">
        <v>1560</v>
      </c>
      <c r="S142" s="679" t="n"/>
      <c r="T142" s="639">
        <f>A142</f>
        <v/>
      </c>
      <c r="U142" s="683" t="n"/>
      <c r="V142" s="624" t="n">
        <v>93.63</v>
      </c>
      <c r="W142" s="683" t="n"/>
      <c r="X142" s="684" t="n"/>
      <c r="Y142" s="683" t="n"/>
      <c r="Z142" s="684" t="n"/>
      <c r="AA142" s="683" t="n"/>
      <c r="AB142" s="684" t="n"/>
      <c r="AC142" s="683" t="n"/>
      <c r="AD142" s="684" t="n"/>
      <c r="AE142" s="683" t="n"/>
      <c r="AF142" s="684" t="n"/>
      <c r="AG142" s="684" t="n"/>
      <c r="AH142" s="684" t="n"/>
      <c r="AI142" s="683" t="n"/>
      <c r="AJ142" s="684" t="n"/>
      <c r="AK142" s="683" t="n"/>
      <c r="AL142" s="684" t="n"/>
      <c r="AM142" s="683" t="n">
        <v>210348</v>
      </c>
      <c r="AN142" s="624" t="n">
        <v>265.5</v>
      </c>
      <c r="AO142" s="683" t="n"/>
      <c r="AP142" s="684" t="n"/>
      <c r="AQ142" s="685" t="n"/>
      <c r="AR142" s="684" t="n"/>
      <c r="AS142" s="614">
        <f>V142+X142+Z142+AB142+AD142+AF142+AJ142+AL142+AN142+AP142+AR142+AH142</f>
        <v/>
      </c>
    </row>
    <row r="143">
      <c r="A143" s="678">
        <f>A142+1</f>
        <v/>
      </c>
      <c r="B143" s="679" t="n">
        <v>861.03</v>
      </c>
      <c r="C143" s="679" t="n"/>
      <c r="D143" s="630" t="n">
        <v>2138.15</v>
      </c>
      <c r="E143" s="630" t="n">
        <v>2248.42</v>
      </c>
      <c r="F143" s="679" t="n"/>
      <c r="G143" s="680" t="n">
        <v>346</v>
      </c>
      <c r="H143" s="680" t="n">
        <v>2085.75</v>
      </c>
      <c r="I143" s="632" t="n">
        <v>140</v>
      </c>
      <c r="J143" s="681" t="n">
        <v>3</v>
      </c>
      <c r="K143" s="681" t="n"/>
      <c r="L143" s="681" t="n"/>
      <c r="M143" s="682" t="n"/>
      <c r="N143" s="636">
        <f>B143+C143+D143+F143+G143+H143+I143+K143-L143+M143+E143</f>
        <v/>
      </c>
      <c r="O143" s="679" t="n">
        <v>3</v>
      </c>
      <c r="P143" s="679" t="n"/>
      <c r="Q143" s="636">
        <f>N143+O143-P143</f>
        <v/>
      </c>
      <c r="R143" s="630" t="n">
        <v>860</v>
      </c>
      <c r="S143" s="679" t="n"/>
      <c r="T143" s="639">
        <f>A143</f>
        <v/>
      </c>
      <c r="U143" s="683" t="n"/>
      <c r="V143" s="684" t="n"/>
      <c r="W143" s="683" t="n"/>
      <c r="X143" s="684" t="n"/>
      <c r="Y143" s="683" t="n"/>
      <c r="Z143" s="684" t="n"/>
      <c r="AA143" s="683" t="n"/>
      <c r="AB143" s="684" t="n"/>
      <c r="AC143" s="683" t="n"/>
      <c r="AD143" s="684" t="n"/>
      <c r="AE143" s="683" t="n"/>
      <c r="AF143" s="684" t="n"/>
      <c r="AG143" s="684" t="n"/>
      <c r="AH143" s="684" t="n"/>
      <c r="AI143" s="683" t="n"/>
      <c r="AJ143" s="684" t="n"/>
      <c r="AK143" s="683" t="n"/>
      <c r="AL143" s="684" t="n"/>
      <c r="AM143" s="683" t="n"/>
      <c r="AN143" s="684" t="n"/>
      <c r="AO143" s="683" t="n"/>
      <c r="AP143" s="684" t="n"/>
      <c r="AQ143" s="685" t="n"/>
      <c r="AR143" s="684" t="n"/>
      <c r="AS143" s="614">
        <f>V143+X143+Z143+AB143+AD143+AF143+AJ143+AL143+AN143+AP143+AR143+AH143</f>
        <v/>
      </c>
      <c r="AX143" s="462" t="n"/>
    </row>
    <row r="144">
      <c r="A144" s="678">
        <f>A143+1</f>
        <v/>
      </c>
      <c r="B144" s="679" t="n">
        <v>954.84</v>
      </c>
      <c r="C144" s="679" t="n"/>
      <c r="D144" s="630" t="n">
        <v>508.94</v>
      </c>
      <c r="E144" s="630" t="n">
        <v>1172</v>
      </c>
      <c r="F144" s="679" t="n"/>
      <c r="G144" s="680" t="n">
        <v>147</v>
      </c>
      <c r="H144" s="680" t="n">
        <v>1901.6</v>
      </c>
      <c r="I144" s="632" t="n">
        <v>60</v>
      </c>
      <c r="J144" s="681" t="n">
        <v>2</v>
      </c>
      <c r="K144" s="681" t="n"/>
      <c r="L144" s="681" t="n"/>
      <c r="M144" s="682" t="n"/>
      <c r="N144" s="636">
        <f>B144+C144+D144+F144+G144+H144+I144+K144-L144+M144+E144</f>
        <v/>
      </c>
      <c r="O144" s="679" t="n">
        <v>2</v>
      </c>
      <c r="P144" s="679" t="n"/>
      <c r="Q144" s="636">
        <f>N144+O144-P144</f>
        <v/>
      </c>
      <c r="R144" s="630" t="n">
        <v>950</v>
      </c>
      <c r="S144" s="679" t="n"/>
      <c r="T144" s="639">
        <f>A144</f>
        <v/>
      </c>
      <c r="U144" s="683" t="n"/>
      <c r="V144" s="684" t="n"/>
      <c r="W144" s="683" t="n"/>
      <c r="X144" s="684" t="n"/>
      <c r="Y144" s="683" t="n">
        <v>210421</v>
      </c>
      <c r="Z144" s="624" t="n">
        <v>459.41</v>
      </c>
      <c r="AA144" s="683" t="n"/>
      <c r="AB144" s="684" t="n"/>
      <c r="AC144" s="683" t="n"/>
      <c r="AD144" s="684" t="n"/>
      <c r="AE144" s="683" t="n"/>
      <c r="AF144" s="684" t="n"/>
      <c r="AG144" s="684" t="n"/>
      <c r="AH144" s="684" t="n"/>
      <c r="AI144" s="683" t="n"/>
      <c r="AJ144" s="684" t="n"/>
      <c r="AK144" s="683" t="n"/>
      <c r="AL144" s="684" t="n"/>
      <c r="AM144" s="683" t="n"/>
      <c r="AN144" s="684" t="n"/>
      <c r="AO144" s="683" t="n"/>
      <c r="AP144" s="684" t="n"/>
      <c r="AQ144" s="685" t="n"/>
      <c r="AR144" s="684" t="n"/>
      <c r="AS144" s="614">
        <f>V144+X144+Z144+AB144+AD144+AF144+AJ144+AL144+AN144+AP144+AR144+AH144</f>
        <v/>
      </c>
    </row>
    <row r="145">
      <c r="A145" s="678">
        <f>A144+1</f>
        <v/>
      </c>
      <c r="B145" s="679" t="n">
        <v>1189.24</v>
      </c>
      <c r="C145" s="679" t="n"/>
      <c r="D145" s="630" t="n">
        <v>1124.28</v>
      </c>
      <c r="E145" s="630" t="n">
        <v>1721.97</v>
      </c>
      <c r="F145" s="679" t="n"/>
      <c r="G145" s="680" t="n">
        <v>299</v>
      </c>
      <c r="H145" s="680" t="n">
        <v>928.6</v>
      </c>
      <c r="I145" s="632" t="n">
        <v>20</v>
      </c>
      <c r="J145" s="681" t="n">
        <v>1</v>
      </c>
      <c r="K145" s="681" t="n"/>
      <c r="L145" s="681" t="n"/>
      <c r="M145" s="682" t="n"/>
      <c r="N145" s="636">
        <f>B145+C145+D145+F145+G145+H145+I145+K145-L145+M145+E145</f>
        <v/>
      </c>
      <c r="O145" s="679" t="n">
        <v>3.6</v>
      </c>
      <c r="P145" s="679" t="n"/>
      <c r="Q145" s="636">
        <f>N145+O145-P145</f>
        <v/>
      </c>
      <c r="R145" s="630" t="n">
        <v>1180</v>
      </c>
      <c r="S145" s="679" t="n"/>
      <c r="T145" s="639">
        <f>A145</f>
        <v/>
      </c>
      <c r="U145" s="683" t="n"/>
      <c r="V145" s="684" t="n"/>
      <c r="W145" s="685" t="n"/>
      <c r="X145" s="684" t="n"/>
      <c r="Y145" s="683" t="n"/>
      <c r="Z145" s="684" t="n"/>
      <c r="AA145" s="683" t="n"/>
      <c r="AB145" s="684" t="n"/>
      <c r="AC145" s="683" t="n"/>
      <c r="AD145" s="684" t="n"/>
      <c r="AE145" s="683" t="n">
        <v>210446</v>
      </c>
      <c r="AF145" s="624" t="n">
        <v>1.45</v>
      </c>
      <c r="AG145" s="684" t="n"/>
      <c r="AH145" s="684" t="n"/>
      <c r="AI145" s="683" t="n"/>
      <c r="AJ145" s="684" t="n"/>
      <c r="AK145" s="683" t="n"/>
      <c r="AL145" s="684" t="n"/>
      <c r="AM145" s="683" t="n"/>
      <c r="AN145" s="624" t="n">
        <v>118.6</v>
      </c>
      <c r="AO145" s="683" t="n"/>
      <c r="AP145" s="684" t="n"/>
      <c r="AQ145" s="685" t="n"/>
      <c r="AR145" s="684" t="n"/>
      <c r="AS145" s="614">
        <f>V145+X145+Z145+AB145+AD145+AF145+AJ145+AL145+AN145+AP145+AR145+AH145</f>
        <v/>
      </c>
    </row>
    <row r="146">
      <c r="A146" s="678">
        <f>A145+1</f>
        <v/>
      </c>
      <c r="B146" s="679" t="n">
        <v>2371.07</v>
      </c>
      <c r="C146" s="679" t="n"/>
      <c r="D146" s="630" t="n">
        <v>1855.26</v>
      </c>
      <c r="E146" s="630" t="n">
        <v>1873.62</v>
      </c>
      <c r="F146" s="679" t="n"/>
      <c r="G146" s="680" t="n">
        <v>307</v>
      </c>
      <c r="H146" s="680" t="n">
        <v>133.1</v>
      </c>
      <c r="I146" s="632" t="n">
        <v>170</v>
      </c>
      <c r="J146" s="681" t="n">
        <v>3</v>
      </c>
      <c r="K146" s="681" t="n"/>
      <c r="L146" s="681" t="n"/>
      <c r="M146" s="682" t="n"/>
      <c r="N146" s="636">
        <f>B146+C146+D146+F146+G146+H146+I146+K146-L146+M146+E146</f>
        <v/>
      </c>
      <c r="O146" s="679" t="n">
        <v>2</v>
      </c>
      <c r="P146" s="679" t="n"/>
      <c r="Q146" s="636">
        <f>N146+O146-P146</f>
        <v/>
      </c>
      <c r="R146" s="630" t="n">
        <v>2370</v>
      </c>
      <c r="S146" s="679" t="n"/>
      <c r="T146" s="639">
        <f>A146</f>
        <v/>
      </c>
      <c r="U146" s="683" t="n"/>
      <c r="V146" s="684" t="n"/>
      <c r="W146" s="683" t="n"/>
      <c r="X146" s="684" t="n"/>
      <c r="Y146" s="683" t="n"/>
      <c r="Z146" s="684" t="n"/>
      <c r="AA146" s="683" t="n"/>
      <c r="AB146" s="684" t="n"/>
      <c r="AC146" s="683" t="n"/>
      <c r="AD146" s="684" t="n"/>
      <c r="AE146" s="685" t="n">
        <v>210446</v>
      </c>
      <c r="AF146" s="624" t="n">
        <v>27</v>
      </c>
      <c r="AG146" s="684" t="n"/>
      <c r="AH146" s="684" t="n"/>
      <c r="AI146" s="683" t="n"/>
      <c r="AJ146" s="684" t="n"/>
      <c r="AK146" s="683" t="n"/>
      <c r="AL146" s="684" t="n"/>
      <c r="AM146" s="683" t="n"/>
      <c r="AN146" s="684" t="n"/>
      <c r="AO146" s="683" t="n"/>
      <c r="AP146" s="684" t="n"/>
      <c r="AQ146" s="685" t="n"/>
      <c r="AR146" s="684" t="n"/>
      <c r="AS146" s="614">
        <f>V146+X146+Z146+AB146+AD146+AF146+AJ146+AL146+AN146+AP146+AR146+AH146</f>
        <v/>
      </c>
    </row>
    <row r="147">
      <c r="A147" s="678">
        <f>A146+1</f>
        <v/>
      </c>
      <c r="B147" s="679" t="n">
        <v>1477.21</v>
      </c>
      <c r="C147" s="679" t="n"/>
      <c r="D147" s="630" t="n">
        <v>1521.1</v>
      </c>
      <c r="E147" s="630" t="n">
        <v>2082.46</v>
      </c>
      <c r="F147" s="679" t="n"/>
      <c r="G147" s="680" t="n">
        <v>274</v>
      </c>
      <c r="H147" s="680" t="n">
        <v>1695.75</v>
      </c>
      <c r="I147" s="632" t="n">
        <v>130</v>
      </c>
      <c r="J147" s="681" t="n">
        <v>4</v>
      </c>
      <c r="K147" s="681" t="n"/>
      <c r="L147" s="681" t="n"/>
      <c r="M147" s="682" t="n"/>
      <c r="N147" s="636">
        <f>B147+C147+D147+F147+G147+H147+I147+K147-L147+M147+E147</f>
        <v/>
      </c>
      <c r="O147" s="679" t="n">
        <v>2</v>
      </c>
      <c r="P147" s="679" t="n"/>
      <c r="Q147" s="636">
        <f>N147+O147-P147</f>
        <v/>
      </c>
      <c r="R147" s="630" t="n">
        <v>1470</v>
      </c>
      <c r="S147" s="679" t="n"/>
      <c r="T147" s="639">
        <f>A147</f>
        <v/>
      </c>
      <c r="U147" s="683" t="n">
        <v>210411</v>
      </c>
      <c r="V147" s="684" t="n">
        <v>1217.11</v>
      </c>
      <c r="W147" s="683" t="n"/>
      <c r="X147" s="684" t="n"/>
      <c r="Y147" s="683" t="n"/>
      <c r="Z147" s="684" t="n"/>
      <c r="AA147" s="683" t="n">
        <v>210438</v>
      </c>
      <c r="AB147" s="624" t="n">
        <v>547.42</v>
      </c>
      <c r="AC147" s="683" t="n">
        <v>210442</v>
      </c>
      <c r="AD147" s="624" t="n">
        <v>50174</v>
      </c>
      <c r="AE147" s="685" t="n">
        <v>210446</v>
      </c>
      <c r="AF147" s="624" t="n">
        <v>340.96</v>
      </c>
      <c r="AG147" s="684" t="n"/>
      <c r="AH147" s="684" t="n"/>
      <c r="AI147" s="683" t="n"/>
      <c r="AJ147" s="684" t="n"/>
      <c r="AK147" s="683" t="n"/>
      <c r="AL147" s="684" t="n"/>
      <c r="AM147" s="683" t="n"/>
      <c r="AN147" s="684" t="n"/>
      <c r="AO147" s="683" t="n"/>
      <c r="AP147" s="624" t="n"/>
      <c r="AQ147" s="685" t="n"/>
      <c r="AR147" s="684" t="n"/>
      <c r="AS147" s="614">
        <f>V147+X147+Z147+AB147+AD147+AF147+AJ147+AL147+AN147+AP147+AR147+AH147</f>
        <v/>
      </c>
    </row>
    <row r="148">
      <c r="A148" s="678">
        <f>A147+1</f>
        <v/>
      </c>
      <c r="B148" s="679" t="n">
        <v>2781.38</v>
      </c>
      <c r="C148" s="679" t="n"/>
      <c r="D148" s="630" t="n">
        <v>2310.49</v>
      </c>
      <c r="E148" s="630" t="n">
        <v>1943.88</v>
      </c>
      <c r="F148" s="679" t="n"/>
      <c r="G148" s="680" t="n">
        <v>145</v>
      </c>
      <c r="H148" s="680" t="n">
        <v>565</v>
      </c>
      <c r="I148" s="632" t="n">
        <v>100</v>
      </c>
      <c r="J148" s="681" t="n">
        <v>3</v>
      </c>
      <c r="K148" s="681" t="n"/>
      <c r="L148" s="681" t="n"/>
      <c r="M148" s="682" t="n"/>
      <c r="N148" s="636">
        <f>B148+C148+D148+F148+G148+H148+I148+K148-L148+M148+E148</f>
        <v/>
      </c>
      <c r="O148" s="679" t="n">
        <v>6.9</v>
      </c>
      <c r="P148" s="679" t="n"/>
      <c r="Q148" s="636">
        <f>N148+O148-P148</f>
        <v/>
      </c>
      <c r="R148" s="630" t="n">
        <v>2810</v>
      </c>
      <c r="S148" s="679" t="n"/>
      <c r="T148" s="639">
        <f>A148</f>
        <v/>
      </c>
      <c r="U148" s="683" t="n"/>
      <c r="V148" s="684" t="n">
        <v>62.27</v>
      </c>
      <c r="W148" s="683" t="n">
        <v>210423</v>
      </c>
      <c r="X148" s="624" t="n">
        <v>500.57</v>
      </c>
      <c r="Y148" s="683" t="n"/>
      <c r="Z148" s="684" t="n"/>
      <c r="AA148" s="683" t="n">
        <v>210439</v>
      </c>
      <c r="AB148" s="624" t="n">
        <v>2184.8</v>
      </c>
      <c r="AC148" s="683" t="n">
        <v>210333</v>
      </c>
      <c r="AD148" s="624" t="n">
        <v>173.76</v>
      </c>
      <c r="AE148" s="685" t="n">
        <v>210446</v>
      </c>
      <c r="AF148" s="624" t="n">
        <v>70</v>
      </c>
      <c r="AG148" s="684" t="n"/>
      <c r="AH148" s="684" t="n"/>
      <c r="AI148" s="683" t="n"/>
      <c r="AJ148" s="684" t="n"/>
      <c r="AK148" s="683" t="n"/>
      <c r="AL148" s="684" t="n"/>
      <c r="AM148" s="683" t="n"/>
      <c r="AN148" s="684" t="n"/>
      <c r="AO148" s="683" t="n">
        <v>210471</v>
      </c>
      <c r="AP148" s="624" t="n">
        <v>1286.8</v>
      </c>
      <c r="AQ148" s="685" t="n"/>
      <c r="AR148" s="684" t="n"/>
      <c r="AS148" s="614">
        <f>V148+X148+Z148+AB148+AD148+AF148+AJ148+AL148+AN148+AP148+AR148+AH148</f>
        <v/>
      </c>
    </row>
    <row r="149">
      <c r="A149" s="678">
        <f>A148+1</f>
        <v/>
      </c>
      <c r="B149" s="679" t="n">
        <v>4412.72</v>
      </c>
      <c r="C149" s="679" t="n"/>
      <c r="D149" s="630" t="n">
        <v>1478.76</v>
      </c>
      <c r="E149" s="630" t="n">
        <v>2596.71</v>
      </c>
      <c r="F149" s="679" t="n"/>
      <c r="G149" s="680" t="n">
        <v>363</v>
      </c>
      <c r="H149" s="680" t="n">
        <v>403.5</v>
      </c>
      <c r="I149" s="632" t="n">
        <v>290</v>
      </c>
      <c r="J149" s="681" t="n">
        <v>6</v>
      </c>
      <c r="K149" s="681" t="n"/>
      <c r="L149" s="681" t="n"/>
      <c r="M149" s="682" t="n"/>
      <c r="N149" s="636">
        <f>B149+C149+D149+F149+G149+H149+I149+K149-L149+M149+E149</f>
        <v/>
      </c>
      <c r="O149" s="679" t="n">
        <v>3</v>
      </c>
      <c r="P149" s="679" t="n"/>
      <c r="Q149" s="636">
        <f>N149+O149-P149</f>
        <v/>
      </c>
      <c r="R149" s="630" t="n">
        <v>4410</v>
      </c>
      <c r="S149" s="630" t="n">
        <v>600</v>
      </c>
      <c r="T149" s="639">
        <f>A149</f>
        <v/>
      </c>
      <c r="U149" s="683" t="n"/>
      <c r="V149" s="684" t="n"/>
      <c r="W149" s="685" t="n">
        <v>210424</v>
      </c>
      <c r="X149" s="624" t="n">
        <v>25.32</v>
      </c>
      <c r="Y149" s="683" t="n">
        <v>210431</v>
      </c>
      <c r="Z149" s="624" t="n">
        <v>214.66</v>
      </c>
      <c r="AA149" s="685" t="n"/>
      <c r="AB149" s="684" t="n"/>
      <c r="AC149" s="683" t="n">
        <v>210445</v>
      </c>
      <c r="AD149" s="684" t="n">
        <v>0</v>
      </c>
      <c r="AE149" s="685" t="n"/>
      <c r="AF149" s="684" t="n"/>
      <c r="AG149" s="684" t="n"/>
      <c r="AH149" s="684" t="n"/>
      <c r="AI149" s="683" t="n">
        <v>210447</v>
      </c>
      <c r="AJ149" s="624" t="n">
        <v>37.63</v>
      </c>
      <c r="AK149" s="685" t="n">
        <v>210452</v>
      </c>
      <c r="AL149" s="624" t="n">
        <v>360.47</v>
      </c>
      <c r="AM149" s="685" t="inlineStr">
        <is>
          <t>marty</t>
        </is>
      </c>
      <c r="AN149" s="624" t="n">
        <v>1296.98</v>
      </c>
      <c r="AO149" s="685" t="n"/>
      <c r="AP149" s="624" t="n"/>
      <c r="AQ149" s="685" t="n"/>
      <c r="AR149" s="684" t="n"/>
      <c r="AS149" s="614">
        <f>V149+X149+Z149+AB149+AD149+AF149+AJ149+AL149+AN149+AP149+AR149+AH149</f>
        <v/>
      </c>
    </row>
    <row r="150" customFormat="1" s="18">
      <c r="A150" s="689" t="n"/>
      <c r="B150" s="692">
        <f>SUM(B120:B149)</f>
        <v/>
      </c>
      <c r="C150" s="690">
        <f>SUM(C120:C149)</f>
        <v/>
      </c>
      <c r="D150" s="690">
        <f>SUM(D120:D149)</f>
        <v/>
      </c>
      <c r="E150" s="690">
        <f>SUM(E120:E149)</f>
        <v/>
      </c>
      <c r="F150" s="692">
        <f>SUM(F120:F149)</f>
        <v/>
      </c>
      <c r="G150" s="690">
        <f>SUM(G120:G149)</f>
        <v/>
      </c>
      <c r="H150" s="690">
        <f>SUM(H120:H149)</f>
        <v/>
      </c>
      <c r="I150" s="690">
        <f>SUM(I120:I149)</f>
        <v/>
      </c>
      <c r="J150" s="702">
        <f>SUM(J120:J149)</f>
        <v/>
      </c>
      <c r="K150" s="692">
        <f>SUM(K120:K149)</f>
        <v/>
      </c>
      <c r="L150" s="692">
        <f>SUM(L120:L149)</f>
        <v/>
      </c>
      <c r="M150" s="690">
        <f>SUM(M120:M149)</f>
        <v/>
      </c>
      <c r="N150" s="692">
        <f>SUM(N120:N149)</f>
        <v/>
      </c>
      <c r="O150" s="690">
        <f>SUM(O120:O149)</f>
        <v/>
      </c>
      <c r="P150" s="690">
        <f>SUM(P120:P149)</f>
        <v/>
      </c>
      <c r="Q150" s="692">
        <f>SUM(Q120:Q149)</f>
        <v/>
      </c>
      <c r="R150" s="692">
        <f>SUM(R120:R149)</f>
        <v/>
      </c>
      <c r="S150" s="692">
        <f>SUM(S120:S149)</f>
        <v/>
      </c>
      <c r="T150" s="693" t="n"/>
      <c r="U150" s="692" t="n"/>
      <c r="V150" s="692">
        <f>SUM(V120:V149)</f>
        <v/>
      </c>
      <c r="W150" s="692" t="n"/>
      <c r="X150" s="692">
        <f>SUM(X120:X149)</f>
        <v/>
      </c>
      <c r="Y150" s="692" t="n"/>
      <c r="Z150" s="692">
        <f>SUM(Z120:Z149)</f>
        <v/>
      </c>
      <c r="AA150" s="692" t="n"/>
      <c r="AB150" s="692">
        <f>SUM(AB120:AB149)</f>
        <v/>
      </c>
      <c r="AC150" s="692" t="n"/>
      <c r="AD150" s="692">
        <f>SUM(AD120:AD149)</f>
        <v/>
      </c>
      <c r="AE150" s="692" t="n"/>
      <c r="AF150" s="692">
        <f>SUM(AF120:AF149)</f>
        <v/>
      </c>
      <c r="AG150" s="692" t="n"/>
      <c r="AH150" s="692" t="n"/>
      <c r="AI150" s="692" t="n"/>
      <c r="AJ150" s="692">
        <f>SUM(AJ120:AJ149)</f>
        <v/>
      </c>
      <c r="AK150" s="691" t="n"/>
      <c r="AL150" s="692">
        <f>SUM(AL120:AL149)</f>
        <v/>
      </c>
      <c r="AM150" s="692" t="n"/>
      <c r="AN150" s="692">
        <f>SUM(AN120:AN149)</f>
        <v/>
      </c>
      <c r="AO150" s="692" t="n"/>
      <c r="AP150" s="692">
        <f>SUM(AP120:AP149)</f>
        <v/>
      </c>
      <c r="AQ150" s="692" t="n"/>
      <c r="AR150" s="692">
        <f>SUM(AR120:AR149)</f>
        <v/>
      </c>
      <c r="AS150" s="692">
        <f>SUM(AS120:AS149)</f>
        <v/>
      </c>
      <c r="AT150" s="691" t="n"/>
      <c r="AU150" s="691" t="n"/>
      <c r="AV150" s="691" t="n"/>
      <c r="AW150" s="691" t="n"/>
      <c r="AX150" s="691" t="n"/>
      <c r="AY150" s="691" t="n"/>
      <c r="AZ150" s="691" t="n"/>
      <c r="BA150" s="691" t="n"/>
      <c r="BB150" s="691" t="n"/>
      <c r="BC150" s="691" t="n"/>
      <c r="BD150" s="691" t="n"/>
      <c r="BE150" s="691" t="n"/>
      <c r="BF150" s="691" t="n"/>
      <c r="BG150" s="691" t="n"/>
      <c r="BH150" s="691" t="n"/>
      <c r="BI150" s="691" t="n"/>
      <c r="BJ150" s="691" t="n"/>
      <c r="BK150" s="691" t="n"/>
      <c r="BL150" s="691" t="n"/>
    </row>
    <row r="151">
      <c r="A151" s="694" t="n"/>
      <c r="N151" s="451" t="n"/>
      <c r="Q151" s="451" t="n"/>
    </row>
    <row r="152">
      <c r="A152" s="694" t="n"/>
      <c r="C152" s="452" t="n"/>
      <c r="F152" s="452" t="n"/>
      <c r="I152" s="453" t="n"/>
      <c r="AQ152" s="683" t="inlineStr">
        <is>
          <t>210469A</t>
        </is>
      </c>
      <c r="AR152" s="624" t="n">
        <v>30</v>
      </c>
    </row>
    <row r="153">
      <c r="A153" s="694" t="n"/>
      <c r="I153" s="453" t="n"/>
      <c r="R153" s="398" t="n"/>
      <c r="S153" s="398" t="n"/>
    </row>
    <row r="154">
      <c r="A154" s="694" t="n"/>
    </row>
    <row r="155" ht="16.5" customHeight="1" thickBot="1">
      <c r="A155" s="695" t="inlineStr">
        <is>
          <t>MAI 2019</t>
        </is>
      </c>
      <c r="L155" s="391" t="n"/>
      <c r="M155" s="406" t="n"/>
      <c r="N155" s="359" t="n"/>
      <c r="O155" s="362" t="n"/>
      <c r="P155" s="363" t="n"/>
      <c r="Q155" s="363" t="n"/>
      <c r="R155" s="363" t="n"/>
      <c r="S155" s="363" t="n"/>
      <c r="U155" s="364">
        <f>A155</f>
        <v/>
      </c>
      <c r="V155" s="363" t="n"/>
      <c r="W155" s="363" t="n"/>
      <c r="X155" s="363" t="n"/>
      <c r="Y155" s="363" t="n"/>
      <c r="Z155" s="363" t="n"/>
      <c r="AA155" s="363" t="n"/>
      <c r="AB155" s="364">
        <f>A155</f>
        <v/>
      </c>
      <c r="AC155" s="363" t="n"/>
      <c r="AD155" s="363" t="n"/>
      <c r="AE155" s="363" t="n"/>
      <c r="AF155" s="363" t="n"/>
      <c r="AG155" s="363" t="n"/>
      <c r="AH155" s="363" t="n"/>
      <c r="AI155" s="363" t="n"/>
      <c r="AJ155" s="363" t="n"/>
      <c r="AK155" s="364">
        <f>A155</f>
        <v/>
      </c>
      <c r="AL155" s="363" t="n"/>
      <c r="AM155" s="363" t="n"/>
      <c r="AN155" s="363" t="n"/>
      <c r="AO155" s="363" t="n"/>
      <c r="AP155" s="363" t="n"/>
      <c r="AQ155" s="363" t="n"/>
    </row>
    <row r="156" ht="16.5" customHeight="1" thickBot="1">
      <c r="A156" s="696" t="n"/>
      <c r="B156" s="372" t="n"/>
      <c r="C156" s="372" t="n"/>
      <c r="D156" s="372" t="n"/>
      <c r="E156" s="372" t="n"/>
      <c r="F156" s="372" t="n"/>
      <c r="G156" s="372" t="n"/>
      <c r="H156" s="372" t="n"/>
      <c r="I156" s="357" t="n"/>
      <c r="J156" s="357" t="n"/>
      <c r="K156" s="357" t="n"/>
      <c r="L156" s="357" t="n"/>
      <c r="M156" s="454" t="n"/>
      <c r="N156" s="10" t="n"/>
      <c r="O156" s="11" t="n"/>
      <c r="P156" s="10" t="n"/>
      <c r="Q156" s="10" t="n"/>
      <c r="R156" s="358" t="inlineStr">
        <is>
          <t>Banque</t>
        </is>
      </c>
      <c r="S156" s="357" t="n"/>
      <c r="T156" s="647" t="inlineStr">
        <is>
          <t>Date</t>
        </is>
      </c>
      <c r="U156" s="407">
        <f>U3</f>
        <v/>
      </c>
      <c r="V156" s="366" t="n"/>
      <c r="W156" s="408">
        <f>W3</f>
        <v/>
      </c>
      <c r="X156" s="366" t="n"/>
      <c r="Y156" s="408">
        <f>Y3</f>
        <v/>
      </c>
      <c r="Z156" s="366" t="n"/>
      <c r="AA156" s="408">
        <f>AA3</f>
        <v/>
      </c>
      <c r="AB156" s="366" t="n"/>
      <c r="AC156" s="408">
        <f>AC3</f>
        <v/>
      </c>
      <c r="AD156" s="366" t="n"/>
      <c r="AE156" s="409">
        <f>AE3</f>
        <v/>
      </c>
      <c r="AF156" s="354" t="n"/>
      <c r="AG156" s="410" t="inlineStr">
        <is>
          <t>Compte Nickel</t>
        </is>
      </c>
      <c r="AH156" s="354" t="n"/>
      <c r="AI156" s="407">
        <f>AI3</f>
        <v/>
      </c>
      <c r="AJ156" s="366" t="n"/>
      <c r="AK156" s="408">
        <f>AK3</f>
        <v/>
      </c>
      <c r="AL156" s="366" t="n"/>
      <c r="AM156" s="408">
        <f>AM3</f>
        <v/>
      </c>
      <c r="AN156" s="366" t="n"/>
      <c r="AO156" s="408">
        <f>AO3</f>
        <v/>
      </c>
      <c r="AP156" s="366" t="n"/>
      <c r="AQ156" s="409">
        <f>AQ3</f>
        <v/>
      </c>
      <c r="AR156" s="354" t="n"/>
      <c r="AS156" s="411" t="inlineStr">
        <is>
          <t>Total</t>
        </is>
      </c>
    </row>
    <row r="157">
      <c r="A157" s="675" t="n"/>
      <c r="B157" s="382" t="inlineStr">
        <is>
          <t>Espèce</t>
        </is>
      </c>
      <c r="C157" s="382" t="inlineStr">
        <is>
          <t>Chèque</t>
        </is>
      </c>
      <c r="D157" s="382" t="inlineStr">
        <is>
          <t>Carte Bleue</t>
        </is>
      </c>
      <c r="E157" s="382" t="inlineStr">
        <is>
          <t>Sans Contact</t>
        </is>
      </c>
      <c r="F157" s="382" t="inlineStr">
        <is>
          <t>Carte Nickel</t>
        </is>
      </c>
      <c r="G157" s="382" t="inlineStr">
        <is>
          <t>JEUX</t>
        </is>
      </c>
      <c r="H157" s="382" t="inlineStr">
        <is>
          <t>LOTO</t>
        </is>
      </c>
      <c r="I157" s="382" t="inlineStr">
        <is>
          <t>POINT VERT</t>
        </is>
      </c>
      <c r="J157" s="383" t="n"/>
      <c r="K157" s="382" t="inlineStr">
        <is>
          <t>Ret Nickel</t>
        </is>
      </c>
      <c r="L157" s="382" t="inlineStr">
        <is>
          <t>Dpt Nickel</t>
        </is>
      </c>
      <c r="M157" s="608" t="inlineStr">
        <is>
          <t>Avoir</t>
        </is>
      </c>
      <c r="N157" s="382" t="inlineStr">
        <is>
          <t>S/Total Encais</t>
        </is>
      </c>
      <c r="O157" s="382" t="inlineStr">
        <is>
          <t>Compte client</t>
        </is>
      </c>
      <c r="P157" s="382" t="inlineStr">
        <is>
          <t>Credit Compte</t>
        </is>
      </c>
      <c r="Q157" s="382" t="inlineStr">
        <is>
          <t>Total</t>
        </is>
      </c>
      <c r="R157" s="382" t="inlineStr">
        <is>
          <t>Dépôt Banque</t>
        </is>
      </c>
      <c r="S157" s="382" t="inlineStr">
        <is>
          <t>Monnaie</t>
        </is>
      </c>
      <c r="T157" s="609" t="n"/>
      <c r="U157" s="610" t="inlineStr">
        <is>
          <t>N°</t>
        </is>
      </c>
      <c r="V157" s="611" t="n"/>
      <c r="W157" s="612" t="inlineStr">
        <is>
          <t>N°</t>
        </is>
      </c>
      <c r="X157" s="608" t="n"/>
      <c r="Y157" s="612" t="inlineStr">
        <is>
          <t>N°</t>
        </is>
      </c>
      <c r="Z157" s="608" t="n"/>
      <c r="AA157" s="612" t="inlineStr">
        <is>
          <t>N°</t>
        </is>
      </c>
      <c r="AB157" s="608" t="n"/>
      <c r="AC157" s="612" t="inlineStr">
        <is>
          <t>N°</t>
        </is>
      </c>
      <c r="AD157" s="608" t="n"/>
      <c r="AE157" s="612" t="inlineStr">
        <is>
          <t>N°</t>
        </is>
      </c>
      <c r="AF157" s="608" t="n"/>
      <c r="AG157" s="612" t="inlineStr">
        <is>
          <t>N°</t>
        </is>
      </c>
      <c r="AH157" s="611" t="n"/>
      <c r="AI157" s="612" t="inlineStr">
        <is>
          <t>N°</t>
        </is>
      </c>
      <c r="AJ157" s="608" t="n"/>
      <c r="AK157" s="613" t="inlineStr">
        <is>
          <t>N°</t>
        </is>
      </c>
      <c r="AL157" s="611" t="n"/>
      <c r="AM157" s="612" t="inlineStr">
        <is>
          <t>N°</t>
        </is>
      </c>
      <c r="AN157" s="611" t="n"/>
      <c r="AO157" s="612" t="inlineStr">
        <is>
          <t>N°</t>
        </is>
      </c>
      <c r="AP157" s="611" t="n"/>
      <c r="AQ157" s="612" t="inlineStr">
        <is>
          <t>N°</t>
        </is>
      </c>
      <c r="AR157" s="611" t="n"/>
      <c r="AS157" s="614" t="n"/>
    </row>
    <row r="158">
      <c r="A158" s="677">
        <f>A149+1</f>
        <v/>
      </c>
      <c r="B158" s="621" t="n"/>
      <c r="C158" s="621" t="n"/>
      <c r="D158" s="621" t="n"/>
      <c r="E158" s="621" t="n"/>
      <c r="F158" s="621" t="n"/>
      <c r="G158" s="617" t="n"/>
      <c r="H158" s="617" t="n"/>
      <c r="I158" s="617" t="n"/>
      <c r="J158" s="618" t="n"/>
      <c r="K158" s="618" t="n"/>
      <c r="L158" s="618" t="n"/>
      <c r="M158" s="619" t="n"/>
      <c r="N158" s="620" t="n"/>
      <c r="O158" s="621" t="n"/>
      <c r="P158" s="621" t="n"/>
      <c r="Q158" s="620" t="n"/>
      <c r="R158" s="621" t="n"/>
      <c r="S158" s="621" t="n"/>
      <c r="T158" s="622">
        <f>A158</f>
        <v/>
      </c>
      <c r="U158" s="671" t="n"/>
      <c r="V158" s="626" t="n"/>
      <c r="W158" s="673" t="n"/>
      <c r="X158" s="672" t="n"/>
      <c r="Y158" s="673" t="n"/>
      <c r="Z158" s="672" t="n"/>
      <c r="AA158" s="673" t="n"/>
      <c r="AB158" s="626" t="n"/>
      <c r="AC158" s="673" t="n"/>
      <c r="AD158" s="672" t="n"/>
      <c r="AE158" s="673" t="n"/>
      <c r="AF158" s="672" t="n"/>
      <c r="AG158" s="672" t="n"/>
      <c r="AH158" s="672" t="n"/>
      <c r="AI158" s="673" t="n"/>
      <c r="AJ158" s="624" t="n"/>
      <c r="AK158" s="703" t="n"/>
      <c r="AL158" s="672" t="n"/>
      <c r="AM158" s="673" t="n"/>
      <c r="AN158" s="672" t="n"/>
      <c r="AO158" s="673" t="n"/>
      <c r="AP158" s="672" t="n"/>
      <c r="AQ158" s="673" t="n"/>
      <c r="AR158" s="672" t="n"/>
      <c r="AS158" s="621">
        <f>V158+X158+Z158+AB158+AD158+AF158+AJ158+AL158+AN158+AP158+AR158</f>
        <v/>
      </c>
    </row>
    <row r="159">
      <c r="A159" s="678">
        <f>A158+1</f>
        <v/>
      </c>
      <c r="B159" s="679" t="n">
        <v>2756.96</v>
      </c>
      <c r="C159" s="679" t="n"/>
      <c r="D159" s="630" t="n">
        <v>1163.17</v>
      </c>
      <c r="E159" s="630" t="n">
        <v>1423.77</v>
      </c>
      <c r="F159" s="679" t="n"/>
      <c r="G159" s="680" t="n">
        <v>126</v>
      </c>
      <c r="H159" s="680" t="n">
        <v>154</v>
      </c>
      <c r="I159" s="632" t="n">
        <v>20</v>
      </c>
      <c r="J159" s="681" t="n">
        <v>1</v>
      </c>
      <c r="K159" s="681" t="n"/>
      <c r="L159" s="681" t="n"/>
      <c r="M159" s="682" t="n">
        <v>0</v>
      </c>
      <c r="N159" s="636">
        <f>B159+C159+D159+F159+G159+H159+I159+K159-L159+M159+E159</f>
        <v/>
      </c>
      <c r="O159" s="679" t="n"/>
      <c r="P159" s="679" t="n"/>
      <c r="Q159" s="636">
        <f>N159+O159-P159</f>
        <v/>
      </c>
      <c r="R159" s="630" t="n">
        <v>2750</v>
      </c>
      <c r="S159" s="679" t="n"/>
      <c r="T159" s="639">
        <f>A159</f>
        <v/>
      </c>
      <c r="U159" s="704" t="n"/>
      <c r="V159" s="705" t="n"/>
      <c r="W159" s="706" t="n"/>
      <c r="X159" s="705" t="n"/>
      <c r="Y159" s="704" t="n"/>
      <c r="Z159" s="705" t="n"/>
      <c r="AA159" s="706" t="n"/>
      <c r="AB159" s="705" t="n"/>
      <c r="AC159" s="704" t="n"/>
      <c r="AD159" s="705" t="n"/>
      <c r="AE159" s="704" t="n"/>
      <c r="AF159" s="705" t="n"/>
      <c r="AG159" s="707" t="n"/>
      <c r="AH159" s="705" t="n"/>
      <c r="AI159" s="685" t="n">
        <v>210144</v>
      </c>
      <c r="AJ159" s="624" t="n">
        <v>1029.23</v>
      </c>
      <c r="AK159" s="706" t="n"/>
      <c r="AL159" s="705" t="n"/>
      <c r="AM159" s="704" t="n"/>
      <c r="AN159" s="705" t="n"/>
      <c r="AO159" s="685" t="inlineStr">
        <is>
          <t>vale</t>
        </is>
      </c>
      <c r="AP159" s="624" t="n">
        <v>2250</v>
      </c>
      <c r="AQ159" s="706" t="n"/>
      <c r="AR159" s="705" t="n"/>
      <c r="AS159" s="614">
        <f>V159+X159+Z159+AB159+AD159+AF159+AJ159+AL159+AN159+AP159+AR159+AH159</f>
        <v/>
      </c>
    </row>
    <row r="160">
      <c r="A160" s="678">
        <f>A159+1</f>
        <v/>
      </c>
      <c r="B160" s="679" t="n">
        <v>1607.1</v>
      </c>
      <c r="C160" s="630" t="n">
        <v>77</v>
      </c>
      <c r="D160" s="630" t="n">
        <v>1691.5</v>
      </c>
      <c r="E160" s="630" t="n">
        <v>2664.47</v>
      </c>
      <c r="F160" s="679" t="n"/>
      <c r="G160" s="680" t="n">
        <v>248</v>
      </c>
      <c r="H160" s="680" t="n">
        <v>713.25</v>
      </c>
      <c r="I160" s="632" t="n">
        <v>210</v>
      </c>
      <c r="J160" s="681" t="n">
        <v>5</v>
      </c>
      <c r="K160" s="681" t="n"/>
      <c r="L160" s="681" t="n"/>
      <c r="M160" s="682" t="n"/>
      <c r="N160" s="636">
        <f>B160+C160+D160+F160+G160+H160+I160+K160-L160+M160+E160</f>
        <v/>
      </c>
      <c r="O160" s="679" t="n">
        <v>3.6</v>
      </c>
      <c r="P160" s="679" t="n"/>
      <c r="Q160" s="636">
        <f>N160+O160-P160</f>
        <v/>
      </c>
      <c r="R160" s="630" t="n">
        <v>1600</v>
      </c>
      <c r="S160" s="679" t="n"/>
      <c r="T160" s="639">
        <f>A160</f>
        <v/>
      </c>
      <c r="U160" s="704" t="n"/>
      <c r="V160" s="705" t="n"/>
      <c r="W160" s="706" t="n"/>
      <c r="X160" s="705" t="n"/>
      <c r="Y160" s="704" t="n"/>
      <c r="Z160" s="705" t="n"/>
      <c r="AA160" s="706" t="n"/>
      <c r="AB160" s="624" t="n"/>
      <c r="AC160" s="708" t="n"/>
      <c r="AD160" s="624" t="n"/>
      <c r="AE160" s="708" t="n"/>
      <c r="AF160" s="624" t="n"/>
      <c r="AG160" s="707" t="n"/>
      <c r="AH160" s="705" t="n"/>
      <c r="AI160" s="704" t="n"/>
      <c r="AJ160" s="705" t="n"/>
      <c r="AK160" s="706" t="n"/>
      <c r="AL160" s="705" t="n"/>
      <c r="AM160" s="704" t="n"/>
      <c r="AN160" s="705" t="n"/>
      <c r="AO160" s="704" t="n">
        <v>210580</v>
      </c>
      <c r="AP160" s="624" t="n">
        <v>4.71</v>
      </c>
      <c r="AQ160" s="706" t="n"/>
      <c r="AR160" s="705" t="n"/>
      <c r="AS160" s="614">
        <f>V160+X160+Z160+AB160+AD160+AF160+AJ160+AL160+AN160+AP160+AR160+AH160</f>
        <v/>
      </c>
    </row>
    <row r="161">
      <c r="A161" s="678">
        <f>A160+1</f>
        <v/>
      </c>
      <c r="B161" s="679" t="n">
        <v>1882.58</v>
      </c>
      <c r="C161" s="679" t="n"/>
      <c r="D161" s="630" t="n">
        <v>1466.5</v>
      </c>
      <c r="E161" s="630" t="n">
        <v>1902.07</v>
      </c>
      <c r="F161" s="679" t="n"/>
      <c r="G161" s="680" t="n">
        <v>222</v>
      </c>
      <c r="H161" s="680" t="n">
        <v>174.5</v>
      </c>
      <c r="I161" s="632" t="n">
        <v>230</v>
      </c>
      <c r="J161" s="681" t="n">
        <v>4</v>
      </c>
      <c r="K161" s="681" t="n"/>
      <c r="L161" s="681" t="n"/>
      <c r="M161" s="682" t="n">
        <v>40.4</v>
      </c>
      <c r="N161" s="636">
        <f>B161+C161+D161+F161+G161+H161+I161+K161-L161+M161+E161</f>
        <v/>
      </c>
      <c r="O161" s="679" t="n">
        <v>12</v>
      </c>
      <c r="P161" s="679" t="n">
        <v>132</v>
      </c>
      <c r="Q161" s="636">
        <f>N161+O161-P161</f>
        <v/>
      </c>
      <c r="R161" s="630" t="n">
        <v>1880</v>
      </c>
      <c r="S161" s="679" t="n"/>
      <c r="T161" s="639">
        <f>A161</f>
        <v/>
      </c>
      <c r="U161" s="704" t="n"/>
      <c r="V161" s="705" t="n"/>
      <c r="W161" s="706" t="n"/>
      <c r="X161" s="705" t="n"/>
      <c r="Y161" s="704" t="n"/>
      <c r="Z161" s="705" t="n"/>
      <c r="AA161" s="706" t="n"/>
      <c r="AB161" s="624" t="n"/>
      <c r="AC161" s="708" t="n"/>
      <c r="AD161" s="624" t="n"/>
      <c r="AE161" s="708" t="inlineStr">
        <is>
          <t>com pt vt</t>
        </is>
      </c>
      <c r="AF161" s="624" t="n">
        <v>-64.40000000000001</v>
      </c>
      <c r="AG161" s="705" t="n"/>
      <c r="AH161" s="705" t="n"/>
      <c r="AI161" s="683" t="inlineStr">
        <is>
          <t>180654B</t>
        </is>
      </c>
      <c r="AJ161" s="624" t="n">
        <v>128.4</v>
      </c>
      <c r="AK161" s="706" t="n"/>
      <c r="AL161" s="705" t="n"/>
      <c r="AM161" s="704" t="n"/>
      <c r="AN161" s="705" t="n"/>
      <c r="AO161" s="706" t="inlineStr">
        <is>
          <t>vale</t>
        </is>
      </c>
      <c r="AP161" s="624" t="n">
        <v>250</v>
      </c>
      <c r="AQ161" s="706" t="n"/>
      <c r="AR161" s="705" t="n"/>
      <c r="AS161" s="614">
        <f>V161+X161+Z161+AB161+AD161+AF161+AJ161+AL161+AN161+AP161+AR161+AH161</f>
        <v/>
      </c>
    </row>
    <row r="162">
      <c r="A162" s="678">
        <f>A161+1</f>
        <v/>
      </c>
      <c r="B162" s="679" t="n">
        <v>2721.88</v>
      </c>
      <c r="C162" s="679" t="n"/>
      <c r="D162" s="630" t="n">
        <v>1817.48</v>
      </c>
      <c r="E162" s="630" t="n">
        <v>2045.2</v>
      </c>
      <c r="F162" s="679" t="n"/>
      <c r="G162" s="680" t="n">
        <v>192</v>
      </c>
      <c r="H162" s="680" t="n">
        <v>123.5</v>
      </c>
      <c r="I162" s="632" t="n">
        <v>160</v>
      </c>
      <c r="J162" s="681" t="n">
        <v>3</v>
      </c>
      <c r="K162" s="681" t="n"/>
      <c r="L162" s="681" t="n"/>
      <c r="M162" s="682" t="n"/>
      <c r="N162" s="636">
        <f>B162+C162+D162+F162+G162+H162+I162+K162-L162+M162+E162</f>
        <v/>
      </c>
      <c r="O162" s="679" t="n">
        <v>2</v>
      </c>
      <c r="P162" s="679" t="n"/>
      <c r="Q162" s="636">
        <f>N162+O162-P162</f>
        <v/>
      </c>
      <c r="R162" s="630" t="n">
        <v>2720</v>
      </c>
      <c r="S162" s="679" t="n"/>
      <c r="T162" s="639">
        <f>A162</f>
        <v/>
      </c>
      <c r="U162" s="704" t="n">
        <v>210417</v>
      </c>
      <c r="V162" s="624" t="n">
        <v>1110.99</v>
      </c>
      <c r="W162" s="706" t="n"/>
      <c r="X162" s="705" t="n"/>
      <c r="Y162" s="704" t="n"/>
      <c r="Z162" s="705" t="n"/>
      <c r="AA162" s="704" t="n">
        <v>210530</v>
      </c>
      <c r="AB162" s="624" t="n">
        <v>7183.39</v>
      </c>
      <c r="AC162" s="704" t="n"/>
      <c r="AD162" s="705" t="n"/>
      <c r="AE162" s="704" t="n"/>
      <c r="AF162" s="705" t="n"/>
      <c r="AG162" s="705" t="n"/>
      <c r="AH162" s="705" t="n"/>
      <c r="AI162" s="704" t="n"/>
      <c r="AJ162" s="705" t="n"/>
      <c r="AK162" s="704" t="n"/>
      <c r="AL162" s="705" t="n"/>
      <c r="AM162" s="704" t="n"/>
      <c r="AN162" s="705" t="n"/>
      <c r="AO162" s="683" t="inlineStr">
        <is>
          <t>mutex</t>
        </is>
      </c>
      <c r="AP162" s="624" t="n">
        <v>141.56</v>
      </c>
      <c r="AQ162" s="706" t="n"/>
      <c r="AR162" s="705" t="n"/>
      <c r="AS162" s="614">
        <f>V162+X162+Z162+AB162+AD162+AF162+AJ162+AL162+AN162+AP162+AR162+AH162</f>
        <v/>
      </c>
    </row>
    <row r="163">
      <c r="A163" s="678">
        <f>A162+1</f>
        <v/>
      </c>
      <c r="B163" s="679" t="n">
        <v>1708.25</v>
      </c>
      <c r="C163" s="679" t="n"/>
      <c r="D163" s="630" t="n">
        <v>1561.44</v>
      </c>
      <c r="E163" s="630" t="n">
        <v>1852.13</v>
      </c>
      <c r="F163" s="679" t="n"/>
      <c r="G163" s="680" t="n">
        <v>127</v>
      </c>
      <c r="H163" s="680" t="n">
        <v>103.95</v>
      </c>
      <c r="I163" s="632" t="n">
        <v>90</v>
      </c>
      <c r="J163" s="681" t="n">
        <v>2</v>
      </c>
      <c r="K163" s="681" t="n"/>
      <c r="L163" s="681" t="n"/>
      <c r="M163" s="682" t="n"/>
      <c r="N163" s="636">
        <f>B163+C163+D163+F163+G163+H163+I163+K163-L163+M163+E163</f>
        <v/>
      </c>
      <c r="O163" s="679" t="n">
        <v>2</v>
      </c>
      <c r="P163" s="679" t="n"/>
      <c r="Q163" s="636">
        <f>N163+O163-P163</f>
        <v/>
      </c>
      <c r="R163" s="630" t="n">
        <v>1730</v>
      </c>
      <c r="S163" s="679" t="n"/>
      <c r="T163" s="639">
        <f>A163</f>
        <v/>
      </c>
      <c r="U163" s="704" t="n"/>
      <c r="V163" s="624" t="n">
        <v>-2.33</v>
      </c>
      <c r="W163" s="704" t="n"/>
      <c r="X163" s="705" t="n"/>
      <c r="Y163" s="704" t="n"/>
      <c r="Z163" s="705" t="n"/>
      <c r="AA163" s="704" t="n">
        <v>210531</v>
      </c>
      <c r="AB163" s="624" t="n">
        <v>188.8</v>
      </c>
      <c r="AC163" s="704" t="n"/>
      <c r="AD163" s="705" t="n"/>
      <c r="AE163" s="706" t="inlineStr">
        <is>
          <t>ass prêt</t>
        </is>
      </c>
      <c r="AF163" s="624" t="n">
        <v>30.18</v>
      </c>
      <c r="AG163" s="705" t="n"/>
      <c r="AH163" s="705" t="n"/>
      <c r="AI163" s="704" t="n"/>
      <c r="AJ163" s="705" t="n"/>
      <c r="AK163" s="704" t="n"/>
      <c r="AL163" s="705" t="n"/>
      <c r="AM163" s="704" t="inlineStr">
        <is>
          <t>210359A</t>
        </is>
      </c>
      <c r="AN163" s="624" t="n">
        <v>-439.11</v>
      </c>
      <c r="AO163" s="683" t="inlineStr">
        <is>
          <t>adrea</t>
        </is>
      </c>
      <c r="AP163" s="624" t="n">
        <v>81.90000000000001</v>
      </c>
      <c r="AQ163" s="706" t="n"/>
      <c r="AR163" s="705" t="n"/>
      <c r="AS163" s="614">
        <f>V163+X163+Z163+AB163+AD163+AF163+AJ163+AL163+AN163+AP163+AR163+AH163</f>
        <v/>
      </c>
    </row>
    <row r="164">
      <c r="A164" s="678">
        <f>A163+1</f>
        <v/>
      </c>
      <c r="B164" s="679" t="n">
        <v>2330.99</v>
      </c>
      <c r="C164" s="679" t="n"/>
      <c r="D164" s="630" t="n">
        <v>2010.06</v>
      </c>
      <c r="E164" s="630" t="n">
        <v>2801.07</v>
      </c>
      <c r="F164" s="679" t="n"/>
      <c r="G164" s="680" t="n">
        <v>300</v>
      </c>
      <c r="H164" s="680" t="n">
        <v>377.5</v>
      </c>
      <c r="I164" s="632" t="n">
        <v>50</v>
      </c>
      <c r="J164" s="681" t="n">
        <v>1</v>
      </c>
      <c r="K164" s="681" t="n"/>
      <c r="L164" s="681" t="n"/>
      <c r="M164" s="682" t="n"/>
      <c r="N164" s="636">
        <f>B164+C164+D164+F164+G164+H164+I164+K164-L164+M164+E164</f>
        <v/>
      </c>
      <c r="O164" s="679" t="n">
        <v>2</v>
      </c>
      <c r="P164" s="679" t="n"/>
      <c r="Q164" s="636">
        <f>N164+O164-P164</f>
        <v/>
      </c>
      <c r="R164" s="630" t="n">
        <v>2330</v>
      </c>
      <c r="S164" s="630" t="n">
        <v>180</v>
      </c>
      <c r="T164" s="639">
        <f>A164</f>
        <v/>
      </c>
      <c r="U164" s="704" t="n"/>
      <c r="V164" s="705" t="n"/>
      <c r="W164" s="704" t="n"/>
      <c r="X164" s="705" t="n"/>
      <c r="Y164" s="704" t="n"/>
      <c r="Z164" s="705" t="n"/>
      <c r="AA164" s="704" t="n"/>
      <c r="AB164" s="705" t="n"/>
      <c r="AC164" s="704" t="n"/>
      <c r="AD164" s="705" t="n"/>
      <c r="AE164" s="706" t="inlineStr">
        <is>
          <t>prêt</t>
        </is>
      </c>
      <c r="AF164" s="624" t="n">
        <v>2659.82</v>
      </c>
      <c r="AG164" s="705" t="n"/>
      <c r="AH164" s="705" t="n"/>
      <c r="AI164" s="704" t="n"/>
      <c r="AJ164" s="705" t="n"/>
      <c r="AK164" s="704" t="n"/>
      <c r="AL164" s="705" t="n"/>
      <c r="AM164" s="704" t="n"/>
      <c r="AN164" s="705" t="n"/>
      <c r="AO164" s="683" t="inlineStr">
        <is>
          <t>aviva</t>
        </is>
      </c>
      <c r="AP164" s="624" t="n">
        <v>341.65</v>
      </c>
      <c r="AQ164" s="706" t="n"/>
      <c r="AR164" s="705" t="n"/>
      <c r="AS164" s="614">
        <f>V164+X164+Z164+AB164+AD164+AF164+AJ164+AL164+AN164+AP164+AR164+AH164</f>
        <v/>
      </c>
    </row>
    <row r="165">
      <c r="A165" s="678">
        <f>A164+1</f>
        <v/>
      </c>
      <c r="B165" s="679" t="n">
        <v>825.83</v>
      </c>
      <c r="C165" s="679" t="n"/>
      <c r="D165" s="630" t="n">
        <v>1381.3</v>
      </c>
      <c r="E165" s="630" t="n">
        <v>1440.14</v>
      </c>
      <c r="F165" s="679" t="n"/>
      <c r="G165" s="680" t="n">
        <v>156</v>
      </c>
      <c r="H165" s="680" t="n">
        <v>358</v>
      </c>
      <c r="I165" s="632" t="n">
        <v>200</v>
      </c>
      <c r="J165" s="681" t="n">
        <v>3</v>
      </c>
      <c r="K165" s="681" t="n"/>
      <c r="L165" s="681" t="n"/>
      <c r="M165" s="682" t="n"/>
      <c r="N165" s="636">
        <f>B165+C165+D165+F165+G165+H165+I165+K165-L165+M165+E165</f>
        <v/>
      </c>
      <c r="O165" s="679" t="n"/>
      <c r="P165" s="679" t="n"/>
      <c r="Q165" s="636">
        <f>N165+O165-P165</f>
        <v/>
      </c>
      <c r="R165" s="630" t="n">
        <v>820</v>
      </c>
      <c r="S165" s="679" t="n"/>
      <c r="T165" s="639">
        <f>A165</f>
        <v/>
      </c>
      <c r="U165" s="704" t="n"/>
      <c r="V165" s="705" t="n"/>
      <c r="W165" s="704" t="n"/>
      <c r="X165" s="705" t="n"/>
      <c r="Y165" s="704" t="n"/>
      <c r="Z165" s="705" t="n"/>
      <c r="AA165" s="704" t="n"/>
      <c r="AB165" s="705" t="n"/>
      <c r="AC165" s="704" t="n"/>
      <c r="AD165" s="705" t="n"/>
      <c r="AE165" s="706" t="inlineStr">
        <is>
          <t>int</t>
        </is>
      </c>
      <c r="AF165" s="624" t="n">
        <v>92.14</v>
      </c>
      <c r="AG165" s="705" t="n"/>
      <c r="AH165" s="705" t="n"/>
      <c r="AI165" s="704" t="n"/>
      <c r="AJ165" s="705" t="n"/>
      <c r="AK165" s="704" t="n"/>
      <c r="AL165" s="705" t="n"/>
      <c r="AM165" s="704" t="n"/>
      <c r="AN165" s="705" t="n"/>
      <c r="AO165" s="704" t="n"/>
      <c r="AP165" s="705" t="n"/>
      <c r="AQ165" s="706" t="n"/>
      <c r="AR165" s="705" t="n"/>
      <c r="AS165" s="614">
        <f>V165+X165+Z165+AB165+AD165+AF165+AJ165+AL165+AN165+AP165+AR165+AH165</f>
        <v/>
      </c>
    </row>
    <row r="166">
      <c r="A166" s="678">
        <f>A165+1</f>
        <v/>
      </c>
      <c r="B166" s="679" t="n">
        <v>1321.03</v>
      </c>
      <c r="C166" s="679" t="n"/>
      <c r="D166" s="630" t="n">
        <v>1186.77</v>
      </c>
      <c r="E166" s="630" t="n">
        <v>1341.24</v>
      </c>
      <c r="F166" s="679" t="n"/>
      <c r="G166" s="680" t="n"/>
      <c r="H166" s="680" t="n">
        <v>988.25</v>
      </c>
      <c r="I166" s="632" t="n">
        <v>80</v>
      </c>
      <c r="J166" s="681" t="n">
        <v>2</v>
      </c>
      <c r="K166" s="681" t="n"/>
      <c r="L166" s="681" t="n"/>
      <c r="M166" s="682" t="n"/>
      <c r="N166" s="636">
        <f>B166+C166+D166+F166+G166+H166+I166+K166-L166+M166+E166</f>
        <v/>
      </c>
      <c r="O166" s="679" t="n"/>
      <c r="P166" s="679" t="n"/>
      <c r="Q166" s="636">
        <f>N166+O166-P166</f>
        <v/>
      </c>
      <c r="R166" s="630" t="n">
        <v>1320</v>
      </c>
      <c r="S166" s="679" t="n"/>
      <c r="T166" s="639">
        <f>A166</f>
        <v/>
      </c>
      <c r="U166" s="704" t="n"/>
      <c r="V166" s="705" t="n"/>
      <c r="W166" s="704" t="n"/>
      <c r="X166" s="705" t="n"/>
      <c r="Y166" s="704" t="n">
        <v>210526</v>
      </c>
      <c r="Z166" s="624" t="n">
        <v>625.39</v>
      </c>
      <c r="AA166" s="704" t="n"/>
      <c r="AB166" s="705" t="n"/>
      <c r="AC166" s="704" t="n"/>
      <c r="AD166" s="705" t="n"/>
      <c r="AE166" s="706" t="n"/>
      <c r="AF166" s="705" t="n"/>
      <c r="AG166" s="705" t="n"/>
      <c r="AH166" s="705" t="n"/>
      <c r="AI166" s="704" t="n"/>
      <c r="AJ166" s="705" t="n"/>
      <c r="AK166" s="704" t="n"/>
      <c r="AL166" s="705" t="n"/>
      <c r="AM166" s="704" t="n">
        <v>210453</v>
      </c>
      <c r="AN166" s="624" t="n">
        <v>72.09999999999999</v>
      </c>
      <c r="AO166" s="704" t="n">
        <v>210576</v>
      </c>
      <c r="AP166" s="624" t="n">
        <v>286</v>
      </c>
      <c r="AQ166" s="706" t="n"/>
      <c r="AR166" s="705" t="n"/>
      <c r="AS166" s="614">
        <f>V166+X166+Z166+AB166+AD166+AF166+AJ166+AL166+AN166+AP166+AR166+AH166</f>
        <v/>
      </c>
    </row>
    <row r="167">
      <c r="A167" s="678">
        <f>A166+1</f>
        <v/>
      </c>
      <c r="B167" s="679" t="n">
        <v>1960.97</v>
      </c>
      <c r="C167" s="679" t="n"/>
      <c r="D167" s="630" t="n">
        <v>1649.74</v>
      </c>
      <c r="E167" s="630" t="n">
        <v>2109.19</v>
      </c>
      <c r="F167" s="679" t="n"/>
      <c r="G167" s="680" t="n">
        <v>515</v>
      </c>
      <c r="H167" s="680" t="n">
        <v>256.65</v>
      </c>
      <c r="I167" s="680" t="n"/>
      <c r="J167" s="681" t="n"/>
      <c r="K167" s="681" t="n"/>
      <c r="L167" s="681" t="n"/>
      <c r="M167" s="682" t="n"/>
      <c r="N167" s="636">
        <f>B167+C167+D167+F167+G167+H167+I167+K167-L167+M167+E167</f>
        <v/>
      </c>
      <c r="O167" s="679" t="n">
        <v>3.6</v>
      </c>
      <c r="P167" s="679" t="n"/>
      <c r="Q167" s="636">
        <f>N167+O167-P167</f>
        <v/>
      </c>
      <c r="R167" s="630" t="n">
        <v>1960</v>
      </c>
      <c r="S167" s="679" t="n"/>
      <c r="T167" s="639">
        <f>A167</f>
        <v/>
      </c>
      <c r="U167" s="704" t="n"/>
      <c r="V167" s="705" t="n"/>
      <c r="W167" s="704" t="n">
        <v>210425</v>
      </c>
      <c r="X167" s="705" t="n">
        <v>969.42</v>
      </c>
      <c r="Y167" s="704" t="n"/>
      <c r="Z167" s="705" t="n"/>
      <c r="AA167" s="704" t="n"/>
      <c r="AB167" s="705" t="n"/>
      <c r="AC167" s="704" t="n"/>
      <c r="AD167" s="705" t="n"/>
      <c r="AE167" s="704" t="n"/>
      <c r="AF167" s="705" t="n"/>
      <c r="AG167" s="705" t="n"/>
      <c r="AH167" s="705" t="n"/>
      <c r="AI167" s="704" t="n"/>
      <c r="AJ167" s="705" t="n"/>
      <c r="AK167" s="704" t="n">
        <v>210450</v>
      </c>
      <c r="AL167" s="624" t="n">
        <v>211.5</v>
      </c>
      <c r="AM167" s="704" t="n">
        <v>210555</v>
      </c>
      <c r="AN167" s="624" t="n">
        <v>37.8</v>
      </c>
      <c r="AO167" s="704" t="n">
        <v>210577</v>
      </c>
      <c r="AP167" s="624" t="n">
        <v>1784</v>
      </c>
      <c r="AQ167" s="706" t="n"/>
      <c r="AR167" s="705" t="n"/>
      <c r="AS167" s="614">
        <f>V167+X167+Z167+AB167+AD167+AF167+AJ167+AL167+AN167+AP167+AR167+AH167</f>
        <v/>
      </c>
    </row>
    <row r="168">
      <c r="A168" s="678">
        <f>A167+1</f>
        <v/>
      </c>
      <c r="B168" s="679" t="n">
        <v>1352.25</v>
      </c>
      <c r="C168" s="679" t="n"/>
      <c r="D168" s="630" t="n">
        <v>950.85</v>
      </c>
      <c r="E168" s="630" t="n">
        <v>2064.43</v>
      </c>
      <c r="F168" s="679" t="n"/>
      <c r="G168" s="680" t="n">
        <v>193</v>
      </c>
      <c r="H168" s="680" t="n">
        <v>427.65</v>
      </c>
      <c r="I168" s="632" t="n">
        <v>70</v>
      </c>
      <c r="J168" s="681" t="n">
        <v>2</v>
      </c>
      <c r="K168" s="681" t="n"/>
      <c r="L168" s="681" t="n"/>
      <c r="M168" s="682" t="n"/>
      <c r="N168" s="636">
        <f>B168+C168+D168+F168+G168+H168+I168+K168-L168+M168+E168</f>
        <v/>
      </c>
      <c r="O168" s="679" t="n"/>
      <c r="P168" s="679" t="n"/>
      <c r="Q168" s="636">
        <f>N168+O168-P168</f>
        <v/>
      </c>
      <c r="R168" s="630" t="n">
        <v>1350</v>
      </c>
      <c r="S168" s="679" t="n"/>
      <c r="T168" s="639">
        <f>A168</f>
        <v/>
      </c>
      <c r="U168" s="704" t="n"/>
      <c r="V168" s="705" t="n"/>
      <c r="W168" s="704" t="n">
        <v>210426</v>
      </c>
      <c r="X168" s="705" t="n">
        <v>68.08</v>
      </c>
      <c r="Y168" s="704" t="n"/>
      <c r="Z168" s="705" t="n"/>
      <c r="AA168" s="704" t="n"/>
      <c r="AB168" s="705" t="n"/>
      <c r="AC168" s="704" t="n">
        <v>210444</v>
      </c>
      <c r="AD168" s="624" t="n">
        <v>46298.45</v>
      </c>
      <c r="AE168" s="704" t="n"/>
      <c r="AF168" s="705" t="n"/>
      <c r="AG168" s="705" t="n"/>
      <c r="AH168" s="705" t="n"/>
      <c r="AI168" s="704" t="n"/>
      <c r="AJ168" s="705" t="n"/>
      <c r="AK168" s="704" t="n">
        <v>210451</v>
      </c>
      <c r="AL168" s="624" t="n">
        <v>80.84</v>
      </c>
      <c r="AM168" s="704" t="n"/>
      <c r="AN168" s="705" t="n"/>
      <c r="AO168" s="704" t="n"/>
      <c r="AP168" s="705" t="n"/>
      <c r="AQ168" s="706" t="n"/>
      <c r="AR168" s="705" t="n"/>
      <c r="AS168" s="614">
        <f>V168+X168+Z168+AB168+AD168+AF168+AJ168+AL168+AN168+AP168+AR168+AH168</f>
        <v/>
      </c>
    </row>
    <row r="169">
      <c r="A169" s="678">
        <f>A168+1</f>
        <v/>
      </c>
      <c r="B169" s="679" t="n">
        <v>2206.9</v>
      </c>
      <c r="C169" s="679" t="n"/>
      <c r="D169" s="630" t="n">
        <v>1568.4</v>
      </c>
      <c r="E169" s="630" t="n">
        <v>1940.8</v>
      </c>
      <c r="F169" s="679" t="n"/>
      <c r="G169" s="680" t="n">
        <v>222</v>
      </c>
      <c r="H169" s="680" t="n">
        <v>147.25</v>
      </c>
      <c r="I169" s="632" t="n">
        <v>220</v>
      </c>
      <c r="J169" s="681" t="n">
        <v>4</v>
      </c>
      <c r="K169" s="681" t="n"/>
      <c r="L169" s="681" t="n"/>
      <c r="M169" s="682" t="n"/>
      <c r="N169" s="636">
        <f>B169+C169+D169+F169+G169+H169+I169+K169-L169+M169+E169</f>
        <v/>
      </c>
      <c r="O169" s="679" t="n">
        <v>2</v>
      </c>
      <c r="P169" s="679" t="n"/>
      <c r="Q169" s="636">
        <f>N169+O169-P169</f>
        <v/>
      </c>
      <c r="R169" s="630" t="n">
        <v>2200</v>
      </c>
      <c r="S169" s="679" t="n"/>
      <c r="T169" s="639">
        <f>A169</f>
        <v/>
      </c>
      <c r="U169" s="704" t="n">
        <v>210501</v>
      </c>
      <c r="V169" s="624" t="n">
        <v>430.36</v>
      </c>
      <c r="W169" s="704" t="n"/>
      <c r="X169" s="705" t="n"/>
      <c r="Y169" s="704" t="n"/>
      <c r="Z169" s="705" t="n"/>
      <c r="AA169" s="704" t="n">
        <v>210532</v>
      </c>
      <c r="AB169" s="624" t="n">
        <v>3014.31</v>
      </c>
      <c r="AC169" s="704" t="n"/>
      <c r="AD169" s="705" t="n"/>
      <c r="AE169" s="704" t="n"/>
      <c r="AF169" s="705" t="n"/>
      <c r="AG169" s="705" t="n"/>
      <c r="AH169" s="705" t="n"/>
      <c r="AI169" s="683" t="inlineStr">
        <is>
          <t>EDF</t>
        </is>
      </c>
      <c r="AJ169" s="624" t="n">
        <v>221.1</v>
      </c>
      <c r="AK169" s="704" t="n"/>
      <c r="AL169" s="705" t="n"/>
      <c r="AM169" s="704" t="n"/>
      <c r="AN169" s="705" t="n"/>
      <c r="AO169" s="704" t="n"/>
      <c r="AP169" s="705" t="n"/>
      <c r="AQ169" s="706" t="n"/>
      <c r="AR169" s="705" t="n"/>
      <c r="AS169" s="614">
        <f>V169+X169+Z169+AB169+AD169+AF169+AJ169+AL169+AN169+AP169+AR169+AH169</f>
        <v/>
      </c>
    </row>
    <row r="170">
      <c r="A170" s="678">
        <f>A169+1</f>
        <v/>
      </c>
      <c r="B170" s="679" t="n">
        <v>1210.97</v>
      </c>
      <c r="C170" s="679" t="n"/>
      <c r="D170" s="630" t="n">
        <v>659.15</v>
      </c>
      <c r="E170" s="630" t="n">
        <v>1507.11</v>
      </c>
      <c r="F170" s="679" t="n"/>
      <c r="G170" s="680" t="n">
        <v>143</v>
      </c>
      <c r="H170" s="680" t="n">
        <v>210.4</v>
      </c>
      <c r="I170" s="632" t="n">
        <v>60</v>
      </c>
      <c r="J170" s="681" t="n">
        <v>2</v>
      </c>
      <c r="K170" s="681" t="n"/>
      <c r="L170" s="681" t="n"/>
      <c r="M170" s="682" t="n"/>
      <c r="N170" s="636">
        <f>B170+C170+D170+F170+G170+H170+I170+K170-L170+M170+E170</f>
        <v/>
      </c>
      <c r="O170" s="679" t="n">
        <v>2</v>
      </c>
      <c r="P170" s="679" t="n"/>
      <c r="Q170" s="636">
        <f>N170+O170-P170</f>
        <v/>
      </c>
      <c r="R170" s="630" t="n">
        <v>1230</v>
      </c>
      <c r="S170" s="679" t="n"/>
      <c r="T170" s="639">
        <f>A170</f>
        <v/>
      </c>
      <c r="U170" s="704" t="n"/>
      <c r="V170" s="624" t="n">
        <v>4.38</v>
      </c>
      <c r="W170" s="704" t="n"/>
      <c r="X170" s="705" t="n"/>
      <c r="Y170" s="704" t="n"/>
      <c r="Z170" s="705" t="n"/>
      <c r="AA170" s="704" t="n">
        <v>210533</v>
      </c>
      <c r="AB170" s="624" t="n">
        <v>834.2</v>
      </c>
      <c r="AC170" s="704" t="n"/>
      <c r="AD170" s="705" t="n"/>
      <c r="AE170" s="704" t="n"/>
      <c r="AF170" s="705" t="n"/>
      <c r="AG170" s="704" t="n"/>
      <c r="AH170" s="705" t="n"/>
      <c r="AI170" s="704" t="n"/>
      <c r="AJ170" s="705" t="n"/>
      <c r="AK170" s="704" t="n"/>
      <c r="AL170" s="705" t="n"/>
      <c r="AM170" s="704" t="n">
        <v>210559</v>
      </c>
      <c r="AN170" s="705" t="n">
        <v>92.52</v>
      </c>
      <c r="AO170" s="704" t="n"/>
      <c r="AP170" s="705" t="n"/>
      <c r="AQ170" s="706" t="n"/>
      <c r="AR170" s="705" t="n"/>
      <c r="AS170" s="614">
        <f>V170+X170+Z170+AB170+AD170+AF170+AJ170+AL170+AN170+AP170+AR170+AH170</f>
        <v/>
      </c>
    </row>
    <row r="171">
      <c r="A171" s="678">
        <f>A170+1</f>
        <v/>
      </c>
      <c r="B171" s="679" t="n">
        <v>2738.25</v>
      </c>
      <c r="C171" s="679" t="n"/>
      <c r="D171" s="630" t="n">
        <v>2306.65</v>
      </c>
      <c r="E171" s="630" t="n">
        <v>2348.73</v>
      </c>
      <c r="F171" s="679" t="n"/>
      <c r="G171" s="680" t="n">
        <v>323</v>
      </c>
      <c r="H171" s="680" t="n">
        <v>196.8</v>
      </c>
      <c r="I171" s="632" t="n">
        <v>50</v>
      </c>
      <c r="J171" s="681" t="n">
        <v>1</v>
      </c>
      <c r="K171" s="681" t="n"/>
      <c r="L171" s="681" t="n"/>
      <c r="M171" s="682" t="n"/>
      <c r="N171" s="636">
        <f>B171+C171+D171+F171+G171+H171+I171+K171-L171+M171+E171</f>
        <v/>
      </c>
      <c r="O171" s="679" t="n">
        <v>2</v>
      </c>
      <c r="P171" s="679" t="n"/>
      <c r="Q171" s="636">
        <f>N171+O171-P171</f>
        <v/>
      </c>
      <c r="R171" s="630" t="n">
        <v>2730</v>
      </c>
      <c r="S171" s="630" t="n">
        <v>250</v>
      </c>
      <c r="T171" s="639">
        <f>A171</f>
        <v/>
      </c>
      <c r="U171" s="704" t="n"/>
      <c r="V171" s="705" t="n"/>
      <c r="W171" s="704" t="n"/>
      <c r="X171" s="705" t="n"/>
      <c r="Y171" s="704" t="n"/>
      <c r="Z171" s="705" t="n"/>
      <c r="AA171" s="704" t="n"/>
      <c r="AB171" s="705" t="n"/>
      <c r="AC171" s="704" t="n">
        <v>210441</v>
      </c>
      <c r="AD171" s="624" t="n">
        <v>78.84</v>
      </c>
      <c r="AE171" s="704" t="inlineStr">
        <is>
          <t>monnaie</t>
        </is>
      </c>
      <c r="AF171" s="624" t="n">
        <v>500</v>
      </c>
      <c r="AG171" s="705" t="n"/>
      <c r="AH171" s="705" t="n"/>
      <c r="AI171" s="704" t="n">
        <v>210551</v>
      </c>
      <c r="AJ171" s="705" t="n">
        <v>-16.52</v>
      </c>
      <c r="AK171" s="704" t="n"/>
      <c r="AL171" s="705" t="n"/>
      <c r="AM171" s="704" t="n"/>
      <c r="AN171" s="705" t="n"/>
      <c r="AO171" s="704" t="n"/>
      <c r="AP171" s="705" t="n"/>
      <c r="AQ171" s="706" t="n"/>
      <c r="AR171" s="705" t="n"/>
      <c r="AS171" s="614">
        <f>V171+X171+Z171+AB171+AD171+AF171+AJ171+AL171+AN171+AP171+AR171+AH171</f>
        <v/>
      </c>
    </row>
    <row r="172">
      <c r="A172" s="678">
        <f>A171+1</f>
        <v/>
      </c>
      <c r="B172" s="679" t="n">
        <v>1646.84</v>
      </c>
      <c r="C172" s="679" t="n"/>
      <c r="D172" s="630" t="n">
        <v>1589.4</v>
      </c>
      <c r="E172" s="630" t="n">
        <v>1935.81</v>
      </c>
      <c r="F172" s="679" t="n"/>
      <c r="G172" s="680" t="n">
        <v>229</v>
      </c>
      <c r="H172" s="680" t="n">
        <v>74.5</v>
      </c>
      <c r="I172" s="632" t="n">
        <v>140</v>
      </c>
      <c r="J172" s="681" t="n">
        <v>2</v>
      </c>
      <c r="K172" s="681" t="n"/>
      <c r="L172" s="681" t="n"/>
      <c r="M172" s="682" t="n"/>
      <c r="N172" s="636">
        <f>B172+C172+D172+F172+G172+H172+I172+K172-L172+M172+E172</f>
        <v/>
      </c>
      <c r="O172" s="679" t="n">
        <v>3</v>
      </c>
      <c r="P172" s="679" t="n"/>
      <c r="Q172" s="636">
        <f>N172+O172-P172</f>
        <v/>
      </c>
      <c r="R172" s="630" t="n">
        <v>1640</v>
      </c>
      <c r="S172" s="679" t="n"/>
      <c r="T172" s="639">
        <f>A172</f>
        <v/>
      </c>
      <c r="U172" s="704" t="n"/>
      <c r="V172" s="705" t="n"/>
      <c r="W172" s="704" t="n"/>
      <c r="X172" s="705" t="n"/>
      <c r="Y172" s="704" t="n"/>
      <c r="Z172" s="705" t="n"/>
      <c r="AA172" s="704" t="n"/>
      <c r="AB172" s="705" t="n"/>
      <c r="AC172" s="704" t="n"/>
      <c r="AD172" s="705" t="n"/>
      <c r="AE172" s="704" t="n"/>
      <c r="AF172" s="705" t="n"/>
      <c r="AG172" s="705" t="n"/>
      <c r="AH172" s="705" t="n"/>
      <c r="AI172" s="704" t="n"/>
      <c r="AJ172" s="705" t="n"/>
      <c r="AK172" s="704" t="n"/>
      <c r="AL172" s="705" t="n"/>
      <c r="AM172" s="704" t="n"/>
      <c r="AN172" s="705" t="n"/>
      <c r="AO172" s="704" t="n">
        <v>210472</v>
      </c>
      <c r="AP172" s="624" t="n">
        <v>364</v>
      </c>
      <c r="AQ172" s="706" t="n"/>
      <c r="AR172" s="705" t="n"/>
      <c r="AS172" s="614">
        <f>V172+X172+Z172+AB172+AD172+AF172+AJ172+AL172+AN172+AP172+AR172+AH172</f>
        <v/>
      </c>
    </row>
    <row r="173">
      <c r="A173" s="678">
        <f>A172+1</f>
        <v/>
      </c>
      <c r="B173" s="679" t="n">
        <v>2058.86</v>
      </c>
      <c r="C173" s="679" t="n"/>
      <c r="D173" s="630" t="n">
        <v>1014.4</v>
      </c>
      <c r="E173" s="630" t="n">
        <v>1018.59</v>
      </c>
      <c r="F173" s="679" t="n"/>
      <c r="G173" s="680" t="n">
        <v>179</v>
      </c>
      <c r="H173" s="680" t="n">
        <v>319.1</v>
      </c>
      <c r="I173" s="680" t="n"/>
      <c r="J173" s="681" t="n"/>
      <c r="K173" s="681" t="n"/>
      <c r="L173" s="681" t="n"/>
      <c r="M173" s="682" t="n"/>
      <c r="N173" s="636">
        <f>B173+C173+D173+F173+G173+H173+I173+K173-L173+M173+E173</f>
        <v/>
      </c>
      <c r="O173" s="679" t="n">
        <v>2</v>
      </c>
      <c r="P173" s="679" t="n"/>
      <c r="Q173" s="636">
        <f>N173+O173-P173</f>
        <v/>
      </c>
      <c r="R173" s="630" t="n">
        <v>2050</v>
      </c>
      <c r="S173" s="679" t="n"/>
      <c r="T173" s="639">
        <f>A173</f>
        <v/>
      </c>
      <c r="U173" s="704" t="n"/>
      <c r="V173" s="705" t="n"/>
      <c r="W173" s="704" t="n"/>
      <c r="X173" s="705" t="n"/>
      <c r="Y173" s="704" t="n">
        <v>210527</v>
      </c>
      <c r="Z173" s="624" t="n">
        <v>439.55</v>
      </c>
      <c r="AA173" s="704" t="n"/>
      <c r="AB173" s="705" t="n"/>
      <c r="AC173" s="704" t="n"/>
      <c r="AD173" s="705" t="n"/>
      <c r="AE173" s="704" t="n"/>
      <c r="AF173" s="705" t="n"/>
      <c r="AG173" s="705" t="n"/>
      <c r="AH173" s="705" t="n"/>
      <c r="AI173" s="704" t="n"/>
      <c r="AJ173" s="705" t="n"/>
      <c r="AK173" s="704" t="n"/>
      <c r="AL173" s="705" t="n"/>
      <c r="AM173" s="704" t="n"/>
      <c r="AN173" s="705" t="n"/>
      <c r="AO173" s="704" t="n">
        <v>210472</v>
      </c>
      <c r="AP173" s="624" t="n">
        <v>81.03</v>
      </c>
      <c r="AQ173" s="706" t="n"/>
      <c r="AR173" s="705" t="n"/>
      <c r="AS173" s="614">
        <f>V173+X173+Z173+AB173+AD173+AF173+AJ173+AL173+AN173+AP173+AR173+AH173</f>
        <v/>
      </c>
    </row>
    <row r="174">
      <c r="A174" s="678">
        <f>A173+1</f>
        <v/>
      </c>
      <c r="B174" s="679" t="n">
        <v>1668.1</v>
      </c>
      <c r="C174" s="679" t="n"/>
      <c r="D174" s="630" t="n">
        <v>1628.99</v>
      </c>
      <c r="E174" s="630" t="n">
        <v>1891.77</v>
      </c>
      <c r="F174" s="679" t="n"/>
      <c r="G174" s="680" t="n">
        <v>150</v>
      </c>
      <c r="H174" s="680" t="n">
        <v>263.4</v>
      </c>
      <c r="I174" s="632" t="n">
        <v>250</v>
      </c>
      <c r="J174" s="681" t="n">
        <v>5</v>
      </c>
      <c r="K174" s="681" t="n"/>
      <c r="L174" s="681" t="n"/>
      <c r="M174" s="682" t="n"/>
      <c r="N174" s="636">
        <f>B174+C174+D174+F174+G174+H174+I174+K174-L174+M174+E174</f>
        <v/>
      </c>
      <c r="O174" s="679" t="n">
        <v>12.5</v>
      </c>
      <c r="P174" s="679" t="n"/>
      <c r="Q174" s="636">
        <f>N174+O174-P174</f>
        <v/>
      </c>
      <c r="R174" s="630" t="n">
        <v>1660</v>
      </c>
      <c r="S174" s="679" t="n"/>
      <c r="T174" s="639">
        <f>A174</f>
        <v/>
      </c>
      <c r="U174" s="704" t="n"/>
      <c r="V174" s="705" t="n"/>
      <c r="W174" s="704" t="n"/>
      <c r="X174" s="705" t="n"/>
      <c r="Y174" s="704" t="n"/>
      <c r="Z174" s="705" t="n"/>
      <c r="AA174" s="704" t="n"/>
      <c r="AB174" s="705" t="n"/>
      <c r="AC174" s="704" t="n">
        <v>210545</v>
      </c>
      <c r="AD174" s="624" t="n">
        <v>-202.4</v>
      </c>
      <c r="AE174" s="704" t="n"/>
      <c r="AF174" s="705" t="n"/>
      <c r="AG174" s="705" t="n"/>
      <c r="AH174" s="705" t="n"/>
      <c r="AI174" s="704" t="n"/>
      <c r="AJ174" s="705" t="n"/>
      <c r="AK174" s="704" t="n"/>
      <c r="AL174" s="705" t="n"/>
      <c r="AM174" s="704" t="n"/>
      <c r="AN174" s="705" t="n"/>
      <c r="AO174" s="704" t="n"/>
      <c r="AP174" s="705" t="n"/>
      <c r="AQ174" s="706" t="n"/>
      <c r="AR174" s="705" t="n"/>
      <c r="AS174" s="614">
        <f>V174+X174+Z174+AB174+AD174+AF174+AJ174+AL174+AN174+AP174+AR174+AH174</f>
        <v/>
      </c>
    </row>
    <row r="175">
      <c r="A175" s="678">
        <f>A174+1</f>
        <v/>
      </c>
      <c r="B175" s="679" t="n">
        <v>1139.56</v>
      </c>
      <c r="C175" s="679" t="n"/>
      <c r="D175" s="630" t="n">
        <v>1178.25</v>
      </c>
      <c r="E175" s="630" t="n">
        <v>1987.11</v>
      </c>
      <c r="F175" s="679" t="n"/>
      <c r="G175" s="680" t="n">
        <v>480</v>
      </c>
      <c r="H175" s="680" t="n">
        <v>375.6</v>
      </c>
      <c r="I175" s="632" t="n">
        <v>40</v>
      </c>
      <c r="J175" s="681" t="n">
        <v>1</v>
      </c>
      <c r="K175" s="681" t="n"/>
      <c r="L175" s="681" t="n"/>
      <c r="M175" s="682" t="n"/>
      <c r="N175" s="636">
        <f>B175+C175+D175+F175+G175+H175+I175+K175-L175+M175+E175</f>
        <v/>
      </c>
      <c r="O175" s="679" t="n">
        <v>3.6</v>
      </c>
      <c r="P175" s="679" t="n"/>
      <c r="Q175" s="636">
        <f>N175+O175-P175</f>
        <v/>
      </c>
      <c r="R175" s="630" t="n">
        <v>1170</v>
      </c>
      <c r="S175" s="679" t="n"/>
      <c r="T175" s="639">
        <f>A175</f>
        <v/>
      </c>
      <c r="U175" s="704" t="n"/>
      <c r="V175" s="705" t="n"/>
      <c r="W175" s="704" t="n"/>
      <c r="X175" s="705" t="n"/>
      <c r="Y175" s="704" t="n"/>
      <c r="Z175" s="705" t="n"/>
      <c r="AA175" s="704" t="n"/>
      <c r="AB175" s="705" t="n"/>
      <c r="AC175" s="704" t="n"/>
      <c r="AD175" s="705" t="n"/>
      <c r="AE175" s="704" t="n"/>
      <c r="AF175" s="705" t="n"/>
      <c r="AG175" s="705" t="n"/>
      <c r="AH175" s="705" t="n"/>
      <c r="AI175" s="704" t="n">
        <v>210550</v>
      </c>
      <c r="AJ175" s="624" t="n">
        <v>52.8</v>
      </c>
      <c r="AK175" s="704" t="n"/>
      <c r="AL175" s="705" t="n"/>
      <c r="AM175" s="704" t="n"/>
      <c r="AN175" s="705" t="n"/>
      <c r="AO175" s="704" t="n"/>
      <c r="AP175" s="705" t="n"/>
      <c r="AQ175" s="706" t="n"/>
      <c r="AR175" s="705" t="n"/>
      <c r="AS175" s="614">
        <f>V175+X175+Z175+AB175+AD175+AF175+AJ175+AL175+AN175+AP175+AR175+AH175</f>
        <v/>
      </c>
    </row>
    <row r="176">
      <c r="A176" s="678">
        <f>A175+1</f>
        <v/>
      </c>
      <c r="B176" s="679" t="n">
        <v>985.3200000000001</v>
      </c>
      <c r="C176" s="679" t="n"/>
      <c r="D176" s="630" t="n">
        <v>1189.41</v>
      </c>
      <c r="E176" s="630" t="n">
        <v>2206.2</v>
      </c>
      <c r="F176" s="679" t="n"/>
      <c r="G176" s="680" t="n">
        <v>189</v>
      </c>
      <c r="H176" s="680" t="n">
        <v>830.3</v>
      </c>
      <c r="I176" s="632" t="n">
        <v>370</v>
      </c>
      <c r="J176" s="681" t="n">
        <v>5</v>
      </c>
      <c r="K176" s="681" t="n"/>
      <c r="L176" s="681" t="n"/>
      <c r="M176" s="682" t="n"/>
      <c r="N176" s="636">
        <f>B176+C176+D176+F176+G176+H176+I176+K176-L176+M176+E176</f>
        <v/>
      </c>
      <c r="O176" s="679" t="n">
        <v>8.300000000000001</v>
      </c>
      <c r="P176" s="679" t="n"/>
      <c r="Q176" s="636">
        <f>N176+O176-P176</f>
        <v/>
      </c>
      <c r="R176" s="630" t="n">
        <v>980</v>
      </c>
      <c r="S176" s="679" t="n"/>
      <c r="T176" s="639">
        <f>A176</f>
        <v/>
      </c>
      <c r="U176" s="704" t="n">
        <v>210504</v>
      </c>
      <c r="V176" s="624" t="n">
        <v>1387.81</v>
      </c>
      <c r="W176" s="704" t="n"/>
      <c r="X176" s="705" t="n"/>
      <c r="Y176" s="704" t="n"/>
      <c r="Z176" s="705" t="n"/>
      <c r="AA176" s="704" t="n">
        <v>210534</v>
      </c>
      <c r="AB176" s="624" t="n">
        <v>3085.04</v>
      </c>
      <c r="AC176" s="704" t="n"/>
      <c r="AD176" s="705" t="n"/>
      <c r="AE176" s="704" t="n"/>
      <c r="AF176" s="705" t="n"/>
      <c r="AG176" s="705" t="n"/>
      <c r="AH176" s="705" t="n"/>
      <c r="AI176" s="704" t="n"/>
      <c r="AJ176" s="705" t="n"/>
      <c r="AK176" s="704" t="n"/>
      <c r="AL176" s="705" t="n"/>
      <c r="AM176" s="704" t="n"/>
      <c r="AN176" s="705" t="n"/>
      <c r="AO176" s="704" t="n"/>
      <c r="AP176" s="705" t="n"/>
      <c r="AQ176" s="706" t="n"/>
      <c r="AR176" s="705" t="n"/>
      <c r="AS176" s="614">
        <f>V176+X176+Z176+AB176+AD176+AF176+AJ176+AL176+AN176+AP176+AR176+AH176</f>
        <v/>
      </c>
    </row>
    <row r="177">
      <c r="A177" s="678">
        <f>A176+1</f>
        <v/>
      </c>
      <c r="B177" s="679" t="n">
        <v>1380.33</v>
      </c>
      <c r="C177" s="679" t="n"/>
      <c r="D177" s="630" t="n">
        <v>1297.4</v>
      </c>
      <c r="E177" s="630" t="n">
        <v>1693.12</v>
      </c>
      <c r="F177" s="679" t="n"/>
      <c r="G177" s="680" t="n">
        <v>235</v>
      </c>
      <c r="H177" s="680" t="n">
        <v>325</v>
      </c>
      <c r="I177" s="632" t="n">
        <v>180</v>
      </c>
      <c r="J177" s="681" t="n">
        <v>5</v>
      </c>
      <c r="K177" s="681" t="n"/>
      <c r="L177" s="681" t="n"/>
      <c r="M177" s="682" t="n"/>
      <c r="N177" s="636">
        <f>B177+C177+D177+F177+G177+H177+I177+K177-L177+M177+E177</f>
        <v/>
      </c>
      <c r="O177" s="679" t="n">
        <v>34.2</v>
      </c>
      <c r="P177" s="679" t="n"/>
      <c r="Q177" s="636">
        <f>N177+O177-P177</f>
        <v/>
      </c>
      <c r="R177" s="630" t="n">
        <v>1380</v>
      </c>
      <c r="S177" s="679" t="n"/>
      <c r="T177" s="639">
        <f>A177</f>
        <v/>
      </c>
      <c r="U177" s="704" t="n"/>
      <c r="V177" s="624" t="n">
        <v>27.72</v>
      </c>
      <c r="W177" s="706" t="n">
        <v>210520</v>
      </c>
      <c r="X177" s="624" t="n">
        <v>1126.74</v>
      </c>
      <c r="Y177" s="704" t="n"/>
      <c r="Z177" s="705" t="n"/>
      <c r="AA177" s="706" t="n">
        <v>210535</v>
      </c>
      <c r="AB177" s="624" t="n">
        <v>890.12</v>
      </c>
      <c r="AC177" s="704" t="n"/>
      <c r="AD177" s="705" t="n"/>
      <c r="AE177" s="706" t="n"/>
      <c r="AF177" s="705" t="n"/>
      <c r="AG177" s="706" t="n"/>
      <c r="AH177" s="705" t="n"/>
      <c r="AI177" s="704" t="n"/>
      <c r="AJ177" s="705" t="n"/>
      <c r="AK177" s="706" t="n"/>
      <c r="AL177" s="705" t="n"/>
      <c r="AM177" s="704" t="n"/>
      <c r="AN177" s="705" t="n"/>
      <c r="AO177" s="706" t="n"/>
      <c r="AP177" s="705" t="n"/>
      <c r="AQ177" s="706" t="n"/>
      <c r="AR177" s="705" t="n"/>
      <c r="AS177" s="614">
        <f>V177+X177+Z177+AB177+AD177+AF177+AJ177+AL177+AN177+AP177+AR177+AH177</f>
        <v/>
      </c>
    </row>
    <row r="178">
      <c r="A178" s="678">
        <f>A177+1</f>
        <v/>
      </c>
      <c r="B178" s="679" t="n">
        <v>2220.09</v>
      </c>
      <c r="C178" s="679" t="n"/>
      <c r="D178" s="630" t="n">
        <v>1551.98</v>
      </c>
      <c r="E178" s="630" t="n">
        <v>2320.71</v>
      </c>
      <c r="F178" s="679" t="n"/>
      <c r="G178" s="680" t="n">
        <v>392</v>
      </c>
      <c r="H178" s="680" t="n">
        <v>308.4</v>
      </c>
      <c r="I178" s="632" t="n">
        <v>70</v>
      </c>
      <c r="J178" s="681" t="n">
        <v>2</v>
      </c>
      <c r="K178" s="681" t="n"/>
      <c r="L178" s="681" t="n"/>
      <c r="M178" s="682" t="n"/>
      <c r="N178" s="636">
        <f>B178+C178+D178+F178+G178+H178+I178+K178-L178+M178+E178</f>
        <v/>
      </c>
      <c r="O178" s="679" t="n">
        <v>8.300000000000001</v>
      </c>
      <c r="P178" s="679" t="n"/>
      <c r="Q178" s="636">
        <f>N178+O178-P178</f>
        <v/>
      </c>
      <c r="R178" s="630" t="n">
        <v>2220</v>
      </c>
      <c r="S178" s="679" t="n"/>
      <c r="T178" s="639">
        <f>A178</f>
        <v/>
      </c>
      <c r="U178" s="704" t="n"/>
      <c r="V178" s="705" t="n"/>
      <c r="W178" s="704" t="n">
        <v>210521</v>
      </c>
      <c r="X178" s="624" t="n">
        <v>99.73</v>
      </c>
      <c r="Y178" s="704" t="n"/>
      <c r="Z178" s="705" t="n"/>
      <c r="AA178" s="704" t="n"/>
      <c r="AB178" s="705" t="n"/>
      <c r="AC178" s="704" t="n"/>
      <c r="AD178" s="705" t="n"/>
      <c r="AE178" s="704" t="n"/>
      <c r="AF178" s="705" t="n"/>
      <c r="AG178" s="705" t="n"/>
      <c r="AH178" s="705" t="n"/>
      <c r="AI178" s="704" t="n"/>
      <c r="AJ178" s="705" t="n"/>
      <c r="AK178" s="704" t="n"/>
      <c r="AL178" s="705" t="n"/>
      <c r="AM178" s="704" t="n"/>
      <c r="AN178" s="705" t="n"/>
      <c r="AO178" s="704" t="n"/>
      <c r="AP178" s="705" t="n"/>
      <c r="AQ178" s="706" t="n"/>
      <c r="AR178" s="705" t="n"/>
      <c r="AS178" s="614">
        <f>V178+X178+Z178+AB178+AD178+AF178+AJ178+AL178+AN178+AP178+AR178+AH178</f>
        <v/>
      </c>
    </row>
    <row r="179">
      <c r="A179" s="678">
        <f>A178+1</f>
        <v/>
      </c>
      <c r="B179" s="679" t="n">
        <v>2774.06</v>
      </c>
      <c r="C179" s="679" t="n"/>
      <c r="D179" s="630" t="n">
        <v>1948.32</v>
      </c>
      <c r="E179" s="630" t="n">
        <v>1852.01</v>
      </c>
      <c r="F179" s="679" t="n"/>
      <c r="G179" s="680" t="n">
        <v>186</v>
      </c>
      <c r="H179" s="680" t="n">
        <v>93</v>
      </c>
      <c r="I179" s="632" t="n">
        <v>180</v>
      </c>
      <c r="J179" s="681" t="n">
        <v>4</v>
      </c>
      <c r="K179" s="681" t="n"/>
      <c r="L179" s="681" t="n"/>
      <c r="M179" s="682" t="n"/>
      <c r="N179" s="636">
        <f>B179+C179+D179+F179+G179+H179+I179+K179-L179+M179+E179</f>
        <v/>
      </c>
      <c r="O179" s="679" t="n">
        <v>10.3</v>
      </c>
      <c r="P179" s="679" t="n"/>
      <c r="Q179" s="636">
        <f>N179+O179-P179</f>
        <v/>
      </c>
      <c r="R179" s="630" t="n">
        <v>2770</v>
      </c>
      <c r="S179" s="679" t="n"/>
      <c r="T179" s="639">
        <f>A179</f>
        <v/>
      </c>
      <c r="U179" s="704" t="n"/>
      <c r="V179" s="705" t="n"/>
      <c r="W179" s="704" t="n"/>
      <c r="X179" s="705" t="n"/>
      <c r="Y179" s="704" t="n"/>
      <c r="Z179" s="705" t="n"/>
      <c r="AA179" s="704" t="n"/>
      <c r="AB179" s="705" t="n"/>
      <c r="AC179" s="704" t="n"/>
      <c r="AD179" s="705" t="n"/>
      <c r="AE179" s="704" t="n"/>
      <c r="AF179" s="705" t="n"/>
      <c r="AG179" s="705" t="n"/>
      <c r="AH179" s="705" t="n"/>
      <c r="AI179" s="704" t="n"/>
      <c r="AJ179" s="705" t="n"/>
      <c r="AK179" s="704" t="n"/>
      <c r="AL179" s="705" t="n"/>
      <c r="AM179" s="704" t="n"/>
      <c r="AN179" s="705" t="n"/>
      <c r="AO179" s="704" t="n"/>
      <c r="AP179" s="705" t="n"/>
      <c r="AQ179" s="706" t="n"/>
      <c r="AR179" s="705" t="n"/>
      <c r="AS179" s="614">
        <f>V179+X179+Z179+AB179+AD179+AF179+AJ179+AL179+AN179+AP179+AR179+AH179</f>
        <v/>
      </c>
    </row>
    <row r="180">
      <c r="A180" s="678">
        <f>A179+1</f>
        <v/>
      </c>
      <c r="B180" s="679" t="n">
        <v>1009.55</v>
      </c>
      <c r="C180" s="679" t="n"/>
      <c r="D180" s="630" t="n">
        <v>1040.39</v>
      </c>
      <c r="E180" s="630" t="n">
        <v>981.53</v>
      </c>
      <c r="F180" s="679" t="n"/>
      <c r="G180" s="680" t="n">
        <v>289</v>
      </c>
      <c r="H180" s="680" t="n">
        <v>551.55</v>
      </c>
      <c r="I180" s="632" t="n">
        <v>40</v>
      </c>
      <c r="J180" s="681" t="n">
        <v>1</v>
      </c>
      <c r="K180" s="681" t="n"/>
      <c r="L180" s="681" t="n"/>
      <c r="M180" s="682" t="n"/>
      <c r="N180" s="636">
        <f>B180+C180+D180+F180+G180+H180+I180+K180-L180+M180+E180</f>
        <v/>
      </c>
      <c r="O180" s="679" t="n">
        <v>7</v>
      </c>
      <c r="P180" s="679" t="n"/>
      <c r="Q180" s="636">
        <f>N180+O180-P180</f>
        <v/>
      </c>
      <c r="R180" s="630" t="n">
        <v>1000</v>
      </c>
      <c r="S180" s="679" t="n"/>
      <c r="T180" s="639">
        <f>A180</f>
        <v/>
      </c>
      <c r="U180" s="704" t="n"/>
      <c r="V180" s="705" t="n"/>
      <c r="W180" s="704" t="n"/>
      <c r="X180" s="705" t="n"/>
      <c r="Y180" s="704" t="n">
        <v>210528</v>
      </c>
      <c r="Z180" s="624" t="n">
        <v>448.15</v>
      </c>
      <c r="AA180" s="704" t="n"/>
      <c r="AB180" s="705" t="n"/>
      <c r="AC180" s="704" t="n"/>
      <c r="AD180" s="705" t="n"/>
      <c r="AE180" s="704" t="n"/>
      <c r="AF180" s="705" t="n"/>
      <c r="AG180" s="705" t="n"/>
      <c r="AH180" s="705" t="n"/>
      <c r="AI180" s="704" t="n"/>
      <c r="AJ180" s="705" t="n"/>
      <c r="AK180" s="704" t="n"/>
      <c r="AL180" s="705" t="n"/>
      <c r="AM180" s="704" t="n"/>
      <c r="AN180" s="705" t="n"/>
      <c r="AO180" s="704" t="n"/>
      <c r="AP180" s="705" t="n"/>
      <c r="AQ180" s="706" t="n"/>
      <c r="AR180" s="705" t="n"/>
      <c r="AS180" s="614">
        <f>V180+X180+Z180+AB180+AD180+AF180+AJ180+AL180+AN180+AP180+AR180+AH180</f>
        <v/>
      </c>
    </row>
    <row r="181">
      <c r="A181" s="678">
        <f>A180+1</f>
        <v/>
      </c>
      <c r="B181" s="679" t="n">
        <v>1674.18</v>
      </c>
      <c r="C181" s="679" t="n"/>
      <c r="D181" s="630" t="n">
        <v>1021.65</v>
      </c>
      <c r="E181" s="630" t="n">
        <v>1306.23</v>
      </c>
      <c r="F181" s="679" t="n"/>
      <c r="G181" s="680" t="n">
        <v>80</v>
      </c>
      <c r="H181" s="680" t="n">
        <v>114.95</v>
      </c>
      <c r="I181" s="632" t="n">
        <v>100</v>
      </c>
      <c r="J181" s="681" t="n">
        <v>2</v>
      </c>
      <c r="K181" s="681" t="n"/>
      <c r="L181" s="681" t="n"/>
      <c r="M181" s="682" t="n"/>
      <c r="N181" s="636">
        <f>B181+C181+D181+F181+G181+H181+I181+K181-L181+M181+E181</f>
        <v/>
      </c>
      <c r="O181" s="679" t="n"/>
      <c r="P181" s="679" t="n"/>
      <c r="Q181" s="636">
        <f>N181+O181-P181</f>
        <v/>
      </c>
      <c r="R181" s="630" t="n">
        <v>1670</v>
      </c>
      <c r="S181" s="679" t="n"/>
      <c r="T181" s="639">
        <f>A181</f>
        <v/>
      </c>
      <c r="U181" s="704" t="n"/>
      <c r="V181" s="705" t="n"/>
      <c r="W181" s="704" t="n"/>
      <c r="X181" s="705" t="n"/>
      <c r="Y181" s="704" t="n"/>
      <c r="Z181" s="705" t="n"/>
      <c r="AA181" s="704" t="n"/>
      <c r="AB181" s="705" t="n"/>
      <c r="AC181" s="704" t="n"/>
      <c r="AD181" s="705" t="n"/>
      <c r="AE181" s="704" t="n"/>
      <c r="AF181" s="705" t="n"/>
      <c r="AG181" s="705" t="n"/>
      <c r="AH181" s="705" t="n"/>
      <c r="AI181" s="704" t="n"/>
      <c r="AJ181" s="705" t="n"/>
      <c r="AK181" s="704" t="n">
        <v>210449</v>
      </c>
      <c r="AL181" s="624" t="n">
        <v>1474.56</v>
      </c>
      <c r="AM181" s="704" t="n"/>
      <c r="AN181" s="705" t="n"/>
      <c r="AO181" s="704" t="n"/>
      <c r="AP181" s="705" t="n"/>
      <c r="AQ181" s="706" t="n"/>
      <c r="AR181" s="705" t="n"/>
      <c r="AS181" s="614">
        <f>V181+X181+Z181+AB181+AD181+AF181+AJ181+AL181+AN181+AP181+AR181+AH181</f>
        <v/>
      </c>
    </row>
    <row r="182">
      <c r="A182" s="678">
        <f>A181+1</f>
        <v/>
      </c>
      <c r="B182" s="679" t="n">
        <v>2059.36</v>
      </c>
      <c r="C182" s="679" t="n"/>
      <c r="D182" s="630" t="n">
        <v>1478.8</v>
      </c>
      <c r="E182" s="630" t="n">
        <v>2236.41</v>
      </c>
      <c r="F182" s="679" t="n"/>
      <c r="G182" s="680" t="n">
        <v>410</v>
      </c>
      <c r="H182" s="680" t="n">
        <v>479.1</v>
      </c>
      <c r="I182" s="632" t="n">
        <v>60</v>
      </c>
      <c r="J182" s="681" t="n">
        <v>2</v>
      </c>
      <c r="K182" s="681" t="n"/>
      <c r="L182" s="681" t="n"/>
      <c r="M182" s="682" t="n"/>
      <c r="N182" s="636">
        <f>B182+C182+D182+F182+G182+H182+I182+K182-L182+M182+E182</f>
        <v/>
      </c>
      <c r="O182" s="679" t="n">
        <v>11.9</v>
      </c>
      <c r="P182" s="679" t="n">
        <v>2</v>
      </c>
      <c r="Q182" s="636">
        <f>N182+O182-P182</f>
        <v/>
      </c>
      <c r="R182" s="630" t="n">
        <v>2050</v>
      </c>
      <c r="S182" s="679" t="n"/>
      <c r="T182" s="639">
        <f>A182</f>
        <v/>
      </c>
      <c r="U182" s="704" t="n"/>
      <c r="V182" s="705" t="n"/>
      <c r="W182" s="704" t="n"/>
      <c r="X182" s="705" t="n"/>
      <c r="Y182" s="704" t="n"/>
      <c r="Z182" s="705" t="n"/>
      <c r="AA182" s="704" t="n"/>
      <c r="AB182" s="705" t="n"/>
      <c r="AC182" s="704" t="n"/>
      <c r="AD182" s="705" t="n"/>
      <c r="AE182" s="704" t="n"/>
      <c r="AF182" s="705" t="n"/>
      <c r="AG182" s="705" t="n"/>
      <c r="AH182" s="705" t="n"/>
      <c r="AI182" s="704" t="n"/>
      <c r="AJ182" s="705" t="n"/>
      <c r="AK182" s="704" t="n"/>
      <c r="AL182" s="705" t="n"/>
      <c r="AM182" s="704" t="n">
        <v>210560</v>
      </c>
      <c r="AN182" s="624" t="n">
        <v>170</v>
      </c>
      <c r="AO182" s="704" t="n"/>
      <c r="AP182" s="705" t="n"/>
      <c r="AQ182" s="706" t="n"/>
      <c r="AR182" s="705" t="n"/>
      <c r="AS182" s="614">
        <f>V182+X182+Z182+AB182+AD182+AF182+AJ182+AL182+AN182+AP182+AR182+AH182</f>
        <v/>
      </c>
    </row>
    <row r="183">
      <c r="A183" s="678">
        <f>A182+1</f>
        <v/>
      </c>
      <c r="B183" s="679" t="n">
        <v>1520.67</v>
      </c>
      <c r="C183" s="679" t="n"/>
      <c r="D183" s="630" t="n">
        <v>1170.4</v>
      </c>
      <c r="E183" s="630" t="n">
        <v>1897</v>
      </c>
      <c r="F183" s="679" t="n"/>
      <c r="G183" s="680" t="n">
        <v>254</v>
      </c>
      <c r="H183" s="680" t="n">
        <v>58.9</v>
      </c>
      <c r="I183" s="632" t="n">
        <v>60</v>
      </c>
      <c r="J183" s="681" t="n">
        <v>1</v>
      </c>
      <c r="K183" s="681" t="n"/>
      <c r="L183" s="681" t="n"/>
      <c r="M183" s="682" t="n"/>
      <c r="N183" s="636">
        <f>B183+C183+D183+F183+G183+H183+I183+K183-L183+M183+E183</f>
        <v/>
      </c>
      <c r="O183" s="679" t="n">
        <v>8.300000000000001</v>
      </c>
      <c r="P183" s="679" t="n"/>
      <c r="Q183" s="636">
        <f>N183+O183-P183</f>
        <v/>
      </c>
      <c r="R183" s="630" t="n">
        <v>1520</v>
      </c>
      <c r="S183" s="679" t="n"/>
      <c r="T183" s="639">
        <f>A183</f>
        <v/>
      </c>
      <c r="U183" s="704" t="n">
        <v>210508</v>
      </c>
      <c r="V183" s="624" t="n">
        <v>1751.84</v>
      </c>
      <c r="W183" s="704" t="n"/>
      <c r="X183" s="705" t="n"/>
      <c r="Y183" s="704" t="n"/>
      <c r="Z183" s="705" t="n"/>
      <c r="AA183" s="704" t="n">
        <v>210536</v>
      </c>
      <c r="AB183" s="624" t="n">
        <v>2833.59</v>
      </c>
      <c r="AC183" s="704" t="n"/>
      <c r="AD183" s="705" t="n"/>
      <c r="AE183" s="704" t="n"/>
      <c r="AF183" s="705" t="n"/>
      <c r="AG183" s="705" t="n"/>
      <c r="AH183" s="705" t="n"/>
      <c r="AI183" s="704" t="n"/>
      <c r="AJ183" s="705" t="n"/>
      <c r="AK183" s="704" t="n"/>
      <c r="AL183" s="705" t="n"/>
      <c r="AM183" s="704" t="n">
        <v>210556</v>
      </c>
      <c r="AN183" s="624" t="n">
        <v>37.8</v>
      </c>
      <c r="AO183" s="704" t="n"/>
      <c r="AP183" s="705" t="n"/>
      <c r="AQ183" s="706" t="n"/>
      <c r="AR183" s="705" t="n"/>
      <c r="AS183" s="614">
        <f>V183+X183+Z183+AB183+AD183+AF183+AJ183+AL183+AN183+AP183+AR183+AH183</f>
        <v/>
      </c>
    </row>
    <row r="184">
      <c r="A184" s="678">
        <f>A183+1</f>
        <v/>
      </c>
      <c r="B184" s="679" t="n">
        <v>1275.99</v>
      </c>
      <c r="C184" s="679" t="n"/>
      <c r="D184" s="630" t="n">
        <v>1176.62</v>
      </c>
      <c r="E184" s="630" t="n">
        <v>1818.97</v>
      </c>
      <c r="F184" s="679" t="n"/>
      <c r="G184" s="680" t="n">
        <v>360</v>
      </c>
      <c r="H184" s="680" t="n">
        <v>582.7</v>
      </c>
      <c r="I184" s="632" t="n">
        <v>210</v>
      </c>
      <c r="J184" s="681" t="n">
        <v>5</v>
      </c>
      <c r="K184" s="681" t="n"/>
      <c r="L184" s="681" t="n"/>
      <c r="M184" s="682" t="n"/>
      <c r="N184" s="636">
        <f>B184+C184+D184+F184+G184+H184+I184+K184-L184+M184+E184</f>
        <v/>
      </c>
      <c r="O184" s="679" t="n">
        <v>13.2</v>
      </c>
      <c r="P184" s="679" t="n"/>
      <c r="Q184" s="636">
        <f>N184+O184-P184</f>
        <v/>
      </c>
      <c r="R184" s="630" t="n">
        <v>1310</v>
      </c>
      <c r="S184" s="679" t="n"/>
      <c r="T184" s="639">
        <f>A184</f>
        <v/>
      </c>
      <c r="U184" s="704" t="n"/>
      <c r="V184" s="624" t="n">
        <v>906.28</v>
      </c>
      <c r="W184" s="704" t="n"/>
      <c r="X184" s="705" t="n"/>
      <c r="Y184" s="704" t="n"/>
      <c r="Z184" s="705" t="n"/>
      <c r="AA184" s="704" t="n">
        <v>210537</v>
      </c>
      <c r="AB184" s="624" t="n">
        <v>766.46</v>
      </c>
      <c r="AC184" s="704" t="n">
        <v>210541</v>
      </c>
      <c r="AD184" s="624" t="n">
        <v>54121.67</v>
      </c>
      <c r="AE184" s="706" t="inlineStr">
        <is>
          <t>monnaie</t>
        </is>
      </c>
      <c r="AF184" s="624" t="n">
        <v>1050</v>
      </c>
      <c r="AG184" s="706" t="n"/>
      <c r="AH184" s="705" t="n"/>
      <c r="AI184" s="704" t="n"/>
      <c r="AJ184" s="705" t="n"/>
      <c r="AK184" s="704" t="n"/>
      <c r="AL184" s="705" t="n"/>
      <c r="AM184" s="704" t="n"/>
      <c r="AN184" s="705" t="n"/>
      <c r="AO184" s="704" t="n"/>
      <c r="AP184" s="705" t="n"/>
      <c r="AQ184" s="706" t="n"/>
      <c r="AR184" s="705" t="n"/>
      <c r="AS184" s="614">
        <f>V184+X184+Z184+AB184+AD184+AF184+AJ184+AL184+AN184+AP184+AR184+AH184</f>
        <v/>
      </c>
    </row>
    <row r="185">
      <c r="A185" s="678">
        <f>A184+1</f>
        <v/>
      </c>
      <c r="B185" s="679" t="n">
        <v>2169.46</v>
      </c>
      <c r="C185" s="679" t="n"/>
      <c r="D185" s="630" t="n">
        <v>1976.35</v>
      </c>
      <c r="E185" s="630" t="n">
        <v>2242.62</v>
      </c>
      <c r="F185" s="679" t="n"/>
      <c r="G185" s="680" t="n">
        <v>265</v>
      </c>
      <c r="H185" s="680" t="n">
        <v>512.1</v>
      </c>
      <c r="I185" s="632" t="n">
        <v>170</v>
      </c>
      <c r="J185" s="681" t="n">
        <v>3</v>
      </c>
      <c r="K185" s="681" t="n"/>
      <c r="L185" s="681" t="n"/>
      <c r="M185" s="682" t="n"/>
      <c r="N185" s="636">
        <f>B185+C185+D185+F185+G185+H185+I185+K185-L185+M185+E185</f>
        <v/>
      </c>
      <c r="O185" s="679" t="n">
        <v>22.4</v>
      </c>
      <c r="P185" s="679" t="n"/>
      <c r="Q185" s="636">
        <f>N185+O185-P185</f>
        <v/>
      </c>
      <c r="R185" s="630" t="n">
        <v>2160</v>
      </c>
      <c r="S185" s="630" t="n">
        <v>830</v>
      </c>
      <c r="T185" s="639">
        <f>A185</f>
        <v/>
      </c>
      <c r="U185" s="704" t="n"/>
      <c r="V185" s="705" t="n"/>
      <c r="W185" s="704" t="n"/>
      <c r="X185" s="705" t="n"/>
      <c r="Y185" s="704" t="n"/>
      <c r="Z185" s="705" t="n"/>
      <c r="AA185" s="704" t="n"/>
      <c r="AB185" s="705" t="n"/>
      <c r="AC185" s="704" t="n">
        <v>210632</v>
      </c>
      <c r="AD185" s="624" t="n">
        <v>-121.79</v>
      </c>
      <c r="AE185" s="704" t="n">
        <v>210548</v>
      </c>
      <c r="AF185" s="624" t="n">
        <v>70</v>
      </c>
      <c r="AG185" s="705" t="n"/>
      <c r="AH185" s="705" t="n"/>
      <c r="AI185" s="704" t="n"/>
      <c r="AJ185" s="705" t="n"/>
      <c r="AK185" s="704" t="n"/>
      <c r="AL185" s="705" t="n"/>
      <c r="AM185" s="704" t="n"/>
      <c r="AN185" s="705" t="n"/>
      <c r="AO185" s="683" t="inlineStr">
        <is>
          <t>210469A</t>
        </is>
      </c>
      <c r="AP185" s="624" t="n">
        <v>30</v>
      </c>
      <c r="AQ185" s="706" t="n"/>
      <c r="AR185" s="705" t="n"/>
      <c r="AS185" s="614">
        <f>V185+X185+Z185+AB185+AD185+AF185+AJ185+AL185+AN185+AP185+AR185+AH185</f>
        <v/>
      </c>
    </row>
    <row r="186">
      <c r="A186" s="678">
        <f>A185+1</f>
        <v/>
      </c>
      <c r="B186" s="679" t="n">
        <v>2183</v>
      </c>
      <c r="C186" s="679" t="n"/>
      <c r="D186" s="630" t="n">
        <v>1545.21</v>
      </c>
      <c r="E186" s="630" t="n">
        <v>2111.17</v>
      </c>
      <c r="F186" s="679" t="n"/>
      <c r="G186" s="680" t="n">
        <v>365</v>
      </c>
      <c r="H186" s="680" t="n">
        <v>72.59999999999999</v>
      </c>
      <c r="I186" s="632" t="n">
        <v>180</v>
      </c>
      <c r="J186" s="681" t="n">
        <v>3</v>
      </c>
      <c r="K186" s="681" t="n"/>
      <c r="L186" s="681" t="n"/>
      <c r="M186" s="682" t="n"/>
      <c r="N186" s="636">
        <f>B186+C186+D186+F186+G186+H186+I186+K186-L186+M186+E186</f>
        <v/>
      </c>
      <c r="O186" s="679" t="n">
        <v>11.8</v>
      </c>
      <c r="P186" s="679" t="n"/>
      <c r="Q186" s="636">
        <f>N186+O186-P186</f>
        <v/>
      </c>
      <c r="R186" s="630" t="n">
        <v>2180</v>
      </c>
      <c r="S186" s="679" t="n"/>
      <c r="T186" s="639">
        <f>A186</f>
        <v/>
      </c>
      <c r="U186" s="704" t="n"/>
      <c r="V186" s="705" t="n"/>
      <c r="W186" s="704" t="n"/>
      <c r="X186" s="705" t="n"/>
      <c r="Y186" s="704" t="n"/>
      <c r="Z186" s="705" t="n"/>
      <c r="AA186" s="704" t="n"/>
      <c r="AB186" s="705" t="n"/>
      <c r="AC186" s="704" t="n"/>
      <c r="AD186" s="705" t="n"/>
      <c r="AE186" s="704" t="n">
        <v>210548</v>
      </c>
      <c r="AF186" s="624" t="n">
        <v>339.8</v>
      </c>
      <c r="AG186" s="705" t="n"/>
      <c r="AH186" s="705" t="n"/>
      <c r="AI186" s="704" t="n"/>
      <c r="AJ186" s="705" t="n"/>
      <c r="AK186" s="704" t="n"/>
      <c r="AL186" s="705" t="n"/>
      <c r="AM186" s="704" t="n"/>
      <c r="AN186" s="705" t="n"/>
      <c r="AO186" s="685" t="n">
        <v>210469</v>
      </c>
      <c r="AP186" s="709" t="n">
        <v>420</v>
      </c>
      <c r="AQ186" s="706" t="n"/>
      <c r="AR186" s="705" t="n"/>
      <c r="AS186" s="614">
        <f>V186+X186+Z186+AB186+AD186+AF186+AJ186+AL186+AN186+AP186+AR186+AH186</f>
        <v/>
      </c>
    </row>
    <row r="187">
      <c r="A187" s="678">
        <f>A186+1</f>
        <v/>
      </c>
      <c r="B187" s="679" t="n">
        <v>1188.2</v>
      </c>
      <c r="C187" s="679" t="n"/>
      <c r="D187" s="630" t="n">
        <v>1401.65</v>
      </c>
      <c r="E187" s="630" t="n">
        <v>1424.14</v>
      </c>
      <c r="F187" s="679" t="n"/>
      <c r="G187" s="680" t="n">
        <v>239</v>
      </c>
      <c r="H187" s="680" t="n">
        <v>346.6</v>
      </c>
      <c r="I187" s="632" t="n">
        <v>150</v>
      </c>
      <c r="J187" s="681" t="n">
        <v>4</v>
      </c>
      <c r="K187" s="681" t="n"/>
      <c r="L187" s="681" t="n"/>
      <c r="M187" s="682" t="n"/>
      <c r="N187" s="636">
        <f>B187+C187+D187+F187+G187+H187+I187+K187-L187+M187+E187</f>
        <v/>
      </c>
      <c r="O187" s="679" t="n"/>
      <c r="P187" s="679" t="n"/>
      <c r="Q187" s="636">
        <f>N187+O187-P187</f>
        <v/>
      </c>
      <c r="R187" s="630" t="n">
        <v>1180</v>
      </c>
      <c r="S187" s="679" t="n"/>
      <c r="T187" s="639">
        <f>A187</f>
        <v/>
      </c>
      <c r="U187" s="704" t="n"/>
      <c r="V187" s="705" t="n"/>
      <c r="W187" s="706" t="n">
        <v>210523</v>
      </c>
      <c r="X187" s="624" t="n">
        <v>99.92</v>
      </c>
      <c r="Y187" s="704" t="n"/>
      <c r="Z187" s="705" t="n"/>
      <c r="AA187" s="706" t="n"/>
      <c r="AB187" s="705" t="n"/>
      <c r="AC187" s="704" t="n"/>
      <c r="AD187" s="705" t="n"/>
      <c r="AE187" s="704" t="n">
        <v>210548</v>
      </c>
      <c r="AF187" s="624" t="n">
        <v>27</v>
      </c>
      <c r="AG187" s="705" t="n"/>
      <c r="AH187" s="705" t="n"/>
      <c r="AI187" s="704" t="n"/>
      <c r="AJ187" s="705" t="n"/>
      <c r="AK187" s="706" t="n"/>
      <c r="AL187" s="705" t="n"/>
      <c r="AM187" s="706" t="n">
        <v>210466</v>
      </c>
      <c r="AN187" s="624" t="n">
        <v>562.1</v>
      </c>
      <c r="AO187" s="706" t="n"/>
      <c r="AP187" s="709" t="n"/>
      <c r="AQ187" s="706" t="n"/>
      <c r="AR187" s="705" t="n"/>
      <c r="AS187" s="614">
        <f>V187+X187+Z187+AB187+AD187+AF187+AJ187+AL187+AN187+AP187+AR187+AH187</f>
        <v/>
      </c>
    </row>
    <row r="188">
      <c r="A188" s="678">
        <f>A187+1</f>
        <v/>
      </c>
      <c r="B188" s="679" t="n">
        <v>1625.54</v>
      </c>
      <c r="C188" s="679" t="n"/>
      <c r="D188" s="630" t="n">
        <v>1318.64</v>
      </c>
      <c r="E188" s="630" t="n">
        <v>1910.15</v>
      </c>
      <c r="F188" s="679" t="n"/>
      <c r="G188" s="680" t="n">
        <v>268</v>
      </c>
      <c r="H188" s="680" t="n">
        <v>384</v>
      </c>
      <c r="I188" s="632" t="n">
        <v>100</v>
      </c>
      <c r="J188" s="681" t="n">
        <v>3</v>
      </c>
      <c r="K188" s="681" t="n"/>
      <c r="L188" s="681" t="n"/>
      <c r="M188" s="682" t="n"/>
      <c r="N188" s="636">
        <f>B188+C188+D188+F188+G188+H188+I188+K188-L188+M188+E188</f>
        <v/>
      </c>
      <c r="O188" s="679" t="n">
        <v>3.6</v>
      </c>
      <c r="P188" s="679" t="n"/>
      <c r="Q188" s="636">
        <f>N188+O188-P188</f>
        <v/>
      </c>
      <c r="R188" s="630" t="n">
        <v>1620</v>
      </c>
      <c r="S188" s="679" t="n"/>
      <c r="T188" s="639">
        <f>A188</f>
        <v/>
      </c>
      <c r="U188" s="704" t="n"/>
      <c r="V188" s="705" t="n"/>
      <c r="W188" s="704" t="n">
        <v>210522</v>
      </c>
      <c r="X188" s="624" t="n">
        <v>831.49</v>
      </c>
      <c r="Y188" s="704" t="n">
        <v>210529</v>
      </c>
      <c r="Z188" s="624" t="n">
        <v>493.9</v>
      </c>
      <c r="AA188" s="704" t="n"/>
      <c r="AB188" s="705" t="n"/>
      <c r="AC188" s="704" t="inlineStr">
        <is>
          <t>210543A</t>
        </is>
      </c>
      <c r="AD188" s="705" t="n">
        <v>0</v>
      </c>
      <c r="AE188" s="704" t="n">
        <v>210548</v>
      </c>
      <c r="AF188" s="624" t="n">
        <v>1.45</v>
      </c>
      <c r="AG188" s="705" t="n"/>
      <c r="AH188" s="705" t="n"/>
      <c r="AI188" s="704" t="n">
        <v>210549</v>
      </c>
      <c r="AJ188" s="624" t="n">
        <v>37.63</v>
      </c>
      <c r="AK188" s="704" t="n">
        <v>210552</v>
      </c>
      <c r="AL188" s="624" t="n">
        <v>639.5700000000001</v>
      </c>
      <c r="AM188" s="704" t="inlineStr">
        <is>
          <t>marty</t>
        </is>
      </c>
      <c r="AN188" s="624" t="n">
        <v>1366.14</v>
      </c>
      <c r="AO188" s="704" t="n">
        <v>210574</v>
      </c>
      <c r="AP188" s="624" t="n">
        <v>1286.8</v>
      </c>
      <c r="AQ188" s="706" t="n"/>
      <c r="AR188" s="705" t="n"/>
      <c r="AS188" s="614">
        <f>V188+X188+Z188+AB188+AD188+AF188+AJ188+AL188+AN188+AP188+AR188+AH188</f>
        <v/>
      </c>
    </row>
    <row r="189" customFormat="1" s="18">
      <c r="A189" s="689" t="n"/>
      <c r="B189" s="692">
        <f>SUM(B158:B188)</f>
        <v/>
      </c>
      <c r="C189" s="692">
        <f>SUM(C158:C188)</f>
        <v/>
      </c>
      <c r="D189" s="692">
        <f>SUM(D158:D188)</f>
        <v/>
      </c>
      <c r="E189" s="692">
        <f>SUM(E158:E188)</f>
        <v/>
      </c>
      <c r="F189" s="692">
        <f>SUM(F158:F188)</f>
        <v/>
      </c>
      <c r="G189" s="692">
        <f>SUM(G158:G188)</f>
        <v/>
      </c>
      <c r="H189" s="692">
        <f>SUM(H158:H188)</f>
        <v/>
      </c>
      <c r="I189" s="692">
        <f>SUM(I158:I188)</f>
        <v/>
      </c>
      <c r="J189" s="691">
        <f>SUM(J158:J188)</f>
        <v/>
      </c>
      <c r="K189" s="692">
        <f>SUM(K158:K188)</f>
        <v/>
      </c>
      <c r="L189" s="692">
        <f>SUM(L158:L188)</f>
        <v/>
      </c>
      <c r="M189" s="692">
        <f>SUM(M158:M188)</f>
        <v/>
      </c>
      <c r="N189" s="692">
        <f>SUM(N158:N188)</f>
        <v/>
      </c>
      <c r="O189" s="692">
        <f>SUM(O158:O188)</f>
        <v/>
      </c>
      <c r="P189" s="692">
        <f>SUM(P158:P188)</f>
        <v/>
      </c>
      <c r="Q189" s="692">
        <f>SUM(Q158:Q188)</f>
        <v/>
      </c>
      <c r="R189" s="692">
        <f>SUM(R158:R188)</f>
        <v/>
      </c>
      <c r="S189" s="692">
        <f>SUM(S158:S188)</f>
        <v/>
      </c>
      <c r="T189" s="693" t="n"/>
      <c r="U189" s="692" t="n"/>
      <c r="V189" s="692">
        <f>SUM(V158:V188)</f>
        <v/>
      </c>
      <c r="W189" s="692" t="n"/>
      <c r="X189" s="692">
        <f>SUM(X158:X188)</f>
        <v/>
      </c>
      <c r="Y189" s="692" t="n"/>
      <c r="Z189" s="692">
        <f>SUM(Z158:Z188)</f>
        <v/>
      </c>
      <c r="AA189" s="692" t="n"/>
      <c r="AB189" s="692">
        <f>SUM(AB158:AB188)</f>
        <v/>
      </c>
      <c r="AC189" s="692" t="n"/>
      <c r="AD189" s="692">
        <f>SUM(AD158:AD188)</f>
        <v/>
      </c>
      <c r="AE189" s="692" t="n"/>
      <c r="AF189" s="692">
        <f>SUM(AF158:AF188)</f>
        <v/>
      </c>
      <c r="AG189" s="692" t="n"/>
      <c r="AH189" s="692" t="n"/>
      <c r="AI189" s="692" t="n"/>
      <c r="AJ189" s="692">
        <f>SUM(AJ158:AJ188)</f>
        <v/>
      </c>
      <c r="AK189" s="691" t="n"/>
      <c r="AL189" s="692">
        <f>SUM(AL158:AL188)</f>
        <v/>
      </c>
      <c r="AM189" s="692" t="n"/>
      <c r="AN189" s="692">
        <f>SUM(AN158:AN188)</f>
        <v/>
      </c>
      <c r="AO189" s="692" t="n"/>
      <c r="AP189" s="692">
        <f>SUM(AP158:AP188)</f>
        <v/>
      </c>
      <c r="AQ189" s="692" t="n"/>
      <c r="AR189" s="692">
        <f>SUM(AR158:AR188)</f>
        <v/>
      </c>
      <c r="AS189" s="692">
        <f>SUM(AS158:AS188)</f>
        <v/>
      </c>
      <c r="AT189" s="691" t="n"/>
      <c r="AU189" s="691" t="n"/>
      <c r="AV189" s="691" t="n"/>
      <c r="AW189" s="691" t="n"/>
      <c r="AX189" s="691" t="n"/>
      <c r="AY189" s="691" t="n"/>
      <c r="AZ189" s="691" t="n"/>
      <c r="BA189" s="691" t="n"/>
      <c r="BB189" s="691" t="n"/>
      <c r="BC189" s="691" t="n"/>
      <c r="BD189" s="691" t="n"/>
      <c r="BE189" s="691" t="n"/>
      <c r="BF189" s="691" t="n"/>
      <c r="BG189" s="691" t="n"/>
      <c r="BH189" s="691" t="n"/>
      <c r="BI189" s="691" t="n"/>
      <c r="BJ189" s="691" t="n"/>
      <c r="BK189" s="691" t="n"/>
      <c r="BL189" s="691" t="n"/>
    </row>
    <row r="190">
      <c r="A190" s="694" t="n"/>
      <c r="N190" s="451" t="n"/>
      <c r="Q190" s="451" t="n"/>
    </row>
    <row r="191">
      <c r="A191" s="694" t="n"/>
      <c r="C191" s="452" t="n"/>
      <c r="F191" s="452" t="n"/>
      <c r="I191" s="453" t="n"/>
    </row>
    <row r="192">
      <c r="A192" s="694" t="n"/>
      <c r="I192" s="453" t="n"/>
    </row>
    <row r="193">
      <c r="A193" s="694" t="n"/>
    </row>
    <row r="194" ht="16.5" customHeight="1" thickBot="1">
      <c r="A194" s="695" t="inlineStr">
        <is>
          <t>JUIN 2019</t>
        </is>
      </c>
      <c r="L194" s="391" t="n"/>
      <c r="M194" s="406" t="n"/>
      <c r="N194" s="359" t="n"/>
      <c r="O194" s="362" t="n"/>
      <c r="P194" s="363" t="n"/>
      <c r="Q194" s="363" t="n"/>
      <c r="R194" s="363" t="n"/>
      <c r="S194" s="363" t="n"/>
      <c r="U194" s="364">
        <f>A194</f>
        <v/>
      </c>
      <c r="V194" s="363" t="n"/>
      <c r="W194" s="363" t="n"/>
      <c r="X194" s="363" t="n"/>
      <c r="Y194" s="363" t="n"/>
      <c r="Z194" s="363" t="n"/>
      <c r="AA194" s="363" t="n"/>
      <c r="AB194" s="364">
        <f>A194</f>
        <v/>
      </c>
      <c r="AC194" s="363" t="n"/>
      <c r="AD194" s="363" t="n"/>
      <c r="AE194" s="363" t="n"/>
      <c r="AF194" s="363" t="n"/>
      <c r="AG194" s="363" t="n"/>
      <c r="AH194" s="363" t="n"/>
      <c r="AI194" s="363" t="n"/>
      <c r="AJ194" s="363" t="n"/>
      <c r="AK194" s="364">
        <f>A194</f>
        <v/>
      </c>
      <c r="AL194" s="363" t="n"/>
      <c r="AM194" s="363" t="n"/>
      <c r="AN194" s="363" t="n"/>
      <c r="AO194" s="363" t="n"/>
      <c r="AP194" s="363" t="n"/>
      <c r="AQ194" s="363" t="n"/>
    </row>
    <row r="195" ht="16.5" customHeight="1" thickBot="1">
      <c r="A195" s="696" t="n"/>
      <c r="B195" s="372" t="n"/>
      <c r="C195" s="372" t="n"/>
      <c r="D195" s="372" t="n"/>
      <c r="E195" s="372" t="n"/>
      <c r="F195" s="372" t="n"/>
      <c r="G195" s="372" t="n"/>
      <c r="H195" s="372" t="n"/>
      <c r="I195" s="357" t="n"/>
      <c r="J195" s="357" t="n"/>
      <c r="K195" s="357" t="n"/>
      <c r="L195" s="357" t="n"/>
      <c r="M195" s="454" t="n"/>
      <c r="N195" s="10" t="n"/>
      <c r="O195" s="11" t="n"/>
      <c r="P195" s="10" t="n"/>
      <c r="Q195" s="10" t="n"/>
      <c r="R195" s="358" t="inlineStr">
        <is>
          <t>Banque</t>
        </is>
      </c>
      <c r="S195" s="357" t="n"/>
      <c r="T195" s="647" t="inlineStr">
        <is>
          <t>Date</t>
        </is>
      </c>
      <c r="U195" s="496">
        <f>U3</f>
        <v/>
      </c>
      <c r="V195" s="370" t="n"/>
      <c r="W195" s="496">
        <f>W3</f>
        <v/>
      </c>
      <c r="X195" s="370" t="n"/>
      <c r="Y195" s="496">
        <f>Y3</f>
        <v/>
      </c>
      <c r="Z195" s="370" t="n"/>
      <c r="AA195" s="496">
        <f>AA3</f>
        <v/>
      </c>
      <c r="AB195" s="370" t="n"/>
      <c r="AC195" s="410">
        <f>AC3</f>
        <v/>
      </c>
      <c r="AD195" s="354" t="n"/>
      <c r="AE195" s="496">
        <f>AE3</f>
        <v/>
      </c>
      <c r="AF195" s="370" t="n"/>
      <c r="AG195" s="410" t="inlineStr">
        <is>
          <t>Compte Nickel</t>
        </is>
      </c>
      <c r="AH195" s="354" t="n"/>
      <c r="AI195" s="410">
        <f>AI3</f>
        <v/>
      </c>
      <c r="AJ195" s="354" t="n"/>
      <c r="AK195" s="410">
        <f>AK3</f>
        <v/>
      </c>
      <c r="AL195" s="354" t="n"/>
      <c r="AM195" s="496">
        <f>AM3</f>
        <v/>
      </c>
      <c r="AN195" s="370" t="n"/>
      <c r="AO195" s="496">
        <f>AO3</f>
        <v/>
      </c>
      <c r="AP195" s="370" t="n"/>
      <c r="AQ195" s="496">
        <f>AQ3</f>
        <v/>
      </c>
      <c r="AR195" s="370" t="n"/>
      <c r="AS195" s="411" t="inlineStr">
        <is>
          <t>Total</t>
        </is>
      </c>
    </row>
    <row r="196">
      <c r="A196" s="675" t="n"/>
      <c r="B196" s="3" t="inlineStr">
        <is>
          <t>Espèce</t>
        </is>
      </c>
      <c r="C196" s="4" t="inlineStr">
        <is>
          <t>Chèque</t>
        </is>
      </c>
      <c r="D196" s="4" t="inlineStr">
        <is>
          <t>Carte Bleue</t>
        </is>
      </c>
      <c r="E196" s="5" t="inlineStr">
        <is>
          <t>Sans Contact</t>
        </is>
      </c>
      <c r="F196" s="382" t="inlineStr">
        <is>
          <t>Carte Nickel</t>
        </is>
      </c>
      <c r="G196" s="382" t="inlineStr">
        <is>
          <t>JEUX</t>
        </is>
      </c>
      <c r="H196" s="382" t="inlineStr">
        <is>
          <t>LOTO</t>
        </is>
      </c>
      <c r="I196" s="382" t="inlineStr">
        <is>
          <t>POINT VERT</t>
        </is>
      </c>
      <c r="J196" s="383" t="n"/>
      <c r="K196" s="382" t="inlineStr">
        <is>
          <t>Ret Nickel</t>
        </is>
      </c>
      <c r="L196" s="382" t="inlineStr">
        <is>
          <t>Dpt Nickel</t>
        </is>
      </c>
      <c r="M196" s="608" t="inlineStr">
        <is>
          <t>Avoir</t>
        </is>
      </c>
      <c r="N196" s="382" t="inlineStr">
        <is>
          <t>S/Total Encais</t>
        </is>
      </c>
      <c r="O196" s="382" t="inlineStr">
        <is>
          <t>Compte client</t>
        </is>
      </c>
      <c r="P196" s="382" t="inlineStr">
        <is>
          <t>Credit Compte</t>
        </is>
      </c>
      <c r="Q196" s="382" t="inlineStr">
        <is>
          <t>Total</t>
        </is>
      </c>
      <c r="R196" s="382" t="inlineStr">
        <is>
          <t>Dépôt Banque</t>
        </is>
      </c>
      <c r="S196" s="382" t="inlineStr">
        <is>
          <t>Monnaie</t>
        </is>
      </c>
      <c r="T196" s="609" t="n"/>
      <c r="U196" s="610" t="inlineStr">
        <is>
          <t>N°</t>
        </is>
      </c>
      <c r="V196" s="611" t="n"/>
      <c r="W196" s="612" t="inlineStr">
        <is>
          <t>N°</t>
        </is>
      </c>
      <c r="X196" s="608" t="n"/>
      <c r="Y196" s="612" t="inlineStr">
        <is>
          <t>N°</t>
        </is>
      </c>
      <c r="Z196" s="608" t="n"/>
      <c r="AA196" s="612" t="inlineStr">
        <is>
          <t>N°</t>
        </is>
      </c>
      <c r="AB196" s="608" t="n"/>
      <c r="AC196" s="612" t="inlineStr">
        <is>
          <t>N°</t>
        </is>
      </c>
      <c r="AD196" s="608" t="n"/>
      <c r="AE196" s="612" t="inlineStr">
        <is>
          <t>N°</t>
        </is>
      </c>
      <c r="AF196" s="608" t="n"/>
      <c r="AG196" s="612" t="inlineStr">
        <is>
          <t>N°</t>
        </is>
      </c>
      <c r="AH196" s="611" t="n"/>
      <c r="AI196" s="612" t="inlineStr">
        <is>
          <t>N°</t>
        </is>
      </c>
      <c r="AJ196" s="608" t="n"/>
      <c r="AK196" s="613" t="inlineStr">
        <is>
          <t>N°</t>
        </is>
      </c>
      <c r="AL196" s="611" t="n"/>
      <c r="AM196" s="612" t="inlineStr">
        <is>
          <t>N°</t>
        </is>
      </c>
      <c r="AN196" s="611" t="n"/>
      <c r="AO196" s="612" t="inlineStr">
        <is>
          <t>N°</t>
        </is>
      </c>
      <c r="AP196" s="611" t="n"/>
      <c r="AQ196" s="612" t="inlineStr">
        <is>
          <t>N°</t>
        </is>
      </c>
      <c r="AR196" s="611" t="n"/>
      <c r="AS196" s="614" t="n"/>
    </row>
    <row r="197">
      <c r="A197" s="678">
        <f>A188+1</f>
        <v/>
      </c>
      <c r="B197" s="679" t="n">
        <v>1456.27</v>
      </c>
      <c r="C197" s="679" t="n"/>
      <c r="D197" s="630" t="n">
        <v>1364.21</v>
      </c>
      <c r="E197" s="630" t="n">
        <v>1993.83</v>
      </c>
      <c r="F197" s="679" t="n"/>
      <c r="G197" s="680" t="n">
        <v>427</v>
      </c>
      <c r="H197" s="680" t="n">
        <v>689.7</v>
      </c>
      <c r="I197" s="632" t="n">
        <v>50</v>
      </c>
      <c r="J197" s="681" t="n">
        <v>1</v>
      </c>
      <c r="K197" s="681" t="n"/>
      <c r="L197" s="681" t="n"/>
      <c r="M197" s="682" t="n"/>
      <c r="N197" s="636">
        <f>B197+C197+D197+F197+G197+H197+I197+K197-L197+M197+E197</f>
        <v/>
      </c>
      <c r="O197" s="679" t="n">
        <v>8.4</v>
      </c>
      <c r="P197" s="679" t="n"/>
      <c r="Q197" s="636">
        <f>N197+O197-P197</f>
        <v/>
      </c>
      <c r="R197" s="630" t="n">
        <v>1450</v>
      </c>
      <c r="S197" s="679" t="n"/>
      <c r="T197" s="639">
        <f>A197</f>
        <v/>
      </c>
      <c r="U197" s="704" t="n"/>
      <c r="V197" s="705" t="n"/>
      <c r="W197" s="706" t="n"/>
      <c r="X197" s="705" t="n"/>
      <c r="Y197" s="706" t="n"/>
      <c r="Z197" s="705" t="n"/>
      <c r="AA197" s="706" t="n"/>
      <c r="AB197" s="705" t="n"/>
      <c r="AC197" s="706" t="n"/>
      <c r="AD197" s="705" t="n"/>
      <c r="AE197" s="706" t="inlineStr">
        <is>
          <t>com pt vr</t>
        </is>
      </c>
      <c r="AF197" s="624" t="n">
        <v>-56.7</v>
      </c>
      <c r="AG197" s="707" t="n"/>
      <c r="AH197" s="705" t="n"/>
      <c r="AI197" s="685" t="n">
        <v>210144</v>
      </c>
      <c r="AJ197" s="624" t="n">
        <v>1029.23</v>
      </c>
      <c r="AK197" s="707" t="n"/>
      <c r="AL197" s="705" t="n"/>
      <c r="AM197" s="706" t="n"/>
      <c r="AN197" s="705" t="n"/>
      <c r="AO197" s="685" t="inlineStr">
        <is>
          <t>vale</t>
        </is>
      </c>
      <c r="AP197" s="624" t="n">
        <v>2250</v>
      </c>
      <c r="AQ197" s="706" t="n"/>
      <c r="AR197" s="705" t="n"/>
      <c r="AS197" s="614">
        <f>V197+X197+Z197+AB197+AD197+AF197+AJ197+AL197+AN197+AP197+AR197+AH197</f>
        <v/>
      </c>
    </row>
    <row r="198">
      <c r="A198" s="678">
        <f>A197+1</f>
        <v/>
      </c>
      <c r="B198" s="679" t="n">
        <v>1410.91</v>
      </c>
      <c r="C198" s="679" t="n"/>
      <c r="D198" s="630" t="n">
        <v>1412.06</v>
      </c>
      <c r="E198" s="630" t="n">
        <v>2196.57</v>
      </c>
      <c r="F198" s="679" t="n"/>
      <c r="G198" s="680" t="n">
        <v>337</v>
      </c>
      <c r="H198" s="680" t="n">
        <v>29.9</v>
      </c>
      <c r="I198" s="632" t="n">
        <v>30</v>
      </c>
      <c r="J198" s="681" t="n">
        <v>1</v>
      </c>
      <c r="K198" s="681" t="n"/>
      <c r="L198" s="681" t="n"/>
      <c r="M198" s="682" t="n">
        <v>2</v>
      </c>
      <c r="N198" s="636">
        <f>B198+C198+D198+F198+G198+H198+I198+K198-L198+M198+E198</f>
        <v/>
      </c>
      <c r="O198" s="679" t="n">
        <v>9.4</v>
      </c>
      <c r="P198" s="679" t="n">
        <v>128.5</v>
      </c>
      <c r="Q198" s="636">
        <f>N198+O198-P198</f>
        <v/>
      </c>
      <c r="R198" s="630" t="n">
        <v>1410</v>
      </c>
      <c r="S198" s="679" t="n"/>
      <c r="T198" s="639">
        <f>A198</f>
        <v/>
      </c>
      <c r="U198" s="704" t="n">
        <v>210512</v>
      </c>
      <c r="V198" s="624" t="n">
        <v>1409.56</v>
      </c>
      <c r="W198" s="706" t="n"/>
      <c r="X198" s="705" t="n"/>
      <c r="Y198" s="704" t="n"/>
      <c r="Z198" s="705" t="n"/>
      <c r="AA198" s="706" t="n">
        <v>210538</v>
      </c>
      <c r="AB198" s="624" t="n">
        <v>2675.59</v>
      </c>
      <c r="AC198" s="704" t="n"/>
      <c r="AD198" s="705" t="n"/>
      <c r="AE198" s="706" t="n"/>
      <c r="AF198" s="705" t="n"/>
      <c r="AG198" s="707" t="n"/>
      <c r="AH198" s="705" t="n"/>
      <c r="AI198" s="704" t="n"/>
      <c r="AJ198" s="705" t="n"/>
      <c r="AK198" s="706" t="n"/>
      <c r="AL198" s="705" t="n"/>
      <c r="AM198" s="704" t="n"/>
      <c r="AN198" s="705" t="n"/>
      <c r="AO198" s="704" t="inlineStr">
        <is>
          <t>vale</t>
        </is>
      </c>
      <c r="AP198" s="624" t="n">
        <v>3500</v>
      </c>
      <c r="AQ198" s="706" t="n"/>
      <c r="AR198" s="705" t="n"/>
      <c r="AS198" s="614">
        <f>V198+X198+Z198+AB198+AD198+AF198+AJ198+AL198+AN198+AP198+AR198+AH198</f>
        <v/>
      </c>
    </row>
    <row r="199">
      <c r="A199" s="678">
        <f>A198+1</f>
        <v/>
      </c>
      <c r="B199" s="679" t="n">
        <v>1253.76</v>
      </c>
      <c r="C199" s="679" t="n"/>
      <c r="D199" s="630" t="n">
        <v>1243.69</v>
      </c>
      <c r="E199" s="630" t="n">
        <v>1930.1</v>
      </c>
      <c r="F199" s="679" t="n"/>
      <c r="G199" s="680" t="n">
        <v>362</v>
      </c>
      <c r="H199" s="680" t="n">
        <v>50.9</v>
      </c>
      <c r="I199" s="632" t="n">
        <v>210</v>
      </c>
      <c r="J199" s="681" t="n">
        <v>6</v>
      </c>
      <c r="K199" s="681" t="n"/>
      <c r="L199" s="681" t="n"/>
      <c r="M199" s="682" t="n"/>
      <c r="N199" s="636">
        <f>B199+C199+D199+F199+G199+H199+I199+K199-L199+M199+E199</f>
        <v/>
      </c>
      <c r="O199" s="679" t="n">
        <v>8.4</v>
      </c>
      <c r="P199" s="679" t="n"/>
      <c r="Q199" s="636">
        <f>N199+O199-P199</f>
        <v/>
      </c>
      <c r="R199" s="630" t="n">
        <v>1290</v>
      </c>
      <c r="S199" s="679" t="n"/>
      <c r="T199" s="639">
        <f>A199</f>
        <v/>
      </c>
      <c r="U199" s="704" t="n"/>
      <c r="V199" s="624" t="n">
        <v>26.73</v>
      </c>
      <c r="W199" s="706" t="n"/>
      <c r="X199" s="705" t="n"/>
      <c r="Y199" s="704" t="n"/>
      <c r="Z199" s="705" t="n"/>
      <c r="AA199" s="706" t="n">
        <v>210539</v>
      </c>
      <c r="AB199" s="624" t="n">
        <v>724</v>
      </c>
      <c r="AC199" s="704" t="n"/>
      <c r="AD199" s="705" t="n"/>
      <c r="AE199" s="706" t="n"/>
      <c r="AF199" s="705" t="n"/>
      <c r="AG199" s="705" t="n"/>
      <c r="AH199" s="705" t="n"/>
      <c r="AI199" s="704" t="n"/>
      <c r="AJ199" s="705" t="n"/>
      <c r="AK199" s="706" t="n"/>
      <c r="AL199" s="705" t="n"/>
      <c r="AM199" s="704" t="n"/>
      <c r="AN199" s="705" t="n"/>
      <c r="AO199" s="706" t="inlineStr">
        <is>
          <t>vale</t>
        </is>
      </c>
      <c r="AP199" s="624" t="n">
        <v>10000</v>
      </c>
      <c r="AQ199" s="706" t="n"/>
      <c r="AR199" s="705" t="n"/>
      <c r="AS199" s="614">
        <f>V199+X199+Z199+AB199+AD199+AF199+AJ199+AL199+AN199+AP199+AR199+AH199</f>
        <v/>
      </c>
    </row>
    <row r="200">
      <c r="A200" s="678">
        <f>A199+1</f>
        <v/>
      </c>
      <c r="B200" s="679" t="n">
        <v>2435.04</v>
      </c>
      <c r="C200" s="679" t="n"/>
      <c r="D200" s="630" t="n">
        <v>2572.68</v>
      </c>
      <c r="E200" s="630" t="n">
        <v>2109.38</v>
      </c>
      <c r="F200" s="679" t="n"/>
      <c r="G200" s="680" t="n">
        <v>265</v>
      </c>
      <c r="H200" s="680" t="n">
        <v>192.5</v>
      </c>
      <c r="I200" s="632" t="n">
        <v>280</v>
      </c>
      <c r="J200" s="681" t="n">
        <v>4</v>
      </c>
      <c r="K200" s="681" t="n"/>
      <c r="L200" s="681" t="n"/>
      <c r="M200" s="682" t="n"/>
      <c r="N200" s="636">
        <f>B200+C200+D200+F200+G200+H200+I200+K200-L200+M200+E200</f>
        <v/>
      </c>
      <c r="O200" s="679" t="n">
        <v>18.9</v>
      </c>
      <c r="P200" s="679" t="n"/>
      <c r="Q200" s="636">
        <f>N200+O200-P200</f>
        <v/>
      </c>
      <c r="R200" s="630" t="n">
        <v>2430</v>
      </c>
      <c r="S200" s="679" t="n"/>
      <c r="T200" s="639">
        <f>A200</f>
        <v/>
      </c>
      <c r="U200" s="704" t="n"/>
      <c r="V200" s="705" t="n"/>
      <c r="W200" s="706" t="n"/>
      <c r="X200" s="705" t="n"/>
      <c r="Y200" s="704" t="n"/>
      <c r="Z200" s="705" t="n"/>
      <c r="AA200" s="706" t="n"/>
      <c r="AB200" s="705" t="n"/>
      <c r="AC200" s="704" t="n"/>
      <c r="AD200" s="705" t="n"/>
      <c r="AE200" s="706" t="n"/>
      <c r="AF200" s="705" t="n"/>
      <c r="AG200" s="705" t="n"/>
      <c r="AH200" s="705" t="n"/>
      <c r="AI200" s="683" t="inlineStr">
        <is>
          <t>180654B</t>
        </is>
      </c>
      <c r="AJ200" s="624" t="n">
        <v>128.4</v>
      </c>
      <c r="AK200" s="706" t="n"/>
      <c r="AL200" s="705" t="n"/>
      <c r="AM200" s="704" t="n"/>
      <c r="AN200" s="705" t="n"/>
      <c r="AO200" s="704" t="n"/>
      <c r="AP200" s="684" t="n"/>
      <c r="AQ200" s="706" t="n"/>
      <c r="AR200" s="705" t="n"/>
      <c r="AS200" s="710">
        <f>V200+X200+Z200+AB200+AD200+AF200+AJ200+AL200+AN200+AP200+AR200+AH200</f>
        <v/>
      </c>
    </row>
    <row r="201">
      <c r="A201" s="678">
        <f>A200+1</f>
        <v/>
      </c>
      <c r="B201" s="679" t="n">
        <v>1351.14</v>
      </c>
      <c r="C201" s="679" t="n"/>
      <c r="D201" s="630" t="n">
        <v>1619.55</v>
      </c>
      <c r="E201" s="630" t="n">
        <v>2326.65</v>
      </c>
      <c r="F201" s="679" t="n"/>
      <c r="G201" s="680" t="n">
        <v>452</v>
      </c>
      <c r="H201" s="680" t="n">
        <v>299</v>
      </c>
      <c r="I201" s="632" t="n">
        <v>150</v>
      </c>
      <c r="J201" s="681" t="n">
        <v>3</v>
      </c>
      <c r="K201" s="681" t="n"/>
      <c r="L201" s="681" t="n"/>
      <c r="M201" s="682" t="n"/>
      <c r="N201" s="636">
        <f>B201+C201+D201+F201+G201+H201+I201+K201-L201+M201+E201</f>
        <v/>
      </c>
      <c r="O201" s="679" t="n">
        <v>26.5</v>
      </c>
      <c r="P201" s="679" t="n"/>
      <c r="Q201" s="636">
        <f>N201+O201-P201</f>
        <v/>
      </c>
      <c r="R201" s="630" t="n">
        <v>1350</v>
      </c>
      <c r="S201" s="679" t="n"/>
      <c r="T201" s="639">
        <f>A201</f>
        <v/>
      </c>
      <c r="U201" s="704" t="n"/>
      <c r="V201" s="705" t="n"/>
      <c r="W201" s="706" t="n"/>
      <c r="X201" s="705" t="n"/>
      <c r="Y201" s="704" t="n"/>
      <c r="Z201" s="705" t="n"/>
      <c r="AA201" s="704" t="n"/>
      <c r="AB201" s="705" t="n"/>
      <c r="AC201" s="704" t="n"/>
      <c r="AD201" s="705" t="n"/>
      <c r="AE201" s="706" t="inlineStr">
        <is>
          <t>erreur vrt</t>
        </is>
      </c>
      <c r="AF201" s="624" t="n">
        <v>-10000</v>
      </c>
      <c r="AG201" s="705" t="n"/>
      <c r="AH201" s="705" t="n"/>
      <c r="AI201" s="704" t="n"/>
      <c r="AJ201" s="705" t="n"/>
      <c r="AK201" s="704" t="n"/>
      <c r="AL201" s="705" t="n"/>
      <c r="AM201" s="704" t="n"/>
      <c r="AN201" s="705" t="n"/>
      <c r="AO201" s="704" t="n"/>
      <c r="AP201" s="684" t="n"/>
      <c r="AQ201" s="706" t="n">
        <v>210675</v>
      </c>
      <c r="AR201" s="655" t="n">
        <v>99.98999999999999</v>
      </c>
      <c r="AS201" s="614">
        <f>V201+X201+Z201+AB201+AD201+AF201+AJ201+AL201+AN201+AP201+AR201+AH201</f>
        <v/>
      </c>
    </row>
    <row r="202">
      <c r="A202" s="678">
        <f>A201+1</f>
        <v/>
      </c>
      <c r="B202" s="679" t="n">
        <v>1479.38</v>
      </c>
      <c r="C202" s="679" t="n"/>
      <c r="D202" s="630" t="n">
        <v>534.66</v>
      </c>
      <c r="E202" s="630" t="n">
        <v>1373.05</v>
      </c>
      <c r="F202" s="679" t="n"/>
      <c r="G202" s="680" t="n">
        <v>113</v>
      </c>
      <c r="H202" s="680" t="n">
        <v>102.9</v>
      </c>
      <c r="I202" s="632" t="n">
        <v>80</v>
      </c>
      <c r="J202" s="681" t="n">
        <v>3</v>
      </c>
      <c r="K202" s="681" t="n"/>
      <c r="L202" s="681" t="n"/>
      <c r="M202" s="682" t="n"/>
      <c r="N202" s="636">
        <f>B202+C202+D202+F202+G202+H202+I202+K202-L202+M202+E202</f>
        <v/>
      </c>
      <c r="O202" s="679" t="n">
        <v>11.1</v>
      </c>
      <c r="P202" s="679" t="n"/>
      <c r="Q202" s="636">
        <f>N202+O202-P202</f>
        <v/>
      </c>
      <c r="R202" s="630" t="n">
        <v>1470</v>
      </c>
      <c r="S202" s="679" t="n"/>
      <c r="T202" s="639">
        <f>A202</f>
        <v/>
      </c>
      <c r="U202" s="704" t="n"/>
      <c r="V202" s="705" t="n"/>
      <c r="W202" s="704" t="n"/>
      <c r="X202" s="705" t="n"/>
      <c r="Y202" s="704" t="n">
        <v>210619</v>
      </c>
      <c r="Z202" s="624" t="n">
        <v>398.52</v>
      </c>
      <c r="AA202" s="704" t="n"/>
      <c r="AB202" s="705" t="n"/>
      <c r="AC202" s="704" t="n"/>
      <c r="AD202" s="705" t="n"/>
      <c r="AE202" s="704" t="inlineStr">
        <is>
          <t>regul er vrt</t>
        </is>
      </c>
      <c r="AF202" s="624" t="n">
        <v>10000</v>
      </c>
      <c r="AG202" s="705" t="n"/>
      <c r="AH202" s="705" t="n"/>
      <c r="AI202" s="704" t="n"/>
      <c r="AJ202" s="705" t="n"/>
      <c r="AK202" s="704" t="n"/>
      <c r="AL202" s="705" t="n"/>
      <c r="AM202" s="704" t="n"/>
      <c r="AN202" s="705" t="n"/>
      <c r="AO202" s="683" t="inlineStr">
        <is>
          <t>mutex</t>
        </is>
      </c>
      <c r="AP202" s="624" t="n">
        <v>141.56</v>
      </c>
      <c r="AQ202" s="706" t="n"/>
      <c r="AR202" s="705" t="n"/>
      <c r="AS202" s="614">
        <f>V202+X202+Z202+AB202+AD202+AF202+AJ202+AL202+AN202+AP202+AR202+AH202</f>
        <v/>
      </c>
    </row>
    <row r="203">
      <c r="A203" s="678">
        <f>A202+1</f>
        <v/>
      </c>
      <c r="B203" s="679" t="n">
        <v>1194.33</v>
      </c>
      <c r="C203" s="679" t="n"/>
      <c r="D203" s="630" t="n">
        <v>1174.19</v>
      </c>
      <c r="E203" s="630" t="n">
        <v>2120.74</v>
      </c>
      <c r="F203" s="679" t="n"/>
      <c r="G203" s="680" t="n">
        <v>299</v>
      </c>
      <c r="H203" s="680" t="n">
        <v>122.7</v>
      </c>
      <c r="I203" s="632" t="n">
        <v>210</v>
      </c>
      <c r="J203" s="681" t="n">
        <v>5</v>
      </c>
      <c r="K203" s="681" t="n"/>
      <c r="L203" s="681" t="n"/>
      <c r="M203" s="682" t="n"/>
      <c r="N203" s="636">
        <f>B203+C203+D203+F203+G203+H203+I203+K203-L203+M203+E203</f>
        <v/>
      </c>
      <c r="O203" s="679" t="n">
        <v>3.7</v>
      </c>
      <c r="P203" s="679" t="n"/>
      <c r="Q203" s="636">
        <f>N203+O203-P203</f>
        <v/>
      </c>
      <c r="R203" s="630" t="n">
        <v>1190</v>
      </c>
      <c r="S203" s="679" t="n"/>
      <c r="T203" s="639">
        <f>A203</f>
        <v/>
      </c>
      <c r="U203" s="704" t="n"/>
      <c r="V203" s="705" t="n"/>
      <c r="W203" s="704" t="n"/>
      <c r="X203" s="705" t="n"/>
      <c r="Y203" s="704" t="n"/>
      <c r="Z203" s="705" t="n"/>
      <c r="AA203" s="704" t="n"/>
      <c r="AB203" s="705" t="n"/>
      <c r="AC203" s="704" t="n"/>
      <c r="AD203" s="705" t="n"/>
      <c r="AE203" s="704" t="n"/>
      <c r="AF203" s="705" t="n"/>
      <c r="AG203" s="705" t="n"/>
      <c r="AH203" s="705" t="n"/>
      <c r="AI203" s="704" t="n"/>
      <c r="AJ203" s="705" t="n"/>
      <c r="AK203" s="704" t="n"/>
      <c r="AL203" s="705" t="n"/>
      <c r="AM203" s="704" t="n">
        <v>210468</v>
      </c>
      <c r="AN203" s="624" t="n">
        <v>-497.69</v>
      </c>
      <c r="AO203" s="683" t="inlineStr">
        <is>
          <t>adrea</t>
        </is>
      </c>
      <c r="AP203" s="624" t="n">
        <v>81.90000000000001</v>
      </c>
      <c r="AQ203" s="706" t="n"/>
      <c r="AR203" s="705" t="n"/>
      <c r="AS203" s="614">
        <f>V203+X203+Z203+AB203+AD203+AF203+AJ203+AL203+AN203+AP203+AR203+AH203</f>
        <v/>
      </c>
    </row>
    <row r="204">
      <c r="A204" s="678">
        <f>A203+1</f>
        <v/>
      </c>
      <c r="B204" s="679" t="n">
        <v>1350.19</v>
      </c>
      <c r="C204" s="679" t="n"/>
      <c r="D204" s="630" t="n">
        <v>1264.8</v>
      </c>
      <c r="E204" s="630" t="n">
        <v>1687.62</v>
      </c>
      <c r="F204" s="679" t="n"/>
      <c r="G204" s="680" t="n">
        <v>405</v>
      </c>
      <c r="H204" s="680" t="n">
        <v>87.5</v>
      </c>
      <c r="I204" s="632" t="n">
        <v>150</v>
      </c>
      <c r="J204" s="681" t="n">
        <v>4</v>
      </c>
      <c r="K204" s="681" t="n"/>
      <c r="L204" s="681" t="n"/>
      <c r="M204" s="682" t="n"/>
      <c r="N204" s="636">
        <f>B204+C204+D204+F204+G204+H204+I204+K204-L204+M204+E204</f>
        <v/>
      </c>
      <c r="O204" s="679" t="n">
        <v>13.4</v>
      </c>
      <c r="P204" s="679" t="n"/>
      <c r="Q204" s="636">
        <f>N204+O204-P204</f>
        <v/>
      </c>
      <c r="R204" s="630" t="n">
        <v>1350</v>
      </c>
      <c r="S204" s="679" t="n"/>
      <c r="T204" s="639">
        <f>A204</f>
        <v/>
      </c>
      <c r="U204" s="704" t="n"/>
      <c r="V204" s="705" t="n"/>
      <c r="W204" s="704" t="n"/>
      <c r="X204" s="705" t="n"/>
      <c r="Y204" s="704" t="n"/>
      <c r="Z204" s="705" t="n"/>
      <c r="AA204" s="704" t="n"/>
      <c r="AB204" s="705" t="n"/>
      <c r="AC204" s="704" t="n"/>
      <c r="AD204" s="705" t="n"/>
      <c r="AE204" s="704" t="inlineStr">
        <is>
          <t>ass prêt</t>
        </is>
      </c>
      <c r="AF204" s="624" t="n">
        <v>29.16</v>
      </c>
      <c r="AG204" s="705" t="n"/>
      <c r="AH204" s="705" t="n"/>
      <c r="AI204" s="704" t="n"/>
      <c r="AJ204" s="705" t="n"/>
      <c r="AK204" s="704" t="n"/>
      <c r="AL204" s="705" t="n"/>
      <c r="AM204" s="704" t="n"/>
      <c r="AN204" s="705" t="n"/>
      <c r="AO204" s="683" t="inlineStr">
        <is>
          <t>aviva</t>
        </is>
      </c>
      <c r="AP204" s="624" t="n">
        <v>341.65</v>
      </c>
      <c r="AQ204" s="706" t="n"/>
      <c r="AR204" s="705" t="n"/>
      <c r="AS204" s="614">
        <f>V204+X204+Z204+AB204+AD204+AF204+AJ204+AL204+AN204+AP204+AR204+AH204</f>
        <v/>
      </c>
    </row>
    <row r="205">
      <c r="A205" s="678">
        <f>A204+1</f>
        <v/>
      </c>
      <c r="B205" s="679" t="n">
        <v>872.45</v>
      </c>
      <c r="C205" s="679" t="n"/>
      <c r="D205" s="630" t="n">
        <v>1245.51</v>
      </c>
      <c r="E205" s="630" t="n">
        <v>1797.3</v>
      </c>
      <c r="F205" s="679" t="n"/>
      <c r="G205" s="680" t="n">
        <v>184</v>
      </c>
      <c r="H205" s="680" t="n">
        <v>45</v>
      </c>
      <c r="I205" s="632" t="n">
        <v>520</v>
      </c>
      <c r="J205" s="681" t="n">
        <v>10</v>
      </c>
      <c r="K205" s="681" t="n"/>
      <c r="L205" s="681" t="n"/>
      <c r="M205" s="682" t="n"/>
      <c r="N205" s="636">
        <f>B205+C205+D205+F205+G205+H205+I205+K205-L205+M205+E205</f>
        <v/>
      </c>
      <c r="O205" s="679" t="n">
        <v>8.4</v>
      </c>
      <c r="P205" s="679" t="n"/>
      <c r="Q205" s="636">
        <f>N205+O205-P205</f>
        <v/>
      </c>
      <c r="R205" s="630" t="n">
        <v>870</v>
      </c>
      <c r="S205" s="679" t="n"/>
      <c r="T205" s="639">
        <f>A205</f>
        <v/>
      </c>
      <c r="U205" s="704" t="n">
        <v>210515</v>
      </c>
      <c r="V205" s="624" t="n">
        <v>796.96</v>
      </c>
      <c r="W205" s="704" t="n"/>
      <c r="X205" s="705" t="n"/>
      <c r="Y205" s="704" t="n"/>
      <c r="Z205" s="705" t="n"/>
      <c r="AA205" s="704" t="n">
        <v>210624</v>
      </c>
      <c r="AB205" s="624" t="n">
        <v>2678.62</v>
      </c>
      <c r="AC205" s="704" t="n">
        <v>210544</v>
      </c>
      <c r="AD205" s="624" t="n">
        <v>53990.29</v>
      </c>
      <c r="AE205" s="704" t="inlineStr">
        <is>
          <t>prêt</t>
        </is>
      </c>
      <c r="AF205" s="624" t="n">
        <v>2662.95</v>
      </c>
      <c r="AG205" s="705" t="n"/>
      <c r="AH205" s="705" t="n"/>
      <c r="AI205" s="704" t="n"/>
      <c r="AJ205" s="705" t="n"/>
      <c r="AK205" s="704" t="n"/>
      <c r="AL205" s="705" t="n"/>
      <c r="AM205" s="704" t="n"/>
      <c r="AN205" s="705" t="n"/>
      <c r="AO205" s="704" t="n"/>
      <c r="AP205" s="705" t="n"/>
      <c r="AQ205" s="706" t="n"/>
      <c r="AR205" s="705" t="n"/>
      <c r="AS205" s="614">
        <f>V205+X205+Z205+AB205+AD205+AF205+AJ205+AL205+AN205+AP205+AR205+AH205</f>
        <v/>
      </c>
    </row>
    <row r="206">
      <c r="A206" s="678">
        <f>A205+1</f>
        <v/>
      </c>
      <c r="B206" s="679" t="n">
        <v>1622.3</v>
      </c>
      <c r="C206" s="679" t="n"/>
      <c r="D206" s="630" t="n">
        <v>1103.35</v>
      </c>
      <c r="E206" s="630" t="n">
        <v>1896.06</v>
      </c>
      <c r="F206" s="679" t="n"/>
      <c r="G206" s="680" t="n">
        <v>442</v>
      </c>
      <c r="H206" s="680" t="n">
        <v>183.45</v>
      </c>
      <c r="I206" s="632" t="n">
        <v>40</v>
      </c>
      <c r="J206" s="681" t="n">
        <v>2</v>
      </c>
      <c r="K206" s="681" t="n"/>
      <c r="L206" s="681" t="n"/>
      <c r="M206" s="682" t="n"/>
      <c r="N206" s="636">
        <f>B206+C206+D206+F206+G206+H206+I206+K206-L206+M206+E206</f>
        <v/>
      </c>
      <c r="O206" s="679" t="n">
        <v>33</v>
      </c>
      <c r="P206" s="679" t="n"/>
      <c r="Q206" s="636">
        <f>N206+O206-P206</f>
        <v/>
      </c>
      <c r="R206" s="630" t="n">
        <v>1640</v>
      </c>
      <c r="S206" s="679" t="n"/>
      <c r="T206" s="639">
        <f>A206</f>
        <v/>
      </c>
      <c r="U206" s="704" t="n"/>
      <c r="V206" s="624" t="n">
        <v>-50.78</v>
      </c>
      <c r="W206" s="704" t="n">
        <v>210524</v>
      </c>
      <c r="X206" s="624" t="n">
        <v>15.89</v>
      </c>
      <c r="Y206" s="704" t="n"/>
      <c r="Z206" s="705" t="n"/>
      <c r="AA206" s="704" t="n">
        <v>210628</v>
      </c>
      <c r="AB206" s="624" t="n">
        <v>187.4</v>
      </c>
      <c r="AC206" s="704" t="n">
        <v>210540</v>
      </c>
      <c r="AD206" s="624" t="n">
        <v>52.56</v>
      </c>
      <c r="AE206" s="706" t="inlineStr">
        <is>
          <t>int</t>
        </is>
      </c>
      <c r="AF206" s="624" t="n">
        <v>89.01000000000001</v>
      </c>
      <c r="AG206" s="705" t="n"/>
      <c r="AH206" s="705" t="n"/>
      <c r="AI206" s="704" t="n"/>
      <c r="AJ206" s="705" t="n"/>
      <c r="AK206" s="704" t="inlineStr">
        <is>
          <t>210553A</t>
        </is>
      </c>
      <c r="AL206" s="655" t="n">
        <v>147.58</v>
      </c>
      <c r="AM206" s="704" t="n"/>
      <c r="AN206" s="705" t="n"/>
      <c r="AO206" s="704" t="n"/>
      <c r="AP206" s="705" t="n"/>
      <c r="AQ206" s="706" t="n"/>
      <c r="AR206" s="705" t="n"/>
      <c r="AS206" s="614">
        <f>V206+X206+Z206+AB206+AD206+AF206+AJ206+AL206+AN206+AP206+AR206+AH206</f>
        <v/>
      </c>
    </row>
    <row r="207">
      <c r="A207" s="678">
        <f>A206+1</f>
        <v/>
      </c>
      <c r="B207" s="679" t="n">
        <v>1608.26</v>
      </c>
      <c r="C207" s="679" t="n"/>
      <c r="D207" s="630" t="n">
        <v>1725.99</v>
      </c>
      <c r="E207" s="630" t="n">
        <v>2447.96</v>
      </c>
      <c r="F207" s="679" t="n"/>
      <c r="G207" s="680" t="n">
        <v>174</v>
      </c>
      <c r="H207" s="680" t="n">
        <v>101.6</v>
      </c>
      <c r="I207" s="632" t="n">
        <v>220</v>
      </c>
      <c r="J207" s="681" t="n">
        <v>5</v>
      </c>
      <c r="K207" s="681" t="n"/>
      <c r="L207" s="681" t="n"/>
      <c r="M207" s="682" t="n"/>
      <c r="N207" s="636">
        <f>B207+C207+D207+F207+G207+H207+I207+K207-L207+M207+E207</f>
        <v/>
      </c>
      <c r="O207" s="679" t="n">
        <v>33.9</v>
      </c>
      <c r="P207" s="679" t="n"/>
      <c r="Q207" s="636">
        <f>N207+O207-P207</f>
        <v/>
      </c>
      <c r="R207" s="630" t="n">
        <v>1600</v>
      </c>
      <c r="S207" s="630" t="n">
        <v>550</v>
      </c>
      <c r="T207" s="639">
        <f>A207</f>
        <v/>
      </c>
      <c r="U207" s="704" t="n"/>
      <c r="V207" s="705" t="n"/>
      <c r="W207" s="704" t="n">
        <v>210525</v>
      </c>
      <c r="X207" s="624" t="n">
        <v>1458.53</v>
      </c>
      <c r="Y207" s="704" t="n"/>
      <c r="Z207" s="705" t="n"/>
      <c r="AA207" s="704" t="n"/>
      <c r="AB207" s="705" t="n"/>
      <c r="AC207" s="704" t="n"/>
      <c r="AD207" s="705" t="n"/>
      <c r="AE207" s="704" t="n"/>
      <c r="AF207" s="705" t="n"/>
      <c r="AG207" s="705" t="n"/>
      <c r="AH207" s="705" t="n"/>
      <c r="AI207" s="683" t="inlineStr">
        <is>
          <t>EDF</t>
        </is>
      </c>
      <c r="AJ207" s="624" t="n">
        <v>221.1</v>
      </c>
      <c r="AK207" s="704" t="inlineStr">
        <is>
          <t>210553B</t>
        </is>
      </c>
      <c r="AL207" s="655" t="n">
        <v>361.9</v>
      </c>
      <c r="AM207" s="704" t="n"/>
      <c r="AN207" s="705" t="n"/>
      <c r="AO207" s="704" t="inlineStr">
        <is>
          <t>is</t>
        </is>
      </c>
      <c r="AP207" s="624" t="n">
        <v>-123</v>
      </c>
      <c r="AQ207" s="706" t="n"/>
      <c r="AR207" s="705" t="n"/>
      <c r="AS207" s="614">
        <f>V207+X207+Z207+AB207+AD207+AF207+AJ207+AL207+AN207+AP207+AR207+AH207</f>
        <v/>
      </c>
    </row>
    <row r="208">
      <c r="A208" s="678">
        <f>A207+1</f>
        <v/>
      </c>
      <c r="B208" s="679" t="n">
        <v>1689.31</v>
      </c>
      <c r="C208" s="679" t="n"/>
      <c r="D208" s="630" t="n">
        <v>1847.38</v>
      </c>
      <c r="E208" s="630" t="n">
        <v>2445.54</v>
      </c>
      <c r="F208" s="679" t="n"/>
      <c r="G208" s="680" t="n">
        <v>217</v>
      </c>
      <c r="H208" s="680" t="n">
        <v>89.3</v>
      </c>
      <c r="I208" s="632" t="n">
        <v>210</v>
      </c>
      <c r="J208" s="681" t="n">
        <v>4</v>
      </c>
      <c r="K208" s="681" t="n"/>
      <c r="L208" s="681" t="n"/>
      <c r="M208" s="682" t="n"/>
      <c r="N208" s="636">
        <f>B208+C208+D208+F208+G208+H208+I208+K208-L208+M208+E208</f>
        <v/>
      </c>
      <c r="O208" s="679" t="n">
        <v>4.3</v>
      </c>
      <c r="P208" s="679" t="n"/>
      <c r="Q208" s="636">
        <f>N208+O208-P208</f>
        <v/>
      </c>
      <c r="R208" s="630" t="n">
        <v>1680</v>
      </c>
      <c r="S208" s="679" t="n"/>
      <c r="T208" s="639">
        <f>A208</f>
        <v/>
      </c>
      <c r="U208" s="704" t="n"/>
      <c r="V208" s="705" t="n"/>
      <c r="W208" s="704" t="n"/>
      <c r="X208" s="705" t="n"/>
      <c r="Y208" s="704" t="n"/>
      <c r="Z208" s="705" t="n"/>
      <c r="AA208" s="704" t="n"/>
      <c r="AB208" s="705" t="n"/>
      <c r="AC208" s="704" t="n"/>
      <c r="AD208" s="705" t="n"/>
      <c r="AE208" s="704" t="inlineStr">
        <is>
          <t>monnaie</t>
        </is>
      </c>
      <c r="AF208" s="624" t="n">
        <v>200</v>
      </c>
      <c r="AG208" s="705" t="n"/>
      <c r="AH208" s="705" t="n"/>
      <c r="AI208" s="704" t="n"/>
      <c r="AJ208" s="705" t="n"/>
      <c r="AK208" s="704" t="n"/>
      <c r="AL208" s="705" t="n"/>
      <c r="AM208" s="704" t="n"/>
      <c r="AN208" s="705" t="n"/>
      <c r="AO208" s="704" t="n"/>
      <c r="AP208" s="705" t="n"/>
      <c r="AQ208" s="706" t="n"/>
      <c r="AR208" s="705" t="n"/>
      <c r="AS208" s="614">
        <f>V208+X208+Z208+AB208+AD208+AF208+AJ208+AL208+AN208+AP208+AR208+AH208</f>
        <v/>
      </c>
    </row>
    <row r="209">
      <c r="A209" s="678">
        <f>A208+1</f>
        <v/>
      </c>
      <c r="B209" s="679" t="n">
        <v>1500.34</v>
      </c>
      <c r="C209" s="679" t="n"/>
      <c r="D209" s="630" t="n">
        <v>780.9</v>
      </c>
      <c r="E209" s="630" t="n">
        <v>1536.16</v>
      </c>
      <c r="F209" s="679" t="n"/>
      <c r="G209" s="680" t="n">
        <v>204</v>
      </c>
      <c r="H209" s="680" t="n">
        <v>94</v>
      </c>
      <c r="I209" s="632" t="n">
        <v>110</v>
      </c>
      <c r="J209" s="681" t="n">
        <v>3</v>
      </c>
      <c r="K209" s="681" t="n"/>
      <c r="L209" s="681" t="n"/>
      <c r="M209" s="682" t="n"/>
      <c r="N209" s="636">
        <f>B209+C209+D209+F209+G209+H209+I209+K209-L209+M209+E209</f>
        <v/>
      </c>
      <c r="O209" s="679" t="n">
        <v>4.1</v>
      </c>
      <c r="P209" s="679" t="n"/>
      <c r="Q209" s="636">
        <f>N209+O209-P209</f>
        <v/>
      </c>
      <c r="R209" s="630" t="n">
        <v>1500</v>
      </c>
      <c r="S209" s="679" t="n"/>
      <c r="T209" s="639">
        <f>A209</f>
        <v/>
      </c>
      <c r="U209" s="704" t="n"/>
      <c r="V209" s="705" t="n"/>
      <c r="W209" s="704" t="n"/>
      <c r="X209" s="705" t="n"/>
      <c r="Y209" s="704" t="n">
        <v>210620</v>
      </c>
      <c r="Z209" s="624" t="n">
        <v>413.57</v>
      </c>
      <c r="AA209" s="704" t="n"/>
      <c r="AB209" s="705" t="n"/>
      <c r="AC209" s="704" t="n"/>
      <c r="AD209" s="705" t="n"/>
      <c r="AE209" s="704" t="n"/>
      <c r="AF209" s="705" t="n"/>
      <c r="AG209" s="705" t="n"/>
      <c r="AH209" s="705" t="n"/>
      <c r="AI209" s="704" t="n"/>
      <c r="AJ209" s="705" t="n"/>
      <c r="AK209" s="704" t="n"/>
      <c r="AL209" s="705" t="n"/>
      <c r="AM209" s="704" t="n"/>
      <c r="AN209" s="705" t="n"/>
      <c r="AO209" s="704" t="n"/>
      <c r="AP209" s="705" t="n"/>
      <c r="AQ209" s="706" t="n"/>
      <c r="AR209" s="705" t="n"/>
      <c r="AS209" s="614">
        <f>V209+X209+Z209+AB209+AD209+AF209+AJ209+AL209+AN209+AP209+AR209+AH209</f>
        <v/>
      </c>
    </row>
    <row r="210">
      <c r="A210" s="678">
        <f>A209+1</f>
        <v/>
      </c>
      <c r="B210" s="679" t="n">
        <v>1957.99</v>
      </c>
      <c r="C210" s="679" t="n"/>
      <c r="D210" s="630" t="n">
        <v>1330.8</v>
      </c>
      <c r="E210" s="630" t="n">
        <v>2018.2</v>
      </c>
      <c r="F210" s="679" t="n">
        <v>0</v>
      </c>
      <c r="G210" s="680" t="n">
        <v>227</v>
      </c>
      <c r="H210" s="680" t="n">
        <v>103.65</v>
      </c>
      <c r="I210" s="632" t="n">
        <v>80</v>
      </c>
      <c r="J210" s="681" t="n">
        <v>3</v>
      </c>
      <c r="K210" s="681" t="n"/>
      <c r="L210" s="681" t="n"/>
      <c r="M210" s="682" t="n"/>
      <c r="N210" s="636">
        <f>B210+C210+D210+F210+G210+H210+I210+K210-L210+M210+E210</f>
        <v/>
      </c>
      <c r="O210" s="679" t="n">
        <v>3.7</v>
      </c>
      <c r="P210" s="679" t="n"/>
      <c r="Q210" s="636">
        <f>N210+O210-P210</f>
        <v/>
      </c>
      <c r="R210" s="630" t="n">
        <v>1950</v>
      </c>
      <c r="S210" s="679" t="n"/>
      <c r="T210" s="639">
        <f>A210</f>
        <v/>
      </c>
      <c r="U210" s="704" t="n"/>
      <c r="V210" s="705" t="n"/>
      <c r="W210" s="704" t="n"/>
      <c r="X210" s="705" t="n"/>
      <c r="Y210" s="704" t="n"/>
      <c r="Z210" s="705" t="n"/>
      <c r="AA210" s="704" t="n"/>
      <c r="AB210" s="705" t="n"/>
      <c r="AC210" s="704" t="n"/>
      <c r="AD210" s="705" t="n"/>
      <c r="AE210" s="704" t="n"/>
      <c r="AF210" s="705" t="n"/>
      <c r="AG210" s="705" t="n"/>
      <c r="AH210" s="705" t="n"/>
      <c r="AI210" s="704" t="n"/>
      <c r="AJ210" s="705" t="n"/>
      <c r="AK210" s="704" t="n"/>
      <c r="AL210" s="705" t="n"/>
      <c r="AM210" s="704" t="n"/>
      <c r="AN210" s="705" t="n"/>
      <c r="AO210" s="704" t="n"/>
      <c r="AP210" s="705" t="n"/>
      <c r="AQ210" s="706" t="n"/>
      <c r="AR210" s="705" t="n"/>
      <c r="AS210" s="614">
        <f>V210+X210+Z210+AB210+AD210+AF210+AJ210+AL210+AN210+AP210+AR210+AH210</f>
        <v/>
      </c>
    </row>
    <row r="211">
      <c r="A211" s="678">
        <f>A210+1</f>
        <v/>
      </c>
      <c r="B211" s="679" t="n">
        <v>1981.42</v>
      </c>
      <c r="C211" s="679" t="n"/>
      <c r="D211" s="630" t="n">
        <v>1445.05</v>
      </c>
      <c r="E211" s="630" t="n">
        <v>2025.09</v>
      </c>
      <c r="F211" s="679" t="n"/>
      <c r="G211" s="680" t="n">
        <v>158</v>
      </c>
      <c r="H211" s="680" t="n">
        <v>95.59999999999999</v>
      </c>
      <c r="I211" s="632" t="n">
        <v>100</v>
      </c>
      <c r="J211" s="681" t="n">
        <v>1</v>
      </c>
      <c r="K211" s="681" t="n"/>
      <c r="L211" s="681" t="n"/>
      <c r="M211" s="682" t="n"/>
      <c r="N211" s="636">
        <f>B211+C211+D211+F211+G211+H211+I211+K211-L211+M211+E211</f>
        <v/>
      </c>
      <c r="O211" s="679" t="n">
        <v>8.4</v>
      </c>
      <c r="P211" s="679" t="n"/>
      <c r="Q211" s="636">
        <f>N211+O211-P211</f>
        <v/>
      </c>
      <c r="R211" s="630" t="n">
        <v>1980</v>
      </c>
      <c r="S211" s="679" t="n"/>
      <c r="T211" s="639">
        <f>A211</f>
        <v/>
      </c>
      <c r="U211" s="704" t="n"/>
      <c r="V211" s="705" t="n"/>
      <c r="W211" s="704" t="n"/>
      <c r="X211" s="705" t="n"/>
      <c r="Y211" s="704" t="n"/>
      <c r="Z211" s="705" t="n"/>
      <c r="AA211" s="704" t="n"/>
      <c r="AB211" s="705" t="n"/>
      <c r="AC211" s="704" t="n"/>
      <c r="AD211" s="705" t="n"/>
      <c r="AE211" s="704" t="n"/>
      <c r="AF211" s="705" t="n"/>
      <c r="AG211" s="705" t="n"/>
      <c r="AH211" s="705" t="n"/>
      <c r="AI211" s="704" t="n"/>
      <c r="AJ211" s="705" t="n"/>
      <c r="AK211" s="704" t="n"/>
      <c r="AL211" s="705" t="n"/>
      <c r="AM211" s="704" t="n"/>
      <c r="AN211" s="705" t="n"/>
      <c r="AO211" s="704" t="n">
        <v>210575</v>
      </c>
      <c r="AP211" s="624" t="n">
        <v>364</v>
      </c>
      <c r="AQ211" s="706" t="n"/>
      <c r="AR211" s="705" t="n"/>
      <c r="AS211" s="614">
        <f>V211+X211+Z211+AB211+AD211+AF211+AJ211+AL211+AN211+AP211+AR211+AH211</f>
        <v/>
      </c>
    </row>
    <row r="212">
      <c r="A212" s="678">
        <f>A211+1</f>
        <v/>
      </c>
      <c r="B212" s="679" t="n">
        <v>1461.61</v>
      </c>
      <c r="C212" s="679" t="n"/>
      <c r="D212" s="630" t="n">
        <v>993.9</v>
      </c>
      <c r="E212" s="630" t="n">
        <v>1835.99</v>
      </c>
      <c r="F212" s="679" t="n"/>
      <c r="G212" s="680" t="n">
        <v>312</v>
      </c>
      <c r="H212" s="680" t="n">
        <v>554</v>
      </c>
      <c r="I212" s="632" t="n">
        <v>200</v>
      </c>
      <c r="J212" s="681" t="n">
        <v>6</v>
      </c>
      <c r="K212" s="681" t="n"/>
      <c r="L212" s="681" t="n"/>
      <c r="M212" s="682" t="n"/>
      <c r="N212" s="636">
        <f>B212+C212+D212+F212+G212+H212+I212+K212-L212+M212+E212</f>
        <v/>
      </c>
      <c r="O212" s="679" t="n">
        <v>23.9</v>
      </c>
      <c r="P212" s="679" t="n"/>
      <c r="Q212" s="636">
        <f>N212+O212-P212</f>
        <v/>
      </c>
      <c r="R212" s="630" t="n">
        <v>1460</v>
      </c>
      <c r="S212" s="679" t="n"/>
      <c r="T212" s="639">
        <f>A212</f>
        <v/>
      </c>
      <c r="U212" s="704" t="n">
        <v>210601</v>
      </c>
      <c r="V212" s="624" t="n">
        <v>1452.5</v>
      </c>
      <c r="W212" s="704" t="n"/>
      <c r="X212" s="705" t="n"/>
      <c r="Y212" s="704" t="n"/>
      <c r="Z212" s="705" t="n"/>
      <c r="AA212" s="704" t="n">
        <v>210625</v>
      </c>
      <c r="AB212" s="624" t="n">
        <v>1920.64</v>
      </c>
      <c r="AC212" s="704" t="n"/>
      <c r="AD212" s="705" t="n"/>
      <c r="AE212" s="704" t="n"/>
      <c r="AF212" s="705" t="n"/>
      <c r="AG212" s="705" t="n"/>
      <c r="AH212" s="705" t="n"/>
      <c r="AI212" s="704" t="n"/>
      <c r="AJ212" s="705" t="n"/>
      <c r="AK212" s="704" t="n"/>
      <c r="AL212" s="705" t="n"/>
      <c r="AM212" s="704" t="n"/>
      <c r="AN212" s="705" t="n"/>
      <c r="AO212" s="704" t="n">
        <v>210575</v>
      </c>
      <c r="AP212" s="624" t="n">
        <v>81.03</v>
      </c>
      <c r="AQ212" s="706" t="n"/>
      <c r="AR212" s="705" t="n"/>
      <c r="AS212" s="614">
        <f>V212+X212+Z212+AB212+AD212+AF212+AJ212+AL212+AN212+AP212+AR212+AH212</f>
        <v/>
      </c>
    </row>
    <row r="213">
      <c r="A213" s="678">
        <f>A212+1</f>
        <v/>
      </c>
      <c r="B213" s="679" t="n">
        <v>1282.94</v>
      </c>
      <c r="C213" s="679" t="n"/>
      <c r="D213" s="630" t="n">
        <v>1140.04</v>
      </c>
      <c r="E213" s="630" t="n">
        <v>1807.11</v>
      </c>
      <c r="F213" s="679" t="n"/>
      <c r="G213" s="680" t="n">
        <v>313</v>
      </c>
      <c r="H213" s="680" t="n">
        <v>964.9</v>
      </c>
      <c r="I213" s="632" t="n">
        <v>120</v>
      </c>
      <c r="J213" s="681" t="n">
        <v>2</v>
      </c>
      <c r="K213" s="681" t="n"/>
      <c r="L213" s="681" t="n"/>
      <c r="M213" s="682" t="n"/>
      <c r="N213" s="636">
        <f>B213+C213+D213+F213+G213+H213+I213+K213-L213+M213+E213</f>
        <v/>
      </c>
      <c r="O213" s="679" t="n">
        <v>15.9</v>
      </c>
      <c r="P213" s="679" t="n">
        <v>2.2</v>
      </c>
      <c r="Q213" s="636">
        <f>N213+O213-P213</f>
        <v/>
      </c>
      <c r="R213" s="630" t="n">
        <v>1310</v>
      </c>
      <c r="S213" s="679" t="n"/>
      <c r="T213" s="639">
        <f>A213</f>
        <v/>
      </c>
      <c r="U213" s="704" t="n"/>
      <c r="V213" s="624" t="n">
        <v>29.99</v>
      </c>
      <c r="W213" s="704" t="n"/>
      <c r="X213" s="705" t="n"/>
      <c r="Y213" s="704" t="n"/>
      <c r="Z213" s="705" t="n"/>
      <c r="AA213" s="704" t="n">
        <v>210629</v>
      </c>
      <c r="AB213" s="624" t="n">
        <v>915.4</v>
      </c>
      <c r="AC213" s="704" t="n"/>
      <c r="AD213" s="705" t="n"/>
      <c r="AE213" s="704" t="inlineStr">
        <is>
          <t>monnaie</t>
        </is>
      </c>
      <c r="AF213" s="624" t="n">
        <v>200</v>
      </c>
      <c r="AG213" s="705" t="n"/>
      <c r="AH213" s="705" t="n"/>
      <c r="AI213" s="704" t="n"/>
      <c r="AJ213" s="705" t="n"/>
      <c r="AK213" s="704" t="n"/>
      <c r="AL213" s="705" t="n"/>
      <c r="AM213" s="704" t="n"/>
      <c r="AN213" s="705" t="n"/>
      <c r="AO213" s="704" t="n"/>
      <c r="AP213" s="705" t="n"/>
      <c r="AQ213" s="706" t="n"/>
      <c r="AR213" s="705" t="n"/>
      <c r="AS213" s="614">
        <f>V213+X213+Z213+AB213+AD213+AF213+AJ213+AL213+AN213+AP213+AR213+AH213</f>
        <v/>
      </c>
    </row>
    <row r="214">
      <c r="A214" s="678">
        <f>A213+1</f>
        <v/>
      </c>
      <c r="B214" s="679" t="n">
        <v>1528.94</v>
      </c>
      <c r="C214" s="679" t="n"/>
      <c r="D214" s="630" t="n">
        <v>2136.81</v>
      </c>
      <c r="E214" s="630" t="n">
        <v>2581.52</v>
      </c>
      <c r="F214" s="679" t="n"/>
      <c r="G214" s="680" t="n">
        <v>266</v>
      </c>
      <c r="H214" s="680" t="n">
        <v>220.35</v>
      </c>
      <c r="I214" s="632" t="n">
        <v>160</v>
      </c>
      <c r="J214" s="681" t="n">
        <v>4</v>
      </c>
      <c r="K214" s="681" t="n"/>
      <c r="L214" s="681" t="n"/>
      <c r="M214" s="682" t="n"/>
      <c r="N214" s="636">
        <f>B214+C214+D214+F214+G214+H214+I214+K214-L214+M214+E214</f>
        <v/>
      </c>
      <c r="O214" s="679" t="n">
        <v>8.4</v>
      </c>
      <c r="P214" s="679" t="n"/>
      <c r="Q214" s="636">
        <f>N214+O214-P214</f>
        <v/>
      </c>
      <c r="R214" s="630" t="n">
        <v>1520</v>
      </c>
      <c r="S214" s="630" t="n">
        <v>510</v>
      </c>
      <c r="T214" s="639">
        <f>A214</f>
        <v/>
      </c>
      <c r="U214" s="704" t="n"/>
      <c r="V214" s="705" t="n"/>
      <c r="W214" s="704" t="n"/>
      <c r="X214" s="705" t="n"/>
      <c r="Y214" s="704" t="n"/>
      <c r="Z214" s="705" t="n"/>
      <c r="AA214" s="704" t="n"/>
      <c r="AB214" s="705" t="n"/>
      <c r="AC214" s="704" t="n"/>
      <c r="AD214" s="705" t="n"/>
      <c r="AE214" s="704" t="n"/>
      <c r="AF214" s="705" t="n"/>
      <c r="AG214" s="705" t="n"/>
      <c r="AH214" s="705" t="n"/>
      <c r="AI214" s="704" t="n">
        <v>210640</v>
      </c>
      <c r="AJ214" s="624" t="n">
        <v>52.8</v>
      </c>
      <c r="AK214" s="704" t="n">
        <v>210553</v>
      </c>
      <c r="AL214" s="624" t="n">
        <v>1474.56</v>
      </c>
      <c r="AM214" s="704" t="n"/>
      <c r="AN214" s="705" t="n"/>
      <c r="AO214" s="704" t="n">
        <v>210674</v>
      </c>
      <c r="AP214" s="624" t="n">
        <v>2500</v>
      </c>
      <c r="AQ214" s="706" t="n"/>
      <c r="AR214" s="705" t="n"/>
      <c r="AS214" s="614">
        <f>V214+X214+Z214+AB214+AD214+AF214+AJ214+AL214+AN214+AP214+AR214+AH214</f>
        <v/>
      </c>
    </row>
    <row r="215">
      <c r="A215" s="678">
        <f>A214+1</f>
        <v/>
      </c>
      <c r="B215" s="679" t="n">
        <v>1731.09</v>
      </c>
      <c r="C215" s="679" t="n"/>
      <c r="D215" s="630" t="n">
        <v>1511.68</v>
      </c>
      <c r="E215" s="630" t="n">
        <v>2237.92</v>
      </c>
      <c r="F215" s="679" t="n"/>
      <c r="G215" s="680" t="n">
        <v>113</v>
      </c>
      <c r="H215" s="680" t="n">
        <v>899.45</v>
      </c>
      <c r="I215" s="632" t="n">
        <v>210</v>
      </c>
      <c r="J215" s="681" t="n">
        <v>3</v>
      </c>
      <c r="K215" s="681" t="n"/>
      <c r="L215" s="681" t="n"/>
      <c r="M215" s="682" t="n"/>
      <c r="N215" s="636">
        <f>B215+C215+D215+F215+G215+H215+I215+K215-L215+M215+E215</f>
        <v/>
      </c>
      <c r="O215" s="679" t="n">
        <v>22.3</v>
      </c>
      <c r="P215" s="679" t="n"/>
      <c r="Q215" s="636">
        <f>N215+O215-P215</f>
        <v/>
      </c>
      <c r="R215" s="630" t="n">
        <v>1730</v>
      </c>
      <c r="S215" s="679" t="n"/>
      <c r="T215" s="639">
        <f>A215</f>
        <v/>
      </c>
      <c r="U215" s="704" t="n"/>
      <c r="V215" s="705" t="n"/>
      <c r="W215" s="704" t="n"/>
      <c r="X215" s="705" t="n"/>
      <c r="Y215" s="704" t="n"/>
      <c r="Z215" s="705" t="n"/>
      <c r="AA215" s="704" t="n"/>
      <c r="AB215" s="705" t="n"/>
      <c r="AC215" s="704" t="n"/>
      <c r="AD215" s="705" t="n"/>
      <c r="AE215" s="704" t="n"/>
      <c r="AF215" s="705" t="n"/>
      <c r="AG215" s="705" t="n"/>
      <c r="AH215" s="705" t="n"/>
      <c r="AI215" s="704" t="n"/>
      <c r="AJ215" s="705" t="n"/>
      <c r="AK215" s="704" t="n"/>
      <c r="AL215" s="705" t="n"/>
      <c r="AM215" s="704" t="n"/>
      <c r="AN215" s="705" t="n"/>
      <c r="AO215" s="704" t="n"/>
      <c r="AP215" s="705" t="n"/>
      <c r="AQ215" s="706" t="n"/>
      <c r="AR215" s="705" t="n"/>
      <c r="AS215" s="614">
        <f>V215+X215+Z215+AB215+AD215+AF215+AJ215+AL215+AN215+AP215+AR215+AH215</f>
        <v/>
      </c>
    </row>
    <row r="216">
      <c r="A216" s="678">
        <f>A215+1</f>
        <v/>
      </c>
      <c r="B216" s="679" t="n">
        <v>1076.52</v>
      </c>
      <c r="C216" s="679" t="n"/>
      <c r="D216" s="630" t="n">
        <v>1108.55</v>
      </c>
      <c r="E216" s="630" t="n">
        <v>1047.12</v>
      </c>
      <c r="F216" s="679" t="n"/>
      <c r="G216" s="680" t="n">
        <v>382</v>
      </c>
      <c r="H216" s="680" t="n">
        <v>397.05</v>
      </c>
      <c r="I216" s="632" t="n">
        <v>80</v>
      </c>
      <c r="J216" s="681" t="n">
        <v>2</v>
      </c>
      <c r="K216" s="681" t="n"/>
      <c r="L216" s="681" t="n"/>
      <c r="M216" s="682" t="n"/>
      <c r="N216" s="636">
        <f>B216+C216+D216+F216+G216+H216+I216+K216-L216+M216+E216</f>
        <v/>
      </c>
      <c r="O216" s="679" t="n">
        <v>2</v>
      </c>
      <c r="P216" s="679" t="n"/>
      <c r="Q216" s="636">
        <f>N216+O216-P216</f>
        <v/>
      </c>
      <c r="R216" s="630" t="n">
        <v>1070</v>
      </c>
      <c r="S216" s="679" t="n"/>
      <c r="T216" s="639">
        <f>A216</f>
        <v/>
      </c>
      <c r="U216" s="704" t="n"/>
      <c r="V216" s="705" t="n"/>
      <c r="W216" s="706" t="n">
        <v>210613</v>
      </c>
      <c r="X216" s="624" t="n">
        <v>422.04</v>
      </c>
      <c r="Y216" s="704" t="n">
        <v>210621</v>
      </c>
      <c r="Z216" s="624" t="n">
        <v>426.96</v>
      </c>
      <c r="AA216" s="706" t="n"/>
      <c r="AB216" s="705" t="n"/>
      <c r="AC216" s="704" t="n"/>
      <c r="AD216" s="705" t="n"/>
      <c r="AE216" s="704" t="n"/>
      <c r="AF216" s="705" t="n"/>
      <c r="AG216" s="705" t="n"/>
      <c r="AH216" s="705" t="n"/>
      <c r="AI216" s="704" t="n"/>
      <c r="AJ216" s="705" t="n"/>
      <c r="AK216" s="706" t="n"/>
      <c r="AL216" s="705" t="n"/>
      <c r="AM216" s="704" t="n">
        <v>210558</v>
      </c>
      <c r="AN216" s="624" t="n">
        <v>393.26</v>
      </c>
      <c r="AO216" s="706" t="n"/>
      <c r="AP216" s="705" t="n"/>
      <c r="AQ216" s="706" t="n"/>
      <c r="AR216" s="705" t="n"/>
      <c r="AS216" s="614">
        <f>V216+X216+Z216+AB216+AD216+AF216+AJ216+AL216+AN216+AP216+AR216+AH216</f>
        <v/>
      </c>
    </row>
    <row r="217">
      <c r="A217" s="678">
        <f>A216+1</f>
        <v/>
      </c>
      <c r="B217" s="679" t="n">
        <v>1574.84</v>
      </c>
      <c r="C217" s="679" t="n"/>
      <c r="D217" s="630" t="n">
        <v>1430.9</v>
      </c>
      <c r="E217" s="630" t="n">
        <v>1991.49</v>
      </c>
      <c r="F217" s="679" t="n"/>
      <c r="G217" s="680" t="n">
        <v>191</v>
      </c>
      <c r="H217" s="680" t="n">
        <v>561.8</v>
      </c>
      <c r="I217" s="632" t="n">
        <v>140</v>
      </c>
      <c r="J217" s="681" t="n">
        <v>2</v>
      </c>
      <c r="K217" s="681" t="n"/>
      <c r="L217" s="681" t="n"/>
      <c r="M217" s="682" t="n"/>
      <c r="N217" s="636">
        <f>B217+C217+D217+F217+G217+H217+I217+K217-L217+M217+E217</f>
        <v/>
      </c>
      <c r="O217" s="679" t="n">
        <v>2.1</v>
      </c>
      <c r="P217" s="679" t="n"/>
      <c r="Q217" s="636">
        <f>N217+O217-P217</f>
        <v/>
      </c>
      <c r="R217" s="630" t="n">
        <v>1570</v>
      </c>
      <c r="S217" s="679" t="n"/>
      <c r="T217" s="639">
        <f>A217</f>
        <v/>
      </c>
      <c r="U217" s="704" t="n"/>
      <c r="V217" s="705" t="n"/>
      <c r="W217" s="704" t="n">
        <v>210614</v>
      </c>
      <c r="X217" s="624" t="n">
        <v>40.38</v>
      </c>
      <c r="Y217" s="704" t="n"/>
      <c r="Z217" s="705" t="n"/>
      <c r="AA217" s="704" t="n"/>
      <c r="AB217" s="705" t="n"/>
      <c r="AC217" s="704" t="n"/>
      <c r="AD217" s="705" t="n"/>
      <c r="AE217" s="704" t="n"/>
      <c r="AF217" s="705" t="n"/>
      <c r="AG217" s="705" t="n"/>
      <c r="AH217" s="705" t="n"/>
      <c r="AI217" s="704" t="n"/>
      <c r="AJ217" s="705" t="n"/>
      <c r="AK217" s="704" t="n"/>
      <c r="AL217" s="705" t="n"/>
      <c r="AM217" s="704" t="n">
        <v>210643</v>
      </c>
      <c r="AN217" s="624" t="n">
        <v>111.2</v>
      </c>
      <c r="AO217" s="704" t="n"/>
      <c r="AP217" s="705" t="n"/>
      <c r="AQ217" s="706" t="n"/>
      <c r="AR217" s="705" t="n"/>
      <c r="AS217" s="614">
        <f>V217+X217+Z217+AB217+AD217+AF217+AJ217+AL217+AN217+AP217+AR217+AH217</f>
        <v/>
      </c>
    </row>
    <row r="218">
      <c r="A218" s="678">
        <f>A217+1</f>
        <v/>
      </c>
      <c r="B218" s="679" t="n">
        <v>1486.75</v>
      </c>
      <c r="C218" s="679" t="n"/>
      <c r="D218" s="630" t="n">
        <v>579.05</v>
      </c>
      <c r="E218" s="630" t="n">
        <v>2201.52</v>
      </c>
      <c r="F218" s="679" t="n"/>
      <c r="G218" s="680" t="n">
        <v>238</v>
      </c>
      <c r="H218" s="680" t="n">
        <v>236.3</v>
      </c>
      <c r="I218" s="632" t="n">
        <v>50</v>
      </c>
      <c r="J218" s="681" t="n">
        <v>1</v>
      </c>
      <c r="K218" s="681" t="n"/>
      <c r="L218" s="681" t="n"/>
      <c r="M218" s="682" t="n"/>
      <c r="N218" s="636">
        <f>B218+C218+D218+F218+G218+H218+I218+K218-L218+M218+E218</f>
        <v/>
      </c>
      <c r="O218" s="679" t="n">
        <v>10</v>
      </c>
      <c r="P218" s="679" t="n"/>
      <c r="Q218" s="636">
        <f>N218+O218-P218</f>
        <v/>
      </c>
      <c r="R218" s="630" t="n">
        <v>1480</v>
      </c>
      <c r="S218" s="679" t="n"/>
      <c r="T218" s="639">
        <f>A218</f>
        <v/>
      </c>
      <c r="U218" s="704" t="n"/>
      <c r="V218" s="705" t="n"/>
      <c r="W218" s="704" t="n"/>
      <c r="X218" s="705" t="n"/>
      <c r="Y218" s="704" t="n"/>
      <c r="Z218" s="705" t="n"/>
      <c r="AA218" s="704" t="n"/>
      <c r="AB218" s="705" t="n"/>
      <c r="AC218" s="704" t="n"/>
      <c r="AD218" s="705" t="n"/>
      <c r="AE218" s="704" t="n"/>
      <c r="AF218" s="705" t="n"/>
      <c r="AG218" s="705" t="n"/>
      <c r="AH218" s="705" t="n"/>
      <c r="AI218" s="704" t="n"/>
      <c r="AJ218" s="705" t="n"/>
      <c r="AK218" s="704" t="n"/>
      <c r="AL218" s="705" t="n"/>
      <c r="AM218" s="704" t="n"/>
      <c r="AN218" s="705" t="n"/>
      <c r="AO218" s="704" t="n"/>
      <c r="AP218" s="705" t="n"/>
      <c r="AQ218" s="706" t="n"/>
      <c r="AR218" s="705" t="n"/>
      <c r="AS218" s="614">
        <f>V218+X218+Z218+AB218+AD218+AF218+AJ218+AL218+AN218+AP218+AR218+AH218</f>
        <v/>
      </c>
    </row>
    <row r="219">
      <c r="A219" s="678">
        <f>A218+1</f>
        <v/>
      </c>
      <c r="B219" s="679" t="n">
        <v>1049.51</v>
      </c>
      <c r="C219" s="679" t="n"/>
      <c r="D219" s="630" t="n">
        <v>926.16</v>
      </c>
      <c r="E219" s="630" t="n">
        <v>1690.22</v>
      </c>
      <c r="F219" s="679" t="n"/>
      <c r="G219" s="680" t="n">
        <v>158</v>
      </c>
      <c r="H219" s="680" t="n">
        <v>551.8</v>
      </c>
      <c r="I219" s="632" t="n">
        <v>120</v>
      </c>
      <c r="J219" s="681" t="n">
        <v>4</v>
      </c>
      <c r="K219" s="681" t="n"/>
      <c r="L219" s="681" t="n"/>
      <c r="M219" s="682" t="n"/>
      <c r="N219" s="636">
        <f>B219+C219+D219+F219+G219+H219+I219+K219-L219+M219+E219</f>
        <v/>
      </c>
      <c r="O219" s="679" t="n">
        <v>3.4</v>
      </c>
      <c r="P219" s="679" t="n"/>
      <c r="Q219" s="636">
        <f>N219+O219-P219</f>
        <v/>
      </c>
      <c r="R219" s="630" t="n">
        <v>1040</v>
      </c>
      <c r="S219" s="679" t="n"/>
      <c r="T219" s="639">
        <f>A219</f>
        <v/>
      </c>
      <c r="U219" s="704" t="n">
        <v>210603</v>
      </c>
      <c r="V219" s="624" t="n">
        <v>1462.33</v>
      </c>
      <c r="W219" s="704" t="n"/>
      <c r="X219" s="705" t="n"/>
      <c r="Y219" s="704" t="n"/>
      <c r="Z219" s="705" t="n"/>
      <c r="AA219" s="704" t="n">
        <v>210626</v>
      </c>
      <c r="AB219" s="624" t="n">
        <v>2330.21</v>
      </c>
      <c r="AC219" s="704" t="n"/>
      <c r="AD219" s="705" t="n"/>
      <c r="AE219" s="704" t="n"/>
      <c r="AF219" s="705" t="n"/>
      <c r="AG219" s="705" t="n"/>
      <c r="AH219" s="705" t="n"/>
      <c r="AI219" s="704" t="n"/>
      <c r="AJ219" s="705" t="n"/>
      <c r="AK219" s="704" t="n"/>
      <c r="AL219" s="705" t="n"/>
      <c r="AM219" s="704" t="n"/>
      <c r="AN219" s="705" t="n"/>
      <c r="AO219" s="704" t="n"/>
      <c r="AP219" s="705" t="n"/>
      <c r="AQ219" s="706" t="n"/>
      <c r="AR219" s="705" t="n"/>
      <c r="AS219" s="614">
        <f>V219+X219+Z219+AB219+AD219+AF219+AJ219+AL219+AN219+AP219+AR219+AH219</f>
        <v/>
      </c>
    </row>
    <row r="220">
      <c r="A220" s="678">
        <f>A219+1</f>
        <v/>
      </c>
      <c r="B220" s="679" t="n">
        <v>1215.32</v>
      </c>
      <c r="C220" s="679" t="n"/>
      <c r="D220" s="630" t="n">
        <v>866.4</v>
      </c>
      <c r="E220" s="630" t="n">
        <v>1883.3</v>
      </c>
      <c r="F220" s="679" t="n"/>
      <c r="G220" s="680" t="n">
        <v>202</v>
      </c>
      <c r="H220" s="680" t="n">
        <v>686.45</v>
      </c>
      <c r="I220" s="632" t="n">
        <v>70</v>
      </c>
      <c r="J220" s="681" t="n">
        <v>2</v>
      </c>
      <c r="K220" s="681" t="n"/>
      <c r="L220" s="681" t="n"/>
      <c r="M220" s="682" t="n"/>
      <c r="N220" s="636">
        <f>B220+C220+D220+F220+G220+H220+I220+K220-L220+M220+E220</f>
        <v/>
      </c>
      <c r="O220" s="679" t="n">
        <v>7.3</v>
      </c>
      <c r="P220" s="679" t="n"/>
      <c r="Q220" s="636">
        <f>N220+O220-P220</f>
        <v/>
      </c>
      <c r="R220" s="630" t="n">
        <v>1250</v>
      </c>
      <c r="S220" s="679" t="n"/>
      <c r="T220" s="639">
        <f>A220</f>
        <v/>
      </c>
      <c r="U220" s="704" t="n"/>
      <c r="V220" s="624" t="n">
        <v>-30.52</v>
      </c>
      <c r="W220" s="704" t="n"/>
      <c r="X220" s="705" t="n"/>
      <c r="Y220" s="704" t="n"/>
      <c r="Z220" s="705" t="n"/>
      <c r="AA220" s="704" t="n">
        <v>210630</v>
      </c>
      <c r="AB220" s="624" t="n">
        <v>1629.8</v>
      </c>
      <c r="AC220" s="704" t="n"/>
      <c r="AD220" s="705" t="n"/>
      <c r="AE220" s="704" t="inlineStr">
        <is>
          <t>monnaie</t>
        </is>
      </c>
      <c r="AF220" s="624" t="n">
        <v>1070</v>
      </c>
      <c r="AG220" s="705" t="n"/>
      <c r="AH220" s="705" t="n"/>
      <c r="AI220" s="704" t="n"/>
      <c r="AJ220" s="705" t="n"/>
      <c r="AK220" s="704" t="n"/>
      <c r="AL220" s="705" t="n"/>
      <c r="AM220" s="704" t="n"/>
      <c r="AN220" s="705" t="n"/>
      <c r="AO220" s="704" t="n"/>
      <c r="AP220" s="705" t="n"/>
      <c r="AQ220" s="706" t="n"/>
      <c r="AR220" s="705" t="n"/>
      <c r="AS220" s="614">
        <f>V220+X220+Z220+AB220+AD220+AF220+AJ220+AL220+AN220+AP220+AR220+AH220</f>
        <v/>
      </c>
    </row>
    <row r="221">
      <c r="A221" s="678">
        <f>A220+1</f>
        <v/>
      </c>
      <c r="B221" s="679" t="n">
        <v>1389.78</v>
      </c>
      <c r="C221" s="679" t="n"/>
      <c r="D221" s="630" t="n">
        <v>1969.64</v>
      </c>
      <c r="E221" s="630" t="n">
        <v>1897</v>
      </c>
      <c r="F221" s="679" t="n">
        <v>0</v>
      </c>
      <c r="G221" s="680" t="n">
        <v>252</v>
      </c>
      <c r="H221" s="680" t="n">
        <v>172.3</v>
      </c>
      <c r="I221" s="632" t="n">
        <v>530</v>
      </c>
      <c r="J221" s="681" t="n">
        <v>10</v>
      </c>
      <c r="K221" s="681" t="n"/>
      <c r="L221" s="681" t="n"/>
      <c r="M221" s="682" t="n"/>
      <c r="N221" s="636">
        <f>B221+C221+D221+F221+G221+H221+I221+K221-L221+M221+E221</f>
        <v/>
      </c>
      <c r="O221" s="679" t="n">
        <v>16.8</v>
      </c>
      <c r="P221" s="679" t="n"/>
      <c r="Q221" s="636">
        <f>N221+O221-P221</f>
        <v/>
      </c>
      <c r="R221" s="630" t="n">
        <v>1380</v>
      </c>
      <c r="S221" s="630" t="n">
        <v>610</v>
      </c>
      <c r="T221" s="639">
        <f>A221</f>
        <v/>
      </c>
      <c r="U221" s="704" t="n"/>
      <c r="V221" s="705" t="n"/>
      <c r="W221" s="704" t="n"/>
      <c r="X221" s="705" t="n"/>
      <c r="Y221" s="704" t="n"/>
      <c r="Z221" s="705" t="n"/>
      <c r="AA221" s="704" t="n"/>
      <c r="AB221" s="705" t="n"/>
      <c r="AC221" s="704" t="n">
        <v>210542</v>
      </c>
      <c r="AD221" s="624" t="n">
        <v>131.4</v>
      </c>
      <c r="AE221" s="704" t="n"/>
      <c r="AF221" s="705" t="n"/>
      <c r="AG221" s="705" t="n"/>
      <c r="AH221" s="705" t="n"/>
      <c r="AI221" s="704" t="n"/>
      <c r="AJ221" s="705" t="n"/>
      <c r="AK221" s="704" t="n"/>
      <c r="AL221" s="705" t="n"/>
      <c r="AM221" s="704" t="n"/>
      <c r="AN221" s="705" t="n"/>
      <c r="AO221" s="704" t="n">
        <v>210579</v>
      </c>
      <c r="AP221" s="624" t="n">
        <v>30</v>
      </c>
      <c r="AQ221" s="706" t="n"/>
      <c r="AR221" s="705" t="n"/>
      <c r="AS221" s="614">
        <f>V221+X221+Z221+AB221+AD221+AF221+AJ221+AL221+AN221+AP221+AR221+AH221</f>
        <v/>
      </c>
    </row>
    <row r="222">
      <c r="A222" s="678">
        <f>A221+1</f>
        <v/>
      </c>
      <c r="B222" s="679" t="n">
        <v>2325.62</v>
      </c>
      <c r="C222" s="679" t="n"/>
      <c r="D222" s="630" t="n">
        <v>1722.99</v>
      </c>
      <c r="E222" s="630" t="n">
        <v>2249.73</v>
      </c>
      <c r="F222" s="679" t="n"/>
      <c r="G222" s="680" t="n">
        <v>182</v>
      </c>
      <c r="H222" s="680" t="n">
        <v>328.4</v>
      </c>
      <c r="I222" s="632" t="n">
        <v>100</v>
      </c>
      <c r="J222" s="681" t="n">
        <v>2</v>
      </c>
      <c r="K222" s="681" t="n"/>
      <c r="L222" s="681" t="n"/>
      <c r="M222" s="682" t="n"/>
      <c r="N222" s="636">
        <f>B222+C222+D222+F222+G222+H222+I222+K222-L222+M222+E222</f>
        <v/>
      </c>
      <c r="O222" s="679" t="n">
        <v>6.3</v>
      </c>
      <c r="P222" s="679" t="n"/>
      <c r="Q222" s="636">
        <f>N222+O222-P222</f>
        <v/>
      </c>
      <c r="R222" s="630" t="n">
        <v>2320</v>
      </c>
      <c r="S222" s="679" t="n"/>
      <c r="T222" s="639">
        <f>A222</f>
        <v/>
      </c>
      <c r="U222" s="704" t="n"/>
      <c r="V222" s="705" t="n"/>
      <c r="W222" s="704" t="n"/>
      <c r="X222" s="705" t="n"/>
      <c r="Y222" s="704" t="n"/>
      <c r="Z222" s="705" t="n"/>
      <c r="AA222" s="704" t="n"/>
      <c r="AB222" s="705" t="n"/>
      <c r="AC222" s="704" t="n">
        <v>210443</v>
      </c>
      <c r="AD222" s="624" t="n">
        <v>40.18</v>
      </c>
      <c r="AE222" s="704" t="n"/>
      <c r="AF222" s="705" t="n"/>
      <c r="AG222" s="705" t="n"/>
      <c r="AH222" s="705" t="n"/>
      <c r="AI222" s="704" t="n"/>
      <c r="AJ222" s="705" t="n"/>
      <c r="AK222" s="704" t="n"/>
      <c r="AL222" s="705" t="n"/>
      <c r="AM222" s="704" t="n"/>
      <c r="AN222" s="705" t="n"/>
      <c r="AO222" s="706" t="n">
        <v>210578</v>
      </c>
      <c r="AP222" s="705" t="n">
        <v>420</v>
      </c>
      <c r="AQ222" s="706" t="n"/>
      <c r="AR222" s="705" t="n"/>
      <c r="AS222" s="614">
        <f>V222+X222+Z222+AB222+AD222+AF222+AJ222+AL222+AN222+AP222+AR222+AH222</f>
        <v/>
      </c>
    </row>
    <row r="223">
      <c r="A223" s="678">
        <f>A222+1</f>
        <v/>
      </c>
      <c r="B223" s="679" t="n">
        <v>829.1799999999999</v>
      </c>
      <c r="C223" s="679" t="n"/>
      <c r="D223" s="630" t="n">
        <v>920.65</v>
      </c>
      <c r="E223" s="630" t="n">
        <v>1318.49</v>
      </c>
      <c r="F223" s="679" t="n"/>
      <c r="G223" s="680" t="n">
        <v>161</v>
      </c>
      <c r="H223" s="680" t="n">
        <v>636.2</v>
      </c>
      <c r="I223" s="632" t="n">
        <v>40</v>
      </c>
      <c r="J223" s="681" t="n">
        <v>1</v>
      </c>
      <c r="K223" s="681" t="n"/>
      <c r="L223" s="681" t="n"/>
      <c r="M223" s="682" t="n"/>
      <c r="N223" s="636">
        <f>B223+C223+D223+F223+G223+H223+I223+K223-L223+M223+E223</f>
        <v/>
      </c>
      <c r="O223" s="679" t="n">
        <v>17.8</v>
      </c>
      <c r="P223" s="679" t="n"/>
      <c r="Q223" s="636">
        <f>N223+O223-P223</f>
        <v/>
      </c>
      <c r="R223" s="630" t="n">
        <v>820</v>
      </c>
      <c r="S223" s="679" t="n"/>
      <c r="T223" s="639">
        <f>A223</f>
        <v/>
      </c>
      <c r="U223" s="704" t="n"/>
      <c r="V223" s="705" t="n"/>
      <c r="W223" s="704" t="n"/>
      <c r="X223" s="705" t="n"/>
      <c r="Y223" s="704" t="n">
        <v>210622</v>
      </c>
      <c r="Z223" s="624" t="n">
        <v>494.5</v>
      </c>
      <c r="AA223" s="704" t="n"/>
      <c r="AB223" s="705" t="n"/>
      <c r="AC223" s="704" t="n">
        <v>210634</v>
      </c>
      <c r="AD223" s="624" t="n">
        <v>47351.38</v>
      </c>
      <c r="AE223" s="704" t="n">
        <v>210638</v>
      </c>
      <c r="AF223" s="624" t="n">
        <v>1.45</v>
      </c>
      <c r="AG223" s="705" t="n"/>
      <c r="AH223" s="705" t="n"/>
      <c r="AI223" s="704" t="n"/>
      <c r="AJ223" s="705" t="n"/>
      <c r="AK223" s="704" t="n"/>
      <c r="AL223" s="705" t="n"/>
      <c r="AM223" s="704" t="n"/>
      <c r="AN223" s="705" t="n"/>
      <c r="AO223" s="704" t="n"/>
      <c r="AP223" s="705" t="n"/>
      <c r="AQ223" s="706" t="n"/>
      <c r="AR223" s="705" t="n"/>
      <c r="AS223" s="614">
        <f>V223+X223+Z223+AB223+AD223+AF223+AJ223+AL223+AN223+AP223+AR223+AH223</f>
        <v/>
      </c>
    </row>
    <row r="224">
      <c r="A224" s="678">
        <f>A223+1</f>
        <v/>
      </c>
      <c r="B224" s="679" t="n">
        <v>3295.51</v>
      </c>
      <c r="C224" s="679" t="n"/>
      <c r="D224" s="630" t="n">
        <v>1390.74</v>
      </c>
      <c r="E224" s="630" t="n">
        <v>2045.92</v>
      </c>
      <c r="F224" s="679" t="n"/>
      <c r="G224" s="680" t="n">
        <v>304</v>
      </c>
      <c r="H224" s="680" t="n">
        <v>290.15</v>
      </c>
      <c r="I224" s="632" t="n">
        <v>250</v>
      </c>
      <c r="J224" s="681" t="n">
        <v>7</v>
      </c>
      <c r="K224" s="681" t="n"/>
      <c r="L224" s="681" t="n"/>
      <c r="M224" s="682" t="n"/>
      <c r="N224" s="636">
        <f>B224+C224+D224+F224+G224+H224+I224+K224-L224+M224+E224</f>
        <v/>
      </c>
      <c r="O224" s="679" t="n">
        <v>6.6</v>
      </c>
      <c r="P224" s="679" t="n"/>
      <c r="Q224" s="636">
        <f>N224+O224-P224</f>
        <v/>
      </c>
      <c r="R224" s="630" t="n">
        <v>3290</v>
      </c>
      <c r="S224" s="679" t="n"/>
      <c r="T224" s="639">
        <f>A224</f>
        <v/>
      </c>
      <c r="U224" s="704" t="n"/>
      <c r="V224" s="705" t="n"/>
      <c r="W224" s="704" t="n"/>
      <c r="X224" s="705" t="n"/>
      <c r="Y224" s="704" t="n"/>
      <c r="Z224" s="705" t="n"/>
      <c r="AA224" s="704" t="n"/>
      <c r="AB224" s="705" t="n"/>
      <c r="AC224" s="704" t="n"/>
      <c r="AD224" s="705" t="n"/>
      <c r="AE224" s="706" t="n">
        <v>210638</v>
      </c>
      <c r="AF224" s="624" t="n">
        <v>27</v>
      </c>
      <c r="AG224" s="705" t="n"/>
      <c r="AH224" s="705" t="n"/>
      <c r="AI224" s="704" t="n"/>
      <c r="AJ224" s="705" t="n"/>
      <c r="AK224" s="704" t="n"/>
      <c r="AL224" s="705" t="n"/>
      <c r="AM224" s="704" t="n"/>
      <c r="AN224" s="705" t="n"/>
      <c r="AO224" s="704" t="n"/>
      <c r="AP224" s="655" t="n"/>
      <c r="AQ224" s="706" t="n"/>
      <c r="AR224" s="705" t="n"/>
      <c r="AS224" s="614">
        <f>V224+X224+Z224+AB224+AD224+AF224+AJ224+AL224+AN224+AP224+AR224+AH224</f>
        <v/>
      </c>
    </row>
    <row r="225">
      <c r="A225" s="678">
        <f>A224+1</f>
        <v/>
      </c>
      <c r="B225" s="679" t="n">
        <v>1379.1</v>
      </c>
      <c r="C225" s="679" t="n"/>
      <c r="D225" s="630" t="n">
        <v>865.75</v>
      </c>
      <c r="E225" s="630" t="n">
        <v>1966.88</v>
      </c>
      <c r="F225" s="679" t="n"/>
      <c r="G225" s="680" t="n">
        <v>165</v>
      </c>
      <c r="H225" s="680" t="n">
        <v>917.9</v>
      </c>
      <c r="I225" s="632" t="n">
        <v>120</v>
      </c>
      <c r="J225" s="681" t="n">
        <v>2</v>
      </c>
      <c r="K225" s="681" t="n"/>
      <c r="L225" s="681" t="n"/>
      <c r="M225" s="682" t="n"/>
      <c r="N225" s="636">
        <f>B225+C225+D225+F225+G225+H225+I225+K225-L225+M225+E225</f>
        <v/>
      </c>
      <c r="O225" s="679" t="n">
        <v>1.3</v>
      </c>
      <c r="P225" s="679" t="n"/>
      <c r="Q225" s="636">
        <f>N225+O225-P225</f>
        <v/>
      </c>
      <c r="R225" s="630" t="n">
        <v>1420</v>
      </c>
      <c r="S225" s="679" t="n"/>
      <c r="T225" s="639">
        <f>A225</f>
        <v/>
      </c>
      <c r="U225" s="704" t="n">
        <v>210606</v>
      </c>
      <c r="V225" s="624" t="n">
        <v>1529.48</v>
      </c>
      <c r="W225" s="704" t="n">
        <v>210615</v>
      </c>
      <c r="X225" s="624" t="n">
        <v>956.48</v>
      </c>
      <c r="Y225" s="704" t="n"/>
      <c r="Z225" s="705" t="n"/>
      <c r="AA225" s="704" t="n">
        <v>210627</v>
      </c>
      <c r="AB225" s="624" t="n">
        <v>1112.84</v>
      </c>
      <c r="AC225" s="704" t="n"/>
      <c r="AD225" s="705" t="n"/>
      <c r="AE225" s="706" t="n">
        <v>210638</v>
      </c>
      <c r="AF225" s="624" t="n">
        <v>347.96</v>
      </c>
      <c r="AG225" s="705" t="n"/>
      <c r="AH225" s="705" t="n"/>
      <c r="AI225" s="704" t="inlineStr">
        <is>
          <t>norton</t>
        </is>
      </c>
      <c r="AJ225" s="624" t="n">
        <v>94.98999999999999</v>
      </c>
      <c r="AK225" s="704" t="n"/>
      <c r="AL225" s="705" t="n"/>
      <c r="AM225" s="704" t="n"/>
      <c r="AN225" s="705" t="n"/>
      <c r="AO225" s="704" t="n"/>
      <c r="AP225" s="705" t="n"/>
      <c r="AQ225" s="706" t="n"/>
      <c r="AR225" s="705" t="n"/>
      <c r="AS225" s="614">
        <f>V225+X225+Z225+AB225+AD225+AF225+AJ225+AL225+AN225+AP225+AR225+AH225</f>
        <v/>
      </c>
    </row>
    <row r="226">
      <c r="A226" s="678">
        <f>A225+1</f>
        <v/>
      </c>
      <c r="B226" s="679" t="n">
        <v>1392.94</v>
      </c>
      <c r="C226" s="679" t="n"/>
      <c r="D226" s="630" t="n">
        <v>1349.55</v>
      </c>
      <c r="E226" s="630" t="n">
        <v>1780.16</v>
      </c>
      <c r="F226" s="679" t="n"/>
      <c r="G226" s="680" t="n">
        <v>134</v>
      </c>
      <c r="H226" s="680" t="n">
        <v>652.2</v>
      </c>
      <c r="I226" s="632" t="n">
        <v>50</v>
      </c>
      <c r="J226" s="681" t="n">
        <v>2</v>
      </c>
      <c r="K226" s="681" t="n"/>
      <c r="L226" s="681" t="n"/>
      <c r="M226" s="682" t="n"/>
      <c r="N226" s="636">
        <f>B226+C226+D226+F226+G226+H226+I226+K226-L226+M226+E226</f>
        <v/>
      </c>
      <c r="O226" s="679" t="n">
        <v>9.9</v>
      </c>
      <c r="P226" s="679" t="n"/>
      <c r="Q226" s="636">
        <f>N226+O226-P226</f>
        <v/>
      </c>
      <c r="R226" s="630" t="n">
        <v>1390</v>
      </c>
      <c r="S226" s="679" t="n"/>
      <c r="T226" s="639">
        <f>A226</f>
        <v/>
      </c>
      <c r="U226" s="704" t="n"/>
      <c r="V226" s="624" t="n">
        <v>36.3</v>
      </c>
      <c r="W226" s="706" t="n">
        <v>210616</v>
      </c>
      <c r="X226" s="624" t="n">
        <v>51.84</v>
      </c>
      <c r="Y226" s="704" t="n">
        <v>210623</v>
      </c>
      <c r="Z226" s="624" t="n">
        <v>147.21</v>
      </c>
      <c r="AA226" s="706" t="n">
        <v>210631</v>
      </c>
      <c r="AB226" s="624" t="n">
        <v>316.4</v>
      </c>
      <c r="AC226" s="704" t="n">
        <v>210637</v>
      </c>
      <c r="AD226" s="705" t="n"/>
      <c r="AE226" s="706" t="n">
        <v>210638</v>
      </c>
      <c r="AF226" s="624" t="n">
        <v>70</v>
      </c>
      <c r="AG226" s="705" t="n"/>
      <c r="AH226" s="705" t="n"/>
      <c r="AI226" s="704" t="n">
        <v>210639</v>
      </c>
      <c r="AJ226" s="624" t="n">
        <v>37.63</v>
      </c>
      <c r="AK226" s="706" t="n">
        <v>210641</v>
      </c>
      <c r="AL226" s="624" t="n">
        <v>492.45</v>
      </c>
      <c r="AM226" s="706" t="inlineStr">
        <is>
          <t>fimar</t>
        </is>
      </c>
      <c r="AN226" s="624" t="n">
        <v>1130.11</v>
      </c>
      <c r="AO226" s="706" t="n">
        <v>210670</v>
      </c>
      <c r="AP226" s="624" t="n">
        <v>1286.8</v>
      </c>
      <c r="AQ226" s="706" t="n"/>
      <c r="AR226" s="705" t="n"/>
      <c r="AS226" s="614">
        <f>V226+X226+Z226+AB226+AD226+AF226+AJ226+AL226+AN226+AP226+AR226+AH226</f>
        <v/>
      </c>
    </row>
    <row r="227" customFormat="1" s="18">
      <c r="A227" s="689" t="n"/>
      <c r="B227" s="692">
        <f>SUM(B197:B226)</f>
        <v/>
      </c>
      <c r="C227" s="692">
        <f>SUM(C197:C226)</f>
        <v/>
      </c>
      <c r="D227" s="692">
        <f>SUM(D197:D226)</f>
        <v/>
      </c>
      <c r="E227" s="692">
        <f>SUM(E197:E226)</f>
        <v/>
      </c>
      <c r="F227" s="692">
        <f>SUM(F197:F226)</f>
        <v/>
      </c>
      <c r="G227" s="692">
        <f>SUM(G197:G226)</f>
        <v/>
      </c>
      <c r="H227" s="692">
        <f>SUM(H197:H226)</f>
        <v/>
      </c>
      <c r="I227" s="692">
        <f>SUM(I197:I226)</f>
        <v/>
      </c>
      <c r="J227" s="691">
        <f>SUM(J197:J226)</f>
        <v/>
      </c>
      <c r="K227" s="692">
        <f>SUM(K197:K226)</f>
        <v/>
      </c>
      <c r="L227" s="692">
        <f>SUM(L197:L226)</f>
        <v/>
      </c>
      <c r="M227" s="692">
        <f>SUM(M197:M226)</f>
        <v/>
      </c>
      <c r="N227" s="692">
        <f>SUM(N197:N226)</f>
        <v/>
      </c>
      <c r="O227" s="692">
        <f>SUM(O197:O226)</f>
        <v/>
      </c>
      <c r="P227" s="692">
        <f>SUM(P197:P226)</f>
        <v/>
      </c>
      <c r="Q227" s="692">
        <f>SUM(Q197:Q226)</f>
        <v/>
      </c>
      <c r="R227" s="692">
        <f>SUM(R197:R226)</f>
        <v/>
      </c>
      <c r="S227" s="692">
        <f>SUM(S197:S226)</f>
        <v/>
      </c>
      <c r="T227" s="693" t="n"/>
      <c r="U227" s="692" t="n"/>
      <c r="V227" s="692">
        <f>SUM(V197:V226)</f>
        <v/>
      </c>
      <c r="W227" s="692" t="n"/>
      <c r="X227" s="692">
        <f>SUM(X197:X226)</f>
        <v/>
      </c>
      <c r="Y227" s="692" t="n"/>
      <c r="Z227" s="692">
        <f>SUM(Z197:Z226)</f>
        <v/>
      </c>
      <c r="AA227" s="692" t="n"/>
      <c r="AB227" s="692">
        <f>SUM(AB197:AB226)</f>
        <v/>
      </c>
      <c r="AC227" s="692" t="n"/>
      <c r="AD227" s="692">
        <f>SUM(AD197:AD226)</f>
        <v/>
      </c>
      <c r="AE227" s="692" t="n"/>
      <c r="AF227" s="692">
        <f>SUM(AF197:AF226)</f>
        <v/>
      </c>
      <c r="AG227" s="692" t="n"/>
      <c r="AH227" s="692" t="n"/>
      <c r="AI227" s="692" t="n"/>
      <c r="AJ227" s="692">
        <f>SUM(AJ197:AJ226)</f>
        <v/>
      </c>
      <c r="AK227" s="691" t="n"/>
      <c r="AL227" s="692">
        <f>SUM(AL197:AL226)</f>
        <v/>
      </c>
      <c r="AM227" s="692" t="n"/>
      <c r="AN227" s="692">
        <f>SUM(AN197:AN226)</f>
        <v/>
      </c>
      <c r="AO227" s="692" t="n"/>
      <c r="AP227" s="692">
        <f>SUM(AP197:AP226)</f>
        <v/>
      </c>
      <c r="AQ227" s="692" t="n"/>
      <c r="AR227" s="692">
        <f>SUM(AR197:AR226)</f>
        <v/>
      </c>
      <c r="AS227" s="692">
        <f>SUM(AS197:AS226)</f>
        <v/>
      </c>
      <c r="AT227" s="691" t="n"/>
      <c r="AU227" s="691" t="n"/>
      <c r="AV227" s="691" t="n"/>
      <c r="AW227" s="691" t="n"/>
      <c r="AX227" s="691" t="n"/>
      <c r="AY227" s="691" t="n"/>
      <c r="AZ227" s="691" t="n"/>
      <c r="BA227" s="691" t="n"/>
      <c r="BB227" s="691" t="n"/>
      <c r="BC227" s="691" t="n"/>
      <c r="BD227" s="691" t="n"/>
      <c r="BE227" s="691" t="n"/>
      <c r="BF227" s="691" t="n"/>
      <c r="BG227" s="691" t="n"/>
      <c r="BH227" s="691" t="n"/>
      <c r="BI227" s="691" t="n"/>
      <c r="BJ227" s="691" t="n"/>
      <c r="BK227" s="691" t="n"/>
      <c r="BL227" s="691" t="n"/>
    </row>
    <row r="228">
      <c r="A228" s="694" t="n"/>
      <c r="N228" s="451" t="n"/>
      <c r="Q228" s="451" t="n"/>
    </row>
    <row r="229">
      <c r="A229" s="694" t="n"/>
      <c r="C229" s="452" t="n"/>
      <c r="F229" s="452" t="n"/>
      <c r="I229" s="453" t="n"/>
    </row>
    <row r="230">
      <c r="A230" s="694" t="n"/>
      <c r="I230" s="453" t="n"/>
    </row>
    <row r="231">
      <c r="A231" s="694" t="n"/>
    </row>
    <row r="232" ht="16.5" customHeight="1" thickBot="1">
      <c r="A232" s="695" t="inlineStr">
        <is>
          <t>JUILLET 2019</t>
        </is>
      </c>
      <c r="L232" s="391" t="n"/>
      <c r="M232" s="406" t="n"/>
      <c r="N232" s="359" t="n"/>
      <c r="O232" s="362" t="n"/>
      <c r="P232" s="363" t="n"/>
      <c r="Q232" s="363" t="n"/>
      <c r="R232" s="363" t="n"/>
      <c r="S232" s="363" t="n"/>
      <c r="U232" s="364">
        <f>A232</f>
        <v/>
      </c>
      <c r="V232" s="363" t="n"/>
      <c r="W232" s="363" t="n"/>
      <c r="X232" s="363" t="n"/>
      <c r="Y232" s="363" t="n"/>
      <c r="Z232" s="363" t="n"/>
      <c r="AA232" s="363" t="n"/>
      <c r="AB232" s="364">
        <f>A232</f>
        <v/>
      </c>
      <c r="AC232" s="363" t="n"/>
      <c r="AD232" s="363" t="n"/>
      <c r="AE232" s="363" t="n"/>
      <c r="AF232" s="363" t="n"/>
      <c r="AG232" s="363" t="n"/>
      <c r="AH232" s="363" t="n"/>
      <c r="AI232" s="363" t="n"/>
      <c r="AJ232" s="363" t="n"/>
      <c r="AK232" s="364">
        <f>A232</f>
        <v/>
      </c>
      <c r="AL232" s="363" t="n"/>
      <c r="AM232" s="363" t="n"/>
      <c r="AN232" s="363" t="n"/>
      <c r="AO232" s="363" t="n"/>
      <c r="AP232" s="363" t="n"/>
      <c r="AQ232" s="363" t="n"/>
    </row>
    <row r="233" ht="16.5" customHeight="1" thickBot="1">
      <c r="A233" s="696" t="n"/>
      <c r="B233" s="372" t="n"/>
      <c r="C233" s="372" t="n"/>
      <c r="D233" s="372" t="n"/>
      <c r="E233" s="372" t="n"/>
      <c r="F233" s="372" t="n"/>
      <c r="G233" s="372" t="n"/>
      <c r="H233" s="372" t="n"/>
      <c r="I233" s="357" t="n"/>
      <c r="J233" s="357" t="n"/>
      <c r="K233" s="357" t="n"/>
      <c r="L233" s="357" t="n"/>
      <c r="M233" s="454" t="n"/>
      <c r="N233" s="10" t="n"/>
      <c r="O233" s="11" t="n"/>
      <c r="P233" s="10" t="n"/>
      <c r="Q233" s="10" t="n"/>
      <c r="R233" s="358" t="inlineStr">
        <is>
          <t>Banque</t>
        </is>
      </c>
      <c r="S233" s="357" t="n"/>
      <c r="T233" s="647" t="n"/>
      <c r="U233" s="496">
        <f>U3</f>
        <v/>
      </c>
      <c r="V233" s="370" t="n"/>
      <c r="W233" s="496">
        <f>W3</f>
        <v/>
      </c>
      <c r="X233" s="370" t="n"/>
      <c r="Y233" s="496">
        <f>Y3</f>
        <v/>
      </c>
      <c r="Z233" s="370" t="n"/>
      <c r="AA233" s="496">
        <f>AA3</f>
        <v/>
      </c>
      <c r="AB233" s="370" t="n"/>
      <c r="AC233" s="410">
        <f>AC3</f>
        <v/>
      </c>
      <c r="AD233" s="354" t="n"/>
      <c r="AE233" s="496">
        <f>AE3</f>
        <v/>
      </c>
      <c r="AF233" s="370" t="n"/>
      <c r="AG233" s="410" t="inlineStr">
        <is>
          <t>Compte Nickel</t>
        </is>
      </c>
      <c r="AH233" s="354" t="n"/>
      <c r="AI233" s="410">
        <f>AI3</f>
        <v/>
      </c>
      <c r="AJ233" s="354" t="n"/>
      <c r="AK233" s="410">
        <f>AK3</f>
        <v/>
      </c>
      <c r="AL233" s="354" t="n"/>
      <c r="AM233" s="496">
        <f>AM3</f>
        <v/>
      </c>
      <c r="AN233" s="370" t="n"/>
      <c r="AO233" s="496">
        <f>AO3</f>
        <v/>
      </c>
      <c r="AP233" s="370" t="n"/>
      <c r="AQ233" s="496">
        <f>AQ3</f>
        <v/>
      </c>
      <c r="AR233" s="370" t="n"/>
      <c r="AS233" s="411" t="inlineStr">
        <is>
          <t>Total</t>
        </is>
      </c>
    </row>
    <row r="234">
      <c r="A234" s="675" t="n"/>
      <c r="B234" s="382" t="inlineStr">
        <is>
          <t>Espèce</t>
        </is>
      </c>
      <c r="C234" s="382" t="inlineStr">
        <is>
          <t>Chèque</t>
        </is>
      </c>
      <c r="D234" s="382" t="inlineStr">
        <is>
          <t>Carte Bleue</t>
        </is>
      </c>
      <c r="E234" s="382" t="inlineStr">
        <is>
          <t>Sans Contact</t>
        </is>
      </c>
      <c r="F234" s="382" t="inlineStr">
        <is>
          <t>Carte Nickel</t>
        </is>
      </c>
      <c r="G234" s="382" t="inlineStr">
        <is>
          <t>JEUX</t>
        </is>
      </c>
      <c r="H234" s="382" t="inlineStr">
        <is>
          <t>LOTO</t>
        </is>
      </c>
      <c r="I234" s="382" t="inlineStr">
        <is>
          <t>POINT VERT</t>
        </is>
      </c>
      <c r="J234" s="383" t="n"/>
      <c r="K234" s="382" t="inlineStr">
        <is>
          <t>Ret Nickel</t>
        </is>
      </c>
      <c r="L234" s="382" t="inlineStr">
        <is>
          <t>Dpt Nickel</t>
        </is>
      </c>
      <c r="M234" s="608" t="inlineStr">
        <is>
          <t>Avoir</t>
        </is>
      </c>
      <c r="N234" s="382" t="inlineStr">
        <is>
          <t>S/Total Encais</t>
        </is>
      </c>
      <c r="O234" s="382" t="inlineStr">
        <is>
          <t>Compte client</t>
        </is>
      </c>
      <c r="P234" s="382" t="inlineStr">
        <is>
          <t>Credit Compte</t>
        </is>
      </c>
      <c r="Q234" s="382" t="inlineStr">
        <is>
          <t>Total</t>
        </is>
      </c>
      <c r="R234" s="382" t="inlineStr">
        <is>
          <t>Dépôt Banque</t>
        </is>
      </c>
      <c r="S234" s="382" t="inlineStr">
        <is>
          <t>Monnaie</t>
        </is>
      </c>
      <c r="T234" s="609" t="n"/>
      <c r="U234" s="610" t="inlineStr">
        <is>
          <t>N°</t>
        </is>
      </c>
      <c r="V234" s="611" t="n"/>
      <c r="W234" s="612" t="inlineStr">
        <is>
          <t>N°</t>
        </is>
      </c>
      <c r="X234" s="608" t="n"/>
      <c r="Y234" s="612" t="inlineStr">
        <is>
          <t>N°</t>
        </is>
      </c>
      <c r="Z234" s="608" t="n"/>
      <c r="AA234" s="612" t="inlineStr">
        <is>
          <t>N°</t>
        </is>
      </c>
      <c r="AB234" s="608" t="n"/>
      <c r="AC234" s="612" t="inlineStr">
        <is>
          <t>N°</t>
        </is>
      </c>
      <c r="AD234" s="608" t="n"/>
      <c r="AE234" s="612" t="inlineStr">
        <is>
          <t>N°</t>
        </is>
      </c>
      <c r="AF234" s="608" t="n"/>
      <c r="AG234" s="612" t="inlineStr">
        <is>
          <t>N°</t>
        </is>
      </c>
      <c r="AH234" s="611" t="n"/>
      <c r="AI234" s="612" t="inlineStr">
        <is>
          <t>N°</t>
        </is>
      </c>
      <c r="AJ234" s="608" t="n"/>
      <c r="AK234" s="613" t="inlineStr">
        <is>
          <t>N°</t>
        </is>
      </c>
      <c r="AL234" s="611" t="n"/>
      <c r="AM234" s="612" t="inlineStr">
        <is>
          <t>N°</t>
        </is>
      </c>
      <c r="AN234" s="611" t="n"/>
      <c r="AO234" s="612" t="inlineStr">
        <is>
          <t>N°</t>
        </is>
      </c>
      <c r="AP234" s="611" t="n"/>
      <c r="AQ234" s="612" t="inlineStr">
        <is>
          <t>N°</t>
        </is>
      </c>
      <c r="AR234" s="611" t="n"/>
      <c r="AS234" s="614" t="n"/>
    </row>
    <row r="235">
      <c r="A235" s="678">
        <f>A226+1</f>
        <v/>
      </c>
      <c r="B235" s="679" t="n">
        <v>1736</v>
      </c>
      <c r="C235" s="679" t="n"/>
      <c r="D235" s="630" t="n">
        <v>1661.68</v>
      </c>
      <c r="E235" s="630" t="n">
        <v>2297.69</v>
      </c>
      <c r="F235" s="679" t="n"/>
      <c r="G235" s="680" t="n">
        <v>128</v>
      </c>
      <c r="H235" s="680" t="n">
        <v>87</v>
      </c>
      <c r="I235" s="632" t="n">
        <v>120</v>
      </c>
      <c r="J235" s="681" t="n">
        <v>3</v>
      </c>
      <c r="K235" s="681" t="n"/>
      <c r="L235" s="681" t="n"/>
      <c r="M235" s="682" t="n"/>
      <c r="N235" s="636">
        <f>B235+C235+D235+F235+G235+H235+I235+K235-L235+M235+E235</f>
        <v/>
      </c>
      <c r="O235" s="679" t="n">
        <v>12.6</v>
      </c>
      <c r="P235" s="679" t="n"/>
      <c r="Q235" s="636">
        <f>N235+O235-P235</f>
        <v/>
      </c>
      <c r="R235" s="630" t="n">
        <v>1730</v>
      </c>
      <c r="S235" s="679" t="n"/>
      <c r="T235" s="639">
        <f>A235</f>
        <v/>
      </c>
      <c r="U235" s="704" t="n"/>
      <c r="V235" s="705" t="n"/>
      <c r="W235" s="706" t="n"/>
      <c r="X235" s="705" t="n"/>
      <c r="Y235" s="706" t="n"/>
      <c r="Z235" s="705" t="n"/>
      <c r="AA235" s="706" t="n"/>
      <c r="AB235" s="705" t="n"/>
      <c r="AC235" s="706" t="n"/>
      <c r="AD235" s="705" t="n"/>
      <c r="AE235" s="706" t="inlineStr">
        <is>
          <t>MONNAIE</t>
        </is>
      </c>
      <c r="AF235" s="624" t="n">
        <v>300</v>
      </c>
      <c r="AG235" s="707" t="n"/>
      <c r="AH235" s="705" t="n"/>
      <c r="AI235" s="685" t="n">
        <v>210144</v>
      </c>
      <c r="AJ235" s="624" t="n">
        <v>1029.23</v>
      </c>
      <c r="AK235" s="707" t="n"/>
      <c r="AL235" s="705" t="n"/>
      <c r="AM235" s="706" t="n"/>
      <c r="AN235" s="705" t="n"/>
      <c r="AO235" s="685" t="inlineStr">
        <is>
          <t>vale</t>
        </is>
      </c>
      <c r="AP235" s="624" t="n">
        <v>2250</v>
      </c>
      <c r="AQ235" s="706" t="n"/>
      <c r="AR235" s="705" t="n"/>
      <c r="AS235" s="614">
        <f>V235+X235+Z235+AB235+AD235+AF235+AJ235+AL235+AN235+AP235+AR235+AH235</f>
        <v/>
      </c>
    </row>
    <row r="236">
      <c r="A236" s="678">
        <f>A235+1</f>
        <v/>
      </c>
      <c r="B236" s="679" t="n">
        <v>1700.29</v>
      </c>
      <c r="C236" s="679" t="n"/>
      <c r="D236" s="630" t="n">
        <v>1464.4</v>
      </c>
      <c r="E236" s="630" t="n">
        <v>1938.44</v>
      </c>
      <c r="F236" s="679" t="n"/>
      <c r="G236" s="680" t="n">
        <v>193</v>
      </c>
      <c r="H236" s="680" t="n">
        <v>455.2</v>
      </c>
      <c r="I236" s="632" t="n">
        <v>290</v>
      </c>
      <c r="J236" s="681" t="n">
        <v>6</v>
      </c>
      <c r="K236" s="681" t="n"/>
      <c r="L236" s="681" t="n"/>
      <c r="M236" s="682" t="n"/>
      <c r="N236" s="636">
        <f>B236+C236+D236+F236+G236+H236+I236+K236-L236+M236+E236</f>
        <v/>
      </c>
      <c r="O236" s="679" t="n">
        <v>15.5</v>
      </c>
      <c r="P236" s="679" t="n"/>
      <c r="Q236" s="636">
        <f>N236+O236-P236</f>
        <v/>
      </c>
      <c r="R236" s="630" t="n">
        <v>1700</v>
      </c>
      <c r="S236" s="679" t="n"/>
      <c r="T236" s="639">
        <f>A236</f>
        <v/>
      </c>
      <c r="U236" s="704" t="n"/>
      <c r="V236" s="705" t="n"/>
      <c r="W236" s="706" t="n"/>
      <c r="X236" s="705" t="n"/>
      <c r="Y236" s="704" t="n"/>
      <c r="Z236" s="705" t="n"/>
      <c r="AA236" s="706" t="n"/>
      <c r="AB236" s="705" t="n"/>
      <c r="AC236" s="704" t="n"/>
      <c r="AD236" s="705" t="n"/>
      <c r="AE236" s="706" t="inlineStr">
        <is>
          <t>ass prêt</t>
        </is>
      </c>
      <c r="AF236" s="624" t="n">
        <v>28.13</v>
      </c>
      <c r="AG236" s="707" t="n"/>
      <c r="AH236" s="705" t="n"/>
      <c r="AI236" s="704" t="n"/>
      <c r="AJ236" s="705" t="n"/>
      <c r="AK236" s="706" t="n"/>
      <c r="AL236" s="705" t="n"/>
      <c r="AM236" s="704" t="n"/>
      <c r="AN236" s="705" t="n"/>
      <c r="AO236" s="706" t="n"/>
      <c r="AP236" s="684" t="n"/>
      <c r="AQ236" s="706" t="n"/>
      <c r="AR236" s="705" t="n"/>
      <c r="AS236" s="614">
        <f>V236+X236+Z236+AB236+AD236+AF236+AJ236+AL236+AN236+AP236+AR236+AH236</f>
        <v/>
      </c>
    </row>
    <row r="237">
      <c r="A237" s="678">
        <f>A236+1</f>
        <v/>
      </c>
      <c r="B237" s="679" t="n">
        <v>1282.83</v>
      </c>
      <c r="C237" s="679" t="n"/>
      <c r="D237" s="630" t="n">
        <v>2693.91</v>
      </c>
      <c r="E237" s="630" t="n">
        <v>2446.75</v>
      </c>
      <c r="F237" s="679" t="n"/>
      <c r="G237" s="680" t="n">
        <v>232</v>
      </c>
      <c r="H237" s="680" t="n">
        <v>97.40000000000001</v>
      </c>
      <c r="I237" s="632" t="n">
        <v>830</v>
      </c>
      <c r="J237" s="681" t="n">
        <v>15</v>
      </c>
      <c r="K237" s="681" t="n"/>
      <c r="L237" s="681" t="n"/>
      <c r="M237" s="682" t="n"/>
      <c r="N237" s="636">
        <f>B237+C237+D237+F237+G237+H237+I237+K237-L237+M237+E237</f>
        <v/>
      </c>
      <c r="O237" s="679" t="n">
        <v>10</v>
      </c>
      <c r="P237" s="679" t="n"/>
      <c r="Q237" s="636">
        <f>N237+O237-P237</f>
        <v/>
      </c>
      <c r="R237" s="630" t="n">
        <v>1280</v>
      </c>
      <c r="S237" s="679" t="n"/>
      <c r="T237" s="639">
        <f>A237</f>
        <v/>
      </c>
      <c r="U237" s="704" t="n"/>
      <c r="V237" s="705" t="n"/>
      <c r="W237" s="706" t="n"/>
      <c r="X237" s="705" t="n"/>
      <c r="Y237" s="704" t="n"/>
      <c r="Z237" s="705" t="n"/>
      <c r="AA237" s="706" t="n"/>
      <c r="AB237" s="705" t="n"/>
      <c r="AC237" s="704" t="n"/>
      <c r="AD237" s="705" t="n"/>
      <c r="AE237" s="706" t="inlineStr">
        <is>
          <t>int</t>
        </is>
      </c>
      <c r="AF237" s="624" t="n">
        <v>85.89</v>
      </c>
      <c r="AG237" s="705" t="n"/>
      <c r="AH237" s="705" t="n"/>
      <c r="AI237" s="704" t="n"/>
      <c r="AJ237" s="705" t="n"/>
      <c r="AK237" s="706" t="n"/>
      <c r="AL237" s="705" t="n"/>
      <c r="AM237" s="704" t="n">
        <v>210557</v>
      </c>
      <c r="AN237" s="655" t="n">
        <v>250.56</v>
      </c>
      <c r="AO237" s="706" t="n"/>
      <c r="AP237" s="684" t="n"/>
      <c r="AQ237" s="706" t="n"/>
      <c r="AR237" s="705" t="n"/>
      <c r="AS237" s="614">
        <f>V237+X237+Z237+AB237+AD237+AF237+AJ237+AL237+AN237+AP237+AR237+AH237</f>
        <v/>
      </c>
    </row>
    <row r="238">
      <c r="A238" s="678">
        <f>A237+1</f>
        <v/>
      </c>
      <c r="B238" s="679" t="n">
        <v>670.24</v>
      </c>
      <c r="C238" s="679" t="n"/>
      <c r="D238" s="630" t="n">
        <v>786.4</v>
      </c>
      <c r="E238" s="630" t="n">
        <v>733.5599999999999</v>
      </c>
      <c r="F238" s="679" t="n"/>
      <c r="G238" s="680" t="n">
        <v>210</v>
      </c>
      <c r="H238" s="680" t="n">
        <v>81.3</v>
      </c>
      <c r="I238" s="632" t="n">
        <v>90</v>
      </c>
      <c r="J238" s="681" t="n">
        <v>3</v>
      </c>
      <c r="K238" s="681" t="n"/>
      <c r="L238" s="681" t="n"/>
      <c r="M238" s="682" t="n">
        <v>2.2</v>
      </c>
      <c r="N238" s="636">
        <f>B238+C238+D238+F238+G238+H238+I238+K238-L238+M238+E238</f>
        <v/>
      </c>
      <c r="O238" s="679" t="n">
        <v>4</v>
      </c>
      <c r="P238" s="679" t="n">
        <v>301.2</v>
      </c>
      <c r="Q238" s="636">
        <f>N238+O238-P238</f>
        <v/>
      </c>
      <c r="R238" s="630" t="n">
        <v>670</v>
      </c>
      <c r="S238" s="679" t="n"/>
      <c r="T238" s="639">
        <f>A238</f>
        <v/>
      </c>
      <c r="U238" s="704" t="n"/>
      <c r="V238" s="705" t="n"/>
      <c r="W238" s="706" t="n"/>
      <c r="X238" s="705" t="n"/>
      <c r="Y238" s="704" t="n">
        <v>210724</v>
      </c>
      <c r="Z238" s="624" t="n">
        <v>306.22</v>
      </c>
      <c r="AA238" s="706" t="n"/>
      <c r="AB238" s="705" t="n"/>
      <c r="AC238" s="704" t="n"/>
      <c r="AD238" s="705" t="n"/>
      <c r="AE238" s="706" t="inlineStr">
        <is>
          <t>pt vert</t>
        </is>
      </c>
      <c r="AF238" s="624" t="n">
        <v>-74.90000000000001</v>
      </c>
      <c r="AG238" s="705" t="n"/>
      <c r="AH238" s="705" t="n"/>
      <c r="AI238" s="683" t="inlineStr">
        <is>
          <t>180654B</t>
        </is>
      </c>
      <c r="AJ238" s="624" t="n">
        <v>128.4</v>
      </c>
      <c r="AK238" s="706" t="n"/>
      <c r="AL238" s="705" t="n"/>
      <c r="AM238" s="704" t="n"/>
      <c r="AN238" s="705" t="n"/>
      <c r="AO238" s="706" t="n"/>
      <c r="AP238" s="684" t="n"/>
      <c r="AQ238" s="706" t="n"/>
      <c r="AR238" s="705" t="n"/>
      <c r="AS238" s="614">
        <f>V238+X238+Z238+AB238+AD238+AF238+AJ238+AL238+AN238+AP238+AR238+AH238</f>
        <v/>
      </c>
    </row>
    <row r="239">
      <c r="A239" s="678">
        <f>A238+1</f>
        <v/>
      </c>
      <c r="B239" s="679" t="n">
        <v>2230.53</v>
      </c>
      <c r="C239" s="679" t="n"/>
      <c r="D239" s="630" t="n">
        <v>1610.05</v>
      </c>
      <c r="E239" s="630" t="n">
        <v>1972.79</v>
      </c>
      <c r="F239" s="679" t="n"/>
      <c r="G239" s="680" t="n">
        <v>219</v>
      </c>
      <c r="H239" s="680" t="n">
        <v>134.4</v>
      </c>
      <c r="I239" s="632" t="n">
        <v>50</v>
      </c>
      <c r="J239" s="681" t="n">
        <v>2</v>
      </c>
      <c r="K239" s="681" t="n"/>
      <c r="L239" s="681" t="n"/>
      <c r="M239" s="682" t="n"/>
      <c r="N239" s="636">
        <f>B239+C239+D239+F239+G239+H239+I239+K239-L239+M239+E239</f>
        <v/>
      </c>
      <c r="O239" s="679" t="n">
        <v>9</v>
      </c>
      <c r="P239" s="679" t="n"/>
      <c r="Q239" s="636">
        <f>N239+O239-P239</f>
        <v/>
      </c>
      <c r="R239" s="630" t="n">
        <v>2230</v>
      </c>
      <c r="S239" s="679" t="n"/>
      <c r="T239" s="639">
        <f>A239</f>
        <v/>
      </c>
      <c r="U239" s="704" t="n"/>
      <c r="V239" s="705" t="n"/>
      <c r="W239" s="706" t="n"/>
      <c r="X239" s="705" t="n"/>
      <c r="Y239" s="704" t="n"/>
      <c r="Z239" s="705" t="n"/>
      <c r="AA239" s="704" t="n"/>
      <c r="AB239" s="705" t="n"/>
      <c r="AC239" s="704" t="n"/>
      <c r="AD239" s="705" t="n"/>
      <c r="AE239" s="706" t="inlineStr">
        <is>
          <t>prêt</t>
        </is>
      </c>
      <c r="AF239" s="624" t="n">
        <v>2666.07</v>
      </c>
      <c r="AG239" s="705" t="n"/>
      <c r="AH239" s="705" t="n"/>
      <c r="AI239" s="704" t="n"/>
      <c r="AJ239" s="705" t="n"/>
      <c r="AK239" s="704" t="n"/>
      <c r="AL239" s="705" t="n"/>
      <c r="AM239" s="704" t="n"/>
      <c r="AN239" s="705" t="n"/>
      <c r="AO239" s="683" t="inlineStr">
        <is>
          <t>mutex</t>
        </is>
      </c>
      <c r="AP239" s="624" t="n">
        <v>141.56</v>
      </c>
      <c r="AQ239" s="706" t="n"/>
      <c r="AR239" s="705" t="n"/>
      <c r="AS239" s="614">
        <f>V239+X239+Z239+AB239+AD239+AF239+AJ239+AL239+AN239+AP239+AR239+AH239</f>
        <v/>
      </c>
    </row>
    <row r="240">
      <c r="A240" s="678">
        <f>A239+1</f>
        <v/>
      </c>
      <c r="B240" s="679" t="n">
        <v>2146</v>
      </c>
      <c r="C240" s="679" t="n"/>
      <c r="D240" s="614" t="n">
        <v>1055.12</v>
      </c>
      <c r="E240" s="614" t="n">
        <v>1852.01</v>
      </c>
      <c r="F240" s="679" t="n"/>
      <c r="G240" s="680" t="n">
        <v>223</v>
      </c>
      <c r="H240" s="680" t="n">
        <v>109.8</v>
      </c>
      <c r="I240" s="632" t="n">
        <v>140</v>
      </c>
      <c r="J240" s="681" t="n">
        <v>4</v>
      </c>
      <c r="K240" s="681" t="n"/>
      <c r="L240" s="681" t="n"/>
      <c r="M240" s="682" t="n"/>
      <c r="N240" s="636">
        <f>B240+C240+D240+F240+G240+H240+I240+K240-L240+M240+E240</f>
        <v/>
      </c>
      <c r="O240" s="679" t="n">
        <v>12.7</v>
      </c>
      <c r="P240" s="679" t="n"/>
      <c r="Q240" s="636">
        <f>N240+O240-P240</f>
        <v/>
      </c>
      <c r="R240" s="630" t="n">
        <v>2140</v>
      </c>
      <c r="S240" s="679" t="n"/>
      <c r="T240" s="639">
        <f>A240</f>
        <v/>
      </c>
      <c r="U240" s="704" t="n"/>
      <c r="V240" s="705" t="n"/>
      <c r="W240" s="704" t="n"/>
      <c r="X240" s="705" t="n"/>
      <c r="Y240" s="704" t="n"/>
      <c r="Z240" s="705" t="n"/>
      <c r="AA240" s="704" t="n"/>
      <c r="AB240" s="705" t="n"/>
      <c r="AC240" s="704" t="n"/>
      <c r="AD240" s="705" t="n"/>
      <c r="AE240" s="706" t="n"/>
      <c r="AF240" s="705" t="n"/>
      <c r="AG240" s="705" t="n"/>
      <c r="AH240" s="705" t="n"/>
      <c r="AI240" s="704" t="n"/>
      <c r="AJ240" s="705" t="n"/>
      <c r="AK240" s="704" t="n"/>
      <c r="AL240" s="705" t="n"/>
      <c r="AM240" s="704" t="n">
        <v>210573</v>
      </c>
      <c r="AN240" s="624" t="n">
        <v>-516.38</v>
      </c>
      <c r="AO240" s="683" t="inlineStr">
        <is>
          <t>adrea</t>
        </is>
      </c>
      <c r="AP240" s="624" t="n">
        <v>81.90000000000001</v>
      </c>
      <c r="AQ240" s="706" t="n"/>
      <c r="AR240" s="705" t="n"/>
      <c r="AS240" s="614">
        <f>V240+X240+Z240+AB240+AD240+AF240+AJ240+AL240+AN240+AP240+AR240+AH240</f>
        <v/>
      </c>
    </row>
    <row r="241">
      <c r="A241" s="678">
        <f>A240+1</f>
        <v/>
      </c>
      <c r="B241" s="679" t="n">
        <v>1675.07</v>
      </c>
      <c r="C241" s="630" t="n">
        <v>201</v>
      </c>
      <c r="D241" s="614" t="n">
        <v>1230.54</v>
      </c>
      <c r="E241" s="614" t="n">
        <v>2001.51</v>
      </c>
      <c r="F241" s="679" t="n"/>
      <c r="G241" s="680" t="n">
        <v>242</v>
      </c>
      <c r="H241" s="680" t="n">
        <v>175.7</v>
      </c>
      <c r="I241" s="632" t="n">
        <v>30</v>
      </c>
      <c r="J241" s="681" t="n">
        <v>1</v>
      </c>
      <c r="K241" s="681" t="n"/>
      <c r="L241" s="681" t="n"/>
      <c r="M241" s="682" t="n"/>
      <c r="N241" s="636">
        <f>B241+C241+D241+F241+G241+H241+I241+K241-L241+M241+E241</f>
        <v/>
      </c>
      <c r="O241" s="679" t="n">
        <v>13.2</v>
      </c>
      <c r="P241" s="679" t="n">
        <v>201</v>
      </c>
      <c r="Q241" s="636">
        <f>N241+O241-P241</f>
        <v/>
      </c>
      <c r="R241" s="630" t="n">
        <v>1670</v>
      </c>
      <c r="S241" s="679" t="n"/>
      <c r="T241" s="639">
        <f>A241</f>
        <v/>
      </c>
      <c r="U241" s="704" t="n">
        <v>210609</v>
      </c>
      <c r="V241" s="624" t="n">
        <v>455.51</v>
      </c>
      <c r="W241" s="704" t="n"/>
      <c r="X241" s="705" t="n"/>
      <c r="Y241" s="704" t="n"/>
      <c r="Z241" s="705" t="n"/>
      <c r="AA241" s="704" t="n">
        <v>210730</v>
      </c>
      <c r="AB241" s="624" t="n">
        <v>1328.6</v>
      </c>
      <c r="AC241" s="704" t="n"/>
      <c r="AD241" s="705" t="n"/>
      <c r="AE241" s="706" t="n"/>
      <c r="AF241" s="705" t="n"/>
      <c r="AG241" s="705" t="n"/>
      <c r="AH241" s="705" t="n"/>
      <c r="AI241" s="704" t="n"/>
      <c r="AJ241" s="705" t="n"/>
      <c r="AK241" s="704" t="n"/>
      <c r="AL241" s="705" t="n"/>
      <c r="AM241" s="704" t="n">
        <v>210765</v>
      </c>
      <c r="AN241" s="624" t="n">
        <v>165.44</v>
      </c>
      <c r="AO241" s="683" t="inlineStr">
        <is>
          <t>aviva</t>
        </is>
      </c>
      <c r="AP241" s="624" t="n">
        <v>341.65</v>
      </c>
      <c r="AQ241" s="706" t="n"/>
      <c r="AR241" s="705" t="n"/>
      <c r="AS241" s="614">
        <f>V241+X241+Z241+AB241+AD241+AF241+AJ241+AL241+AN241+AP241+AR241+AH241</f>
        <v/>
      </c>
    </row>
    <row r="242">
      <c r="A242" s="678">
        <f>A241+1</f>
        <v/>
      </c>
      <c r="B242" s="679" t="n">
        <v>1862.86</v>
      </c>
      <c r="C242" s="679" t="n"/>
      <c r="D242" s="614" t="n">
        <v>1117.45</v>
      </c>
      <c r="E242" s="614" t="n">
        <v>1578.12</v>
      </c>
      <c r="F242" s="679" t="n"/>
      <c r="G242" s="680" t="n">
        <v>137</v>
      </c>
      <c r="H242" s="680" t="n">
        <v>60.1</v>
      </c>
      <c r="I242" s="632" t="n">
        <v>140</v>
      </c>
      <c r="J242" s="681" t="n">
        <v>3</v>
      </c>
      <c r="K242" s="681" t="n"/>
      <c r="L242" s="681" t="n"/>
      <c r="M242" s="682" t="n"/>
      <c r="N242" s="636">
        <f>B242+C242+D242+F242+G242+H242+I242+K242-L242+M242+E242</f>
        <v/>
      </c>
      <c r="O242" s="679" t="n">
        <v>11.7</v>
      </c>
      <c r="P242" s="679" t="n"/>
      <c r="Q242" s="636">
        <f>N242+O242-P242</f>
        <v/>
      </c>
      <c r="R242" s="630" t="n">
        <v>1880</v>
      </c>
      <c r="S242" s="679" t="n"/>
      <c r="T242" s="639">
        <f>A242</f>
        <v/>
      </c>
      <c r="U242" s="704" t="n"/>
      <c r="V242" s="624" t="n">
        <v>5.96</v>
      </c>
      <c r="W242" s="704" t="n"/>
      <c r="X242" s="705" t="n"/>
      <c r="Y242" s="704" t="n"/>
      <c r="Z242" s="705" t="n"/>
      <c r="AA242" s="704" t="n">
        <v>210731</v>
      </c>
      <c r="AB242" s="624" t="n">
        <v>3521.37</v>
      </c>
      <c r="AC242" s="704" t="n"/>
      <c r="AD242" s="705" t="n"/>
      <c r="AE242" s="706" t="inlineStr">
        <is>
          <t>MONNAIE</t>
        </is>
      </c>
      <c r="AF242" s="624" t="n">
        <v>700</v>
      </c>
      <c r="AG242" s="705" t="n"/>
      <c r="AH242" s="705" t="n"/>
      <c r="AI242" s="704" t="n"/>
      <c r="AJ242" s="705" t="n"/>
      <c r="AK242" s="704" t="n"/>
      <c r="AL242" s="705" t="n"/>
      <c r="AM242" s="704" t="inlineStr">
        <is>
          <t>krfr</t>
        </is>
      </c>
      <c r="AN242" s="624" t="n">
        <v>-5</v>
      </c>
      <c r="AO242" s="704" t="n"/>
      <c r="AP242" s="705" t="n"/>
      <c r="AQ242" s="706" t="n"/>
      <c r="AR242" s="705" t="n"/>
      <c r="AS242" s="614">
        <f>V242+X242+Z242+AB242+AD242+AF242+AJ242+AL242+AN242+AP242+AR242+AH242</f>
        <v/>
      </c>
    </row>
    <row r="243">
      <c r="A243" s="678">
        <f>A242+1</f>
        <v/>
      </c>
      <c r="B243" s="679" t="n">
        <v>1421.68</v>
      </c>
      <c r="C243" s="630" t="n">
        <v>100</v>
      </c>
      <c r="D243" s="614" t="n">
        <v>2438.88</v>
      </c>
      <c r="E243" s="614" t="n">
        <v>2243.79</v>
      </c>
      <c r="F243" s="679" t="n"/>
      <c r="G243" s="680" t="n">
        <v>280</v>
      </c>
      <c r="H243" s="680" t="n">
        <v>122.1</v>
      </c>
      <c r="I243" s="632" t="n">
        <v>130</v>
      </c>
      <c r="J243" s="681" t="n">
        <v>2</v>
      </c>
      <c r="K243" s="681" t="n"/>
      <c r="L243" s="681" t="n"/>
      <c r="M243" s="682" t="n"/>
      <c r="N243" s="636">
        <f>B243+C243+D243+F243+G243+H243+I243+K243-L243+M243+E243</f>
        <v/>
      </c>
      <c r="O243" s="679" t="n">
        <v>30.1</v>
      </c>
      <c r="P243" s="679" t="n"/>
      <c r="Q243" s="636">
        <f>N243+O243-P243</f>
        <v/>
      </c>
      <c r="R243" s="630" t="n">
        <v>1420</v>
      </c>
      <c r="S243" s="630" t="n">
        <v>855</v>
      </c>
      <c r="T243" s="639">
        <f>A243</f>
        <v/>
      </c>
      <c r="U243" s="704" t="n"/>
      <c r="V243" s="705" t="n"/>
      <c r="W243" s="704" t="n"/>
      <c r="X243" s="705" t="n"/>
      <c r="Y243" s="704" t="n"/>
      <c r="Z243" s="705" t="n"/>
      <c r="AA243" s="704" t="inlineStr">
        <is>
          <t>int debit</t>
        </is>
      </c>
      <c r="AB243" s="624" t="n">
        <v>8.039999999999999</v>
      </c>
      <c r="AC243" s="704" t="n">
        <v>210636</v>
      </c>
      <c r="AD243" s="624" t="n">
        <v>42939.44</v>
      </c>
      <c r="AE243" s="706" t="inlineStr">
        <is>
          <t>MONNAIE</t>
        </is>
      </c>
      <c r="AF243" s="624" t="n">
        <v>700</v>
      </c>
      <c r="AG243" s="705" t="n"/>
      <c r="AH243" s="705" t="n"/>
      <c r="AI243" s="704" t="n"/>
      <c r="AJ243" s="705" t="n"/>
      <c r="AK243" s="704" t="n"/>
      <c r="AL243" s="705" t="n"/>
      <c r="AM243" s="704" t="n"/>
      <c r="AN243" s="705" t="n"/>
      <c r="AO243" s="704" t="n"/>
      <c r="AP243" s="705" t="n"/>
      <c r="AQ243" s="706" t="n"/>
      <c r="AR243" s="705" t="n"/>
      <c r="AS243" s="614">
        <f>V243+X243+Z243+AB243+AD243+AF243+AJ243+AL243+AN243+AP243+AR243+AH243</f>
        <v/>
      </c>
    </row>
    <row r="244">
      <c r="A244" s="678">
        <f>A243+1</f>
        <v/>
      </c>
      <c r="B244" s="679" t="n">
        <v>2153.42</v>
      </c>
      <c r="C244" s="679" t="n"/>
      <c r="D244" s="614" t="n">
        <v>1811.69</v>
      </c>
      <c r="E244" s="614" t="n">
        <v>2259.64</v>
      </c>
      <c r="F244" s="679" t="n"/>
      <c r="G244" s="680" t="n">
        <v>119</v>
      </c>
      <c r="H244" s="680" t="n">
        <v>151.4</v>
      </c>
      <c r="I244" s="632" t="n">
        <v>80</v>
      </c>
      <c r="J244" s="681" t="n">
        <v>2</v>
      </c>
      <c r="K244" s="681" t="n"/>
      <c r="L244" s="681" t="n"/>
      <c r="M244" s="682" t="n"/>
      <c r="N244" s="636">
        <f>B244+C244+D244+F244+G244+H244+I244+K244-L244+M244+E244</f>
        <v/>
      </c>
      <c r="O244" s="679" t="n">
        <v>14</v>
      </c>
      <c r="P244" s="679" t="n"/>
      <c r="Q244" s="636">
        <f>N244+O244-P244</f>
        <v/>
      </c>
      <c r="R244" s="630" t="n">
        <v>2150</v>
      </c>
      <c r="S244" s="679" t="n"/>
      <c r="T244" s="639">
        <f>A244</f>
        <v/>
      </c>
      <c r="U244" s="704" t="n"/>
      <c r="V244" s="705" t="n"/>
      <c r="W244" s="704" t="n">
        <v>210617</v>
      </c>
      <c r="X244" s="624" t="n">
        <v>1028.25</v>
      </c>
      <c r="Y244" s="704" t="n"/>
      <c r="Z244" s="705" t="n"/>
      <c r="AA244" s="704" t="n"/>
      <c r="AB244" s="705" t="n"/>
      <c r="AC244" s="704" t="n">
        <v>210633</v>
      </c>
      <c r="AD244" s="624" t="n">
        <v>78.84</v>
      </c>
      <c r="AE244" s="706" t="inlineStr">
        <is>
          <t>MONNAIE</t>
        </is>
      </c>
      <c r="AF244" s="624" t="n">
        <v>-700</v>
      </c>
      <c r="AG244" s="705" t="n"/>
      <c r="AH244" s="705" t="n"/>
      <c r="AI244" s="704" t="n"/>
      <c r="AJ244" s="705" t="n"/>
      <c r="AK244" s="704" t="n"/>
      <c r="AL244" s="705" t="n"/>
      <c r="AM244" s="704" t="n"/>
      <c r="AN244" s="705" t="n"/>
      <c r="AO244" s="704" t="n"/>
      <c r="AP244" s="705" t="n"/>
      <c r="AQ244" s="706" t="n"/>
      <c r="AR244" s="705" t="n"/>
      <c r="AS244" s="614">
        <f>V244+X244+Z244+AB244+AD244+AF244+AJ244+AL244+AN244+AP244+AR244+AH244</f>
        <v/>
      </c>
    </row>
    <row r="245">
      <c r="A245" s="678">
        <f>A244+1</f>
        <v/>
      </c>
      <c r="B245" s="679" t="n">
        <v>994.08</v>
      </c>
      <c r="C245" s="679" t="n"/>
      <c r="D245" s="614" t="n">
        <v>673</v>
      </c>
      <c r="E245" s="614" t="n">
        <v>1153.1</v>
      </c>
      <c r="F245" s="679" t="n"/>
      <c r="G245" s="680" t="n">
        <v>104</v>
      </c>
      <c r="H245" s="680" t="n">
        <v>484.4</v>
      </c>
      <c r="I245" s="632" t="n">
        <v>40</v>
      </c>
      <c r="J245" s="681" t="n">
        <v>1</v>
      </c>
      <c r="K245" s="681" t="n"/>
      <c r="L245" s="681" t="n"/>
      <c r="M245" s="682" t="n"/>
      <c r="N245" s="636">
        <f>B245+C245+D245+F245+G245+H245+I245+K245-L245+M245+E245</f>
        <v/>
      </c>
      <c r="O245" s="679" t="n">
        <v>9</v>
      </c>
      <c r="P245" s="679" t="n">
        <v>76.90000000000001</v>
      </c>
      <c r="Q245" s="636">
        <f>N245+O245-P245</f>
        <v/>
      </c>
      <c r="R245" s="630" t="n">
        <v>990</v>
      </c>
      <c r="S245" s="679" t="n"/>
      <c r="T245" s="639">
        <f>A245</f>
        <v/>
      </c>
      <c r="U245" s="704" t="n"/>
      <c r="V245" s="705" t="n"/>
      <c r="W245" s="704" t="n">
        <v>210618</v>
      </c>
      <c r="X245" s="624" t="n">
        <v>7.94</v>
      </c>
      <c r="Y245" s="704" t="n">
        <v>210725</v>
      </c>
      <c r="Z245" s="624" t="n">
        <v>431.63</v>
      </c>
      <c r="AA245" s="704" t="n"/>
      <c r="AB245" s="705" t="n"/>
      <c r="AC245" s="704" t="n"/>
      <c r="AD245" s="705" t="n"/>
      <c r="AE245" s="706" t="n"/>
      <c r="AF245" s="705" t="n"/>
      <c r="AG245" s="705" t="n"/>
      <c r="AH245" s="705" t="n"/>
      <c r="AI245" s="704" t="n"/>
      <c r="AJ245" s="705" t="n"/>
      <c r="AK245" s="704" t="n"/>
      <c r="AL245" s="705" t="n"/>
      <c r="AM245" s="704" t="n"/>
      <c r="AN245" s="705" t="n"/>
      <c r="AO245" s="704" t="n"/>
      <c r="AP245" s="705" t="n"/>
      <c r="AQ245" s="706" t="n"/>
      <c r="AR245" s="705" t="n"/>
      <c r="AS245" s="614">
        <f>V245+X245+Z245+AB245+AD245+AF245+AJ245+AL245+AN245+AP245+AR245+AH245</f>
        <v/>
      </c>
    </row>
    <row r="246">
      <c r="A246" s="678">
        <f>A245+1</f>
        <v/>
      </c>
      <c r="B246" s="679" t="n">
        <v>1055.25</v>
      </c>
      <c r="C246" s="679" t="n"/>
      <c r="D246" s="614" t="n">
        <v>2150.73</v>
      </c>
      <c r="E246" s="614" t="n">
        <v>1967.8</v>
      </c>
      <c r="F246" s="679" t="n"/>
      <c r="G246" s="680" t="n">
        <v>217</v>
      </c>
      <c r="H246" s="680" t="n">
        <v>179.65</v>
      </c>
      <c r="I246" s="632" t="n">
        <v>90</v>
      </c>
      <c r="J246" s="681" t="n">
        <v>3</v>
      </c>
      <c r="K246" s="681" t="n"/>
      <c r="L246" s="681" t="n"/>
      <c r="M246" s="682" t="n"/>
      <c r="N246" s="636">
        <f>B246+C246+D246+F246+G246+H246+I246+K246-L246+M246+E246</f>
        <v/>
      </c>
      <c r="O246" s="679" t="n">
        <v>13</v>
      </c>
      <c r="P246" s="679" t="n"/>
      <c r="Q246" s="636">
        <f>N246+O246-P246</f>
        <v/>
      </c>
      <c r="R246" s="630" t="n">
        <v>1050</v>
      </c>
      <c r="S246" s="679" t="n"/>
      <c r="T246" s="639">
        <f>A246</f>
        <v/>
      </c>
      <c r="U246" s="704" t="n"/>
      <c r="V246" s="705" t="n"/>
      <c r="W246" s="704" t="n"/>
      <c r="X246" s="705" t="n"/>
      <c r="Y246" s="704" t="n"/>
      <c r="Z246" s="705" t="n"/>
      <c r="AA246" s="704" t="n"/>
      <c r="AB246" s="705" t="n"/>
      <c r="AC246" s="704" t="n"/>
      <c r="AD246" s="705" t="n"/>
      <c r="AE246" s="706" t="n"/>
      <c r="AF246" s="705" t="n"/>
      <c r="AG246" s="705" t="n"/>
      <c r="AH246" s="705" t="n"/>
      <c r="AI246" s="683" t="inlineStr">
        <is>
          <t>EDF</t>
        </is>
      </c>
      <c r="AJ246" s="624" t="n">
        <v>221.1</v>
      </c>
      <c r="AK246" s="704" t="inlineStr">
        <is>
          <t>210642A</t>
        </is>
      </c>
      <c r="AL246" s="624" t="n">
        <v>169.2</v>
      </c>
      <c r="AM246" s="704" t="n"/>
      <c r="AN246" s="705" t="n"/>
      <c r="AO246" s="704" t="n"/>
      <c r="AP246" s="705" t="n"/>
      <c r="AQ246" s="706" t="n"/>
      <c r="AR246" s="705" t="n"/>
      <c r="AS246" s="614">
        <f>V246+X246+Z246+AB246+AD246+AF246+AJ246+AL246+AN246+AP246+AR246+AH246</f>
        <v/>
      </c>
    </row>
    <row r="247">
      <c r="A247" s="678">
        <f>A246+1</f>
        <v/>
      </c>
      <c r="B247" s="679" t="n">
        <v>1929.8</v>
      </c>
      <c r="C247" s="679" t="n"/>
      <c r="D247" s="614" t="n">
        <v>1912.12</v>
      </c>
      <c r="E247" s="614" t="n">
        <v>2075.42</v>
      </c>
      <c r="F247" s="679" t="n"/>
      <c r="G247" s="680" t="n">
        <v>206</v>
      </c>
      <c r="H247" s="680" t="n">
        <v>105.2</v>
      </c>
      <c r="I247" s="632" t="n">
        <v>90</v>
      </c>
      <c r="J247" s="681" t="n">
        <v>3</v>
      </c>
      <c r="K247" s="681" t="n"/>
      <c r="L247" s="681" t="n"/>
      <c r="M247" s="682" t="n"/>
      <c r="N247" s="636">
        <f>B247+C247+D247+F247+G247+H247+I247+K247-L247+M247+E247</f>
        <v/>
      </c>
      <c r="O247" s="679" t="n">
        <v>14.4</v>
      </c>
      <c r="P247" s="679" t="n"/>
      <c r="Q247" s="636">
        <f>N247+O247-P247</f>
        <v/>
      </c>
      <c r="R247" s="630" t="n">
        <v>1920</v>
      </c>
      <c r="S247" s="679" t="n"/>
      <c r="T247" s="639">
        <f>A247</f>
        <v/>
      </c>
      <c r="U247" s="704" t="n"/>
      <c r="V247" s="705" t="n"/>
      <c r="W247" s="704" t="n"/>
      <c r="X247" s="705" t="n"/>
      <c r="Y247" s="704" t="n"/>
      <c r="Z247" s="705" t="n"/>
      <c r="AA247" s="704" t="n"/>
      <c r="AB247" s="705" t="n"/>
      <c r="AC247" s="704" t="n"/>
      <c r="AD247" s="705" t="n"/>
      <c r="AE247" s="706" t="n"/>
      <c r="AF247" s="705" t="n"/>
      <c r="AG247" s="705" t="n"/>
      <c r="AH247" s="705" t="n"/>
      <c r="AI247" s="704" t="n"/>
      <c r="AJ247" s="705" t="n"/>
      <c r="AK247" s="704" t="inlineStr">
        <is>
          <t>210642b</t>
        </is>
      </c>
      <c r="AL247" s="624" t="n">
        <v>809.34</v>
      </c>
      <c r="AM247" s="704" t="n"/>
      <c r="AN247" s="705" t="n"/>
      <c r="AO247" s="704" t="n"/>
      <c r="AP247" s="705" t="n"/>
      <c r="AQ247" s="706" t="n"/>
      <c r="AR247" s="705" t="n"/>
      <c r="AS247" s="614">
        <f>V247+X247+Z247+AB247+AD247+AF247+AJ247+AL247+AN247+AP247+AR247+AH247</f>
        <v/>
      </c>
    </row>
    <row r="248">
      <c r="A248" s="678">
        <f>A247+1</f>
        <v/>
      </c>
      <c r="B248" s="679" t="n">
        <v>953.9299999999999</v>
      </c>
      <c r="C248" s="679" t="n"/>
      <c r="D248" s="614" t="n">
        <v>947.72</v>
      </c>
      <c r="E248" s="614" t="n">
        <v>801.63</v>
      </c>
      <c r="F248" s="679" t="n"/>
      <c r="G248" s="680" t="n">
        <v>38</v>
      </c>
      <c r="H248" s="680" t="n">
        <v>53.9</v>
      </c>
      <c r="I248" s="680" t="n"/>
      <c r="J248" s="681" t="n"/>
      <c r="K248" s="681" t="n"/>
      <c r="L248" s="681" t="n"/>
      <c r="M248" s="682" t="n"/>
      <c r="N248" s="636">
        <f>B248+C248+D248+F248+G248+H248+I248+K248-L248+M248+E248</f>
        <v/>
      </c>
      <c r="O248" s="679" t="n">
        <v>7.9</v>
      </c>
      <c r="P248" s="679" t="n"/>
      <c r="Q248" s="636">
        <f>N248+O248-P248</f>
        <v/>
      </c>
      <c r="R248" s="630" t="n">
        <v>950</v>
      </c>
      <c r="S248" s="679" t="n"/>
      <c r="T248" s="639">
        <f>A248</f>
        <v/>
      </c>
      <c r="U248" s="704" t="n">
        <v>210702</v>
      </c>
      <c r="V248" s="624" t="n">
        <v>819.88</v>
      </c>
      <c r="W248" s="704" t="n"/>
      <c r="X248" s="705" t="n"/>
      <c r="Y248" s="704" t="n"/>
      <c r="Z248" s="705" t="n"/>
      <c r="AA248" s="704" t="n">
        <v>210732</v>
      </c>
      <c r="AB248" s="624" t="n">
        <v>804.2</v>
      </c>
      <c r="AC248" s="704" t="n"/>
      <c r="AD248" s="705" t="n"/>
      <c r="AE248" s="704" t="n"/>
      <c r="AF248" s="705" t="n"/>
      <c r="AG248" s="705" t="n"/>
      <c r="AH248" s="705" t="n"/>
      <c r="AI248" s="704" t="n"/>
      <c r="AJ248" s="705" t="n"/>
      <c r="AK248" s="704" t="n"/>
      <c r="AL248" s="705" t="n"/>
      <c r="AM248" s="704" t="n"/>
      <c r="AN248" s="705" t="n"/>
      <c r="AO248" s="704" t="n"/>
      <c r="AP248" s="705" t="n"/>
      <c r="AQ248" s="706" t="n"/>
      <c r="AR248" s="705" t="n"/>
      <c r="AS248" s="614">
        <f>V248+X248+Z248+AB248+AD248+AF248+AJ248+AL248+AN248+AP248+AR248+AH248</f>
        <v/>
      </c>
    </row>
    <row r="249">
      <c r="A249" s="678">
        <f>A248+1</f>
        <v/>
      </c>
      <c r="B249" s="679" t="n">
        <v>1576.64</v>
      </c>
      <c r="C249" s="679" t="n"/>
      <c r="D249" s="614" t="n">
        <v>1421.91</v>
      </c>
      <c r="E249" s="614" t="n">
        <v>1972.87</v>
      </c>
      <c r="F249" s="679" t="n"/>
      <c r="G249" s="680" t="n">
        <v>99</v>
      </c>
      <c r="H249" s="680" t="n">
        <v>248.1</v>
      </c>
      <c r="I249" s="632" t="n">
        <v>20</v>
      </c>
      <c r="J249" s="681" t="n">
        <v>1</v>
      </c>
      <c r="K249" s="681" t="n"/>
      <c r="L249" s="681" t="n"/>
      <c r="M249" s="682" t="n"/>
      <c r="N249" s="636">
        <f>B249+C249+D249+F249+G249+H249+I249+K249-L249+M249+E249</f>
        <v/>
      </c>
      <c r="O249" s="679" t="n">
        <v>10.6</v>
      </c>
      <c r="P249" s="679" t="n"/>
      <c r="Q249" s="636">
        <f>N249+O249-P249</f>
        <v/>
      </c>
      <c r="R249" s="630" t="n">
        <v>1600</v>
      </c>
      <c r="S249" s="679" t="n"/>
      <c r="T249" s="639">
        <f>A249</f>
        <v/>
      </c>
      <c r="U249" s="704" t="n"/>
      <c r="V249" s="624" t="n">
        <v>-1.51</v>
      </c>
      <c r="W249" s="704" t="n"/>
      <c r="X249" s="705" t="n"/>
      <c r="Y249" s="704" t="n"/>
      <c r="Z249" s="705" t="n"/>
      <c r="AA249" s="704" t="n">
        <v>210733</v>
      </c>
      <c r="AB249" s="624" t="n">
        <v>3059.61</v>
      </c>
      <c r="AC249" s="704" t="n"/>
      <c r="AD249" s="705" t="n"/>
      <c r="AE249" s="704" t="n"/>
      <c r="AF249" s="705" t="n"/>
      <c r="AG249" s="705" t="n"/>
      <c r="AH249" s="705" t="n"/>
      <c r="AI249" s="704" t="n"/>
      <c r="AJ249" s="705" t="n"/>
      <c r="AK249" s="704" t="n"/>
      <c r="AL249" s="705" t="n"/>
      <c r="AM249" s="704" t="n">
        <v>210665</v>
      </c>
      <c r="AN249" s="624" t="n">
        <v>268.8</v>
      </c>
      <c r="AO249" s="704" t="n">
        <v>210671</v>
      </c>
      <c r="AP249" s="624" t="n">
        <v>364</v>
      </c>
      <c r="AQ249" s="706" t="n"/>
      <c r="AR249" s="705" t="n"/>
      <c r="AS249" s="614">
        <f>V249+X249+Z249+AB249+AD249+AF249+AJ249+AL249+AN249+AP249+AR249+AH249</f>
        <v/>
      </c>
    </row>
    <row r="250">
      <c r="A250" s="678">
        <f>A249+1</f>
        <v/>
      </c>
      <c r="B250" s="679" t="n">
        <v>1579.96</v>
      </c>
      <c r="C250" s="630" t="n">
        <v>100</v>
      </c>
      <c r="D250" s="614" t="n">
        <v>1095.98</v>
      </c>
      <c r="E250" s="614" t="n">
        <v>1640.03</v>
      </c>
      <c r="F250" s="679" t="n"/>
      <c r="G250" s="680" t="n">
        <v>120</v>
      </c>
      <c r="H250" s="680" t="n">
        <v>47.1</v>
      </c>
      <c r="I250" s="632" t="n">
        <v>280</v>
      </c>
      <c r="J250" s="681" t="n">
        <v>4</v>
      </c>
      <c r="K250" s="681" t="n"/>
      <c r="L250" s="681" t="n"/>
      <c r="M250" s="682" t="n"/>
      <c r="N250" s="636">
        <f>B250+C250+D250+F250+G250+H250+I250+K250-L250+M250+E250</f>
        <v/>
      </c>
      <c r="O250" s="679" t="n">
        <v>25.1</v>
      </c>
      <c r="P250" s="679" t="n"/>
      <c r="Q250" s="636">
        <f>N250+O250-P250</f>
        <v/>
      </c>
      <c r="R250" s="630" t="n">
        <v>1570</v>
      </c>
      <c r="S250" s="679" t="n"/>
      <c r="T250" s="639">
        <f>A250</f>
        <v/>
      </c>
      <c r="U250" s="704" t="n"/>
      <c r="V250" s="705" t="n"/>
      <c r="W250" s="704" t="n"/>
      <c r="X250" s="705" t="n"/>
      <c r="Y250" s="704" t="n"/>
      <c r="Z250" s="705" t="n"/>
      <c r="AA250" s="704" t="n"/>
      <c r="AB250" s="705" t="n"/>
      <c r="AC250" s="704" t="n"/>
      <c r="AD250" s="705" t="n"/>
      <c r="AE250" s="704" t="n"/>
      <c r="AF250" s="705" t="n"/>
      <c r="AG250" s="707" t="n"/>
      <c r="AH250" s="705" t="n"/>
      <c r="AI250" s="704" t="n"/>
      <c r="AJ250" s="705" t="n"/>
      <c r="AK250" s="704" t="n"/>
      <c r="AL250" s="705" t="n"/>
      <c r="AM250" s="704" t="n"/>
      <c r="AN250" s="705" t="n"/>
      <c r="AO250" s="704" t="n">
        <v>210671</v>
      </c>
      <c r="AP250" s="624" t="n">
        <v>81.04000000000001</v>
      </c>
      <c r="AQ250" s="706" t="n"/>
      <c r="AR250" s="705" t="n"/>
      <c r="AS250" s="614">
        <f>V250+X250+Z250+AB250+AD250+AF250+AJ250+AL250+AN250+AP250+AR250+AH250</f>
        <v/>
      </c>
    </row>
    <row r="251">
      <c r="A251" s="678">
        <f>A250+1</f>
        <v/>
      </c>
      <c r="B251" s="679" t="n">
        <v>1977.5</v>
      </c>
      <c r="C251" s="679" t="n"/>
      <c r="D251" s="614" t="n">
        <v>1549.5</v>
      </c>
      <c r="E251" s="614" t="n">
        <v>2014.82</v>
      </c>
      <c r="F251" s="679" t="n"/>
      <c r="G251" s="680" t="n">
        <v>306</v>
      </c>
      <c r="H251" s="680" t="n">
        <v>188.5</v>
      </c>
      <c r="I251" s="632" t="n">
        <v>40</v>
      </c>
      <c r="J251" s="681" t="n">
        <v>1</v>
      </c>
      <c r="K251" s="681" t="n"/>
      <c r="L251" s="681" t="n"/>
      <c r="M251" s="682" t="n"/>
      <c r="N251" s="636">
        <f>B251+C251+D251+F251+G251+H251+I251+K251-L251+M251+E251</f>
        <v/>
      </c>
      <c r="O251" s="679" t="n">
        <v>22</v>
      </c>
      <c r="P251" s="679" t="n"/>
      <c r="Q251" s="636">
        <f>N251+O251-P251</f>
        <v/>
      </c>
      <c r="R251" s="630" t="n">
        <v>1970</v>
      </c>
      <c r="S251" s="679" t="n"/>
      <c r="T251" s="639">
        <f>A251</f>
        <v/>
      </c>
      <c r="U251" s="704" t="n"/>
      <c r="V251" s="705" t="n"/>
      <c r="W251" s="704" t="n"/>
      <c r="X251" s="705" t="n"/>
      <c r="Y251" s="704" t="n"/>
      <c r="Z251" s="705" t="n"/>
      <c r="AA251" s="704" t="n"/>
      <c r="AB251" s="705" t="n"/>
      <c r="AC251" s="704" t="n"/>
      <c r="AD251" s="705" t="n"/>
      <c r="AE251" s="704" t="n"/>
      <c r="AF251" s="705" t="n"/>
      <c r="AG251" s="705" t="n"/>
      <c r="AH251" s="705" t="n"/>
      <c r="AI251" s="704" t="n"/>
      <c r="AJ251" s="705" t="n"/>
      <c r="AK251" s="704" t="n"/>
      <c r="AL251" s="705" t="n"/>
      <c r="AM251" s="704" t="n"/>
      <c r="AN251" s="705" t="n"/>
      <c r="AO251" s="704" t="n"/>
      <c r="AP251" s="705" t="n"/>
      <c r="AQ251" s="706" t="n"/>
      <c r="AR251" s="705" t="n"/>
      <c r="AS251" s="614">
        <f>V251+X251+Z251+AB251+AD251+AF251+AJ251+AL251+AN251+AP251+AR251+AH251</f>
        <v/>
      </c>
    </row>
    <row r="252">
      <c r="A252" s="678">
        <f>A251+1</f>
        <v/>
      </c>
      <c r="B252" s="679" t="n">
        <v>1085.05</v>
      </c>
      <c r="C252" s="679" t="n"/>
      <c r="D252" s="614" t="n">
        <v>571.65</v>
      </c>
      <c r="E252" s="614" t="n">
        <v>1033.28</v>
      </c>
      <c r="F252" s="679" t="n"/>
      <c r="G252" s="680" t="n">
        <v>222</v>
      </c>
      <c r="H252" s="680" t="n">
        <v>206</v>
      </c>
      <c r="I252" s="632" t="n">
        <v>140</v>
      </c>
      <c r="J252" s="681" t="n">
        <v>3</v>
      </c>
      <c r="K252" s="681" t="n"/>
      <c r="L252" s="681" t="n"/>
      <c r="M252" s="682" t="n"/>
      <c r="N252" s="636">
        <f>B252+C252+D252+F252+G252+H252+I252+K252-L252+M252+E252</f>
        <v/>
      </c>
      <c r="O252" s="679" t="n">
        <v>7.1</v>
      </c>
      <c r="P252" s="679" t="n">
        <v>65.90000000000001</v>
      </c>
      <c r="Q252" s="636">
        <f>N252+O252-P252</f>
        <v/>
      </c>
      <c r="R252" s="630" t="n">
        <v>1080</v>
      </c>
      <c r="S252" s="679" t="n"/>
      <c r="T252" s="639">
        <f>A252</f>
        <v/>
      </c>
      <c r="U252" s="704" t="n"/>
      <c r="V252" s="705" t="n"/>
      <c r="W252" s="706" t="n"/>
      <c r="X252" s="705" t="n"/>
      <c r="Y252" s="704" t="n">
        <v>210726</v>
      </c>
      <c r="Z252" s="624" t="n">
        <v>444.71</v>
      </c>
      <c r="AA252" s="704" t="n"/>
      <c r="AB252" s="705" t="n"/>
      <c r="AC252" s="704" t="n"/>
      <c r="AD252" s="705" t="n"/>
      <c r="AE252" s="704" t="n"/>
      <c r="AF252" s="705" t="n"/>
      <c r="AG252" s="705" t="n"/>
      <c r="AH252" s="705" t="n"/>
      <c r="AI252" s="704" t="inlineStr">
        <is>
          <t>210742A</t>
        </is>
      </c>
      <c r="AJ252" s="624" t="n">
        <v>52.8</v>
      </c>
      <c r="AK252" s="704" t="n"/>
      <c r="AL252" s="705" t="n"/>
      <c r="AM252" s="704" t="n"/>
      <c r="AN252" s="705" t="n"/>
      <c r="AO252" s="704" t="n"/>
      <c r="AP252" s="705" t="n"/>
      <c r="AQ252" s="706" t="n"/>
      <c r="AR252" s="705" t="n"/>
      <c r="AS252" s="614">
        <f>V252+X252+Z252+AB252+AD252+AF252+AJ252+AL252+AN252+AP252+AR252+AH252</f>
        <v/>
      </c>
    </row>
    <row r="253">
      <c r="A253" s="678">
        <f>A252+1</f>
        <v/>
      </c>
      <c r="B253" s="679" t="n">
        <v>1343.19</v>
      </c>
      <c r="C253" s="679" t="n"/>
      <c r="D253" s="614" t="n">
        <v>1186.38</v>
      </c>
      <c r="E253" s="614" t="n">
        <v>1928.36</v>
      </c>
      <c r="F253" s="679" t="n"/>
      <c r="G253" s="680" t="n">
        <v>373</v>
      </c>
      <c r="H253" s="680" t="n">
        <v>183.5</v>
      </c>
      <c r="I253" s="632" t="n">
        <v>120</v>
      </c>
      <c r="J253" s="681" t="n">
        <v>2</v>
      </c>
      <c r="K253" s="681" t="n"/>
      <c r="L253" s="681" t="n"/>
      <c r="M253" s="682" t="n"/>
      <c r="N253" s="636">
        <f>B253+C253+D253+F253+G253+H253+I253+K253-L253+M253+E253</f>
        <v/>
      </c>
      <c r="O253" s="679" t="n">
        <v>9</v>
      </c>
      <c r="P253" s="679" t="n"/>
      <c r="Q253" s="636">
        <f>N253+O253-P253</f>
        <v/>
      </c>
      <c r="R253" s="630" t="n">
        <v>1340</v>
      </c>
      <c r="S253" s="679" t="n"/>
      <c r="T253" s="639">
        <f>A253</f>
        <v/>
      </c>
      <c r="U253" s="704" t="n"/>
      <c r="V253" s="705" t="n"/>
      <c r="W253" s="704" t="n"/>
      <c r="X253" s="705" t="n"/>
      <c r="Y253" s="704" t="n"/>
      <c r="Z253" s="705" t="n"/>
      <c r="AA253" s="704" t="n"/>
      <c r="AB253" s="705" t="n"/>
      <c r="AC253" s="704" t="n"/>
      <c r="AD253" s="705" t="n"/>
      <c r="AE253" s="704" t="n"/>
      <c r="AF253" s="705" t="n"/>
      <c r="AG253" s="705" t="n"/>
      <c r="AH253" s="705" t="n"/>
      <c r="AI253" s="704" t="n"/>
      <c r="AJ253" s="705" t="n"/>
      <c r="AK253" s="704" t="n">
        <v>210642</v>
      </c>
      <c r="AL253" s="624" t="n">
        <v>1474.56</v>
      </c>
      <c r="AM253" s="704" t="n"/>
      <c r="AN253" s="705" t="n"/>
      <c r="AO253" s="704" t="n"/>
      <c r="AP253" s="705" t="n"/>
      <c r="AQ253" s="706" t="n"/>
      <c r="AR253" s="705" t="n"/>
      <c r="AS253" s="614">
        <f>V253+X253+Z253+AB253+AD253+AF253+AJ253+AL253+AN253+AP253+AR253+AH253</f>
        <v/>
      </c>
    </row>
    <row r="254">
      <c r="A254" s="678">
        <f>A253+1</f>
        <v/>
      </c>
      <c r="B254" s="679" t="n">
        <v>1672.88</v>
      </c>
      <c r="C254" s="679" t="n"/>
      <c r="D254" s="614" t="n">
        <v>2181.53</v>
      </c>
      <c r="E254" s="614" t="n">
        <v>1589.59</v>
      </c>
      <c r="F254" s="679" t="n"/>
      <c r="G254" s="680" t="n">
        <v>247</v>
      </c>
      <c r="H254" s="680" t="n">
        <v>111.5</v>
      </c>
      <c r="I254" s="632" t="n">
        <v>90</v>
      </c>
      <c r="J254" s="681" t="n">
        <v>2</v>
      </c>
      <c r="K254" s="681" t="n"/>
      <c r="L254" s="681" t="n"/>
      <c r="M254" s="682" t="n"/>
      <c r="N254" s="636">
        <f>B254+C254+D254+F254+G254+H254+I254+K254-L254+M254+E254</f>
        <v/>
      </c>
      <c r="O254" s="679" t="n">
        <v>16.7</v>
      </c>
      <c r="P254" s="679" t="n"/>
      <c r="Q254" s="636">
        <f>N254+O254-P254</f>
        <v/>
      </c>
      <c r="R254" s="630" t="n">
        <v>1670</v>
      </c>
      <c r="S254" s="679" t="n"/>
      <c r="T254" s="639">
        <f>A254</f>
        <v/>
      </c>
      <c r="U254" s="704" t="n"/>
      <c r="V254" s="705" t="n"/>
      <c r="W254" s="706" t="n">
        <v>210718</v>
      </c>
      <c r="X254" s="624" t="n">
        <v>47.86</v>
      </c>
      <c r="Y254" s="704" t="n"/>
      <c r="Z254" s="705" t="n"/>
      <c r="AA254" s="706" t="n"/>
      <c r="AB254" s="705" t="n"/>
      <c r="AC254" s="704" t="n"/>
      <c r="AD254" s="705" t="n"/>
      <c r="AE254" s="706" t="n"/>
      <c r="AF254" s="705" t="n"/>
      <c r="AG254" s="705" t="n"/>
      <c r="AH254" s="705" t="n"/>
      <c r="AI254" s="704" t="n"/>
      <c r="AJ254" s="705" t="n"/>
      <c r="AK254" s="706" t="n"/>
      <c r="AL254" s="705" t="n"/>
      <c r="AM254" s="704" t="n"/>
      <c r="AN254" s="705" t="n"/>
      <c r="AO254" s="706" t="n"/>
      <c r="AP254" s="705" t="n"/>
      <c r="AQ254" s="706" t="n"/>
      <c r="AR254" s="705" t="n"/>
      <c r="AS254" s="614">
        <f>V254+X254+Z254+AB254+AD254+AF254+AJ254+AL254+AN254+AP254+AR254+AH254</f>
        <v/>
      </c>
    </row>
    <row r="255">
      <c r="A255" s="678">
        <f>A254+1</f>
        <v/>
      </c>
      <c r="B255" s="679" t="n">
        <v>1176.82</v>
      </c>
      <c r="C255" s="679" t="n"/>
      <c r="D255" s="614" t="n">
        <v>1389.15</v>
      </c>
      <c r="E255" s="614" t="n">
        <v>1740.52</v>
      </c>
      <c r="F255" s="679" t="n"/>
      <c r="G255" s="680" t="n">
        <v>137</v>
      </c>
      <c r="H255" s="680" t="n">
        <v>212</v>
      </c>
      <c r="I255" s="632" t="n">
        <v>20</v>
      </c>
      <c r="J255" s="681" t="n">
        <v>1</v>
      </c>
      <c r="K255" s="681" t="n"/>
      <c r="L255" s="681" t="n"/>
      <c r="M255" s="682" t="n"/>
      <c r="N255" s="636">
        <f>B255+C255+D255+F255+G255+H255+I255+K255-L255+M255+E255</f>
        <v/>
      </c>
      <c r="O255" s="679" t="n">
        <v>18.2</v>
      </c>
      <c r="P255" s="679" t="n"/>
      <c r="Q255" s="636">
        <f>N255+O255-P255</f>
        <v/>
      </c>
      <c r="R255" s="630" t="n">
        <v>1170</v>
      </c>
      <c r="S255" s="679" t="n"/>
      <c r="T255" s="639">
        <f>A255</f>
        <v/>
      </c>
      <c r="U255" s="704" t="n">
        <v>210704</v>
      </c>
      <c r="V255" s="624" t="n">
        <v>1002.94</v>
      </c>
      <c r="W255" s="704" t="n">
        <v>210719</v>
      </c>
      <c r="X255" s="624" t="n">
        <v>590.75</v>
      </c>
      <c r="Y255" s="704" t="n"/>
      <c r="Z255" s="705" t="n"/>
      <c r="AA255" s="704" t="n">
        <v>210734</v>
      </c>
      <c r="AB255" s="624" t="n">
        <v>71.8</v>
      </c>
      <c r="AC255" s="704" t="n"/>
      <c r="AD255" s="705" t="n"/>
      <c r="AE255" s="704" t="n"/>
      <c r="AF255" s="705" t="n"/>
      <c r="AG255" s="705" t="n"/>
      <c r="AH255" s="705" t="n"/>
      <c r="AI255" s="704" t="n"/>
      <c r="AJ255" s="705" t="n"/>
      <c r="AK255" s="704" t="n"/>
      <c r="AL255" s="705" t="n"/>
      <c r="AM255" s="704" t="n"/>
      <c r="AN255" s="705" t="n"/>
      <c r="AO255" s="704" t="n"/>
      <c r="AP255" s="705" t="n"/>
      <c r="AQ255" s="706" t="n"/>
      <c r="AR255" s="705" t="n"/>
      <c r="AS255" s="614">
        <f>V255+X255+Z255+AB255+AD255+AF255+AJ255+AL255+AN255+AP255+AR255+AH255</f>
        <v/>
      </c>
    </row>
    <row r="256">
      <c r="A256" s="678">
        <f>A255+1</f>
        <v/>
      </c>
      <c r="B256" s="679" t="n">
        <v>1671.69</v>
      </c>
      <c r="C256" s="679" t="n"/>
      <c r="D256" s="614" t="n">
        <v>1267.23</v>
      </c>
      <c r="E256" s="614" t="n">
        <v>1810.66</v>
      </c>
      <c r="F256" s="679" t="n"/>
      <c r="G256" s="680" t="n">
        <v>170</v>
      </c>
      <c r="H256" s="680" t="n">
        <v>129.4</v>
      </c>
      <c r="I256" s="632" t="n">
        <v>130</v>
      </c>
      <c r="J256" s="681" t="n">
        <v>2</v>
      </c>
      <c r="K256" s="681" t="n"/>
      <c r="L256" s="681" t="n"/>
      <c r="M256" s="682" t="n"/>
      <c r="N256" s="636">
        <f>B256+C256+D256+F256+G256+H256+I256+K256-L256+M256+E256</f>
        <v/>
      </c>
      <c r="O256" s="679" t="n">
        <v>11.7</v>
      </c>
      <c r="P256" s="679" t="n"/>
      <c r="Q256" s="636">
        <f>N256+O256-P256</f>
        <v/>
      </c>
      <c r="R256" s="630" t="n">
        <v>1710</v>
      </c>
      <c r="S256" s="679" t="n"/>
      <c r="T256" s="639">
        <f>A256</f>
        <v/>
      </c>
      <c r="U256" s="704" t="n"/>
      <c r="V256" s="624" t="n">
        <v>-6</v>
      </c>
      <c r="W256" s="704" t="n"/>
      <c r="X256" s="705" t="n"/>
      <c r="Y256" s="704" t="n"/>
      <c r="Z256" s="705" t="n"/>
      <c r="AA256" s="704" t="n">
        <v>210735</v>
      </c>
      <c r="AB256" s="624" t="n">
        <v>2182</v>
      </c>
      <c r="AC256" s="704" t="n"/>
      <c r="AD256" s="705" t="n"/>
      <c r="AE256" s="704" t="inlineStr">
        <is>
          <t>MONNAIE</t>
        </is>
      </c>
      <c r="AF256" s="624" t="n">
        <v>500</v>
      </c>
      <c r="AG256" s="705" t="n"/>
      <c r="AH256" s="705" t="n"/>
      <c r="AI256" s="704" t="n"/>
      <c r="AJ256" s="705" t="n"/>
      <c r="AK256" s="704" t="n"/>
      <c r="AL256" s="705" t="n"/>
      <c r="AM256" s="704" t="n"/>
      <c r="AN256" s="705" t="n"/>
      <c r="AO256" s="704" t="n"/>
      <c r="AP256" s="705" t="n"/>
      <c r="AQ256" s="706" t="n"/>
      <c r="AR256" s="705" t="n"/>
      <c r="AS256" s="614">
        <f>V256+X256+Z256+AB256+AD256+AF256+AJ256+AL256+AN256+AP256+AR256+AH256</f>
        <v/>
      </c>
    </row>
    <row r="257">
      <c r="A257" s="678">
        <f>A256+1</f>
        <v/>
      </c>
      <c r="B257" s="679" t="n">
        <v>1881.71</v>
      </c>
      <c r="C257" s="679" t="n"/>
      <c r="D257" s="614" t="n">
        <v>2134.8</v>
      </c>
      <c r="E257" s="614" t="n">
        <v>1986.96</v>
      </c>
      <c r="F257" s="679" t="n"/>
      <c r="G257" s="680" t="n">
        <v>175</v>
      </c>
      <c r="H257" s="680" t="n">
        <v>113.5</v>
      </c>
      <c r="I257" s="632" t="n">
        <v>260</v>
      </c>
      <c r="J257" s="681" t="n">
        <v>5</v>
      </c>
      <c r="K257" s="681" t="n"/>
      <c r="L257" s="681" t="n"/>
      <c r="M257" s="682" t="n"/>
      <c r="N257" s="636">
        <f>B257+C257+D257+F257+G257+H257+I257+K257-L257+M257+E257</f>
        <v/>
      </c>
      <c r="O257" s="679" t="n">
        <v>28.49</v>
      </c>
      <c r="P257" s="679" t="n"/>
      <c r="Q257" s="636">
        <f>N257+O257-P257</f>
        <v/>
      </c>
      <c r="R257" s="614" t="n">
        <v>1880</v>
      </c>
      <c r="S257" s="630" t="n">
        <v>480</v>
      </c>
      <c r="T257" s="639">
        <f>A257</f>
        <v/>
      </c>
      <c r="U257" s="704" t="n"/>
      <c r="V257" s="705" t="n"/>
      <c r="W257" s="704" t="n"/>
      <c r="X257" s="705" t="n"/>
      <c r="Y257" s="704" t="n"/>
      <c r="Z257" s="705" t="n"/>
      <c r="AA257" s="704" t="n"/>
      <c r="AB257" s="705" t="n"/>
      <c r="AC257" s="704" t="n">
        <v>210739</v>
      </c>
      <c r="AD257" s="624" t="n">
        <v>58883.4</v>
      </c>
      <c r="AE257" s="704" t="n"/>
      <c r="AF257" s="705" t="n"/>
      <c r="AG257" s="705" t="n"/>
      <c r="AH257" s="705" t="n"/>
      <c r="AI257" s="704" t="n"/>
      <c r="AJ257" s="705" t="n"/>
      <c r="AK257" s="704" t="n"/>
      <c r="AL257" s="705" t="n"/>
      <c r="AM257" s="704" t="n">
        <v>210644</v>
      </c>
      <c r="AN257" s="624" t="n">
        <v>361.41</v>
      </c>
      <c r="AO257" s="704" t="n"/>
      <c r="AP257" s="705" t="n"/>
      <c r="AQ257" s="706" t="n"/>
      <c r="AR257" s="705" t="n"/>
      <c r="AS257" s="614">
        <f>V257+X257+Z257+AB257+AD257+AF257+AJ257+AL257+AN257+AP257+AR257+AH257</f>
        <v/>
      </c>
    </row>
    <row r="258">
      <c r="A258" s="678">
        <f>A257+1</f>
        <v/>
      </c>
      <c r="B258" s="679" t="n">
        <v>1608.53</v>
      </c>
      <c r="C258" s="679" t="n"/>
      <c r="D258" s="614" t="n">
        <v>2052.38</v>
      </c>
      <c r="E258" s="614" t="n">
        <v>1671.04</v>
      </c>
      <c r="F258" s="679" t="n"/>
      <c r="G258" s="680" t="n">
        <v>195</v>
      </c>
      <c r="H258" s="680" t="n">
        <v>64.59999999999999</v>
      </c>
      <c r="I258" s="632" t="n">
        <v>170</v>
      </c>
      <c r="J258" s="681" t="n">
        <v>3</v>
      </c>
      <c r="K258" s="681" t="n"/>
      <c r="L258" s="681" t="n"/>
      <c r="M258" s="682" t="n"/>
      <c r="N258" s="636">
        <f>B258+C258+D258+F258+G258+H258+I258+K258-L258+M258+E258</f>
        <v/>
      </c>
      <c r="O258" s="679" t="n">
        <v>22.29</v>
      </c>
      <c r="P258" s="679" t="n"/>
      <c r="Q258" s="636">
        <f>N258+O258-P258</f>
        <v/>
      </c>
      <c r="R258" s="614" t="n">
        <v>1600</v>
      </c>
      <c r="S258" s="679" t="n"/>
      <c r="T258" s="639">
        <f>A258</f>
        <v/>
      </c>
      <c r="U258" s="704" t="n"/>
      <c r="V258" s="705" t="n"/>
      <c r="W258" s="704" t="n"/>
      <c r="X258" s="705" t="n"/>
      <c r="Y258" s="704" t="n"/>
      <c r="Z258" s="705" t="n"/>
      <c r="AA258" s="704" t="n"/>
      <c r="AB258" s="705" t="n"/>
      <c r="AC258" s="704" t="n">
        <v>210635</v>
      </c>
      <c r="AD258" s="624" t="n">
        <v>26.28</v>
      </c>
      <c r="AE258" s="704" t="n"/>
      <c r="AF258" s="705" t="n"/>
      <c r="AG258" s="705" t="n"/>
      <c r="AH258" s="705" t="n"/>
      <c r="AI258" s="704" t="n"/>
      <c r="AJ258" s="705" t="n"/>
      <c r="AK258" s="704" t="n"/>
      <c r="AL258" s="705" t="n"/>
      <c r="AM258" s="704" t="n"/>
      <c r="AN258" s="705" t="n"/>
      <c r="AO258" s="704" t="n">
        <v>210673</v>
      </c>
      <c r="AP258" s="655" t="n">
        <v>420</v>
      </c>
      <c r="AQ258" s="706" t="n"/>
      <c r="AR258" s="705" t="n"/>
      <c r="AS258" s="614">
        <f>V258+X258+Z258+AB258+AD258+AF258+AJ258+AL258+AN258+AP258+AR258+AH258</f>
        <v/>
      </c>
    </row>
    <row r="259">
      <c r="A259" s="678">
        <f>A258+1</f>
        <v/>
      </c>
      <c r="B259" s="679" t="n">
        <v>1398.19</v>
      </c>
      <c r="C259" s="679" t="n"/>
      <c r="D259" s="614" t="n">
        <v>715.65</v>
      </c>
      <c r="E259" s="614" t="n">
        <v>1256.09</v>
      </c>
      <c r="F259" s="679" t="n"/>
      <c r="G259" s="680" t="n">
        <v>93</v>
      </c>
      <c r="H259" s="680" t="n">
        <v>94.7</v>
      </c>
      <c r="I259" s="632" t="n">
        <v>50</v>
      </c>
      <c r="J259" s="681" t="n">
        <v>1</v>
      </c>
      <c r="K259" s="681" t="n"/>
      <c r="L259" s="681" t="n"/>
      <c r="M259" s="682" t="n"/>
      <c r="N259" s="636">
        <f>B259+C259+D259+F259+G259+H259+I259+K259-L259+M259+E259</f>
        <v/>
      </c>
      <c r="O259" s="679" t="n">
        <v>7.1</v>
      </c>
      <c r="P259" s="679" t="n">
        <v>68.90000000000001</v>
      </c>
      <c r="Q259" s="636">
        <f>N259+O259-P259</f>
        <v/>
      </c>
      <c r="R259" s="614" t="n">
        <v>1390</v>
      </c>
      <c r="S259" s="679" t="n"/>
      <c r="T259" s="639">
        <f>A259</f>
        <v/>
      </c>
      <c r="U259" s="704" t="n"/>
      <c r="V259" s="705" t="n"/>
      <c r="W259" s="704" t="n"/>
      <c r="X259" s="705" t="n"/>
      <c r="Y259" s="704" t="n">
        <v>210727</v>
      </c>
      <c r="Z259" s="655" t="n">
        <v>423.46</v>
      </c>
      <c r="AA259" s="704" t="n"/>
      <c r="AB259" s="705" t="n"/>
      <c r="AC259" s="704" t="n"/>
      <c r="AD259" s="705" t="n"/>
      <c r="AE259" s="704" t="n"/>
      <c r="AF259" s="705" t="n"/>
      <c r="AG259" s="705" t="n"/>
      <c r="AH259" s="705" t="n"/>
      <c r="AI259" s="704" t="n"/>
      <c r="AJ259" s="705" t="n"/>
      <c r="AK259" s="704" t="n"/>
      <c r="AL259" s="705" t="n"/>
      <c r="AM259" s="704" t="n"/>
      <c r="AN259" s="705" t="n"/>
      <c r="AO259" s="704" t="n">
        <v>210672</v>
      </c>
      <c r="AP259" s="624" t="n">
        <v>30</v>
      </c>
      <c r="AQ259" s="706" t="n"/>
      <c r="AR259" s="705" t="n"/>
      <c r="AS259" s="614">
        <f>V259+X259+Z259+AB259+AD259+AF259+AJ259+AL259+AN259+AP259+AR259+AH259</f>
        <v/>
      </c>
    </row>
    <row r="260">
      <c r="A260" s="678">
        <f>A259+1</f>
        <v/>
      </c>
      <c r="B260" s="679" t="n">
        <v>1867.11</v>
      </c>
      <c r="C260" s="679" t="n"/>
      <c r="D260" s="614" t="n">
        <v>1262.43</v>
      </c>
      <c r="E260" s="614" t="n">
        <v>1843.55</v>
      </c>
      <c r="F260" s="679" t="n"/>
      <c r="G260" s="680" t="n">
        <v>240</v>
      </c>
      <c r="H260" s="680" t="n">
        <v>103.9</v>
      </c>
      <c r="I260" s="632" t="n">
        <v>170</v>
      </c>
      <c r="J260" s="681" t="n">
        <v>6</v>
      </c>
      <c r="K260" s="681" t="n"/>
      <c r="L260" s="681" t="n"/>
      <c r="M260" s="682" t="n"/>
      <c r="N260" s="636">
        <f>B260+C260+D260+F260+G260+H260+I260+K260-L260+M260+E260</f>
        <v/>
      </c>
      <c r="O260" s="679" t="n">
        <v>14.3</v>
      </c>
      <c r="P260" s="679" t="n"/>
      <c r="Q260" s="636">
        <f>N260+O260-P260</f>
        <v/>
      </c>
      <c r="R260" s="614" t="n">
        <v>1860</v>
      </c>
      <c r="S260" s="679" t="n"/>
      <c r="T260" s="639">
        <f>A260</f>
        <v/>
      </c>
      <c r="U260" s="704" t="n"/>
      <c r="V260" s="705" t="n"/>
      <c r="W260" s="704" t="n"/>
      <c r="X260" s="705" t="n"/>
      <c r="Y260" s="704" t="n"/>
      <c r="Z260" s="705" t="n"/>
      <c r="AA260" s="704" t="n"/>
      <c r="AB260" s="705" t="n"/>
      <c r="AC260" s="704" t="n"/>
      <c r="AD260" s="705" t="n"/>
      <c r="AE260" s="704" t="n">
        <v>210741</v>
      </c>
      <c r="AF260" s="624" t="n">
        <v>1.45</v>
      </c>
      <c r="AG260" s="705" t="n"/>
      <c r="AH260" s="705" t="n"/>
      <c r="AI260" s="704" t="n"/>
      <c r="AJ260" s="705" t="n"/>
      <c r="AK260" s="704" t="n"/>
      <c r="AL260" s="705" t="n"/>
      <c r="AM260" s="704" t="n"/>
      <c r="AN260" s="705" t="n"/>
      <c r="AO260" s="704" t="n"/>
      <c r="AP260" s="705" t="n"/>
      <c r="AQ260" s="706" t="n"/>
      <c r="AR260" s="705" t="n"/>
      <c r="AS260" s="614">
        <f>V260+X260+Z260+AB260+AD260+AF260+AJ260+AL260+AN260+AP260+AR260+AH260</f>
        <v/>
      </c>
    </row>
    <row r="261">
      <c r="A261" s="678">
        <f>A260+1</f>
        <v/>
      </c>
      <c r="B261" s="679" t="n">
        <v>1738.6</v>
      </c>
      <c r="C261" s="679" t="n"/>
      <c r="D261" s="614" t="n">
        <v>1194.17</v>
      </c>
      <c r="E261" s="614" t="n">
        <v>1604.6</v>
      </c>
      <c r="F261" s="679" t="n"/>
      <c r="G261" s="680" t="n">
        <v>137</v>
      </c>
      <c r="H261" s="680" t="n">
        <v>100.2</v>
      </c>
      <c r="I261" s="632" t="n">
        <v>130</v>
      </c>
      <c r="J261" s="681" t="n">
        <v>4</v>
      </c>
      <c r="K261" s="681" t="n"/>
      <c r="L261" s="681" t="n"/>
      <c r="M261" s="682" t="n"/>
      <c r="N261" s="636">
        <f>B261+C261+D261+F261+G261+H261+I261+K261-L261+M261+E261</f>
        <v/>
      </c>
      <c r="O261" s="679" t="n">
        <v>2.1</v>
      </c>
      <c r="P261" s="679" t="n"/>
      <c r="Q261" s="636">
        <f>N261+O261-P261</f>
        <v/>
      </c>
      <c r="R261" s="614" t="n">
        <v>1730</v>
      </c>
      <c r="S261" s="679" t="n"/>
      <c r="T261" s="639">
        <f>A261</f>
        <v/>
      </c>
      <c r="U261" s="704" t="n"/>
      <c r="V261" s="705" t="n"/>
      <c r="W261" s="704" t="n"/>
      <c r="X261" s="705" t="n"/>
      <c r="Y261" s="704" t="n"/>
      <c r="Z261" s="705" t="n"/>
      <c r="AA261" s="704" t="n"/>
      <c r="AB261" s="705" t="n"/>
      <c r="AC261" s="704" t="n">
        <v>210543</v>
      </c>
      <c r="AD261" s="624" t="n">
        <v>26.78</v>
      </c>
      <c r="AE261" s="704" t="n">
        <v>210741</v>
      </c>
      <c r="AF261" s="624" t="n">
        <v>27</v>
      </c>
      <c r="AG261" s="705" t="n"/>
      <c r="AH261" s="705" t="n"/>
      <c r="AI261" s="704" t="n"/>
      <c r="AJ261" s="705" t="n"/>
      <c r="AK261" s="704" t="n"/>
      <c r="AL261" s="705" t="n"/>
      <c r="AM261" s="704" t="n"/>
      <c r="AN261" s="705" t="n"/>
      <c r="AO261" s="704" t="n">
        <v>210771</v>
      </c>
      <c r="AP261" s="624" t="n">
        <v>69</v>
      </c>
      <c r="AQ261" s="706" t="n"/>
      <c r="AR261" s="705" t="n"/>
      <c r="AS261" s="614">
        <f>V261+X261+Z261+AB261+AD261+AF261+AJ261+AL261+AN261+AP261+AR261+AH261</f>
        <v/>
      </c>
    </row>
    <row r="262">
      <c r="A262" s="678">
        <f>A261+1</f>
        <v/>
      </c>
      <c r="B262" s="679" t="n">
        <v>1746.33</v>
      </c>
      <c r="C262" s="679" t="n"/>
      <c r="D262" s="614" t="n">
        <v>2120.47</v>
      </c>
      <c r="E262" s="614" t="n">
        <v>1918.54</v>
      </c>
      <c r="F262" s="679" t="n"/>
      <c r="G262" s="680" t="n">
        <v>67</v>
      </c>
      <c r="H262" s="680" t="n">
        <v>72.2</v>
      </c>
      <c r="I262" s="632" t="n">
        <v>60</v>
      </c>
      <c r="J262" s="681" t="n">
        <v>1</v>
      </c>
      <c r="K262" s="681" t="n"/>
      <c r="L262" s="681" t="n"/>
      <c r="M262" s="682" t="n"/>
      <c r="N262" s="636">
        <f>B262+C262+D262+F262+G262+H262+I262+K262-L262+M262+E262</f>
        <v/>
      </c>
      <c r="O262" s="679" t="n">
        <v>37.4</v>
      </c>
      <c r="P262" s="679" t="n"/>
      <c r="Q262" s="636">
        <f>N262+O262-P262</f>
        <v/>
      </c>
      <c r="R262" s="614" t="n">
        <v>1740</v>
      </c>
      <c r="S262" s="679" t="n"/>
      <c r="T262" s="639">
        <f>A262</f>
        <v/>
      </c>
      <c r="U262" s="704" t="n">
        <v>210707</v>
      </c>
      <c r="V262" s="624" t="n">
        <v>2108.54</v>
      </c>
      <c r="W262" s="704" t="n"/>
      <c r="X262" s="705" t="n"/>
      <c r="Y262" s="704" t="n"/>
      <c r="Z262" s="705" t="n"/>
      <c r="AA262" s="704" t="n">
        <v>210736</v>
      </c>
      <c r="AB262" s="624" t="n">
        <v>1957.45</v>
      </c>
      <c r="AC262" s="704" t="n"/>
      <c r="AD262" s="705" t="n"/>
      <c r="AE262" s="706" t="n">
        <v>210741</v>
      </c>
      <c r="AF262" s="624" t="n">
        <v>344.51</v>
      </c>
      <c r="AG262" s="705" t="n"/>
      <c r="AH262" s="705" t="n"/>
      <c r="AI262" s="704" t="n"/>
      <c r="AJ262" s="705" t="n"/>
      <c r="AK262" s="704" t="n"/>
      <c r="AL262" s="705" t="n"/>
      <c r="AM262" s="704" t="n"/>
      <c r="AN262" s="705" t="n"/>
      <c r="AO262" s="704" t="n">
        <v>210769</v>
      </c>
      <c r="AP262" s="624" t="n">
        <v>1286.8</v>
      </c>
      <c r="AQ262" s="706" t="n"/>
      <c r="AR262" s="705" t="n"/>
      <c r="AS262" s="614">
        <f>V262+X262+Z262+AB262+AD262+AF262+AJ262+AL262+AN262+AP262+AR262+AH262</f>
        <v/>
      </c>
    </row>
    <row r="263">
      <c r="A263" s="678">
        <f>A262+1</f>
        <v/>
      </c>
      <c r="B263" s="679" t="n">
        <v>1256.63</v>
      </c>
      <c r="C263" s="679" t="n"/>
      <c r="D263" s="614" t="n">
        <v>1821.39</v>
      </c>
      <c r="E263" s="614" t="n">
        <v>2175.63</v>
      </c>
      <c r="F263" s="679" t="n"/>
      <c r="G263" s="680" t="n">
        <v>378</v>
      </c>
      <c r="H263" s="680" t="n">
        <v>237.3</v>
      </c>
      <c r="I263" s="632" t="n">
        <v>150</v>
      </c>
      <c r="J263" s="681" t="n">
        <v>4</v>
      </c>
      <c r="K263" s="681" t="n"/>
      <c r="L263" s="681" t="n"/>
      <c r="M263" s="682" t="n"/>
      <c r="N263" s="636">
        <f>B263+C263+D263+F263+G263+H263+I263+K263-L263+M263+E263</f>
        <v/>
      </c>
      <c r="O263" s="679" t="n">
        <v>14.4</v>
      </c>
      <c r="P263" s="679" t="n"/>
      <c r="Q263" s="636">
        <f>N263+O263-P263</f>
        <v/>
      </c>
      <c r="R263" s="614" t="n">
        <v>1300</v>
      </c>
      <c r="S263" s="679" t="n"/>
      <c r="T263" s="639">
        <f>A263</f>
        <v/>
      </c>
      <c r="U263" s="704" t="n"/>
      <c r="V263" s="624" t="n">
        <v>33.47</v>
      </c>
      <c r="W263" s="704" t="n"/>
      <c r="X263" s="705" t="n"/>
      <c r="Y263" s="704" t="n"/>
      <c r="Z263" s="705" t="n"/>
      <c r="AA263" s="704" t="n">
        <v>210737</v>
      </c>
      <c r="AB263" s="624" t="n">
        <v>1586.6</v>
      </c>
      <c r="AC263" s="704" t="n"/>
      <c r="AD263" s="705" t="n"/>
      <c r="AE263" s="706" t="n">
        <v>210741</v>
      </c>
      <c r="AF263" s="624" t="n">
        <v>70</v>
      </c>
      <c r="AG263" s="705" t="n"/>
      <c r="AH263" s="705" t="n"/>
      <c r="AI263" s="704" t="n"/>
      <c r="AJ263" s="705" t="n"/>
      <c r="AK263" s="704" t="n"/>
      <c r="AL263" s="705" t="n"/>
      <c r="AM263" s="704" t="n">
        <v>210656</v>
      </c>
      <c r="AN263" s="705" t="n">
        <v>-10.26</v>
      </c>
      <c r="AO263" s="704" t="n"/>
      <c r="AP263" s="705" t="n"/>
      <c r="AQ263" s="706" t="n"/>
      <c r="AR263" s="705" t="n"/>
      <c r="AS263" s="614">
        <f>V263+X263+Z263+AB263+AD263+AF263+AJ263+AL263+AN263+AP263+AR263+AH263</f>
        <v/>
      </c>
    </row>
    <row r="264">
      <c r="A264" s="678">
        <f>A263+1</f>
        <v/>
      </c>
      <c r="B264" s="679" t="n">
        <v>1924.83</v>
      </c>
      <c r="C264" s="614" t="n">
        <v>27.8</v>
      </c>
      <c r="D264" s="630" t="n">
        <v>1544.54</v>
      </c>
      <c r="E264" s="630" t="n">
        <v>1709.86</v>
      </c>
      <c r="F264" s="679" t="n"/>
      <c r="G264" s="680" t="n">
        <v>138</v>
      </c>
      <c r="H264" s="680" t="n">
        <v>80.09999999999999</v>
      </c>
      <c r="I264" s="656" t="n">
        <v>80</v>
      </c>
      <c r="J264" s="681" t="n">
        <v>1</v>
      </c>
      <c r="K264" s="681" t="n"/>
      <c r="L264" s="681" t="n"/>
      <c r="M264" s="682" t="n"/>
      <c r="N264" s="636">
        <f>B264+C264+D264+F264+G264+H264+I264+K264-L264+M264+E264</f>
        <v/>
      </c>
      <c r="O264" s="679" t="n">
        <v>20.3</v>
      </c>
      <c r="P264" s="679" t="n"/>
      <c r="Q264" s="636">
        <f>N264+O264-P264</f>
        <v/>
      </c>
      <c r="R264" s="614" t="n">
        <v>1920</v>
      </c>
      <c r="S264" s="679" t="n"/>
      <c r="T264" s="639">
        <f>A264</f>
        <v/>
      </c>
      <c r="U264" s="704" t="n"/>
      <c r="V264" s="705" t="n"/>
      <c r="W264" s="706" t="n">
        <v>210720</v>
      </c>
      <c r="X264" s="655" t="n">
        <v>8.699999999999999</v>
      </c>
      <c r="Y264" s="704" t="n">
        <v>210728</v>
      </c>
      <c r="Z264" s="655" t="n">
        <v>248.2</v>
      </c>
      <c r="AA264" s="706" t="n"/>
      <c r="AB264" s="705" t="n"/>
      <c r="AC264" s="704" t="n"/>
      <c r="AD264" s="705" t="n"/>
      <c r="AE264" s="706" t="n"/>
      <c r="AF264" s="705" t="n"/>
      <c r="AG264" s="705" t="n"/>
      <c r="AH264" s="705" t="n"/>
      <c r="AI264" s="704" t="n"/>
      <c r="AJ264" s="705" t="n"/>
      <c r="AK264" s="706" t="n"/>
      <c r="AL264" s="705" t="n"/>
      <c r="AM264" s="706" t="n">
        <v>210657</v>
      </c>
      <c r="AN264" s="655" t="n">
        <v>-3.6</v>
      </c>
      <c r="AO264" s="706" t="n"/>
      <c r="AP264" s="655" t="n"/>
      <c r="AQ264" s="706" t="n"/>
      <c r="AR264" s="705" t="n"/>
      <c r="AS264" s="614">
        <f>V264+X264+Z264+AB264+AD264+AF264+AJ264+AL264+AN264+AP264+AR264+AH264</f>
        <v/>
      </c>
    </row>
    <row r="265">
      <c r="A265" s="678">
        <f>A264+1</f>
        <v/>
      </c>
      <c r="B265" s="679" t="n">
        <v>1853.76</v>
      </c>
      <c r="C265" s="679" t="n"/>
      <c r="D265" s="614" t="n">
        <v>1482</v>
      </c>
      <c r="E265" s="614" t="n">
        <v>1932.8</v>
      </c>
      <c r="F265" s="679" t="n"/>
      <c r="G265" s="680" t="n">
        <v>353</v>
      </c>
      <c r="H265" s="680" t="n">
        <v>195.55</v>
      </c>
      <c r="I265" s="656" t="n">
        <v>220</v>
      </c>
      <c r="J265" s="681" t="n">
        <v>5</v>
      </c>
      <c r="K265" s="681" t="n"/>
      <c r="L265" s="681" t="n"/>
      <c r="M265" s="682" t="n"/>
      <c r="N265" s="636">
        <f>B265+C265+D265+F265+G265+H265+I265+K265-L265+M265+E265</f>
        <v/>
      </c>
      <c r="O265" s="679" t="n">
        <v>17.1</v>
      </c>
      <c r="P265" s="679" t="n"/>
      <c r="Q265" s="636">
        <f>N265+O265-P265</f>
        <v/>
      </c>
      <c r="R265" s="614" t="n">
        <v>1850</v>
      </c>
      <c r="S265" s="679" t="n"/>
      <c r="T265" s="639">
        <f>A265</f>
        <v/>
      </c>
      <c r="U265" s="704" t="n"/>
      <c r="V265" s="705" t="n"/>
      <c r="W265" s="704" t="n">
        <v>210721</v>
      </c>
      <c r="X265" s="655" t="n">
        <v>897.79</v>
      </c>
      <c r="Y265" s="704" t="n"/>
      <c r="Z265" s="705" t="n"/>
      <c r="AA265" s="704" t="n"/>
      <c r="AB265" s="705" t="n"/>
      <c r="AC265" s="704" t="inlineStr">
        <is>
          <t>210635A</t>
        </is>
      </c>
      <c r="AD265" s="705" t="n">
        <v>0</v>
      </c>
      <c r="AE265" s="704" t="n"/>
      <c r="AF265" s="705" t="n"/>
      <c r="AG265" s="705" t="n"/>
      <c r="AH265" s="705" t="n"/>
      <c r="AI265" s="21" t="n">
        <v>210742</v>
      </c>
      <c r="AJ265" s="655" t="n">
        <v>37.63</v>
      </c>
      <c r="AK265" s="704" t="n">
        <v>210748</v>
      </c>
      <c r="AL265" s="655" t="n">
        <v>678.8</v>
      </c>
      <c r="AM265" s="704" t="inlineStr">
        <is>
          <t>marty</t>
        </is>
      </c>
      <c r="AN265" s="655" t="n">
        <v>1534.72</v>
      </c>
      <c r="AO265" s="704" t="n">
        <v>210609</v>
      </c>
      <c r="AP265" s="655" t="n">
        <v>1384.98</v>
      </c>
      <c r="AQ265" s="706" t="n"/>
      <c r="AR265" s="705" t="n"/>
      <c r="AS265" s="614">
        <f>V265+X265+Z265+AB265+AD265+AF265+AJ265+AL265+AN265+AP265+AR265+AH265</f>
        <v/>
      </c>
    </row>
    <row r="266" customFormat="1" s="18">
      <c r="A266" s="689" t="n"/>
      <c r="B266" s="711">
        <f>SUM(B235:B265)</f>
        <v/>
      </c>
      <c r="C266" s="711">
        <f>SUM(C235:C265)</f>
        <v/>
      </c>
      <c r="D266" s="692">
        <f>SUM(D235:D265)</f>
        <v/>
      </c>
      <c r="E266" s="692">
        <f>SUM(E235:E265)</f>
        <v/>
      </c>
      <c r="F266" s="692">
        <f>SUM(F235:F265)</f>
        <v/>
      </c>
      <c r="G266" s="692">
        <f>SUM(G235:G265)</f>
        <v/>
      </c>
      <c r="H266" s="692">
        <f>SUM(H235:H265)</f>
        <v/>
      </c>
      <c r="I266" s="711">
        <f>SUM(I235:I265)</f>
        <v/>
      </c>
      <c r="J266" s="691">
        <f>SUM(J235:J265)</f>
        <v/>
      </c>
      <c r="K266" s="692">
        <f>SUM(K235:K265)</f>
        <v/>
      </c>
      <c r="L266" s="692">
        <f>SUM(L235:L265)</f>
        <v/>
      </c>
      <c r="M266" s="711">
        <f>SUM(M235:M265)</f>
        <v/>
      </c>
      <c r="N266" s="692">
        <f>SUM(N235:N265)</f>
        <v/>
      </c>
      <c r="O266" s="692">
        <f>SUM(O235:O265)</f>
        <v/>
      </c>
      <c r="P266" s="692">
        <f>SUM(P235:P265)</f>
        <v/>
      </c>
      <c r="Q266" s="692">
        <f>SUM(Q235:Q265)</f>
        <v/>
      </c>
      <c r="R266" s="692">
        <f>SUM(R235:R265)</f>
        <v/>
      </c>
      <c r="S266" s="692">
        <f>SUM(S235:S265)</f>
        <v/>
      </c>
      <c r="T266" s="693" t="n"/>
      <c r="U266" s="692" t="n"/>
      <c r="V266" s="692">
        <f>SUM(V235:V265)</f>
        <v/>
      </c>
      <c r="W266" s="692" t="n"/>
      <c r="X266" s="692">
        <f>SUM(X235:X265)</f>
        <v/>
      </c>
      <c r="Y266" s="692" t="n"/>
      <c r="Z266" s="692">
        <f>SUM(Z235:Z265)</f>
        <v/>
      </c>
      <c r="AA266" s="692" t="n"/>
      <c r="AB266" s="692">
        <f>SUM(AB235:AB265)</f>
        <v/>
      </c>
      <c r="AC266" s="692" t="n"/>
      <c r="AD266" s="692">
        <f>SUM(AD235:AD265)</f>
        <v/>
      </c>
      <c r="AE266" s="692" t="n"/>
      <c r="AF266" s="692">
        <f>SUM(AF235:AF265)</f>
        <v/>
      </c>
      <c r="AG266" s="692" t="n"/>
      <c r="AH266" s="692" t="n"/>
      <c r="AI266" s="692" t="n"/>
      <c r="AJ266" s="692">
        <f>SUM(AJ235:AJ265)</f>
        <v/>
      </c>
      <c r="AK266" s="691" t="n"/>
      <c r="AL266" s="692">
        <f>SUM(AL235:AL265)</f>
        <v/>
      </c>
      <c r="AM266" s="692" t="n"/>
      <c r="AN266" s="692">
        <f>SUM(AN235:AN265)</f>
        <v/>
      </c>
      <c r="AO266" s="692" t="n"/>
      <c r="AP266" s="692">
        <f>SUM(AP235:AP265)</f>
        <v/>
      </c>
      <c r="AQ266" s="692" t="n"/>
      <c r="AR266" s="692">
        <f>SUM(AR235:AR265)</f>
        <v/>
      </c>
      <c r="AS266" s="692">
        <f>SUM(AS235:AS265)</f>
        <v/>
      </c>
      <c r="AT266" s="691" t="n"/>
      <c r="AU266" s="691" t="n"/>
      <c r="AV266" s="691" t="n"/>
      <c r="AW266" s="691" t="n"/>
      <c r="AX266" s="691" t="n"/>
      <c r="AY266" s="691" t="n"/>
      <c r="AZ266" s="691" t="n"/>
      <c r="BA266" s="691" t="n"/>
      <c r="BB266" s="691" t="n"/>
      <c r="BC266" s="691" t="n"/>
      <c r="BD266" s="691" t="n"/>
      <c r="BE266" s="691" t="n"/>
      <c r="BF266" s="691" t="n"/>
      <c r="BG266" s="691" t="n"/>
      <c r="BH266" s="691" t="n"/>
      <c r="BI266" s="691" t="n"/>
      <c r="BJ266" s="691" t="n"/>
      <c r="BK266" s="691" t="n"/>
      <c r="BL266" s="691" t="n"/>
    </row>
    <row r="267">
      <c r="A267" s="694" t="n"/>
      <c r="N267" s="451" t="n"/>
      <c r="Q267" s="451" t="n"/>
    </row>
    <row r="268">
      <c r="A268" s="694" t="n"/>
      <c r="C268" s="452" t="n"/>
      <c r="F268" s="452" t="n"/>
      <c r="I268" s="453" t="n"/>
    </row>
    <row r="269">
      <c r="A269" s="694" t="n"/>
      <c r="I269" s="453" t="n"/>
    </row>
    <row r="270">
      <c r="A270" s="694" t="n"/>
    </row>
    <row r="271" ht="16.5" customHeight="1" thickBot="1">
      <c r="A271" s="695" t="inlineStr">
        <is>
          <t>AOUT 2019</t>
        </is>
      </c>
      <c r="L271" s="391" t="n"/>
      <c r="M271" s="406" t="n"/>
      <c r="N271" s="359" t="n"/>
      <c r="O271" s="362" t="n"/>
      <c r="P271" s="363" t="n"/>
      <c r="Q271" s="363" t="n"/>
      <c r="R271" s="363" t="n"/>
      <c r="S271" s="363" t="n"/>
      <c r="U271" s="364">
        <f>A271</f>
        <v/>
      </c>
      <c r="V271" s="363" t="n"/>
      <c r="W271" s="363" t="n"/>
      <c r="X271" s="363" t="n"/>
      <c r="Y271" s="363" t="n"/>
      <c r="Z271" s="363" t="n"/>
      <c r="AA271" s="363" t="n"/>
      <c r="AB271" s="364">
        <f>A271</f>
        <v/>
      </c>
      <c r="AC271" s="363" t="n"/>
      <c r="AD271" s="363" t="n"/>
      <c r="AE271" s="363" t="n"/>
      <c r="AF271" s="363" t="n"/>
      <c r="AG271" s="363" t="n"/>
      <c r="AH271" s="363" t="n"/>
      <c r="AI271" s="363" t="n"/>
      <c r="AJ271" s="363" t="n"/>
      <c r="AK271" s="364">
        <f>A271</f>
        <v/>
      </c>
      <c r="AL271" s="363" t="n"/>
      <c r="AM271" s="363" t="n"/>
      <c r="AN271" s="363" t="n"/>
      <c r="AO271" s="363" t="n"/>
      <c r="AP271" s="363" t="n"/>
      <c r="AQ271" s="363" t="n"/>
    </row>
    <row r="272" ht="16.5" customHeight="1" thickBot="1">
      <c r="A272" s="696" t="n"/>
      <c r="B272" s="372" t="n"/>
      <c r="C272" s="372" t="n"/>
      <c r="D272" s="372" t="n"/>
      <c r="E272" s="372" t="n"/>
      <c r="F272" s="372" t="n"/>
      <c r="G272" s="372" t="n"/>
      <c r="H272" s="372" t="n"/>
      <c r="I272" s="357" t="n"/>
      <c r="J272" s="357" t="n"/>
      <c r="K272" s="357" t="n"/>
      <c r="L272" s="357" t="n"/>
      <c r="M272" s="454" t="n"/>
      <c r="N272" s="10" t="n"/>
      <c r="O272" s="11" t="n"/>
      <c r="P272" s="10" t="n"/>
      <c r="Q272" s="10" t="n"/>
      <c r="R272" s="358" t="inlineStr">
        <is>
          <t>Banque</t>
        </is>
      </c>
      <c r="S272" s="357" t="n"/>
      <c r="T272" s="647" t="n"/>
      <c r="U272" s="496">
        <f>U3</f>
        <v/>
      </c>
      <c r="V272" s="370" t="n"/>
      <c r="W272" s="496">
        <f>W3</f>
        <v/>
      </c>
      <c r="X272" s="370" t="n"/>
      <c r="Y272" s="496">
        <f>Y3</f>
        <v/>
      </c>
      <c r="Z272" s="370" t="n"/>
      <c r="AA272" s="496">
        <f>AA3</f>
        <v/>
      </c>
      <c r="AB272" s="370" t="n"/>
      <c r="AC272" s="410">
        <f>AC3</f>
        <v/>
      </c>
      <c r="AD272" s="354" t="n"/>
      <c r="AE272" s="496">
        <f>AE3</f>
        <v/>
      </c>
      <c r="AF272" s="370" t="n"/>
      <c r="AG272" s="410" t="inlineStr">
        <is>
          <t>Compte Nickel</t>
        </is>
      </c>
      <c r="AH272" s="354" t="n"/>
      <c r="AI272" s="410">
        <f>AI3</f>
        <v/>
      </c>
      <c r="AJ272" s="354" t="n"/>
      <c r="AK272" s="410">
        <f>AK3</f>
        <v/>
      </c>
      <c r="AL272" s="354" t="n"/>
      <c r="AM272" s="496">
        <f>AM3</f>
        <v/>
      </c>
      <c r="AN272" s="370" t="n"/>
      <c r="AO272" s="496">
        <f>AO3</f>
        <v/>
      </c>
      <c r="AP272" s="370" t="n"/>
      <c r="AQ272" s="496">
        <f>AQ3</f>
        <v/>
      </c>
      <c r="AR272" s="370" t="n"/>
      <c r="AS272" s="411" t="inlineStr">
        <is>
          <t>Total</t>
        </is>
      </c>
    </row>
    <row r="273">
      <c r="A273" s="675" t="n"/>
      <c r="B273" s="382" t="inlineStr">
        <is>
          <t>Espèce</t>
        </is>
      </c>
      <c r="C273" s="382" t="inlineStr">
        <is>
          <t>Chèque</t>
        </is>
      </c>
      <c r="D273" s="382" t="inlineStr">
        <is>
          <t>Carte Bleue</t>
        </is>
      </c>
      <c r="E273" s="382" t="inlineStr">
        <is>
          <t>Sans Contact</t>
        </is>
      </c>
      <c r="F273" s="382" t="inlineStr">
        <is>
          <t>Carte Nickel</t>
        </is>
      </c>
      <c r="G273" s="382" t="inlineStr">
        <is>
          <t>JEUX</t>
        </is>
      </c>
      <c r="H273" s="382" t="inlineStr">
        <is>
          <t>LOTO</t>
        </is>
      </c>
      <c r="I273" s="382" t="inlineStr">
        <is>
          <t>POINT VERT</t>
        </is>
      </c>
      <c r="J273" s="383" t="n"/>
      <c r="K273" s="382" t="inlineStr">
        <is>
          <t>Ret Nickel</t>
        </is>
      </c>
      <c r="L273" s="382" t="inlineStr">
        <is>
          <t>Dpt Nickel</t>
        </is>
      </c>
      <c r="M273" s="608" t="inlineStr">
        <is>
          <t>Avoir</t>
        </is>
      </c>
      <c r="N273" s="382" t="inlineStr">
        <is>
          <t>S/Total Encais</t>
        </is>
      </c>
      <c r="O273" s="382" t="inlineStr">
        <is>
          <t>Compte client</t>
        </is>
      </c>
      <c r="P273" s="382" t="inlineStr">
        <is>
          <t>Credit Compte</t>
        </is>
      </c>
      <c r="Q273" s="382" t="inlineStr">
        <is>
          <t>Total</t>
        </is>
      </c>
      <c r="R273" s="382" t="inlineStr">
        <is>
          <t>Dépôt Banque</t>
        </is>
      </c>
      <c r="S273" s="382" t="inlineStr">
        <is>
          <t>Monnaie</t>
        </is>
      </c>
      <c r="T273" s="609" t="n"/>
      <c r="U273" s="610" t="inlineStr">
        <is>
          <t>N°</t>
        </is>
      </c>
      <c r="V273" s="611" t="n"/>
      <c r="W273" s="612" t="inlineStr">
        <is>
          <t>N°</t>
        </is>
      </c>
      <c r="X273" s="608" t="n"/>
      <c r="Y273" s="612" t="inlineStr">
        <is>
          <t>N°</t>
        </is>
      </c>
      <c r="Z273" s="608" t="n"/>
      <c r="AA273" s="612" t="inlineStr">
        <is>
          <t>N°</t>
        </is>
      </c>
      <c r="AB273" s="608" t="n"/>
      <c r="AC273" s="612" t="inlineStr">
        <is>
          <t>N°</t>
        </is>
      </c>
      <c r="AD273" s="608" t="n"/>
      <c r="AE273" s="612" t="inlineStr">
        <is>
          <t>N°</t>
        </is>
      </c>
      <c r="AF273" s="608" t="n"/>
      <c r="AG273" s="612" t="inlineStr">
        <is>
          <t>N°</t>
        </is>
      </c>
      <c r="AH273" s="611" t="n"/>
      <c r="AI273" s="612" t="inlineStr">
        <is>
          <t>N°</t>
        </is>
      </c>
      <c r="AJ273" s="608" t="n"/>
      <c r="AK273" s="613" t="inlineStr">
        <is>
          <t>N°</t>
        </is>
      </c>
      <c r="AL273" s="611" t="n"/>
      <c r="AM273" s="612" t="inlineStr">
        <is>
          <t>N°</t>
        </is>
      </c>
      <c r="AN273" s="611" t="n"/>
      <c r="AO273" s="612" t="inlineStr">
        <is>
          <t>N°</t>
        </is>
      </c>
      <c r="AP273" s="611" t="n"/>
      <c r="AQ273" s="612" t="inlineStr">
        <is>
          <t>N°</t>
        </is>
      </c>
      <c r="AR273" s="611" t="n"/>
      <c r="AS273" s="614" t="n"/>
    </row>
    <row r="274">
      <c r="A274" s="678">
        <f>A265+1</f>
        <v/>
      </c>
      <c r="B274" s="679" t="n">
        <v>1074.14</v>
      </c>
      <c r="C274" s="679" t="n"/>
      <c r="D274" s="614" t="n">
        <v>888.3</v>
      </c>
      <c r="E274" s="614" t="n">
        <v>1109.74</v>
      </c>
      <c r="F274" s="679" t="n"/>
      <c r="G274" s="680" t="n">
        <v>141</v>
      </c>
      <c r="H274" s="680" t="n">
        <v>133.85</v>
      </c>
      <c r="I274" s="656" t="n">
        <v>80</v>
      </c>
      <c r="J274" s="681" t="n">
        <v>3</v>
      </c>
      <c r="K274" s="681" t="n"/>
      <c r="L274" s="681" t="n"/>
      <c r="M274" s="682" t="n"/>
      <c r="N274" s="712">
        <f>B274+C274+D274+F274+G274+H274+I274+K274-L274+M274+E274</f>
        <v/>
      </c>
      <c r="O274" s="679" t="n">
        <v>7.1</v>
      </c>
      <c r="P274" s="679" t="n">
        <v>83.59999999999999</v>
      </c>
      <c r="Q274" s="636">
        <f>N274+O274-P274</f>
        <v/>
      </c>
      <c r="R274" s="614" t="n">
        <v>1070</v>
      </c>
      <c r="S274" s="679" t="n"/>
      <c r="T274" s="639">
        <f>A274</f>
        <v/>
      </c>
      <c r="U274" s="704" t="n"/>
      <c r="V274" s="705" t="n"/>
      <c r="W274" s="706" t="n"/>
      <c r="X274" s="705" t="n"/>
      <c r="Y274" s="706" t="n"/>
      <c r="Z274" s="705" t="n"/>
      <c r="AA274" s="706" t="n"/>
      <c r="AB274" s="705" t="n"/>
      <c r="AC274" s="706" t="n"/>
      <c r="AD274" s="705" t="n"/>
      <c r="AE274" s="706" t="n"/>
      <c r="AF274" s="705" t="n"/>
      <c r="AG274" s="707" t="n"/>
      <c r="AH274" s="705" t="n"/>
      <c r="AI274" s="685" t="n">
        <v>210144</v>
      </c>
      <c r="AJ274" s="655" t="n">
        <v>1029.23</v>
      </c>
      <c r="AK274" s="707" t="n"/>
      <c r="AL274" s="705" t="n"/>
      <c r="AM274" s="706" t="n"/>
      <c r="AN274" s="705" t="n"/>
      <c r="AO274" s="685" t="inlineStr">
        <is>
          <t>vale</t>
        </is>
      </c>
      <c r="AP274" s="655" t="n">
        <v>2250</v>
      </c>
      <c r="AQ274" s="706" t="n"/>
      <c r="AR274" s="705" t="n"/>
      <c r="AS274" s="614">
        <f>V274+X274+Z274+AB274+AD274+AF274+AJ274+AL274+AN274+AP274+AR274+AH274</f>
        <v/>
      </c>
    </row>
    <row r="275">
      <c r="A275" s="678">
        <f>A274+1</f>
        <v/>
      </c>
      <c r="B275" s="679" t="n">
        <v>1964.83</v>
      </c>
      <c r="C275" s="679" t="n"/>
      <c r="D275" s="614" t="n">
        <v>1990.92</v>
      </c>
      <c r="E275" s="614" t="n">
        <v>1976.42</v>
      </c>
      <c r="F275" s="679" t="n"/>
      <c r="G275" s="680" t="n">
        <v>290</v>
      </c>
      <c r="H275" s="680" t="n">
        <v>350.6</v>
      </c>
      <c r="I275" s="680" t="n"/>
      <c r="J275" s="681" t="n"/>
      <c r="K275" s="681" t="n"/>
      <c r="L275" s="681" t="n"/>
      <c r="M275" s="682" t="n"/>
      <c r="N275" s="712">
        <f>B275+C275+D275+F275+G275+H275+I275+K275-L275+M275+E275</f>
        <v/>
      </c>
      <c r="O275" s="679" t="n">
        <v>13</v>
      </c>
      <c r="P275" s="679" t="n"/>
      <c r="Q275" s="636">
        <f>N275+O275-P275</f>
        <v/>
      </c>
      <c r="R275" s="614" t="n">
        <v>1960</v>
      </c>
      <c r="S275" s="679" t="n"/>
      <c r="T275" s="639">
        <f>A275</f>
        <v/>
      </c>
      <c r="U275" s="704" t="n"/>
      <c r="V275" s="705" t="n"/>
      <c r="W275" s="706" t="n"/>
      <c r="X275" s="705" t="n"/>
      <c r="Y275" s="704" t="n"/>
      <c r="Z275" s="705" t="n"/>
      <c r="AA275" s="706" t="n"/>
      <c r="AB275" s="705" t="n"/>
      <c r="AC275" s="704" t="n"/>
      <c r="AD275" s="705" t="n"/>
      <c r="AE275" s="706" t="inlineStr">
        <is>
          <t>ass prêt</t>
        </is>
      </c>
      <c r="AF275" s="655" t="n">
        <v>27.11</v>
      </c>
      <c r="AG275" s="707" t="n"/>
      <c r="AH275" s="705" t="n"/>
      <c r="AI275" s="704" t="n"/>
      <c r="AJ275" s="705" t="n"/>
      <c r="AK275" s="706" t="n"/>
      <c r="AL275" s="705" t="n"/>
      <c r="AM275" s="704" t="n"/>
      <c r="AN275" s="704" t="n"/>
      <c r="AO275" s="704" t="n"/>
      <c r="AP275" s="684" t="n"/>
      <c r="AQ275" s="706" t="n"/>
      <c r="AR275" s="705" t="n"/>
      <c r="AS275" s="614">
        <f>V275+X275+Z275+AB275+AD275+AF275+AJ275+AL275+AN275+AP275+AR275+AH275</f>
        <v/>
      </c>
    </row>
    <row r="276">
      <c r="A276" s="678">
        <f>A275+1</f>
        <v/>
      </c>
      <c r="B276" s="679" t="n">
        <v>1493.84</v>
      </c>
      <c r="C276" s="679" t="n"/>
      <c r="D276" s="614" t="n">
        <v>1558.61</v>
      </c>
      <c r="E276" s="614" t="n">
        <v>1739.77</v>
      </c>
      <c r="F276" s="679" t="n"/>
      <c r="G276" s="680" t="n">
        <v>167</v>
      </c>
      <c r="H276" s="680" t="n">
        <v>94</v>
      </c>
      <c r="I276" s="656" t="n">
        <v>290</v>
      </c>
      <c r="J276" s="681" t="n">
        <v>5</v>
      </c>
      <c r="K276" s="681" t="n"/>
      <c r="L276" s="681" t="n"/>
      <c r="M276" s="682" t="n"/>
      <c r="N276" s="712">
        <f>B276+C276+D276+F276+G276+H276+I276+K276-L276+M276+E276</f>
        <v/>
      </c>
      <c r="O276" s="679" t="n">
        <v>14.4</v>
      </c>
      <c r="P276" s="679" t="n"/>
      <c r="Q276" s="636">
        <f>N276+O276-P276</f>
        <v/>
      </c>
      <c r="R276" s="614" t="n">
        <v>1490</v>
      </c>
      <c r="S276" s="679" t="n"/>
      <c r="T276" s="639">
        <f>A276</f>
        <v/>
      </c>
      <c r="U276" s="704" t="n"/>
      <c r="V276" s="705" t="n"/>
      <c r="W276" s="706" t="n"/>
      <c r="X276" s="705" t="n"/>
      <c r="Y276" s="704" t="n"/>
      <c r="Z276" s="705" t="n"/>
      <c r="AA276" s="706" t="n"/>
      <c r="AB276" s="705" t="n"/>
      <c r="AC276" s="704" t="n"/>
      <c r="AD276" s="705" t="n"/>
      <c r="AE276" s="706" t="inlineStr">
        <is>
          <t>int</t>
        </is>
      </c>
      <c r="AF276" s="655" t="n">
        <v>82.75</v>
      </c>
      <c r="AG276" s="707" t="n"/>
      <c r="AH276" s="705" t="n"/>
      <c r="AI276" s="704" t="n"/>
      <c r="AJ276" s="705" t="n"/>
      <c r="AK276" s="706" t="n"/>
      <c r="AL276" s="705" t="n"/>
      <c r="AM276" s="704" t="n"/>
      <c r="AN276" s="705" t="n"/>
      <c r="AO276" s="706" t="n">
        <v>210858</v>
      </c>
      <c r="AP276" s="655" t="n">
        <v>286</v>
      </c>
      <c r="AQ276" s="706" t="n"/>
      <c r="AR276" s="705" t="n"/>
      <c r="AS276" s="614">
        <f>V276+X276+Z276+AB276+AD276+AF276+AJ276+AL276+AN276+AP276+AR276+AH276</f>
        <v/>
      </c>
    </row>
    <row r="277">
      <c r="A277" s="678">
        <f>A276+1</f>
        <v/>
      </c>
      <c r="B277" s="679" t="n">
        <v>1537.71</v>
      </c>
      <c r="C277" s="679" t="n"/>
      <c r="D277" s="614" t="n">
        <v>646.39</v>
      </c>
      <c r="E277" s="614" t="n">
        <v>1666.3</v>
      </c>
      <c r="F277" s="679" t="n"/>
      <c r="G277" s="680" t="n">
        <v>153</v>
      </c>
      <c r="H277" s="680" t="n">
        <v>77.55</v>
      </c>
      <c r="I277" s="656" t="n">
        <v>140</v>
      </c>
      <c r="J277" s="681" t="n">
        <v>2</v>
      </c>
      <c r="K277" s="681" t="n"/>
      <c r="L277" s="681" t="n"/>
      <c r="M277" s="682" t="n"/>
      <c r="N277" s="712">
        <f>B277+C277+D277+F277+G277+H277+I277+K277-L277+M277+E277</f>
        <v/>
      </c>
      <c r="O277" s="679" t="n">
        <v>15.9</v>
      </c>
      <c r="P277" s="679" t="n"/>
      <c r="Q277" s="636">
        <f>N277+O277-P277</f>
        <v/>
      </c>
      <c r="R277" s="614" t="n">
        <v>1530</v>
      </c>
      <c r="S277" s="679" t="n"/>
      <c r="T277" s="639">
        <f>A277</f>
        <v/>
      </c>
      <c r="U277" s="704" t="n">
        <v>210710</v>
      </c>
      <c r="V277" s="655" t="n">
        <v>274.24</v>
      </c>
      <c r="W277" s="706" t="n"/>
      <c r="X277" s="705" t="n"/>
      <c r="Y277" s="704" t="n"/>
      <c r="Z277" s="705" t="n"/>
      <c r="AA277" s="706" t="n">
        <v>210823</v>
      </c>
      <c r="AB277" s="655" t="n">
        <v>2601.63</v>
      </c>
      <c r="AC277" s="704" t="n"/>
      <c r="AD277" s="713" t="n"/>
      <c r="AE277" s="706" t="inlineStr">
        <is>
          <t>prêt</t>
        </is>
      </c>
      <c r="AF277" s="655" t="n">
        <v>2669.21</v>
      </c>
      <c r="AG277" s="705" t="n"/>
      <c r="AH277" s="705" t="n"/>
      <c r="AI277" s="683" t="inlineStr">
        <is>
          <t>180654B</t>
        </is>
      </c>
      <c r="AJ277" s="624" t="n">
        <v>128.4</v>
      </c>
      <c r="AK277" s="706" t="n"/>
      <c r="AL277" s="705" t="n"/>
      <c r="AM277" s="704" t="n"/>
      <c r="AN277" s="705" t="n"/>
      <c r="AO277" s="706" t="n">
        <v>210859</v>
      </c>
      <c r="AP277" s="655" t="n">
        <v>1784</v>
      </c>
      <c r="AQ277" s="706" t="n"/>
      <c r="AR277" s="705" t="n"/>
      <c r="AS277" s="614">
        <f>V277+X277+Z277+AB277+AD277+AF277+AJ277+AL277+AN277+AP277+AR277+AH277</f>
        <v/>
      </c>
    </row>
    <row r="278">
      <c r="A278" s="678">
        <f>A277+1</f>
        <v/>
      </c>
      <c r="B278" s="679" t="n">
        <v>1533.89</v>
      </c>
      <c r="C278" s="679" t="n"/>
      <c r="D278" s="614" t="n">
        <v>1368.75</v>
      </c>
      <c r="E278" s="614" t="n">
        <v>1796.22</v>
      </c>
      <c r="F278" s="679" t="n"/>
      <c r="G278" s="680" t="n">
        <v>186</v>
      </c>
      <c r="H278" s="680" t="n">
        <v>65.59999999999999</v>
      </c>
      <c r="I278" s="680" t="n"/>
      <c r="J278" s="681" t="n"/>
      <c r="K278" s="681" t="n"/>
      <c r="L278" s="681" t="n"/>
      <c r="M278" s="682" t="n"/>
      <c r="N278" s="712">
        <f>B278+C278+D278+F278+G278+H278+I278+K278-L278+M278+E278</f>
        <v/>
      </c>
      <c r="O278" s="679" t="n">
        <v>14.4</v>
      </c>
      <c r="P278" s="679" t="n"/>
      <c r="Q278" s="636">
        <f>N278+O278-P278</f>
        <v/>
      </c>
      <c r="R278" s="614" t="n">
        <v>1560</v>
      </c>
      <c r="S278" s="679" t="n"/>
      <c r="T278" s="639">
        <f>A278</f>
        <v/>
      </c>
      <c r="U278" s="704" t="n"/>
      <c r="V278" s="655" t="n">
        <v>18</v>
      </c>
      <c r="W278" s="706" t="n"/>
      <c r="X278" s="705" t="n"/>
      <c r="Y278" s="704" t="n"/>
      <c r="Z278" s="705" t="n"/>
      <c r="AA278" s="704" t="n">
        <v>210824</v>
      </c>
      <c r="AB278" s="655" t="n">
        <v>671.8</v>
      </c>
      <c r="AC278" s="704" t="n"/>
      <c r="AD278" s="705" t="n"/>
      <c r="AE278" s="704" t="n"/>
      <c r="AF278" s="705" t="n"/>
      <c r="AG278" s="707" t="n"/>
      <c r="AH278" s="705" t="n"/>
      <c r="AI278" s="704" t="n"/>
      <c r="AJ278" s="706" t="n"/>
      <c r="AK278" s="706" t="n"/>
      <c r="AL278" s="705" t="n"/>
      <c r="AM278" s="704" t="n"/>
      <c r="AN278" s="705" t="n"/>
      <c r="AO278" s="704" t="n"/>
      <c r="AP278" s="684" t="n"/>
      <c r="AQ278" s="706" t="n"/>
      <c r="AR278" s="705" t="n"/>
      <c r="AS278" s="614">
        <f>V278+X278+Z278+AB278+AD278+AF278+AJ278+AL278+AN278+AP278+AR278+AH278</f>
        <v/>
      </c>
    </row>
    <row r="279">
      <c r="A279" s="678">
        <f>A278+1</f>
        <v/>
      </c>
      <c r="B279" s="679" t="n">
        <v>1063.52</v>
      </c>
      <c r="C279" s="679" t="n"/>
      <c r="D279" s="614" t="n">
        <v>2213.16</v>
      </c>
      <c r="E279" s="614" t="n">
        <v>2081.69</v>
      </c>
      <c r="F279" s="679" t="n"/>
      <c r="G279" s="680" t="n">
        <v>484</v>
      </c>
      <c r="H279" s="680" t="n">
        <v>196.8</v>
      </c>
      <c r="I279" s="656" t="n">
        <v>160</v>
      </c>
      <c r="J279" s="681" t="n">
        <v>4</v>
      </c>
      <c r="K279" s="681" t="n"/>
      <c r="L279" s="681" t="n"/>
      <c r="M279" s="682" t="n"/>
      <c r="N279" s="712">
        <f>B279+C279+D279+F279+G279+H279+I279+K279-L279+M279+E279</f>
        <v/>
      </c>
      <c r="O279" s="679" t="n">
        <v>20.3</v>
      </c>
      <c r="P279" s="679" t="n"/>
      <c r="Q279" s="636">
        <f>N279+O279-P279</f>
        <v/>
      </c>
      <c r="R279" s="614" t="n">
        <v>1060</v>
      </c>
      <c r="S279" s="679" t="n"/>
      <c r="T279" s="639">
        <f>A279</f>
        <v/>
      </c>
      <c r="U279" s="704" t="n"/>
      <c r="V279" s="705" t="n"/>
      <c r="W279" s="704" t="n"/>
      <c r="X279" s="705" t="n"/>
      <c r="Y279" s="704" t="n"/>
      <c r="Z279" s="705" t="n"/>
      <c r="AA279" s="704" t="n"/>
      <c r="AB279" s="705" t="n"/>
      <c r="AC279" s="704" t="n">
        <v>210740</v>
      </c>
      <c r="AD279" s="655" t="n">
        <v>42990.78</v>
      </c>
      <c r="AE279" s="704" t="n"/>
      <c r="AF279" s="705" t="n"/>
      <c r="AG279" s="705" t="n"/>
      <c r="AH279" s="705" t="n"/>
      <c r="AI279" s="704" t="n"/>
      <c r="AJ279" s="705" t="n"/>
      <c r="AK279" s="704" t="n"/>
      <c r="AL279" s="705" t="n"/>
      <c r="AM279" s="704" t="n">
        <v>210668</v>
      </c>
      <c r="AN279" s="655" t="n">
        <v>-404.76</v>
      </c>
      <c r="AO279" s="683" t="inlineStr">
        <is>
          <t>mutex</t>
        </is>
      </c>
      <c r="AP279" s="655" t="n">
        <v>141.56</v>
      </c>
      <c r="AQ279" s="706" t="n"/>
      <c r="AR279" s="705" t="n"/>
      <c r="AS279" s="614">
        <f>V279+X279+Z279+AB279+AD279+AF279+AJ279+AL279+AN279+AP279+AR279+AH279</f>
        <v/>
      </c>
    </row>
    <row r="280">
      <c r="A280" s="678">
        <f>A279+1</f>
        <v/>
      </c>
      <c r="B280" s="679" t="n">
        <v>1656.58</v>
      </c>
      <c r="C280" s="679" t="n"/>
      <c r="D280" s="614" t="n">
        <v>2335.39</v>
      </c>
      <c r="E280" s="614" t="n">
        <v>1458.19</v>
      </c>
      <c r="F280" s="679" t="n"/>
      <c r="G280" s="680" t="n">
        <v>192</v>
      </c>
      <c r="H280" s="680" t="n">
        <v>204.05</v>
      </c>
      <c r="I280" s="656" t="n">
        <v>60</v>
      </c>
      <c r="J280" s="681" t="n">
        <v>3</v>
      </c>
      <c r="K280" s="681" t="n"/>
      <c r="L280" s="681" t="n"/>
      <c r="M280" s="682" t="n"/>
      <c r="N280" s="712">
        <f>B280+C280+D280+F280+G280+H280+I280+K280-L280+M280+E280</f>
        <v/>
      </c>
      <c r="O280" s="679" t="n">
        <v>21.8</v>
      </c>
      <c r="P280" s="679" t="n"/>
      <c r="Q280" s="636">
        <f>N280+O280-P280</f>
        <v/>
      </c>
      <c r="R280" s="614" t="n">
        <v>1650</v>
      </c>
      <c r="S280" s="679" t="n"/>
      <c r="T280" s="639">
        <f>A280</f>
        <v/>
      </c>
      <c r="U280" s="704" t="n"/>
      <c r="V280" s="705" t="n"/>
      <c r="W280" s="704" t="n"/>
      <c r="X280" s="705" t="n"/>
      <c r="Y280" s="704" t="n"/>
      <c r="Z280" s="705" t="n"/>
      <c r="AA280" s="704" t="n"/>
      <c r="AB280" s="705" t="n"/>
      <c r="AC280" s="704" t="n"/>
      <c r="AD280" s="705" t="n"/>
      <c r="AE280" s="704" t="n"/>
      <c r="AF280" s="705" t="n"/>
      <c r="AG280" s="707" t="n"/>
      <c r="AH280" s="705" t="n"/>
      <c r="AI280" s="704" t="n"/>
      <c r="AJ280" s="705" t="n"/>
      <c r="AK280" s="704" t="n"/>
      <c r="AL280" s="705" t="n"/>
      <c r="AM280" s="704" t="n"/>
      <c r="AN280" s="705" t="n"/>
      <c r="AO280" s="683" t="inlineStr">
        <is>
          <t>adrea</t>
        </is>
      </c>
      <c r="AP280" s="655" t="n">
        <v>81.90000000000001</v>
      </c>
      <c r="AQ280" s="706" t="n"/>
      <c r="AR280" s="705" t="n"/>
      <c r="AS280" s="614">
        <f>V280+X280+Z280+AB280+AD280+AF280+AJ280+AL280+AN280+AP280+AR280+AH280</f>
        <v/>
      </c>
    </row>
    <row r="281">
      <c r="A281" s="678">
        <f>A280+1</f>
        <v/>
      </c>
      <c r="B281" s="679" t="n">
        <v>1415.15</v>
      </c>
      <c r="C281" s="679" t="n"/>
      <c r="D281" s="614" t="n">
        <v>1361.55</v>
      </c>
      <c r="E281" s="614" t="n">
        <v>1048.71</v>
      </c>
      <c r="F281" s="679" t="n"/>
      <c r="G281" s="680" t="n">
        <v>140</v>
      </c>
      <c r="H281" s="680" t="n">
        <v>62.6</v>
      </c>
      <c r="I281" s="656" t="n">
        <v>90</v>
      </c>
      <c r="J281" s="681" t="n">
        <v>2</v>
      </c>
      <c r="K281" s="681" t="n"/>
      <c r="L281" s="681" t="n"/>
      <c r="M281" s="682" t="n"/>
      <c r="N281" s="712">
        <f>B281+C281+D281+F281+G281+H281+I281+K281-L281+M281+E281</f>
        <v/>
      </c>
      <c r="O281" s="679" t="n">
        <v>10.1</v>
      </c>
      <c r="P281" s="679" t="n">
        <v>92.59999999999999</v>
      </c>
      <c r="Q281" s="636">
        <f>N281+O281-P281</f>
        <v/>
      </c>
      <c r="R281" s="614" t="n">
        <v>1430</v>
      </c>
      <c r="S281" s="679" t="n"/>
      <c r="T281" s="639">
        <f>A281</f>
        <v/>
      </c>
      <c r="U281" s="704" t="n"/>
      <c r="V281" s="705" t="n"/>
      <c r="W281" s="704" t="n"/>
      <c r="X281" s="705" t="n"/>
      <c r="Y281" s="704" t="n">
        <v>210817</v>
      </c>
      <c r="Z281" s="655" t="n">
        <v>602.4</v>
      </c>
      <c r="AA281" s="704" t="n"/>
      <c r="AB281" s="705" t="n"/>
      <c r="AC281" s="704" t="n"/>
      <c r="AD281" s="705" t="n"/>
      <c r="AE281" s="704" t="n"/>
      <c r="AF281" s="705" t="n"/>
      <c r="AG281" s="705" t="n"/>
      <c r="AH281" s="705" t="n"/>
      <c r="AI281" s="704" t="n"/>
      <c r="AJ281" s="705" t="n"/>
      <c r="AK281" s="704" t="n"/>
      <c r="AL281" s="705" t="n"/>
      <c r="AM281" s="704" t="n"/>
      <c r="AN281" s="705" t="n"/>
      <c r="AO281" s="683" t="inlineStr">
        <is>
          <t>aviva</t>
        </is>
      </c>
      <c r="AP281" s="655" t="n">
        <v>341.65</v>
      </c>
      <c r="AQ281" s="706" t="n"/>
      <c r="AR281" s="705" t="n"/>
      <c r="AS281" s="614">
        <f>V281+X281+Z281+AB281+AD281+AF281+AJ281+AL281+AN281+AP281+AR281+AH281</f>
        <v/>
      </c>
    </row>
    <row r="282">
      <c r="A282" s="678">
        <f>A281+1</f>
        <v/>
      </c>
      <c r="B282" s="679" t="n">
        <v>2006.48</v>
      </c>
      <c r="C282" s="679" t="n"/>
      <c r="D282" s="614" t="n">
        <v>1963.81</v>
      </c>
      <c r="E282" s="614" t="n">
        <v>1719.49</v>
      </c>
      <c r="F282" s="679" t="n"/>
      <c r="G282" s="680" t="n">
        <v>167</v>
      </c>
      <c r="H282" s="680" t="n">
        <v>110.1</v>
      </c>
      <c r="I282" s="656" t="n">
        <v>130</v>
      </c>
      <c r="J282" s="681" t="n">
        <v>4</v>
      </c>
      <c r="K282" s="681" t="n"/>
      <c r="L282" s="681" t="n"/>
      <c r="M282" s="682" t="n"/>
      <c r="N282" s="712">
        <f>B282+C282+D282+F282+G282+H282+I282+K282-L282+M282+E282</f>
        <v/>
      </c>
      <c r="O282" s="679" t="n">
        <v>33.75</v>
      </c>
      <c r="P282" s="679" t="n">
        <v>66</v>
      </c>
      <c r="Q282" s="636">
        <f>N282+O282-P282</f>
        <v/>
      </c>
      <c r="R282" s="614" t="n">
        <v>2000</v>
      </c>
      <c r="S282" s="679" t="n"/>
      <c r="T282" s="639">
        <f>A282</f>
        <v/>
      </c>
      <c r="U282" s="704" t="n"/>
      <c r="V282" s="705" t="n"/>
      <c r="W282" s="704" t="n"/>
      <c r="X282" s="655" t="n"/>
      <c r="Y282" s="704" t="n"/>
      <c r="Z282" s="705" t="n"/>
      <c r="AA282" s="704" t="n"/>
      <c r="AB282" s="705" t="n"/>
      <c r="AC282" s="704" t="n"/>
      <c r="AD282" s="705" t="n"/>
      <c r="AE282" s="704" t="n"/>
      <c r="AF282" s="705" t="n"/>
      <c r="AG282" s="705" t="n"/>
      <c r="AH282" s="705" t="n"/>
      <c r="AI282" s="704" t="n"/>
      <c r="AJ282" s="705" t="n"/>
      <c r="AK282" s="704" t="n"/>
      <c r="AL282" s="705" t="n"/>
      <c r="AM282" s="704" t="n"/>
      <c r="AN282" s="705" t="n"/>
      <c r="AO282" s="704" t="n"/>
      <c r="AP282" s="705" t="n"/>
      <c r="AQ282" s="706" t="n"/>
      <c r="AR282" s="705" t="n"/>
      <c r="AS282" s="614">
        <f>V282+X282+Z282+AB282+AD282+AF282+AJ282+AL282+AN282+AP282+AR282+AH282</f>
        <v/>
      </c>
    </row>
    <row r="283">
      <c r="A283" s="678">
        <f>A282+1</f>
        <v/>
      </c>
      <c r="B283" s="679" t="n">
        <v>1699.45</v>
      </c>
      <c r="C283" s="679" t="n"/>
      <c r="D283" s="614" t="n">
        <v>1269.69</v>
      </c>
      <c r="E283" s="614" t="n">
        <v>1734.98</v>
      </c>
      <c r="F283" s="679" t="n"/>
      <c r="G283" s="680" t="n">
        <v>482</v>
      </c>
      <c r="H283" s="680" t="n">
        <v>1026.5</v>
      </c>
      <c r="I283" s="656" t="n">
        <v>40</v>
      </c>
      <c r="J283" s="681" t="n">
        <v>2</v>
      </c>
      <c r="K283" s="681" t="n"/>
      <c r="L283" s="681" t="n"/>
      <c r="M283" s="682" t="n"/>
      <c r="N283" s="712">
        <f>B283+C283+D283+F283+G283+H283+I283+K283-L283+M283+E283</f>
        <v/>
      </c>
      <c r="O283" s="679" t="n">
        <v>12.3</v>
      </c>
      <c r="P283" s="679" t="n"/>
      <c r="Q283" s="636">
        <f>N283+O283-P283</f>
        <v/>
      </c>
      <c r="R283" s="614" t="n">
        <v>1720</v>
      </c>
      <c r="S283" s="614" t="n">
        <v>730</v>
      </c>
      <c r="T283" s="639">
        <f>A283</f>
        <v/>
      </c>
      <c r="U283" s="704" t="n"/>
      <c r="V283" s="705" t="n"/>
      <c r="W283" s="704" t="n">
        <v>210722</v>
      </c>
      <c r="X283" s="655" t="n">
        <v>48.14</v>
      </c>
      <c r="Y283" s="704" t="n"/>
      <c r="Z283" s="705" t="n"/>
      <c r="AA283" s="704" t="n"/>
      <c r="AB283" s="705" t="n"/>
      <c r="AC283" s="704" t="n"/>
      <c r="AD283" s="705" t="n"/>
      <c r="AE283" s="704" t="inlineStr">
        <is>
          <t>monnaie</t>
        </is>
      </c>
      <c r="AF283" s="655" t="n">
        <v>200</v>
      </c>
      <c r="AG283" s="705" t="n"/>
      <c r="AH283" s="705" t="n"/>
      <c r="AI283" s="704" t="n"/>
      <c r="AJ283" s="705" t="n"/>
      <c r="AK283" s="704" t="n">
        <v>210744</v>
      </c>
      <c r="AL283" s="655" t="n">
        <v>190.82</v>
      </c>
      <c r="AM283" s="704" t="n"/>
      <c r="AN283" s="705" t="n"/>
      <c r="AO283" s="704" t="n"/>
      <c r="AP283" s="705" t="n"/>
      <c r="AQ283" s="706" t="n"/>
      <c r="AR283" s="705" t="n"/>
      <c r="AS283" s="614">
        <f>V283+X283+Z283+AB283+AD283+AF283+AJ283+AL283+AN283+AP283+AR283+AH283</f>
        <v/>
      </c>
    </row>
    <row r="284">
      <c r="A284" s="678">
        <f>A283+1</f>
        <v/>
      </c>
      <c r="B284" s="679" t="n">
        <v>683.41</v>
      </c>
      <c r="C284" s="679" t="n"/>
      <c r="D284" s="614" t="n">
        <v>1387.88</v>
      </c>
      <c r="E284" s="614" t="n">
        <v>1438.86</v>
      </c>
      <c r="F284" s="679" t="n"/>
      <c r="G284" s="680" t="n">
        <v>272</v>
      </c>
      <c r="H284" s="680" t="n">
        <v>800.25</v>
      </c>
      <c r="I284" s="656" t="n">
        <v>230</v>
      </c>
      <c r="J284" s="681" t="n">
        <v>5</v>
      </c>
      <c r="K284" s="681" t="n"/>
      <c r="L284" s="681" t="n"/>
      <c r="M284" s="682" t="n"/>
      <c r="N284" s="712">
        <f>B284+C284+D284+F284+G284+H284+I284+K284-L284+M284+E284</f>
        <v/>
      </c>
      <c r="O284" s="679" t="n">
        <v>13.8</v>
      </c>
      <c r="P284" s="679" t="n"/>
      <c r="Q284" s="636">
        <f>N284+O284-P284</f>
        <v/>
      </c>
      <c r="R284" s="614" t="n">
        <v>680</v>
      </c>
      <c r="S284" s="679" t="n"/>
      <c r="T284" s="639">
        <f>A284</f>
        <v/>
      </c>
      <c r="U284" s="704" t="n">
        <v>210713</v>
      </c>
      <c r="V284" s="655" t="n">
        <v>724.24</v>
      </c>
      <c r="W284" s="704" t="n">
        <v>210723</v>
      </c>
      <c r="X284" s="655" t="n">
        <v>1192.48</v>
      </c>
      <c r="Y284" s="704" t="n"/>
      <c r="Z284" s="705" t="n"/>
      <c r="AA284" s="704" t="n">
        <v>210825</v>
      </c>
      <c r="AB284" s="655" t="n">
        <v>2094.21</v>
      </c>
      <c r="AC284" s="704" t="n"/>
      <c r="AD284" s="705" t="n"/>
      <c r="AE284" s="704" t="n"/>
      <c r="AF284" s="705" t="n"/>
      <c r="AG284" s="705" t="n"/>
      <c r="AH284" s="705" t="n"/>
      <c r="AI284" s="704" t="n"/>
      <c r="AJ284" s="705" t="n"/>
      <c r="AK284" s="704" t="n">
        <v>210745</v>
      </c>
      <c r="AL284" s="655" t="n">
        <v>583.74</v>
      </c>
      <c r="AM284" s="704" t="n">
        <v>210842</v>
      </c>
      <c r="AN284" s="655" t="n">
        <v>191.78</v>
      </c>
      <c r="AO284" s="704" t="n"/>
      <c r="AP284" s="705" t="n"/>
      <c r="AQ284" s="706" t="n"/>
      <c r="AR284" s="705" t="n"/>
      <c r="AS284" s="614">
        <f>V284+X284+Z284+AB284+AD284+AF284+AJ284+AL284+AN284+AP284+AR284+AH284</f>
        <v/>
      </c>
    </row>
    <row r="285">
      <c r="A285" s="678">
        <f>A284+1</f>
        <v/>
      </c>
      <c r="B285" s="679" t="n">
        <v>1329.78</v>
      </c>
      <c r="C285" s="679" t="n"/>
      <c r="D285" s="614" t="n">
        <v>2034.66</v>
      </c>
      <c r="E285" s="614" t="n">
        <v>2072.9</v>
      </c>
      <c r="F285" s="679" t="n"/>
      <c r="G285" s="680" t="n">
        <v>454</v>
      </c>
      <c r="H285" s="680" t="n">
        <v>910.1</v>
      </c>
      <c r="I285" s="656" t="n">
        <v>80</v>
      </c>
      <c r="J285" s="681" t="n">
        <v>1</v>
      </c>
      <c r="K285" s="681" t="n"/>
      <c r="L285" s="681" t="n"/>
      <c r="M285" s="682" t="n"/>
      <c r="N285" s="712">
        <f>B285+C285+D285+F285+G285+H285+I285+K285-L285+M285+E285</f>
        <v/>
      </c>
      <c r="O285" s="679" t="n">
        <v>12.3</v>
      </c>
      <c r="P285" s="679" t="n"/>
      <c r="Q285" s="636">
        <f>N285+O285-P285</f>
        <v/>
      </c>
      <c r="R285" s="614" t="n">
        <v>1320</v>
      </c>
      <c r="S285" s="679" t="n"/>
      <c r="T285" s="639">
        <f>A285</f>
        <v/>
      </c>
      <c r="U285" s="704" t="n"/>
      <c r="V285" s="655" t="n">
        <v>43.51</v>
      </c>
      <c r="W285" s="704" t="n"/>
      <c r="X285" s="705" t="n"/>
      <c r="Y285" s="704" t="n"/>
      <c r="Z285" s="705" t="n"/>
      <c r="AA285" s="704" t="n">
        <v>210826</v>
      </c>
      <c r="AB285" s="655" t="n">
        <v>939.2</v>
      </c>
      <c r="AC285" s="704" t="n"/>
      <c r="AD285" s="705" t="n"/>
      <c r="AE285" s="704" t="n"/>
      <c r="AF285" s="705" t="n"/>
      <c r="AG285" s="705" t="n"/>
      <c r="AH285" s="705" t="n"/>
      <c r="AI285" s="683" t="inlineStr">
        <is>
          <t>EDF</t>
        </is>
      </c>
      <c r="AJ285" s="655" t="n">
        <v>221.1</v>
      </c>
      <c r="AK285" s="704" t="n"/>
      <c r="AL285" s="705" t="n"/>
      <c r="AM285" s="704" t="n">
        <v>210764</v>
      </c>
      <c r="AN285" s="655" t="n">
        <v>298.2</v>
      </c>
      <c r="AO285" s="704" t="n">
        <v>210860</v>
      </c>
      <c r="AP285" s="655" t="n">
        <v>4529</v>
      </c>
      <c r="AQ285" s="706" t="n"/>
      <c r="AR285" s="705" t="n"/>
      <c r="AS285" s="614">
        <f>V285+X285+Z285+AB285+AD285+AF285+AJ285+AL285+AN285+AP285+AR285+AH285</f>
        <v/>
      </c>
    </row>
    <row r="286">
      <c r="A286" s="678">
        <f>A285+1</f>
        <v/>
      </c>
      <c r="B286" s="679" t="n">
        <v>3020.3</v>
      </c>
      <c r="C286" s="679" t="n"/>
      <c r="D286" s="614" t="n">
        <v>1778.75</v>
      </c>
      <c r="E286" s="614" t="n">
        <v>2411.09</v>
      </c>
      <c r="F286" s="679" t="n"/>
      <c r="G286" s="680" t="n">
        <v>432</v>
      </c>
      <c r="H286" s="680" t="n">
        <v>111.3</v>
      </c>
      <c r="I286" s="656" t="n">
        <v>50</v>
      </c>
      <c r="J286" s="681" t="n">
        <v>2</v>
      </c>
      <c r="K286" s="681" t="n"/>
      <c r="L286" s="681" t="n"/>
      <c r="M286" s="682" t="n"/>
      <c r="N286" s="712">
        <f>B286+C286+D286+F286+G286+H286+I286+K286-L286+M286+E286</f>
        <v/>
      </c>
      <c r="O286" s="679" t="n">
        <v>20.7</v>
      </c>
      <c r="P286" s="679" t="n"/>
      <c r="Q286" s="636">
        <f>N286+O286-P286</f>
        <v/>
      </c>
      <c r="R286" s="614" t="n">
        <v>3020</v>
      </c>
      <c r="S286" s="679" t="n"/>
      <c r="T286" s="639">
        <f>A286</f>
        <v/>
      </c>
      <c r="U286" s="704" t="n"/>
      <c r="V286" s="705" t="n"/>
      <c r="W286" s="704" t="n"/>
      <c r="X286" s="705" t="n"/>
      <c r="Y286" s="704" t="n"/>
      <c r="Z286" s="705" t="n"/>
      <c r="AA286" s="704" t="inlineStr">
        <is>
          <t>int debit</t>
        </is>
      </c>
      <c r="AB286" s="655" t="n">
        <v>3.64</v>
      </c>
      <c r="AC286" s="704" t="n"/>
      <c r="AD286" s="705" t="n"/>
      <c r="AE286" s="704" t="inlineStr">
        <is>
          <t>monnaie</t>
        </is>
      </c>
      <c r="AF286" s="655" t="n">
        <v>575</v>
      </c>
      <c r="AG286" s="705" t="n"/>
      <c r="AH286" s="705" t="n"/>
      <c r="AI286" s="704" t="n"/>
      <c r="AJ286" s="705" t="n"/>
      <c r="AK286" s="704" t="n"/>
      <c r="AL286" s="705" t="n"/>
      <c r="AM286" s="704" t="n">
        <v>210749</v>
      </c>
      <c r="AN286" s="655" t="n">
        <v>209.14</v>
      </c>
      <c r="AO286" s="704" t="n"/>
      <c r="AP286" s="705" t="n"/>
      <c r="AQ286" s="706" t="n"/>
      <c r="AR286" s="705" t="n"/>
      <c r="AS286" s="614">
        <f>V286+X286+Z286+AB286+AD286+AF286+AJ286+AL286+AN286+AP286+AR286+AH286</f>
        <v/>
      </c>
    </row>
    <row r="287">
      <c r="A287" s="678">
        <f>A286+1</f>
        <v/>
      </c>
      <c r="B287" s="679" t="n">
        <v>2227.28</v>
      </c>
      <c r="C287" s="679" t="n"/>
      <c r="D287" s="614" t="n">
        <v>1393.15</v>
      </c>
      <c r="E287" s="614" t="n">
        <v>1924.69</v>
      </c>
      <c r="F287" s="679" t="n"/>
      <c r="G287" s="680" t="n">
        <v>233</v>
      </c>
      <c r="H287" s="680" t="n">
        <v>332.1</v>
      </c>
      <c r="I287" s="656" t="n">
        <v>110</v>
      </c>
      <c r="J287" s="681" t="n">
        <v>4</v>
      </c>
      <c r="K287" s="681" t="n"/>
      <c r="L287" s="681" t="n"/>
      <c r="M287" s="682" t="n"/>
      <c r="N287" s="712">
        <f>B287+C287+D287+F287+G287+H287+I287+K287-L287+M287+E287</f>
        <v/>
      </c>
      <c r="O287" s="679" t="n"/>
      <c r="P287" s="679" t="n"/>
      <c r="Q287" s="636">
        <f>N287+O287-P287</f>
        <v/>
      </c>
      <c r="R287" s="614" t="n">
        <v>2220</v>
      </c>
      <c r="S287" s="679" t="n"/>
      <c r="T287" s="639">
        <f>A287</f>
        <v/>
      </c>
      <c r="U287" s="704" t="n"/>
      <c r="V287" s="705" t="n"/>
      <c r="W287" s="704" t="n"/>
      <c r="X287" s="705" t="n"/>
      <c r="Y287" s="704" t="n"/>
      <c r="Z287" s="705" t="n"/>
      <c r="AA287" s="704" t="n"/>
      <c r="AB287" s="705" t="n"/>
      <c r="AC287" s="704" t="n"/>
      <c r="AD287" s="705" t="n"/>
      <c r="AE287" s="704" t="n"/>
      <c r="AF287" s="705" t="n"/>
      <c r="AG287" s="707" t="n"/>
      <c r="AH287" s="705" t="n"/>
      <c r="AI287" s="704" t="n"/>
      <c r="AJ287" s="705" t="n"/>
      <c r="AK287" s="704" t="n"/>
      <c r="AL287" s="705" t="n"/>
      <c r="AM287" s="704" t="n">
        <v>210666</v>
      </c>
      <c r="AN287" s="655" t="n">
        <v>1229.76</v>
      </c>
      <c r="AO287" s="704" t="n"/>
      <c r="AP287" s="705" t="n"/>
      <c r="AQ287" s="706" t="n"/>
      <c r="AR287" s="705" t="n"/>
      <c r="AS287" s="614">
        <f>V287+X287+Z287+AB287+AD287+AF287+AJ287+AL287+AN287+AP287+AR287+AH287</f>
        <v/>
      </c>
    </row>
    <row r="288">
      <c r="A288" s="678">
        <f>A287+1</f>
        <v/>
      </c>
      <c r="B288" s="679" t="n">
        <v>1297.99</v>
      </c>
      <c r="C288" s="679" t="n"/>
      <c r="D288" s="614" t="n">
        <v>937.03</v>
      </c>
      <c r="E288" s="614" t="n">
        <v>767.6</v>
      </c>
      <c r="F288" s="679" t="n"/>
      <c r="G288" s="680" t="n">
        <v>161</v>
      </c>
      <c r="H288" s="680" t="n">
        <v>133</v>
      </c>
      <c r="I288" s="656" t="n">
        <v>140</v>
      </c>
      <c r="J288" s="681" t="n">
        <v>3</v>
      </c>
      <c r="K288" s="681" t="n"/>
      <c r="L288" s="681" t="n"/>
      <c r="M288" s="682" t="n"/>
      <c r="N288" s="712">
        <f>B288+C288+D288+F288+G288+H288+I288+K288-L288+M288+E288</f>
        <v/>
      </c>
      <c r="O288" s="679" t="n">
        <v>5</v>
      </c>
      <c r="P288" s="679" t="n"/>
      <c r="Q288" s="636">
        <f>N288+O288-P288</f>
        <v/>
      </c>
      <c r="R288" s="614" t="n">
        <v>1290</v>
      </c>
      <c r="S288" s="679" t="n"/>
      <c r="T288" s="639">
        <f>A288</f>
        <v/>
      </c>
      <c r="U288" s="704" t="n"/>
      <c r="V288" s="705" t="n"/>
      <c r="W288" s="704" t="n"/>
      <c r="X288" s="705" t="n"/>
      <c r="Y288" s="704" t="n">
        <v>210818</v>
      </c>
      <c r="Z288" s="655" t="n">
        <v>462.79</v>
      </c>
      <c r="AA288" s="704" t="n"/>
      <c r="AB288" s="705" t="n"/>
      <c r="AC288" s="704" t="n"/>
      <c r="AD288" s="705" t="n"/>
      <c r="AE288" s="704" t="n"/>
      <c r="AF288" s="705" t="n"/>
      <c r="AG288" s="705" t="n"/>
      <c r="AH288" s="705" t="n"/>
      <c r="AI288" s="704" t="n"/>
      <c r="AJ288" s="705" t="n"/>
      <c r="AK288" s="704" t="n"/>
      <c r="AL288" s="705" t="n"/>
      <c r="AM288" s="704" t="n">
        <v>210667</v>
      </c>
      <c r="AN288" s="655" t="n">
        <v>-265.44</v>
      </c>
      <c r="AO288" s="704" t="n">
        <v>210770</v>
      </c>
      <c r="AP288" s="655" t="n">
        <v>364</v>
      </c>
      <c r="AQ288" s="706" t="n"/>
      <c r="AR288" s="705" t="n"/>
      <c r="AS288" s="614">
        <f>V288+X288+Z288+AB288+AD288+AF288+AJ288+AL288+AN288+AP288+AR288+AH288</f>
        <v/>
      </c>
    </row>
    <row r="289">
      <c r="A289" s="678">
        <f>A288+1</f>
        <v/>
      </c>
      <c r="B289" s="679" t="n">
        <v>1351.36</v>
      </c>
      <c r="C289" s="679" t="n"/>
      <c r="D289" s="614" t="n">
        <v>1423.54</v>
      </c>
      <c r="E289" s="614" t="n">
        <v>2303.26</v>
      </c>
      <c r="F289" s="679" t="n"/>
      <c r="G289" s="680" t="n">
        <v>158</v>
      </c>
      <c r="H289" s="680" t="n">
        <v>699.9</v>
      </c>
      <c r="I289" s="656" t="n">
        <v>110</v>
      </c>
      <c r="J289" s="681" t="n">
        <v>3</v>
      </c>
      <c r="K289" s="681" t="n"/>
      <c r="L289" s="681" t="n"/>
      <c r="M289" s="682" t="n"/>
      <c r="N289" s="712">
        <f>B289+C289+D289+F289+G289+H289+I289+K289-L289+M289+E289</f>
        <v/>
      </c>
      <c r="O289" s="679" t="n">
        <v>5.3</v>
      </c>
      <c r="P289" s="679" t="n">
        <v>88.7</v>
      </c>
      <c r="Q289" s="636">
        <f>N289+O289-P289</f>
        <v/>
      </c>
      <c r="R289" s="614" t="n">
        <v>1350</v>
      </c>
      <c r="S289" s="614" t="n">
        <v>340</v>
      </c>
      <c r="T289" s="639">
        <f>A289</f>
        <v/>
      </c>
      <c r="U289" s="704" t="n"/>
      <c r="V289" s="705" t="n"/>
      <c r="W289" s="706" t="n"/>
      <c r="X289" s="705" t="n"/>
      <c r="Y289" s="704" t="n"/>
      <c r="Z289" s="705" t="n"/>
      <c r="AA289" s="704" t="n"/>
      <c r="AB289" s="705" t="n"/>
      <c r="AC289" s="704" t="n"/>
      <c r="AD289" s="705" t="n"/>
      <c r="AE289" s="704" t="n"/>
      <c r="AF289" s="705" t="n"/>
      <c r="AG289" s="705" t="n"/>
      <c r="AH289" s="705" t="n"/>
      <c r="AI289" s="704" t="n"/>
      <c r="AJ289" s="705" t="n"/>
      <c r="AK289" s="704" t="n">
        <v>210743</v>
      </c>
      <c r="AL289" s="655" t="n">
        <v>1474.56</v>
      </c>
      <c r="AM289" s="704" t="n"/>
      <c r="AN289" s="705" t="n"/>
      <c r="AO289" s="704" t="n">
        <v>210770</v>
      </c>
      <c r="AP289" s="655" t="n">
        <v>81.03</v>
      </c>
      <c r="AQ289" s="706" t="n"/>
      <c r="AR289" s="705" t="n"/>
      <c r="AS289" s="614">
        <f>V289+X289+Z289+AB289+AD289+AF289+AJ289+AL289+AN289+AP289+AR289+AH289</f>
        <v/>
      </c>
    </row>
    <row r="290">
      <c r="A290" s="678">
        <f>A289+1</f>
        <v/>
      </c>
      <c r="B290" s="679" t="n">
        <v>2079.35</v>
      </c>
      <c r="C290" s="679" t="n"/>
      <c r="D290" s="614" t="n">
        <v>1597.05</v>
      </c>
      <c r="E290" s="614" t="n">
        <v>1454.6</v>
      </c>
      <c r="F290" s="679" t="n"/>
      <c r="G290" s="680" t="n">
        <v>255</v>
      </c>
      <c r="H290" s="680" t="n">
        <v>120.8</v>
      </c>
      <c r="I290" s="656" t="n">
        <v>20</v>
      </c>
      <c r="J290" s="681" t="n">
        <v>1</v>
      </c>
      <c r="K290" s="681" t="n"/>
      <c r="L290" s="681" t="n"/>
      <c r="M290" s="682" t="n"/>
      <c r="N290" s="712">
        <f>B290+C290+D290+F290+G290+H290+I290+K290-L290+M290+E290</f>
        <v/>
      </c>
      <c r="O290" s="679" t="n">
        <v>72.7</v>
      </c>
      <c r="P290" s="679" t="n">
        <v>2.2</v>
      </c>
      <c r="Q290" s="636">
        <f>N290+O290-P290</f>
        <v/>
      </c>
      <c r="R290" s="614" t="n">
        <v>2070</v>
      </c>
      <c r="S290" s="679" t="n"/>
      <c r="T290" s="639">
        <f>A290</f>
        <v/>
      </c>
      <c r="U290" s="704" t="n"/>
      <c r="V290" s="705" t="n"/>
      <c r="W290" s="704" t="n"/>
      <c r="X290" s="705" t="n"/>
      <c r="Y290" s="704" t="n"/>
      <c r="Z290" s="705" t="n"/>
      <c r="AA290" s="704" t="n"/>
      <c r="AB290" s="705" t="n"/>
      <c r="AC290" s="704" t="n"/>
      <c r="AD290" s="705" t="n"/>
      <c r="AE290" s="704" t="n"/>
      <c r="AF290" s="705" t="n"/>
      <c r="AG290" s="705" t="n"/>
      <c r="AH290" s="705" t="n"/>
      <c r="AI290" s="704" t="n"/>
      <c r="AJ290" s="705" t="n"/>
      <c r="AK290" s="704" t="n"/>
      <c r="AL290" s="705" t="n"/>
      <c r="AM290" s="704" t="n"/>
      <c r="AN290" s="705" t="n"/>
      <c r="AO290" s="704" t="n"/>
      <c r="AP290" s="705" t="n"/>
      <c r="AQ290" s="706" t="n"/>
      <c r="AR290" s="705" t="n"/>
      <c r="AS290" s="614">
        <f>V290+X290+Z290+AB290+AD290+AF290+AJ290+AL290+AN290+AP290+AR290+AH290</f>
        <v/>
      </c>
    </row>
    <row r="291">
      <c r="A291" s="678">
        <f>A290+1</f>
        <v/>
      </c>
      <c r="B291" s="679" t="n">
        <v>1479.7</v>
      </c>
      <c r="C291" s="679" t="n"/>
      <c r="D291" s="614" t="n">
        <v>1430.75</v>
      </c>
      <c r="E291" s="614" t="n">
        <v>1545.72</v>
      </c>
      <c r="F291" s="679" t="n"/>
      <c r="G291" s="680" t="n">
        <v>364</v>
      </c>
      <c r="H291" s="680" t="n">
        <v>652.8</v>
      </c>
      <c r="I291" s="656" t="n">
        <v>210</v>
      </c>
      <c r="J291" s="681" t="n">
        <v>4</v>
      </c>
      <c r="K291" s="681" t="n"/>
      <c r="L291" s="681" t="n"/>
      <c r="M291" s="682" t="n"/>
      <c r="N291" s="712">
        <f>B291+C291+D291+F291+G291+H291+I291+K291-L291+M291+E291</f>
        <v/>
      </c>
      <c r="O291" s="679" t="n">
        <v>33.5</v>
      </c>
      <c r="P291" s="679" t="n"/>
      <c r="Q291" s="636">
        <f>N291+O291-P291</f>
        <v/>
      </c>
      <c r="R291" s="614" t="n">
        <v>1470</v>
      </c>
      <c r="S291" s="679" t="n"/>
      <c r="T291" s="639">
        <f>A291</f>
        <v/>
      </c>
      <c r="U291" s="704" t="n">
        <v>210801</v>
      </c>
      <c r="V291" s="655" t="n">
        <v>1322.72</v>
      </c>
      <c r="W291" s="704" t="n"/>
      <c r="X291" s="705" t="n"/>
      <c r="Y291" s="704" t="n"/>
      <c r="Z291" s="705" t="n"/>
      <c r="AA291" s="704" t="n">
        <v>210827</v>
      </c>
      <c r="AB291" s="655" t="n">
        <v>2931.64</v>
      </c>
      <c r="AC291" s="704" t="n"/>
      <c r="AD291" s="705" t="n"/>
      <c r="AE291" s="704" t="n"/>
      <c r="AF291" s="705" t="n"/>
      <c r="AG291" s="705" t="n"/>
      <c r="AH291" s="705" t="n"/>
      <c r="AI291" s="704" t="n">
        <v>210837</v>
      </c>
      <c r="AJ291" s="655" t="n">
        <v>52.8</v>
      </c>
      <c r="AK291" s="704" t="n"/>
      <c r="AL291" s="705" t="n"/>
      <c r="AM291" s="704" t="n"/>
      <c r="AN291" s="705" t="n"/>
      <c r="AO291" s="704" t="n"/>
      <c r="AP291" s="705" t="n"/>
      <c r="AQ291" s="706" t="n"/>
      <c r="AR291" s="705" t="n"/>
      <c r="AS291" s="614">
        <f>V291+X291+Z291+AB291+AD291+AF291+AJ291+AL291+AN291+AP291+AR291+AH291</f>
        <v/>
      </c>
    </row>
    <row r="292">
      <c r="A292" s="678">
        <f>A291+1</f>
        <v/>
      </c>
      <c r="B292" s="679" t="n">
        <v>842.51</v>
      </c>
      <c r="C292" s="679" t="n"/>
      <c r="D292" s="614" t="n">
        <v>1818.15</v>
      </c>
      <c r="E292" s="614" t="n">
        <v>1509.98</v>
      </c>
      <c r="F292" s="679" t="n"/>
      <c r="G292" s="680" t="n">
        <v>307</v>
      </c>
      <c r="H292" s="680" t="n">
        <v>258.75</v>
      </c>
      <c r="I292" s="656" t="n">
        <v>100</v>
      </c>
      <c r="J292" s="681" t="n">
        <v>3</v>
      </c>
      <c r="K292" s="681" t="n"/>
      <c r="L292" s="681" t="n"/>
      <c r="M292" s="682" t="n"/>
      <c r="N292" s="712">
        <f>B292+C292+D292+F292+G292+H292+I292+K292-L292+M292+E292</f>
        <v/>
      </c>
      <c r="O292" s="679" t="n">
        <v>16.7</v>
      </c>
      <c r="P292" s="679" t="n"/>
      <c r="Q292" s="636">
        <f>N292+O292-P292</f>
        <v/>
      </c>
      <c r="R292" s="614" t="n">
        <v>840</v>
      </c>
      <c r="S292" s="679" t="n"/>
      <c r="T292" s="639">
        <f>A292</f>
        <v/>
      </c>
      <c r="U292" s="704" t="n"/>
      <c r="V292" s="655" t="n">
        <v>80.56</v>
      </c>
      <c r="W292" s="704" t="n"/>
      <c r="X292" s="705" t="n"/>
      <c r="Y292" s="704" t="n"/>
      <c r="Z292" s="705" t="n"/>
      <c r="AA292" s="704" t="n">
        <v>210828</v>
      </c>
      <c r="AB292" s="655" t="n">
        <v>1348</v>
      </c>
      <c r="AC292" s="704" t="n"/>
      <c r="AD292" s="705" t="n"/>
      <c r="AE292" s="704" t="n"/>
      <c r="AF292" s="705" t="n"/>
      <c r="AG292" s="707" t="n"/>
      <c r="AH292" s="705" t="n"/>
      <c r="AI292" s="704" t="n"/>
      <c r="AJ292" s="705" t="n"/>
      <c r="AK292" s="704" t="n"/>
      <c r="AL292" s="705" t="n"/>
      <c r="AM292" s="704" t="n"/>
      <c r="AN292" s="705" t="n"/>
      <c r="AO292" s="704" t="n"/>
      <c r="AP292" s="705" t="n"/>
      <c r="AQ292" s="706" t="n"/>
      <c r="AR292" s="705" t="n"/>
      <c r="AS292" s="614">
        <f>V292+X292+Z292+AB292+AD292+AF292+AJ292+AL292+AN292+AP292+AR292+AH292</f>
        <v/>
      </c>
    </row>
    <row r="293">
      <c r="A293" s="678">
        <f>A292+1</f>
        <v/>
      </c>
      <c r="B293" s="679" t="n">
        <v>1660.65</v>
      </c>
      <c r="C293" s="679" t="n"/>
      <c r="D293" s="614" t="n">
        <v>1901</v>
      </c>
      <c r="E293" s="614" t="n">
        <v>1824.7</v>
      </c>
      <c r="F293" s="679" t="n"/>
      <c r="G293" s="680" t="n">
        <v>265</v>
      </c>
      <c r="H293" s="680" t="n">
        <v>103.9</v>
      </c>
      <c r="I293" s="656" t="n">
        <v>20</v>
      </c>
      <c r="J293" s="681" t="n">
        <v>1</v>
      </c>
      <c r="K293" s="681" t="n"/>
      <c r="L293" s="681" t="n"/>
      <c r="M293" s="682" t="n"/>
      <c r="N293" s="712">
        <f>B293+C293+D293+F293+G293+H293+I293+K293-L293+M293+E293</f>
        <v/>
      </c>
      <c r="O293" s="679" t="n">
        <v>39.9</v>
      </c>
      <c r="P293" s="679" t="n"/>
      <c r="Q293" s="636">
        <f>N293+O293-P293</f>
        <v/>
      </c>
      <c r="R293" s="614" t="n">
        <v>1710</v>
      </c>
      <c r="S293" s="679" t="n"/>
      <c r="T293" s="639">
        <f>A293</f>
        <v/>
      </c>
      <c r="U293" s="704" t="n"/>
      <c r="V293" s="705" t="n"/>
      <c r="W293" s="704" t="n">
        <v>210811</v>
      </c>
      <c r="X293" s="655" t="n">
        <v>57.02</v>
      </c>
      <c r="Y293" s="704" t="n"/>
      <c r="Z293" s="705" t="n"/>
      <c r="AA293" s="706" t="n"/>
      <c r="AB293" s="705" t="n"/>
      <c r="AC293" s="704" t="n">
        <v>210832</v>
      </c>
      <c r="AD293" s="655" t="n">
        <v>53438.85</v>
      </c>
      <c r="AE293" s="706" t="n"/>
      <c r="AF293" s="705" t="n"/>
      <c r="AG293" s="705" t="n"/>
      <c r="AH293" s="705" t="n"/>
      <c r="AI293" s="704" t="n"/>
      <c r="AJ293" s="705" t="n"/>
      <c r="AK293" s="706" t="n"/>
      <c r="AL293" s="705" t="n"/>
      <c r="AM293" s="704" t="n"/>
      <c r="AN293" s="705" t="n"/>
      <c r="AO293" s="706" t="n"/>
      <c r="AP293" s="705" t="n"/>
      <c r="AQ293" s="706" t="n"/>
      <c r="AR293" s="705" t="n"/>
      <c r="AS293" s="614">
        <f>V293+X293+Z293+AB293+AD293+AF293+AJ293+AL293+AN293+AP293+AR293+AH293</f>
        <v/>
      </c>
    </row>
    <row r="294">
      <c r="A294" s="678">
        <f>A293+1</f>
        <v/>
      </c>
      <c r="B294" s="679" t="n">
        <v>1686.53</v>
      </c>
      <c r="C294" s="679" t="n"/>
      <c r="D294" s="614" t="n">
        <v>1562</v>
      </c>
      <c r="E294" s="614" t="n">
        <v>1588.56</v>
      </c>
      <c r="F294" s="679" t="n"/>
      <c r="G294" s="680" t="n">
        <v>175</v>
      </c>
      <c r="H294" s="680" t="n">
        <v>63.2</v>
      </c>
      <c r="I294" s="656" t="n">
        <v>310</v>
      </c>
      <c r="J294" s="681" t="n">
        <v>6</v>
      </c>
      <c r="K294" s="681" t="n"/>
      <c r="L294" s="681" t="n"/>
      <c r="M294" s="682" t="n"/>
      <c r="N294" s="712">
        <f>B294+C294+D294+F294+G294+H294+I294+K294-L294+M294+E294</f>
        <v/>
      </c>
      <c r="O294" s="679" t="n">
        <v>20.3</v>
      </c>
      <c r="P294" s="679" t="n"/>
      <c r="Q294" s="636">
        <f>N294+O294-P294</f>
        <v/>
      </c>
      <c r="R294" s="614" t="n">
        <v>1680</v>
      </c>
      <c r="S294" s="679" t="n"/>
      <c r="T294" s="639">
        <f>A294</f>
        <v/>
      </c>
      <c r="U294" s="704" t="n"/>
      <c r="V294" s="705" t="n"/>
      <c r="W294" s="704" t="n">
        <v>210812</v>
      </c>
      <c r="X294" s="655" t="n">
        <v>443.23</v>
      </c>
      <c r="Y294" s="704" t="n">
        <v>210820</v>
      </c>
      <c r="Z294" s="655" t="n">
        <v>442.99</v>
      </c>
      <c r="AA294" s="704" t="n"/>
      <c r="AB294" s="705" t="n"/>
      <c r="AC294" s="704" t="n"/>
      <c r="AD294" s="705" t="n"/>
      <c r="AE294" s="706" t="n"/>
      <c r="AF294" s="705" t="n"/>
      <c r="AG294" s="705" t="n"/>
      <c r="AH294" s="705" t="n"/>
      <c r="AI294" s="704" t="n"/>
      <c r="AJ294" s="705" t="n"/>
      <c r="AK294" s="704" t="n"/>
      <c r="AL294" s="705" t="n"/>
      <c r="AM294" s="704" t="n"/>
      <c r="AN294" s="705" t="n"/>
      <c r="AO294" s="704" t="n"/>
      <c r="AP294" s="705" t="n"/>
      <c r="AQ294" s="706" t="n"/>
      <c r="AR294" s="705" t="n"/>
      <c r="AS294" s="614">
        <f>V294+X294+Z294+AB294+AD294+AF294+AJ294+AL294+AN294+AP294+AR294+AH294</f>
        <v/>
      </c>
    </row>
    <row r="295">
      <c r="A295" s="678">
        <f>A294+1</f>
        <v/>
      </c>
      <c r="B295" s="679" t="n">
        <v>1269.88</v>
      </c>
      <c r="C295" s="679" t="n"/>
      <c r="D295" s="614" t="n">
        <v>1102.85</v>
      </c>
      <c r="E295" s="614" t="n">
        <v>1109.01</v>
      </c>
      <c r="F295" s="679" t="n"/>
      <c r="G295" s="680" t="n">
        <v>72</v>
      </c>
      <c r="H295" s="680" t="n">
        <v>652.1</v>
      </c>
      <c r="I295" s="656" t="n">
        <v>100</v>
      </c>
      <c r="J295" s="681" t="n">
        <v>3</v>
      </c>
      <c r="K295" s="681" t="n"/>
      <c r="L295" s="681" t="n"/>
      <c r="M295" s="682" t="n"/>
      <c r="N295" s="712">
        <f>B295+C295+D295+F295+G295+H295+I295+K295-L295+M295+E295</f>
        <v/>
      </c>
      <c r="O295" s="679" t="n">
        <v>15</v>
      </c>
      <c r="P295" s="679" t="n">
        <v>72.7</v>
      </c>
      <c r="Q295" s="636">
        <f>N295+O295-P295</f>
        <v/>
      </c>
      <c r="R295" s="614" t="n">
        <v>1260</v>
      </c>
      <c r="S295" s="679" t="n"/>
      <c r="T295" s="639">
        <f>A295</f>
        <v/>
      </c>
      <c r="U295" s="704" t="n"/>
      <c r="V295" s="705" t="n"/>
      <c r="W295" s="704" t="n"/>
      <c r="X295" s="705" t="n"/>
      <c r="Y295" s="704" t="n"/>
      <c r="Z295" s="705" t="n"/>
      <c r="AA295" s="704" t="n"/>
      <c r="AB295" s="705" t="n"/>
      <c r="AC295" s="704" t="n"/>
      <c r="AD295" s="705" t="n"/>
      <c r="AE295" s="704" t="n"/>
      <c r="AF295" s="705" t="n"/>
      <c r="AG295" s="705" t="n"/>
      <c r="AH295" s="705" t="n"/>
      <c r="AI295" s="704" t="n"/>
      <c r="AJ295" s="705" t="n"/>
      <c r="AK295" s="704" t="n"/>
      <c r="AL295" s="705" t="n"/>
      <c r="AM295" s="704" t="n"/>
      <c r="AN295" s="705" t="n"/>
      <c r="AO295" s="704" t="n"/>
      <c r="AP295" s="705" t="n"/>
      <c r="AQ295" s="706" t="n"/>
      <c r="AR295" s="705" t="n"/>
      <c r="AS295" s="614">
        <f>V295+X295+Z295+AB295+AD295+AF295+AJ295+AL295+AN295+AP295+AR295+AH295</f>
        <v/>
      </c>
    </row>
    <row r="296">
      <c r="A296" s="678">
        <f>A295+1</f>
        <v/>
      </c>
      <c r="B296" s="679" t="n">
        <v>1620.28</v>
      </c>
      <c r="C296" s="679" t="n"/>
      <c r="D296" s="614" t="n">
        <v>1981.35</v>
      </c>
      <c r="E296" s="614" t="n">
        <v>1554.5</v>
      </c>
      <c r="F296" s="679" t="n"/>
      <c r="G296" s="680" t="n">
        <v>117</v>
      </c>
      <c r="H296" s="680" t="n">
        <v>74.8</v>
      </c>
      <c r="I296" s="656" t="n">
        <v>70</v>
      </c>
      <c r="J296" s="681" t="n">
        <v>2</v>
      </c>
      <c r="K296" s="681" t="n"/>
      <c r="L296" s="681" t="n"/>
      <c r="M296" s="682" t="n"/>
      <c r="N296" s="712">
        <f>B296+C296+D296+F296+G296+H296+I296+K296-L296+M296+E296</f>
        <v/>
      </c>
      <c r="O296" s="679" t="n">
        <v>9.300000000000001</v>
      </c>
      <c r="P296" s="679" t="n"/>
      <c r="Q296" s="636">
        <f>N296+O296-P296</f>
        <v/>
      </c>
      <c r="R296" s="614" t="n">
        <v>1620</v>
      </c>
      <c r="S296" s="679" t="n"/>
      <c r="T296" s="639">
        <f>A296</f>
        <v/>
      </c>
      <c r="U296" s="704" t="n"/>
      <c r="V296" s="705" t="n"/>
      <c r="W296" s="704" t="n"/>
      <c r="X296" s="705" t="n"/>
      <c r="Y296" s="704" t="n"/>
      <c r="Z296" s="705" t="n"/>
      <c r="AA296" s="704" t="n"/>
      <c r="AB296" s="705" t="n"/>
      <c r="AC296" s="704" t="n"/>
      <c r="AD296" s="705" t="n"/>
      <c r="AE296" s="704" t="n"/>
      <c r="AF296" s="705" t="n"/>
      <c r="AG296" s="705" t="n"/>
      <c r="AH296" s="705" t="n"/>
      <c r="AI296" s="704" t="n"/>
      <c r="AJ296" s="705" t="n"/>
      <c r="AK296" s="704" t="n"/>
      <c r="AL296" s="705" t="n"/>
      <c r="AM296" s="704" t="n"/>
      <c r="AN296" s="705" t="n"/>
      <c r="AO296" s="704" t="n"/>
      <c r="AP296" s="705" t="n"/>
      <c r="AQ296" s="706" t="n"/>
      <c r="AR296" s="705" t="n"/>
      <c r="AS296" s="614">
        <f>V296+X296+Z296+AB296+AD296+AF296+AJ296+AL296+AN296+AP296+AR296+AH296</f>
        <v/>
      </c>
    </row>
    <row r="297">
      <c r="A297" s="678">
        <f>A296+1</f>
        <v/>
      </c>
      <c r="B297" s="679" t="n">
        <v>1610.14</v>
      </c>
      <c r="C297" s="679" t="n"/>
      <c r="D297" s="614" t="n">
        <v>1496.78</v>
      </c>
      <c r="E297" s="614" t="n">
        <v>1602.35</v>
      </c>
      <c r="F297" s="679" t="n"/>
      <c r="G297" s="680" t="n">
        <v>246</v>
      </c>
      <c r="H297" s="680" t="n">
        <v>75.2</v>
      </c>
      <c r="I297" s="656" t="n">
        <v>150</v>
      </c>
      <c r="J297" s="681" t="n">
        <v>4</v>
      </c>
      <c r="K297" s="681" t="n"/>
      <c r="L297" s="681" t="n"/>
      <c r="M297" s="682" t="n"/>
      <c r="N297" s="712">
        <f>B297+C297+D297+F297+G297+H297+I297+K297-L297+M297+E297</f>
        <v/>
      </c>
      <c r="O297" s="679" t="n">
        <v>20.2</v>
      </c>
      <c r="P297" s="679" t="n"/>
      <c r="Q297" s="636">
        <f>N297+O297-P297</f>
        <v/>
      </c>
      <c r="R297" s="614" t="n">
        <v>1610</v>
      </c>
      <c r="S297" s="679" t="n"/>
      <c r="T297" s="639">
        <f>A297</f>
        <v/>
      </c>
      <c r="U297" s="704" t="n"/>
      <c r="V297" s="705" t="n"/>
      <c r="W297" s="704" t="n"/>
      <c r="X297" s="705" t="n"/>
      <c r="Y297" s="704" t="n"/>
      <c r="Z297" s="705" t="n"/>
      <c r="AA297" s="704" t="n"/>
      <c r="AB297" s="705" t="n"/>
      <c r="AC297" s="704" t="n"/>
      <c r="AD297" s="705" t="n"/>
      <c r="AE297" s="704" t="n"/>
      <c r="AF297" s="705" t="n"/>
      <c r="AG297" s="705" t="n"/>
      <c r="AH297" s="705" t="n"/>
      <c r="AI297" s="704" t="n"/>
      <c r="AJ297" s="705" t="n"/>
      <c r="AK297" s="704" t="n"/>
      <c r="AL297" s="705" t="n"/>
      <c r="AM297" s="704" t="n"/>
      <c r="AN297" s="705" t="n"/>
      <c r="AO297" s="704" t="n">
        <v>210863</v>
      </c>
      <c r="AP297" s="655" t="n">
        <v>360</v>
      </c>
      <c r="AQ297" s="706" t="n"/>
      <c r="AR297" s="705" t="n"/>
      <c r="AS297" s="614">
        <f>V297+X297+Z297+AB297+AD297+AF297+AJ297+AL297+AN297+AP297+AR297+AH297</f>
        <v/>
      </c>
    </row>
    <row r="298">
      <c r="A298" s="678">
        <f>A297+1</f>
        <v/>
      </c>
      <c r="B298" s="679" t="n">
        <v>2332.26</v>
      </c>
      <c r="C298" s="679" t="n"/>
      <c r="D298" s="614" t="n">
        <v>1214.3</v>
      </c>
      <c r="E298" s="614" t="n">
        <v>1616.47</v>
      </c>
      <c r="F298" s="679" t="n"/>
      <c r="G298" s="680" t="n">
        <v>210</v>
      </c>
      <c r="H298" s="680" t="n">
        <v>256.85</v>
      </c>
      <c r="I298" s="656" t="n">
        <v>180</v>
      </c>
      <c r="J298" s="681" t="n">
        <v>3</v>
      </c>
      <c r="K298" s="681" t="n"/>
      <c r="L298" s="681" t="n"/>
      <c r="M298" s="682" t="n"/>
      <c r="N298" s="712">
        <f>B298+C298+D298+F298+G298+H298+I298+K298-L298+M298+E298</f>
        <v/>
      </c>
      <c r="O298" s="679" t="n">
        <v>30.1</v>
      </c>
      <c r="P298" s="679" t="n"/>
      <c r="Q298" s="636">
        <f>N298+O298-P298</f>
        <v/>
      </c>
      <c r="R298" s="614" t="n">
        <v>2330</v>
      </c>
      <c r="S298" s="679" t="n"/>
      <c r="T298" s="639">
        <f>A298</f>
        <v/>
      </c>
      <c r="U298" s="704" t="n">
        <v>210802</v>
      </c>
      <c r="V298" s="655" t="n">
        <v>1952.07</v>
      </c>
      <c r="W298" s="704" t="n"/>
      <c r="X298" s="705" t="n"/>
      <c r="Y298" s="704" t="n"/>
      <c r="Z298" s="705" t="n"/>
      <c r="AA298" s="704" t="n">
        <v>210829</v>
      </c>
      <c r="AB298" s="655" t="n">
        <v>2381.71</v>
      </c>
      <c r="AC298" s="704" t="n"/>
      <c r="AD298" s="705" t="n"/>
      <c r="AE298" s="704" t="inlineStr">
        <is>
          <t>monnaie</t>
        </is>
      </c>
      <c r="AF298" s="655" t="n">
        <v>200</v>
      </c>
      <c r="AG298" s="705" t="n"/>
      <c r="AH298" s="705" t="n"/>
      <c r="AI298" s="704" t="n"/>
      <c r="AJ298" s="705" t="n"/>
      <c r="AK298" s="704" t="n"/>
      <c r="AL298" s="705" t="n"/>
      <c r="AM298" s="704" t="n"/>
      <c r="AN298" s="705" t="n"/>
      <c r="AO298" s="704" t="n"/>
      <c r="AP298" s="705" t="n"/>
      <c r="AQ298" s="706" t="n"/>
      <c r="AR298" s="705" t="n"/>
      <c r="AS298" s="614">
        <f>V298+X298+Z298+AB298+AD298+AF298+AJ298+AL298+AN298+AP298+AR298+AH298</f>
        <v/>
      </c>
    </row>
    <row r="299">
      <c r="A299" s="678">
        <f>A298+1</f>
        <v/>
      </c>
      <c r="B299" s="679" t="n">
        <v>1270.22</v>
      </c>
      <c r="C299" s="679" t="n"/>
      <c r="D299" s="614" t="n">
        <v>2256.78</v>
      </c>
      <c r="E299" s="614" t="n">
        <v>1721.61</v>
      </c>
      <c r="F299" s="679" t="n"/>
      <c r="G299" s="680" t="n">
        <v>156</v>
      </c>
      <c r="H299" s="680" t="n">
        <v>247.6</v>
      </c>
      <c r="I299" s="656" t="n">
        <v>90</v>
      </c>
      <c r="J299" s="681" t="n">
        <v>2</v>
      </c>
      <c r="K299" s="681" t="n"/>
      <c r="L299" s="681" t="n"/>
      <c r="M299" s="682" t="n"/>
      <c r="N299" s="712">
        <f>B299+C299+D299+F299+G299+H299+I299+K299-L299+M299+E299</f>
        <v/>
      </c>
      <c r="O299" s="679" t="n">
        <v>18.6</v>
      </c>
      <c r="P299" s="679" t="n"/>
      <c r="Q299" s="636">
        <f>N299+O299-P299</f>
        <v/>
      </c>
      <c r="R299" s="614" t="n">
        <v>1275</v>
      </c>
      <c r="S299" s="679" t="n"/>
      <c r="T299" s="639">
        <f>A299</f>
        <v/>
      </c>
      <c r="U299" s="704" t="n"/>
      <c r="V299" s="655" t="n">
        <v>-37.23</v>
      </c>
      <c r="W299" s="704" t="n"/>
      <c r="X299" s="705" t="n"/>
      <c r="Y299" s="704" t="n"/>
      <c r="Z299" s="705" t="n"/>
      <c r="AA299" s="704" t="n">
        <v>210830</v>
      </c>
      <c r="AB299" s="655" t="n">
        <v>957.6</v>
      </c>
      <c r="AC299" s="704" t="n"/>
      <c r="AD299" s="705" t="n"/>
      <c r="AE299" s="704" t="n"/>
      <c r="AF299" s="705" t="n"/>
      <c r="AG299" s="705" t="n"/>
      <c r="AH299" s="705" t="n"/>
      <c r="AI299" s="704" t="n"/>
      <c r="AJ299" s="705" t="n"/>
      <c r="AK299" s="704" t="n"/>
      <c r="AL299" s="705" t="n"/>
      <c r="AM299" s="704" t="n"/>
      <c r="AN299" s="705" t="n"/>
      <c r="AO299" s="704" t="n">
        <v>210767</v>
      </c>
      <c r="AP299" s="624" t="n">
        <v>30</v>
      </c>
      <c r="AQ299" s="706" t="n"/>
      <c r="AR299" s="705" t="n"/>
      <c r="AS299" s="614">
        <f>V299+X299+Z299+AB299+AD299+AF299+AJ299+AL299+AN299+AP299+AR299+AH299</f>
        <v/>
      </c>
    </row>
    <row r="300">
      <c r="A300" s="678">
        <f>A299+1</f>
        <v/>
      </c>
      <c r="B300" s="679" t="n">
        <v>2447.23</v>
      </c>
      <c r="C300" s="679" t="n"/>
      <c r="D300" s="614" t="n">
        <v>2585.79</v>
      </c>
      <c r="E300" s="614" t="n">
        <v>1415.06</v>
      </c>
      <c r="F300" s="679" t="n"/>
      <c r="G300" s="680" t="n">
        <v>187</v>
      </c>
      <c r="H300" s="680" t="n">
        <v>353</v>
      </c>
      <c r="I300" s="680" t="n"/>
      <c r="J300" s="681" t="n"/>
      <c r="K300" s="681" t="n"/>
      <c r="L300" s="681" t="n"/>
      <c r="M300" s="682" t="n"/>
      <c r="N300" s="712">
        <f>B300+C300+D300+F300+G300+H300+I300+K300-L300+M300+E300</f>
        <v/>
      </c>
      <c r="O300" s="679" t="n">
        <v>42</v>
      </c>
      <c r="P300" s="679" t="n"/>
      <c r="Q300" s="636">
        <f>N300+O300-P300</f>
        <v/>
      </c>
      <c r="R300" s="614" t="n">
        <v>2470</v>
      </c>
      <c r="S300" s="679" t="n"/>
      <c r="T300" s="639">
        <f>A300</f>
        <v/>
      </c>
      <c r="U300" s="704" t="n"/>
      <c r="V300" s="705" t="n"/>
      <c r="W300" s="704" t="n"/>
      <c r="X300" s="705" t="n"/>
      <c r="Y300" s="704" t="n"/>
      <c r="Z300" s="705" t="n"/>
      <c r="AA300" s="704" t="n"/>
      <c r="AB300" s="705" t="n"/>
      <c r="AC300" s="704" t="n"/>
      <c r="AD300" s="705" t="n"/>
      <c r="AE300" s="704" t="inlineStr">
        <is>
          <t>210835A</t>
        </is>
      </c>
      <c r="AF300" s="655" t="n">
        <v>1.45</v>
      </c>
      <c r="AG300" s="705" t="n"/>
      <c r="AH300" s="705" t="n"/>
      <c r="AI300" s="704" t="n"/>
      <c r="AJ300" s="705" t="n"/>
      <c r="AK300" s="704" t="n"/>
      <c r="AL300" s="705" t="n"/>
      <c r="AM300" s="704" t="n"/>
      <c r="AN300" s="705" t="n"/>
      <c r="AO300" s="706" t="n">
        <v>210768</v>
      </c>
      <c r="AP300" s="655" t="n">
        <v>420</v>
      </c>
      <c r="AQ300" s="706" t="n">
        <v>210866</v>
      </c>
      <c r="AR300" s="655" t="n">
        <v>84.90000000000001</v>
      </c>
      <c r="AS300" s="614">
        <f>V300+X300+Z300+AB300+AD300+AF300+AJ300+AL300+AN300+AP300+AR300+AH300</f>
        <v/>
      </c>
    </row>
    <row r="301">
      <c r="A301" s="678">
        <f>A300+1</f>
        <v/>
      </c>
      <c r="B301" s="679" t="n">
        <v>1380.56</v>
      </c>
      <c r="C301" s="679" t="n"/>
      <c r="D301" s="614" t="n">
        <v>1853.61</v>
      </c>
      <c r="E301" s="614" t="n">
        <v>2010.41</v>
      </c>
      <c r="F301" s="679" t="n"/>
      <c r="G301" s="680" t="n">
        <v>217</v>
      </c>
      <c r="H301" s="680" t="n">
        <v>933.1</v>
      </c>
      <c r="I301" s="656" t="n">
        <v>270</v>
      </c>
      <c r="J301" s="681" t="n">
        <v>3</v>
      </c>
      <c r="K301" s="681" t="n"/>
      <c r="L301" s="681" t="n"/>
      <c r="M301" s="682" t="n"/>
      <c r="N301" s="712">
        <f>B301+C301+D301+F301+G301+H301+I301+K301-L301+M301+E301</f>
        <v/>
      </c>
      <c r="O301" s="679" t="n">
        <v>25</v>
      </c>
      <c r="P301" s="679" t="n"/>
      <c r="Q301" s="636">
        <f>N301+O301-P301</f>
        <v/>
      </c>
      <c r="R301" s="614" t="n">
        <v>1380</v>
      </c>
      <c r="S301" s="679" t="n"/>
      <c r="T301" s="639">
        <f>A301</f>
        <v/>
      </c>
      <c r="U301" s="704" t="n"/>
      <c r="V301" s="705" t="n"/>
      <c r="W301" s="704" t="inlineStr">
        <is>
          <t>210815A</t>
        </is>
      </c>
      <c r="X301" s="655" t="n">
        <v>-28.8</v>
      </c>
      <c r="Y301" s="704" t="n"/>
      <c r="Z301" s="705" t="n"/>
      <c r="AA301" s="704" t="n"/>
      <c r="AB301" s="705" t="n"/>
      <c r="AC301" s="704" t="n"/>
      <c r="AD301" s="705" t="n"/>
      <c r="AE301" s="704" t="inlineStr">
        <is>
          <t>210835A</t>
        </is>
      </c>
      <c r="AF301" s="655" t="n">
        <v>27</v>
      </c>
      <c r="AG301" s="705" t="n"/>
      <c r="AH301" s="705" t="n"/>
      <c r="AI301" s="704" t="n"/>
      <c r="AJ301" s="705" t="n"/>
      <c r="AK301" s="704" t="n"/>
      <c r="AL301" s="705" t="n"/>
      <c r="AM301" s="704" t="n"/>
      <c r="AN301" s="705" t="n"/>
      <c r="AO301" s="704" t="n"/>
      <c r="AP301" s="705" t="n"/>
      <c r="AQ301" s="706" t="n"/>
      <c r="AR301" s="705" t="n"/>
      <c r="AS301" s="614">
        <f>V301+X301+Z301+AB301+AD301+AF301+AJ301+AL301+AN301+AP301+AR301+AH301</f>
        <v/>
      </c>
    </row>
    <row r="302">
      <c r="A302" s="678">
        <f>A301+1</f>
        <v/>
      </c>
      <c r="B302" s="679" t="n">
        <v>1435.36</v>
      </c>
      <c r="C302" s="679" t="n"/>
      <c r="D302" s="614" t="n">
        <v>1118.7</v>
      </c>
      <c r="E302" s="614" t="n">
        <v>856.02</v>
      </c>
      <c r="F302" s="679" t="n"/>
      <c r="G302" s="680" t="n">
        <v>113</v>
      </c>
      <c r="H302" s="680" t="n">
        <v>192.9</v>
      </c>
      <c r="I302" s="656" t="n">
        <v>60</v>
      </c>
      <c r="J302" s="681" t="n">
        <v>2</v>
      </c>
      <c r="K302" s="681" t="n"/>
      <c r="L302" s="681" t="n"/>
      <c r="M302" s="682" t="n"/>
      <c r="N302" s="712">
        <f>B302+C302+D302+F302+G302+H302+I302+K302-L302+M302+E302</f>
        <v/>
      </c>
      <c r="O302" s="679" t="n">
        <v>21</v>
      </c>
      <c r="P302" s="679" t="n">
        <v>84.90000000000001</v>
      </c>
      <c r="Q302" s="636">
        <f>N302+O302-P302</f>
        <v/>
      </c>
      <c r="R302" s="614" t="n">
        <v>1430</v>
      </c>
      <c r="S302" s="679" t="n"/>
      <c r="T302" s="639">
        <f>A302</f>
        <v/>
      </c>
      <c r="U302" s="704" t="n"/>
      <c r="V302" s="705" t="n"/>
      <c r="W302" s="704" t="n"/>
      <c r="X302" s="705" t="n"/>
      <c r="Y302" s="704" t="n">
        <v>210821</v>
      </c>
      <c r="Z302" s="655" t="n">
        <v>450.98</v>
      </c>
      <c r="AA302" s="704" t="n"/>
      <c r="AB302" s="705" t="n"/>
      <c r="AC302" s="704" t="n"/>
      <c r="AD302" s="705" t="n"/>
      <c r="AE302" s="704" t="inlineStr">
        <is>
          <t>210835A</t>
        </is>
      </c>
      <c r="AF302" s="655" t="n">
        <v>352.53</v>
      </c>
      <c r="AG302" s="705" t="n"/>
      <c r="AH302" s="705" t="n"/>
      <c r="AI302" s="704" t="n"/>
      <c r="AJ302" s="705" t="n"/>
      <c r="AK302" s="704" t="n"/>
      <c r="AL302" s="705" t="n"/>
      <c r="AM302" s="704" t="n"/>
      <c r="AN302" s="705" t="n"/>
      <c r="AO302" s="704" t="n"/>
      <c r="AP302" s="655" t="n"/>
      <c r="AQ302" s="706" t="n"/>
      <c r="AR302" s="705" t="n"/>
      <c r="AS302" s="614">
        <f>V302+X302+Z302+AB302+AD302+AF302+AJ302+AL302+AN302+AP302+AR302+AH302</f>
        <v/>
      </c>
    </row>
    <row r="303">
      <c r="A303" s="678">
        <f>A302+1</f>
        <v/>
      </c>
      <c r="B303" s="679" t="n">
        <v>1778.32</v>
      </c>
      <c r="C303" s="679" t="n"/>
      <c r="D303" s="614" t="n">
        <v>1713.68</v>
      </c>
      <c r="E303" s="614" t="n">
        <v>1850.3</v>
      </c>
      <c r="F303" s="679" t="n"/>
      <c r="G303" s="680" t="n">
        <v>370</v>
      </c>
      <c r="H303" s="680" t="n">
        <v>208.5</v>
      </c>
      <c r="I303" s="656" t="n">
        <v>60</v>
      </c>
      <c r="J303" s="681" t="n">
        <v>1</v>
      </c>
      <c r="K303" s="681" t="n"/>
      <c r="L303" s="681" t="n"/>
      <c r="M303" s="682" t="n"/>
      <c r="N303" s="712">
        <f>B303+C303+D303+F303+G303+H303+I303+K303-L303+M303+E303</f>
        <v/>
      </c>
      <c r="O303" s="679" t="n">
        <v>13</v>
      </c>
      <c r="P303" s="679" t="n"/>
      <c r="Q303" s="636">
        <f>N303+O303-P303</f>
        <v/>
      </c>
      <c r="R303" s="614" t="n">
        <v>1770</v>
      </c>
      <c r="S303" s="679" t="n"/>
      <c r="T303" s="639">
        <f>A303</f>
        <v/>
      </c>
      <c r="U303" s="704" t="n"/>
      <c r="V303" s="705" t="n"/>
      <c r="W303" s="706" t="n">
        <v>210813</v>
      </c>
      <c r="X303" s="655" t="n">
        <v>59.55</v>
      </c>
      <c r="Y303" s="704" t="n"/>
      <c r="Z303" s="705" t="n"/>
      <c r="AA303" s="706" t="n"/>
      <c r="AB303" s="705" t="n"/>
      <c r="AC303" s="704" t="n"/>
      <c r="AD303" s="705" t="n"/>
      <c r="AE303" s="704" t="inlineStr">
        <is>
          <t>210835A</t>
        </is>
      </c>
      <c r="AF303" s="655" t="n">
        <v>70</v>
      </c>
      <c r="AG303" s="705" t="n"/>
      <c r="AH303" s="705" t="n"/>
      <c r="AI303" s="704" t="n"/>
      <c r="AJ303" s="705" t="n"/>
      <c r="AK303" s="704" t="n"/>
      <c r="AL303" s="705" t="n"/>
      <c r="AM303" s="704" t="n"/>
      <c r="AN303" s="705" t="n"/>
      <c r="AO303" s="706" t="n"/>
      <c r="AP303" s="705" t="n"/>
      <c r="AQ303" s="706" t="n">
        <v>210864</v>
      </c>
      <c r="AR303" s="624" t="n">
        <v>436.8</v>
      </c>
      <c r="AS303" s="614">
        <f>V303+X303+Z303+AB303+AD303+AF303+AJ303+AL303+AN303+AP303+AR303+AH303</f>
        <v/>
      </c>
    </row>
    <row r="304">
      <c r="A304" s="678">
        <f>A303+1</f>
        <v/>
      </c>
      <c r="B304" s="679" t="n">
        <v>1478.81</v>
      </c>
      <c r="C304" s="679" t="n"/>
      <c r="D304" s="614" t="n">
        <v>1958.16</v>
      </c>
      <c r="E304" s="614" t="n">
        <v>1863.35</v>
      </c>
      <c r="F304" s="679" t="n"/>
      <c r="G304" s="680" t="n">
        <v>364</v>
      </c>
      <c r="H304" s="680" t="n">
        <v>121.5</v>
      </c>
      <c r="I304" s="656" t="n">
        <v>90</v>
      </c>
      <c r="J304" s="681" t="n">
        <v>3</v>
      </c>
      <c r="K304" s="681" t="n"/>
      <c r="L304" s="681" t="n"/>
      <c r="M304" s="682" t="n"/>
      <c r="N304" s="712">
        <f>B304+C304+D304+F304+G304+H304+I304+K304-L304+M304+E304</f>
        <v/>
      </c>
      <c r="O304" s="679" t="n">
        <v>14.4</v>
      </c>
      <c r="P304" s="679" t="n"/>
      <c r="Q304" s="636">
        <f>N304+O304-P304</f>
        <v/>
      </c>
      <c r="R304" s="614" t="n">
        <v>1470</v>
      </c>
      <c r="S304" s="679" t="n"/>
      <c r="T304" s="639">
        <f>A304</f>
        <v/>
      </c>
      <c r="U304" s="704" t="n"/>
      <c r="V304" s="705" t="n"/>
      <c r="W304" s="704" t="n">
        <v>210814</v>
      </c>
      <c r="X304" s="655" t="n">
        <v>984.98</v>
      </c>
      <c r="Y304" s="704" t="n">
        <v>210822</v>
      </c>
      <c r="Z304" s="655" t="n">
        <v>79.38</v>
      </c>
      <c r="AA304" s="704" t="n"/>
      <c r="AB304" s="705" t="n"/>
      <c r="AC304" s="704" t="n">
        <v>210835</v>
      </c>
      <c r="AD304" s="705" t="n">
        <v>0</v>
      </c>
      <c r="AE304" s="706" t="n"/>
      <c r="AF304" s="705" t="n"/>
      <c r="AG304" s="705" t="n"/>
      <c r="AH304" s="705" t="n"/>
      <c r="AI304" s="704" t="n">
        <v>210836</v>
      </c>
      <c r="AJ304" s="655" t="n">
        <v>37.63</v>
      </c>
      <c r="AK304" s="704" t="n">
        <v>210841</v>
      </c>
      <c r="AL304" s="655" t="n">
        <v>3104.69</v>
      </c>
      <c r="AM304" s="704" t="inlineStr">
        <is>
          <t>fimar</t>
        </is>
      </c>
      <c r="AN304" s="655" t="n">
        <v>1059.28</v>
      </c>
      <c r="AO304" s="704" t="n">
        <v>210856</v>
      </c>
      <c r="AP304" s="655" t="n">
        <v>1286.8</v>
      </c>
      <c r="AQ304" s="706" t="n">
        <v>210865</v>
      </c>
      <c r="AR304" s="624" t="n">
        <v>-79.8</v>
      </c>
      <c r="AS304" s="614">
        <f>V304+X304+Z304+AB304+AD304+AF304+AJ304+AL304+AN304+AP304+AR304+AH304</f>
        <v/>
      </c>
    </row>
    <row r="305" customFormat="1" s="18">
      <c r="A305" s="689" t="n"/>
      <c r="B305" s="692">
        <f>SUM(B274:B304)</f>
        <v/>
      </c>
      <c r="C305" s="692">
        <f>SUM(C274:C304)</f>
        <v/>
      </c>
      <c r="D305" s="692">
        <f>SUM(D274:D304)</f>
        <v/>
      </c>
      <c r="E305" s="692">
        <f>SUM(E274:E304)</f>
        <v/>
      </c>
      <c r="F305" s="692">
        <f>SUM(F274:F304)</f>
        <v/>
      </c>
      <c r="G305" s="692">
        <f>SUM(G274:G304)</f>
        <v/>
      </c>
      <c r="H305" s="692">
        <f>SUM(H274:H304)</f>
        <v/>
      </c>
      <c r="I305" s="692">
        <f>SUM(I274:I304)</f>
        <v/>
      </c>
      <c r="J305" s="691">
        <f>SUM(J274:J304)</f>
        <v/>
      </c>
      <c r="K305" s="692">
        <f>SUM(K274:K304)</f>
        <v/>
      </c>
      <c r="L305" s="692">
        <f>SUM(L274:L304)</f>
        <v/>
      </c>
      <c r="M305" s="692">
        <f>SUM(M274:M304)</f>
        <v/>
      </c>
      <c r="N305" s="692">
        <f>SUM(N274:N304)</f>
        <v/>
      </c>
      <c r="O305" s="692">
        <f>SUM(O274:O304)</f>
        <v/>
      </c>
      <c r="P305" s="692">
        <f>SUM(P274:P304)</f>
        <v/>
      </c>
      <c r="Q305" s="692">
        <f>SUM(Q274:Q304)</f>
        <v/>
      </c>
      <c r="R305" s="692">
        <f>SUM(R274:R304)</f>
        <v/>
      </c>
      <c r="S305" s="692">
        <f>SUM(S274:S304)</f>
        <v/>
      </c>
      <c r="T305" s="693" t="n"/>
      <c r="U305" s="692" t="n"/>
      <c r="V305" s="692">
        <f>SUM(V274:V304)</f>
        <v/>
      </c>
      <c r="W305" s="692" t="n"/>
      <c r="X305" s="692">
        <f>SUM(X274:X304)</f>
        <v/>
      </c>
      <c r="Y305" s="692" t="n"/>
      <c r="Z305" s="692">
        <f>SUM(Z274:Z304)</f>
        <v/>
      </c>
      <c r="AA305" s="692" t="n"/>
      <c r="AB305" s="692">
        <f>SUM(AB274:AB304)</f>
        <v/>
      </c>
      <c r="AC305" s="692" t="n"/>
      <c r="AD305" s="692">
        <f>SUM(AD274:AD304)</f>
        <v/>
      </c>
      <c r="AE305" s="692" t="n"/>
      <c r="AF305" s="692">
        <f>SUM(AF274:AF304)</f>
        <v/>
      </c>
      <c r="AG305" s="692" t="n"/>
      <c r="AH305" s="692" t="n"/>
      <c r="AI305" s="692" t="n"/>
      <c r="AJ305" s="692">
        <f>SUM(AJ274:AJ304)</f>
        <v/>
      </c>
      <c r="AK305" s="691" t="n"/>
      <c r="AL305" s="692">
        <f>SUM(AL274:AL304)</f>
        <v/>
      </c>
      <c r="AM305" s="692" t="n"/>
      <c r="AN305" s="692">
        <f>SUM(AN274:AN304)</f>
        <v/>
      </c>
      <c r="AO305" s="692" t="n"/>
      <c r="AP305" s="692">
        <f>SUM(AP274:AP304)</f>
        <v/>
      </c>
      <c r="AQ305" s="692" t="n"/>
      <c r="AR305" s="692">
        <f>SUM(AR274:AR304)</f>
        <v/>
      </c>
      <c r="AS305" s="692">
        <f>SUM(AS274:AS304)</f>
        <v/>
      </c>
      <c r="AT305" s="691" t="n"/>
      <c r="AU305" s="691" t="n"/>
      <c r="AV305" s="691" t="n"/>
      <c r="AW305" s="691" t="n"/>
      <c r="AX305" s="691" t="n"/>
      <c r="AY305" s="691" t="n"/>
      <c r="AZ305" s="691" t="n"/>
      <c r="BA305" s="691" t="n"/>
      <c r="BB305" s="691" t="n"/>
      <c r="BC305" s="691" t="n"/>
      <c r="BD305" s="691" t="n"/>
      <c r="BE305" s="691" t="n"/>
      <c r="BF305" s="691" t="n"/>
      <c r="BG305" s="691" t="n"/>
      <c r="BH305" s="691" t="n"/>
      <c r="BI305" s="691" t="n"/>
      <c r="BJ305" s="691" t="n"/>
      <c r="BK305" s="691" t="n"/>
      <c r="BL305" s="691" t="n"/>
    </row>
    <row r="306">
      <c r="A306" s="694" t="n"/>
      <c r="N306" s="451" t="n"/>
      <c r="Q306" s="451" t="n"/>
    </row>
    <row r="307">
      <c r="A307" s="694" t="n"/>
      <c r="C307" s="452" t="n"/>
      <c r="F307" s="452" t="n"/>
      <c r="I307" s="453" t="n"/>
    </row>
    <row r="308">
      <c r="A308" s="694" t="n"/>
      <c r="I308" s="453" t="n"/>
    </row>
    <row r="309">
      <c r="A309" s="694" t="n"/>
    </row>
    <row r="310" ht="16.5" customHeight="1" thickBot="1">
      <c r="A310" s="695" t="inlineStr">
        <is>
          <t>SEPTEMBRE 2019</t>
        </is>
      </c>
      <c r="L310" s="391" t="n"/>
      <c r="M310" s="406" t="n"/>
      <c r="N310" s="359" t="n"/>
      <c r="O310" s="362" t="n"/>
      <c r="P310" s="363" t="n"/>
      <c r="Q310" s="363" t="n"/>
      <c r="R310" s="363" t="n"/>
      <c r="S310" s="363" t="n"/>
      <c r="U310" s="364">
        <f>A310</f>
        <v/>
      </c>
      <c r="V310" s="363" t="n"/>
      <c r="W310" s="363" t="n"/>
      <c r="X310" s="363" t="n"/>
      <c r="Y310" s="363" t="n"/>
      <c r="Z310" s="363" t="n"/>
      <c r="AA310" s="363" t="n"/>
      <c r="AB310" s="364">
        <f>A310</f>
        <v/>
      </c>
      <c r="AC310" s="363" t="n"/>
      <c r="AD310" s="363" t="n"/>
      <c r="AE310" s="363" t="n"/>
      <c r="AF310" s="363" t="n"/>
      <c r="AG310" s="363" t="n"/>
      <c r="AH310" s="363" t="n"/>
      <c r="AI310" s="363" t="n"/>
      <c r="AJ310" s="363" t="n"/>
      <c r="AK310" s="364">
        <f>A310</f>
        <v/>
      </c>
      <c r="AL310" s="363" t="n"/>
      <c r="AM310" s="363" t="n"/>
      <c r="AN310" s="363" t="n"/>
      <c r="AO310" s="363" t="n"/>
      <c r="AP310" s="363" t="n"/>
      <c r="AQ310" s="363" t="n"/>
    </row>
    <row r="311" ht="16.5" customHeight="1" thickBot="1">
      <c r="A311" s="696" t="n"/>
      <c r="B311" s="372" t="n"/>
      <c r="C311" s="372" t="n"/>
      <c r="D311" s="372" t="n"/>
      <c r="E311" s="372" t="n"/>
      <c r="F311" s="372" t="n"/>
      <c r="G311" s="372" t="n"/>
      <c r="H311" s="372" t="n"/>
      <c r="I311" s="357" t="n"/>
      <c r="J311" s="357" t="n"/>
      <c r="K311" s="357" t="n"/>
      <c r="L311" s="357" t="n"/>
      <c r="M311" s="454" t="n"/>
      <c r="N311" s="10" t="n"/>
      <c r="O311" s="11" t="n"/>
      <c r="P311" s="10" t="n"/>
      <c r="Q311" s="10" t="n"/>
      <c r="R311" s="358" t="inlineStr">
        <is>
          <t>Banque</t>
        </is>
      </c>
      <c r="S311" s="357" t="n"/>
      <c r="T311" s="647" t="n"/>
      <c r="U311" s="496">
        <f>U3</f>
        <v/>
      </c>
      <c r="V311" s="370" t="n"/>
      <c r="W311" s="496">
        <f>W3</f>
        <v/>
      </c>
      <c r="X311" s="370" t="n"/>
      <c r="Y311" s="496">
        <f>Y3</f>
        <v/>
      </c>
      <c r="Z311" s="370" t="n"/>
      <c r="AA311" s="496">
        <f>AA3</f>
        <v/>
      </c>
      <c r="AB311" s="370" t="n"/>
      <c r="AC311" s="410">
        <f>AC3</f>
        <v/>
      </c>
      <c r="AD311" s="354" t="n"/>
      <c r="AE311" s="496">
        <f>AE3</f>
        <v/>
      </c>
      <c r="AF311" s="370" t="n"/>
      <c r="AG311" s="410" t="inlineStr">
        <is>
          <t>Compte Nickel</t>
        </is>
      </c>
      <c r="AH311" s="354" t="n"/>
      <c r="AI311" s="410">
        <f>AI3</f>
        <v/>
      </c>
      <c r="AJ311" s="354" t="n"/>
      <c r="AK311" s="410">
        <f>AK3</f>
        <v/>
      </c>
      <c r="AL311" s="354" t="n"/>
      <c r="AM311" s="496">
        <f>AM3</f>
        <v/>
      </c>
      <c r="AN311" s="370" t="n"/>
      <c r="AO311" s="496">
        <f>AO3</f>
        <v/>
      </c>
      <c r="AP311" s="370" t="n"/>
      <c r="AQ311" s="496">
        <f>AQ3</f>
        <v/>
      </c>
      <c r="AR311" s="370" t="n"/>
      <c r="AS311" s="411" t="inlineStr">
        <is>
          <t>Total</t>
        </is>
      </c>
    </row>
    <row r="312">
      <c r="A312" s="675" t="n"/>
      <c r="B312" s="382" t="inlineStr">
        <is>
          <t>Espèce</t>
        </is>
      </c>
      <c r="C312" s="382" t="inlineStr">
        <is>
          <t>Chèque</t>
        </is>
      </c>
      <c r="D312" s="382" t="inlineStr">
        <is>
          <t>Carte Bleue</t>
        </is>
      </c>
      <c r="E312" s="382" t="inlineStr">
        <is>
          <t>Sans Contact</t>
        </is>
      </c>
      <c r="F312" s="382" t="inlineStr">
        <is>
          <t>Carte Nickel</t>
        </is>
      </c>
      <c r="G312" s="382" t="inlineStr">
        <is>
          <t>JEUX</t>
        </is>
      </c>
      <c r="H312" s="382" t="inlineStr">
        <is>
          <t>LOTO</t>
        </is>
      </c>
      <c r="I312" s="382" t="inlineStr">
        <is>
          <t>POINT VERT</t>
        </is>
      </c>
      <c r="J312" s="383" t="n"/>
      <c r="K312" s="382" t="inlineStr">
        <is>
          <t>Ret Nickel</t>
        </is>
      </c>
      <c r="L312" s="382" t="inlineStr">
        <is>
          <t>Dpt Nickel</t>
        </is>
      </c>
      <c r="M312" s="608" t="inlineStr">
        <is>
          <t>Avoir</t>
        </is>
      </c>
      <c r="N312" s="382" t="inlineStr">
        <is>
          <t>S/Total Encais</t>
        </is>
      </c>
      <c r="O312" s="382" t="inlineStr">
        <is>
          <t>Compte client</t>
        </is>
      </c>
      <c r="P312" s="382" t="inlineStr">
        <is>
          <t>Credit Compte</t>
        </is>
      </c>
      <c r="Q312" s="382" t="inlineStr">
        <is>
          <t>Total</t>
        </is>
      </c>
      <c r="R312" s="382" t="inlineStr">
        <is>
          <t>Dépôt Banque</t>
        </is>
      </c>
      <c r="S312" s="382" t="inlineStr">
        <is>
          <t>Monnaie</t>
        </is>
      </c>
      <c r="T312" s="609" t="n"/>
      <c r="U312" s="610" t="inlineStr">
        <is>
          <t>N°</t>
        </is>
      </c>
      <c r="V312" s="611" t="n"/>
      <c r="W312" s="612" t="inlineStr">
        <is>
          <t>N°</t>
        </is>
      </c>
      <c r="X312" s="608" t="n"/>
      <c r="Y312" s="612" t="inlineStr">
        <is>
          <t>N°</t>
        </is>
      </c>
      <c r="Z312" s="608" t="n"/>
      <c r="AA312" s="612" t="inlineStr">
        <is>
          <t>N°</t>
        </is>
      </c>
      <c r="AB312" s="608" t="n"/>
      <c r="AC312" s="612" t="inlineStr">
        <is>
          <t>N°</t>
        </is>
      </c>
      <c r="AD312" s="608" t="n"/>
      <c r="AE312" s="612" t="inlineStr">
        <is>
          <t>N°</t>
        </is>
      </c>
      <c r="AF312" s="608" t="n"/>
      <c r="AG312" s="612" t="inlineStr">
        <is>
          <t>N°</t>
        </is>
      </c>
      <c r="AH312" s="611" t="n"/>
      <c r="AI312" s="612" t="inlineStr">
        <is>
          <t>N°</t>
        </is>
      </c>
      <c r="AJ312" s="608" t="n"/>
      <c r="AK312" s="613" t="inlineStr">
        <is>
          <t>N°</t>
        </is>
      </c>
      <c r="AL312" s="611" t="n"/>
      <c r="AM312" s="612" t="inlineStr">
        <is>
          <t>N°</t>
        </is>
      </c>
      <c r="AN312" s="611" t="n"/>
      <c r="AO312" s="612" t="inlineStr">
        <is>
          <t>N°</t>
        </is>
      </c>
      <c r="AP312" s="611" t="n"/>
      <c r="AQ312" s="612" t="inlineStr">
        <is>
          <t>N°</t>
        </is>
      </c>
      <c r="AR312" s="611" t="n"/>
      <c r="AS312" s="614" t="n"/>
    </row>
    <row r="313">
      <c r="A313" s="678">
        <f>A304+1</f>
        <v/>
      </c>
      <c r="B313" s="679" t="n">
        <v>1643.7</v>
      </c>
      <c r="C313" s="679" t="n"/>
      <c r="D313" s="614" t="n">
        <v>2320.54</v>
      </c>
      <c r="E313" s="614" t="n">
        <v>2040.03</v>
      </c>
      <c r="F313" s="679" t="n"/>
      <c r="G313" s="680" t="n">
        <v>276</v>
      </c>
      <c r="H313" s="680" t="n">
        <v>466.8</v>
      </c>
      <c r="I313" s="656" t="n">
        <v>120</v>
      </c>
      <c r="J313" s="681" t="n">
        <v>5</v>
      </c>
      <c r="K313" s="681" t="n"/>
      <c r="L313" s="681" t="n"/>
      <c r="M313" s="682" t="n"/>
      <c r="N313" s="636">
        <f>B313+C313+D313+F313+G313+H313+I313+K313-L313+M313+E313</f>
        <v/>
      </c>
      <c r="O313" s="679" t="n">
        <v>13.2</v>
      </c>
      <c r="P313" s="679" t="n"/>
      <c r="Q313" s="636">
        <f>N313+O313-P313</f>
        <v/>
      </c>
      <c r="R313" s="614" t="n">
        <v>1640</v>
      </c>
      <c r="S313" s="679" t="n"/>
      <c r="T313" s="639">
        <f>A313</f>
        <v/>
      </c>
      <c r="U313" s="704" t="n">
        <v>210805</v>
      </c>
      <c r="V313" s="655" t="n">
        <v>1612.38</v>
      </c>
      <c r="W313" s="704" t="n"/>
      <c r="X313" s="705" t="n"/>
      <c r="Y313" s="706" t="n"/>
      <c r="Z313" s="705" t="n"/>
      <c r="AA313" s="706" t="n">
        <v>210831</v>
      </c>
      <c r="AB313" s="655" t="n">
        <v>3516.68</v>
      </c>
      <c r="AC313" s="706" t="n"/>
      <c r="AD313" s="705" t="n"/>
      <c r="AE313" s="706" t="inlineStr">
        <is>
          <t>pt vert</t>
        </is>
      </c>
      <c r="AF313" s="655" t="n">
        <v>-58.1</v>
      </c>
      <c r="AG313" s="707" t="n"/>
      <c r="AH313" s="705" t="n"/>
      <c r="AI313" s="685" t="n">
        <v>210144</v>
      </c>
      <c r="AJ313" s="655" t="n">
        <v>1029.23</v>
      </c>
      <c r="AK313" s="707" t="n"/>
      <c r="AL313" s="705" t="n"/>
      <c r="AM313" s="706" t="n"/>
      <c r="AN313" s="705" t="n"/>
      <c r="AO313" s="685" t="inlineStr">
        <is>
          <t>vale</t>
        </is>
      </c>
      <c r="AP313" s="655" t="n">
        <v>2250</v>
      </c>
      <c r="AQ313" s="706" t="n"/>
      <c r="AR313" s="705" t="n"/>
      <c r="AS313" s="614">
        <f>V313+X313+Z313+AB313+AD313+AF313+AJ313+AL313+AN313+AP313+AR313+AH313</f>
        <v/>
      </c>
    </row>
    <row r="314">
      <c r="A314" s="678">
        <f>A313+1</f>
        <v/>
      </c>
      <c r="B314" s="679" t="n">
        <v>1045.08</v>
      </c>
      <c r="C314" s="679" t="n"/>
      <c r="D314" s="614" t="n">
        <v>1936</v>
      </c>
      <c r="E314" s="614" t="n">
        <v>1570.55</v>
      </c>
      <c r="F314" s="679" t="n"/>
      <c r="G314" s="680" t="n">
        <v>273</v>
      </c>
      <c r="H314" s="680" t="n">
        <v>286.4</v>
      </c>
      <c r="I314" s="656" t="n">
        <v>80</v>
      </c>
      <c r="J314" s="681" t="n">
        <v>3</v>
      </c>
      <c r="K314" s="681" t="n"/>
      <c r="L314" s="681" t="n"/>
      <c r="M314" s="682" t="n">
        <v>2.2</v>
      </c>
      <c r="N314" s="636">
        <f>B314+C314+D314+F314+G314+H314+I314+K314-L314+M314+E314</f>
        <v/>
      </c>
      <c r="O314" s="679" t="n">
        <v>11.7</v>
      </c>
      <c r="P314" s="679" t="n">
        <v>209.95</v>
      </c>
      <c r="Q314" s="636">
        <f>N314+O314-P314</f>
        <v/>
      </c>
      <c r="R314" s="614" t="n">
        <v>1050</v>
      </c>
      <c r="S314" s="679" t="n"/>
      <c r="T314" s="639">
        <f>A314</f>
        <v/>
      </c>
      <c r="U314" s="704" t="n"/>
      <c r="V314" s="655" t="n">
        <v>36.78</v>
      </c>
      <c r="W314" s="706" t="n"/>
      <c r="X314" s="705" t="n"/>
      <c r="Y314" s="704" t="n"/>
      <c r="Z314" s="705" t="n"/>
      <c r="AA314" s="706" t="n">
        <v>210831</v>
      </c>
      <c r="AB314" s="655" t="n">
        <v>313.4</v>
      </c>
      <c r="AC314" s="704" t="n"/>
      <c r="AD314" s="705" t="n"/>
      <c r="AE314" s="706" t="inlineStr">
        <is>
          <t>monnaie</t>
        </is>
      </c>
      <c r="AF314" s="655" t="n">
        <v>575</v>
      </c>
      <c r="AG314" s="707" t="n"/>
      <c r="AH314" s="705" t="n"/>
      <c r="AI314" s="704" t="n"/>
      <c r="AJ314" s="705" t="n"/>
      <c r="AK314" s="706" t="n"/>
      <c r="AL314" s="705" t="n"/>
      <c r="AM314" s="704" t="n"/>
      <c r="AN314" s="705" t="n"/>
      <c r="AO314" s="704" t="n"/>
      <c r="AP314" s="684" t="n"/>
      <c r="AQ314" s="706" t="n"/>
      <c r="AR314" s="705" t="n"/>
      <c r="AS314" s="614">
        <f>V314+X314+Z314+AB314+AD314+AF314+AJ314+AL314+AN314+AP314+AR314+AH314</f>
        <v/>
      </c>
    </row>
    <row r="315">
      <c r="A315" s="678">
        <f>A314+1</f>
        <v/>
      </c>
      <c r="B315" s="679" t="n">
        <v>1932.24</v>
      </c>
      <c r="C315" s="679" t="n"/>
      <c r="D315" s="614" t="n">
        <v>1131.44</v>
      </c>
      <c r="E315" s="614" t="n">
        <v>1784.68</v>
      </c>
      <c r="F315" s="679" t="n"/>
      <c r="G315" s="680" t="n">
        <v>493</v>
      </c>
      <c r="H315" s="680" t="n">
        <v>148.2</v>
      </c>
      <c r="I315" s="656" t="n">
        <v>80</v>
      </c>
      <c r="J315" s="681" t="n">
        <v>2</v>
      </c>
      <c r="K315" s="681" t="n"/>
      <c r="L315" s="681" t="n"/>
      <c r="M315" s="682" t="n"/>
      <c r="N315" s="636">
        <f>B315+C315+D315+F315+G315+H315+I315+K315-L315+M315+E315</f>
        <v/>
      </c>
      <c r="O315" s="679" t="n">
        <v>17.6</v>
      </c>
      <c r="P315" s="679" t="n"/>
      <c r="Q315" s="636">
        <f>N315+O315-P315</f>
        <v/>
      </c>
      <c r="R315" s="614" t="n">
        <v>1930</v>
      </c>
      <c r="S315" s="614" t="n">
        <v>760</v>
      </c>
      <c r="T315" s="639">
        <f>A315</f>
        <v/>
      </c>
      <c r="U315" s="704" t="n"/>
      <c r="V315" s="705" t="n"/>
      <c r="W315" s="706" t="n"/>
      <c r="X315" s="705" t="n"/>
      <c r="Y315" s="704" t="n"/>
      <c r="Z315" s="705" t="n"/>
      <c r="AA315" s="706" t="n"/>
      <c r="AB315" s="705" t="n"/>
      <c r="AC315" s="704" t="n">
        <v>210834</v>
      </c>
      <c r="AD315" s="655" t="n">
        <v>56090.33</v>
      </c>
      <c r="AE315" s="706" t="n"/>
      <c r="AF315" s="705" t="n"/>
      <c r="AG315" s="705" t="n"/>
      <c r="AH315" s="705" t="n"/>
      <c r="AI315" s="704" t="n"/>
      <c r="AJ315" s="705" t="n"/>
      <c r="AK315" s="706" t="n"/>
      <c r="AL315" s="705" t="n"/>
      <c r="AM315" s="704" t="n"/>
      <c r="AN315" s="705" t="n"/>
      <c r="AO315" s="706" t="n"/>
      <c r="AP315" s="684" t="n"/>
      <c r="AQ315" s="706" t="n"/>
      <c r="AR315" s="705" t="n"/>
      <c r="AS315" s="614">
        <f>V315+X315+Z315+AB315+AD315+AF315+AJ315+AL315+AN315+AP315+AR315+AH315</f>
        <v/>
      </c>
    </row>
    <row r="316">
      <c r="A316" s="678">
        <f>A315+1</f>
        <v/>
      </c>
      <c r="B316" s="679" t="n">
        <v>1003.92</v>
      </c>
      <c r="C316" s="679" t="n"/>
      <c r="D316" s="614" t="n">
        <v>2429.54</v>
      </c>
      <c r="E316" s="614" t="n">
        <v>1745.94</v>
      </c>
      <c r="F316" s="679" t="n"/>
      <c r="G316" s="680" t="n">
        <v>340</v>
      </c>
      <c r="H316" s="680" t="n">
        <v>211.2</v>
      </c>
      <c r="I316" s="656" t="n">
        <v>310</v>
      </c>
      <c r="J316" s="681" t="n">
        <v>6</v>
      </c>
      <c r="K316" s="681" t="n"/>
      <c r="L316" s="681" t="n"/>
      <c r="M316" s="682" t="n"/>
      <c r="N316" s="636">
        <f>B316+C316+D316+F316+G316+H316+I316+K316-L316+M316+E316</f>
        <v/>
      </c>
      <c r="O316" s="679" t="n">
        <v>20.7</v>
      </c>
      <c r="P316" s="679" t="n"/>
      <c r="Q316" s="636">
        <f>N316+O316-P316</f>
        <v/>
      </c>
      <c r="R316" s="614" t="n">
        <v>1000</v>
      </c>
      <c r="S316" s="679" t="n"/>
      <c r="T316" s="639">
        <f>A316</f>
        <v/>
      </c>
      <c r="U316" s="704" t="n"/>
      <c r="V316" s="705" t="n"/>
      <c r="W316" s="706" t="n"/>
      <c r="X316" s="705" t="n"/>
      <c r="Y316" s="704" t="n"/>
      <c r="Z316" s="705" t="n"/>
      <c r="AA316" s="706" t="n"/>
      <c r="AB316" s="655" t="n"/>
      <c r="AC316" s="704" t="n"/>
      <c r="AD316" s="705" t="n"/>
      <c r="AE316" s="706" t="inlineStr">
        <is>
          <t>ass prêt</t>
        </is>
      </c>
      <c r="AF316" s="655" t="n">
        <v>26.07</v>
      </c>
      <c r="AG316" s="707" t="n"/>
      <c r="AH316" s="705" t="n"/>
      <c r="AI316" s="683" t="inlineStr">
        <is>
          <t>180654B</t>
        </is>
      </c>
      <c r="AJ316" s="624" t="n">
        <v>128.4</v>
      </c>
      <c r="AK316" s="706" t="n"/>
      <c r="AL316" s="705" t="n"/>
      <c r="AM316" s="704" t="n"/>
      <c r="AN316" s="705" t="n"/>
      <c r="AO316" s="683" t="inlineStr">
        <is>
          <t>mutex</t>
        </is>
      </c>
      <c r="AP316" s="655" t="n">
        <v>141.56</v>
      </c>
      <c r="AQ316" s="706" t="n"/>
      <c r="AR316" s="705" t="n"/>
      <c r="AS316" s="614">
        <f>V316+X316+Z316+AB316+AD316+AF316+AJ316+AL316+AN316+AP316+AR316+AH316</f>
        <v/>
      </c>
    </row>
    <row r="317">
      <c r="A317" s="678">
        <f>A316+1</f>
        <v/>
      </c>
      <c r="B317" s="679" t="n">
        <v>987.8099999999999</v>
      </c>
      <c r="C317" s="679" t="n"/>
      <c r="D317" s="614" t="n">
        <v>904.2</v>
      </c>
      <c r="E317" s="614" t="n">
        <v>1240.05</v>
      </c>
      <c r="F317" s="679" t="n"/>
      <c r="G317" s="680" t="n">
        <v>94</v>
      </c>
      <c r="H317" s="680" t="n">
        <v>125.4</v>
      </c>
      <c r="I317" s="680" t="n"/>
      <c r="J317" s="681" t="n"/>
      <c r="K317" s="681" t="n"/>
      <c r="L317" s="681" t="n"/>
      <c r="M317" s="682" t="n"/>
      <c r="N317" s="636">
        <f>B317+C317+D317+F317+G317+H317+I317+K317-L317+M317+E317</f>
        <v/>
      </c>
      <c r="O317" s="679" t="n">
        <v>22.9</v>
      </c>
      <c r="P317" s="679" t="n">
        <v>77.8</v>
      </c>
      <c r="Q317" s="636">
        <f>N317+O317-P317</f>
        <v/>
      </c>
      <c r="R317" s="614" t="n">
        <v>980</v>
      </c>
      <c r="S317" s="679" t="n"/>
      <c r="T317" s="639">
        <f>A317</f>
        <v/>
      </c>
      <c r="U317" s="704" t="n"/>
      <c r="V317" s="705" t="n"/>
      <c r="W317" s="706" t="n"/>
      <c r="X317" s="705" t="n"/>
      <c r="Y317" s="704" t="n">
        <v>210919</v>
      </c>
      <c r="Z317" s="655" t="n">
        <v>376.08</v>
      </c>
      <c r="AA317" s="704" t="n"/>
      <c r="AB317" s="705" t="n"/>
      <c r="AC317" s="704" t="n"/>
      <c r="AD317" s="705" t="n"/>
      <c r="AE317" s="706" t="inlineStr">
        <is>
          <t>interet</t>
        </is>
      </c>
      <c r="AF317" s="655" t="n">
        <v>79.62</v>
      </c>
      <c r="AG317" s="705" t="n"/>
      <c r="AH317" s="705" t="n"/>
      <c r="AI317" s="704" t="n"/>
      <c r="AJ317" s="705" t="n"/>
      <c r="AK317" s="704" t="n"/>
      <c r="AL317" s="705" t="n"/>
      <c r="AM317" s="706" t="n"/>
      <c r="AN317" s="705" t="n"/>
      <c r="AO317" s="683" t="inlineStr">
        <is>
          <t>adrea</t>
        </is>
      </c>
      <c r="AP317" s="655" t="n">
        <v>81.90000000000001</v>
      </c>
      <c r="AQ317" s="706" t="n"/>
      <c r="AR317" s="705" t="n"/>
      <c r="AS317" s="614">
        <f>V317+X317+Z317+AB317+AD317+AF317+AJ317+AL317+AN317+AP317+AR317+AH317</f>
        <v/>
      </c>
    </row>
    <row r="318">
      <c r="A318" s="678">
        <f>A317+1</f>
        <v/>
      </c>
      <c r="B318" s="679" t="n">
        <v>1606.5</v>
      </c>
      <c r="C318" s="679" t="n"/>
      <c r="D318" s="614" t="n">
        <v>1289.68</v>
      </c>
      <c r="E318" s="614" t="n">
        <v>1678.89</v>
      </c>
      <c r="F318" s="679" t="n"/>
      <c r="G318" s="680" t="n">
        <v>158</v>
      </c>
      <c r="H318" s="680" t="n">
        <v>307.2</v>
      </c>
      <c r="I318" s="656" t="n">
        <v>20</v>
      </c>
      <c r="J318" s="681" t="n">
        <v>2</v>
      </c>
      <c r="K318" s="681" t="n"/>
      <c r="L318" s="681" t="n"/>
      <c r="M318" s="682" t="n"/>
      <c r="N318" s="636">
        <f>B318+C318+D318+F318+G318+H318+I318+K318-L318+M318+E318</f>
        <v/>
      </c>
      <c r="O318" s="679" t="n">
        <v>29.3</v>
      </c>
      <c r="P318" s="679" t="n">
        <v>5</v>
      </c>
      <c r="Q318" s="636">
        <f>N318+O318-P318</f>
        <v/>
      </c>
      <c r="R318" s="614" t="n">
        <v>1600</v>
      </c>
      <c r="S318" s="679" t="n"/>
      <c r="T318" s="639">
        <f>A318</f>
        <v/>
      </c>
      <c r="U318" s="704" t="n"/>
      <c r="V318" s="705" t="n"/>
      <c r="W318" s="704" t="n"/>
      <c r="X318" s="705" t="n"/>
      <c r="Y318" s="704" t="n"/>
      <c r="Z318" s="705" t="n"/>
      <c r="AA318" s="704" t="n"/>
      <c r="AB318" s="705" t="n"/>
      <c r="AC318" s="704" t="n">
        <v>210738</v>
      </c>
      <c r="AD318" s="655" t="n">
        <v>13.39</v>
      </c>
      <c r="AE318" s="706" t="inlineStr">
        <is>
          <t>prêt</t>
        </is>
      </c>
      <c r="AF318" s="655" t="n">
        <v>2672.34</v>
      </c>
      <c r="AG318" s="705" t="n"/>
      <c r="AH318" s="705" t="n"/>
      <c r="AI318" s="704" t="n"/>
      <c r="AJ318" s="705" t="n"/>
      <c r="AK318" s="704" t="n"/>
      <c r="AL318" s="705" t="n"/>
      <c r="AM318" s="704" t="n">
        <v>210766</v>
      </c>
      <c r="AN318" s="655" t="n">
        <v>-358.27</v>
      </c>
      <c r="AO318" s="683" t="inlineStr">
        <is>
          <t>aviva</t>
        </is>
      </c>
      <c r="AP318" s="655" t="n">
        <v>150</v>
      </c>
      <c r="AQ318" s="706" t="n"/>
      <c r="AR318" s="705" t="n"/>
      <c r="AS318" s="614">
        <f>V318+X318+Z318+AB318+AD318+AF318+AJ318+AL318+AN318+AP318+AR318+AH318</f>
        <v/>
      </c>
    </row>
    <row r="319">
      <c r="A319" s="678">
        <f>A318+1</f>
        <v/>
      </c>
      <c r="B319" s="679" t="n">
        <v>2019.96</v>
      </c>
      <c r="C319" s="679" t="n"/>
      <c r="D319" s="614" t="n">
        <v>1151.29</v>
      </c>
      <c r="E319" s="614" t="n">
        <v>1837.06</v>
      </c>
      <c r="F319" s="679" t="n"/>
      <c r="G319" s="680" t="n">
        <v>202</v>
      </c>
      <c r="H319" s="680" t="n">
        <v>136</v>
      </c>
      <c r="I319" s="656" t="n">
        <v>120</v>
      </c>
      <c r="J319" s="681" t="n">
        <v>2</v>
      </c>
      <c r="K319" s="681" t="n"/>
      <c r="L319" s="681" t="n"/>
      <c r="M319" s="682" t="n"/>
      <c r="N319" s="636">
        <f>B319+C319+D319+F319+G319+H319+I319+K319-L319+M319+E319</f>
        <v/>
      </c>
      <c r="O319" s="679" t="n">
        <v>24.2</v>
      </c>
      <c r="P319" s="679" t="n">
        <v>2.2</v>
      </c>
      <c r="Q319" s="636">
        <f>N319+O319-P319</f>
        <v/>
      </c>
      <c r="R319" s="614" t="n">
        <v>2010</v>
      </c>
      <c r="S319" s="679" t="n"/>
      <c r="T319" s="639">
        <f>A319</f>
        <v/>
      </c>
      <c r="U319" s="704" t="n"/>
      <c r="V319" s="705" t="n"/>
      <c r="W319" s="704" t="n"/>
      <c r="X319" s="705" t="n"/>
      <c r="Y319" s="704" t="n"/>
      <c r="Z319" s="705" t="n"/>
      <c r="AA319" s="704" t="n"/>
      <c r="AB319" s="705" t="n"/>
      <c r="AC319" s="704" t="n"/>
      <c r="AD319" s="705" t="n"/>
      <c r="AE319" s="706" t="n"/>
      <c r="AF319" s="705" t="n"/>
      <c r="AG319" s="705" t="n"/>
      <c r="AH319" s="705" t="n"/>
      <c r="AI319" s="704" t="n"/>
      <c r="AJ319" s="705" t="n"/>
      <c r="AK319" s="704" t="n"/>
      <c r="AL319" s="705" t="n"/>
      <c r="AM319" s="704" t="n"/>
      <c r="AN319" s="705" t="n"/>
      <c r="AO319" s="704" t="n"/>
      <c r="AP319" s="705" t="n"/>
      <c r="AQ319" s="706" t="n"/>
      <c r="AR319" s="705" t="n"/>
      <c r="AS319" s="614">
        <f>V319+X319+Z319+AB319+AD319+AF319+AJ319+AL319+AN319+AP319+AR319+AH319</f>
        <v/>
      </c>
    </row>
    <row r="320">
      <c r="A320" s="678">
        <f>A319+1</f>
        <v/>
      </c>
      <c r="B320" s="679" t="n">
        <v>1185.89</v>
      </c>
      <c r="C320" s="679" t="n"/>
      <c r="D320" s="614" t="n">
        <v>1256.63</v>
      </c>
      <c r="E320" s="614" t="n">
        <v>1966.39</v>
      </c>
      <c r="F320" s="679" t="n"/>
      <c r="G320" s="680" t="n">
        <v>260</v>
      </c>
      <c r="H320" s="680" t="n">
        <v>286.2</v>
      </c>
      <c r="I320" s="656" t="n">
        <v>270</v>
      </c>
      <c r="J320" s="681" t="n">
        <v>5</v>
      </c>
      <c r="K320" s="681" t="n"/>
      <c r="L320" s="681" t="n"/>
      <c r="M320" s="682" t="n"/>
      <c r="N320" s="636">
        <f>B320+C320+D320+F320+G320+H320+I320+K320-L320+M320+E320</f>
        <v/>
      </c>
      <c r="O320" s="679" t="n">
        <v>28.2</v>
      </c>
      <c r="P320" s="679" t="n"/>
      <c r="Q320" s="636">
        <f>N320+O320-P320</f>
        <v/>
      </c>
      <c r="R320" s="614" t="n">
        <v>1180</v>
      </c>
      <c r="S320" s="679" t="n"/>
      <c r="T320" s="639">
        <f>A320</f>
        <v/>
      </c>
      <c r="U320" s="704" t="n">
        <v>210808</v>
      </c>
      <c r="V320" s="655" t="n">
        <v>1636.79</v>
      </c>
      <c r="W320" s="704" t="n"/>
      <c r="X320" s="705" t="n"/>
      <c r="Y320" s="704" t="n"/>
      <c r="Z320" s="705" t="n"/>
      <c r="AA320" s="704" t="n">
        <v>210925</v>
      </c>
      <c r="AB320" s="655" t="n">
        <v>2360.26</v>
      </c>
      <c r="AC320" s="704" t="n"/>
      <c r="AD320" s="705" t="n"/>
      <c r="AE320" s="704" t="n"/>
      <c r="AF320" s="705" t="n"/>
      <c r="AG320" s="705" t="n"/>
      <c r="AH320" s="705" t="n"/>
      <c r="AI320" s="704" t="n"/>
      <c r="AJ320" s="705" t="n"/>
      <c r="AK320" s="704" t="n"/>
      <c r="AL320" s="705" t="n"/>
      <c r="AM320" s="704" t="n"/>
      <c r="AN320" s="705" t="n"/>
      <c r="AO320" s="704" t="n">
        <v>210979</v>
      </c>
      <c r="AP320" s="655" t="n">
        <v>4.71</v>
      </c>
      <c r="AQ320" s="706" t="n"/>
      <c r="AR320" s="705" t="n"/>
      <c r="AS320" s="614">
        <f>V320+X320+Z320+AB320+AD320+AF320+AJ320+AL320+AN320+AP320+AR320+AH320</f>
        <v/>
      </c>
    </row>
    <row r="321">
      <c r="A321" s="678">
        <f>A320+1</f>
        <v/>
      </c>
      <c r="B321" s="679" t="n">
        <v>1234.25</v>
      </c>
      <c r="C321" s="679" t="n"/>
      <c r="D321" s="614" t="n">
        <v>1678.14</v>
      </c>
      <c r="E321" s="614" t="n">
        <v>1948.25</v>
      </c>
      <c r="F321" s="679" t="n"/>
      <c r="G321" s="680" t="n">
        <v>235</v>
      </c>
      <c r="H321" s="680" t="n">
        <v>216.7</v>
      </c>
      <c r="I321" s="656" t="n">
        <v>100</v>
      </c>
      <c r="J321" s="681" t="n">
        <v>3</v>
      </c>
      <c r="K321" s="681" t="n"/>
      <c r="L321" s="681" t="n"/>
      <c r="M321" s="682" t="n"/>
      <c r="N321" s="636">
        <f>B321+C321+D321+F321+G321+H321+I321+K321-L321+M321+E321</f>
        <v/>
      </c>
      <c r="O321" s="679" t="n">
        <v>16.7</v>
      </c>
      <c r="P321" s="679" t="n"/>
      <c r="Q321" s="636">
        <f>N321+O321-P321</f>
        <v/>
      </c>
      <c r="R321" s="614" t="n">
        <v>1270</v>
      </c>
      <c r="S321" s="679" t="n"/>
      <c r="T321" s="639">
        <f>A321</f>
        <v/>
      </c>
      <c r="U321" s="704" t="n"/>
      <c r="V321" s="655" t="n">
        <v>74.95</v>
      </c>
      <c r="W321" s="704" t="n"/>
      <c r="X321" s="705" t="n"/>
      <c r="Y321" s="704" t="n"/>
      <c r="Z321" s="705" t="n"/>
      <c r="AA321" s="704" t="n">
        <v>210926</v>
      </c>
      <c r="AB321" s="655" t="n">
        <v>1480</v>
      </c>
      <c r="AC321" s="704" t="n"/>
      <c r="AD321" s="705" t="n"/>
      <c r="AE321" s="704" t="inlineStr">
        <is>
          <t>monnaie</t>
        </is>
      </c>
      <c r="AF321" s="655" t="n">
        <v>200</v>
      </c>
      <c r="AG321" s="705" t="n"/>
      <c r="AH321" s="705" t="n"/>
      <c r="AI321" s="704" t="n"/>
      <c r="AJ321" s="705" t="n"/>
      <c r="AK321" s="704" t="n"/>
      <c r="AL321" s="705" t="n"/>
      <c r="AM321" s="704" t="n"/>
      <c r="AN321" s="705" t="n"/>
      <c r="AO321" s="704" t="n"/>
      <c r="AP321" s="705" t="n"/>
      <c r="AQ321" s="706" t="n"/>
      <c r="AR321" s="705" t="n"/>
      <c r="AS321" s="614">
        <f>V321+X321+Z321+AB321+AD321+AF321+AJ321+AL321+AN321+AP321+AR321+AH321</f>
        <v/>
      </c>
    </row>
    <row r="322">
      <c r="A322" s="678">
        <f>A321+1</f>
        <v/>
      </c>
      <c r="B322" s="679" t="n">
        <v>1618.27</v>
      </c>
      <c r="C322" s="679" t="n"/>
      <c r="D322" s="614" t="n">
        <v>2021.69</v>
      </c>
      <c r="E322" s="614" t="n">
        <v>2052.68</v>
      </c>
      <c r="F322" s="679" t="n"/>
      <c r="G322" s="680" t="n">
        <v>266</v>
      </c>
      <c r="H322" s="680" t="n">
        <v>137.7</v>
      </c>
      <c r="I322" s="656" t="n">
        <v>150</v>
      </c>
      <c r="J322" s="681" t="n">
        <v>5</v>
      </c>
      <c r="K322" s="681" t="n"/>
      <c r="L322" s="681" t="n"/>
      <c r="M322" s="682" t="n"/>
      <c r="N322" s="636">
        <f>B322+C322+D322+F322+G322+H322+I322+K322-L322+M322+E322</f>
        <v/>
      </c>
      <c r="O322" s="679" t="n">
        <v>40.1</v>
      </c>
      <c r="P322" s="679" t="n"/>
      <c r="Q322" s="636">
        <f>N322+O322-P322</f>
        <v/>
      </c>
      <c r="R322" s="614" t="n">
        <v>1610</v>
      </c>
      <c r="S322" s="679" t="n"/>
      <c r="T322" s="639">
        <f>A322</f>
        <v/>
      </c>
      <c r="U322" s="704" t="n"/>
      <c r="V322" s="705" t="n"/>
      <c r="W322" s="704" t="n">
        <v>210815</v>
      </c>
      <c r="X322" s="655" t="n">
        <v>27.71</v>
      </c>
      <c r="Y322" s="704" t="n"/>
      <c r="Z322" s="705" t="n"/>
      <c r="AA322" s="704" t="n"/>
      <c r="AB322" s="705" t="n"/>
      <c r="AC322" s="704" t="n"/>
      <c r="AD322" s="705" t="n"/>
      <c r="AE322" s="704" t="n"/>
      <c r="AF322" s="705" t="n"/>
      <c r="AG322" s="705" t="n"/>
      <c r="AH322" s="705" t="n"/>
      <c r="AI322" s="704" t="n"/>
      <c r="AJ322" s="705" t="n"/>
      <c r="AK322" s="704" t="n">
        <v>210839</v>
      </c>
      <c r="AL322" s="655" t="n">
        <v>423.94</v>
      </c>
      <c r="AM322" s="704" t="n"/>
      <c r="AN322" s="705" t="n"/>
      <c r="AO322" s="704" t="n"/>
      <c r="AP322" s="705" t="n"/>
      <c r="AQ322" s="706" t="n"/>
      <c r="AR322" s="705" t="n"/>
      <c r="AS322" s="614">
        <f>V322+X322+Z322+AB322+AD322+AF322+AJ322+AL322+AN322+AP322+AR322+AH322</f>
        <v/>
      </c>
    </row>
    <row r="323">
      <c r="A323" s="678">
        <f>A322+1</f>
        <v/>
      </c>
      <c r="B323" s="679" t="n">
        <v>1559.84</v>
      </c>
      <c r="C323" s="679" t="n"/>
      <c r="D323" s="614" t="n">
        <v>1695.24</v>
      </c>
      <c r="E323" s="614" t="n">
        <v>1681.38</v>
      </c>
      <c r="F323" s="679" t="n"/>
      <c r="G323" s="680" t="n">
        <v>424</v>
      </c>
      <c r="H323" s="680" t="n">
        <v>99.2</v>
      </c>
      <c r="I323" s="656" t="n">
        <v>30</v>
      </c>
      <c r="J323" s="681" t="n">
        <v>1</v>
      </c>
      <c r="K323" s="681" t="n"/>
      <c r="L323" s="681" t="n"/>
      <c r="M323" s="682" t="n"/>
      <c r="N323" s="636">
        <f>B323+C323+D323+F323+G323+H323+I323+K323-L323+M323+E323</f>
        <v/>
      </c>
      <c r="O323" s="679" t="n">
        <v>35.9</v>
      </c>
      <c r="P323" s="679" t="n"/>
      <c r="Q323" s="636">
        <f>N323+O323-P323</f>
        <v/>
      </c>
      <c r="R323" s="614" t="n">
        <v>1550</v>
      </c>
      <c r="S323" s="679" t="n"/>
      <c r="T323" s="639">
        <f>A323</f>
        <v/>
      </c>
      <c r="U323" s="704" t="n"/>
      <c r="V323" s="705" t="n"/>
      <c r="W323" s="704" t="n">
        <v>210816</v>
      </c>
      <c r="X323" s="655" t="n">
        <v>873.63</v>
      </c>
      <c r="Y323" s="704" t="n"/>
      <c r="Z323" s="705" t="n"/>
      <c r="AA323" s="704" t="n"/>
      <c r="AB323" s="705" t="n"/>
      <c r="AC323" s="704" t="n"/>
      <c r="AD323" s="705" t="n"/>
      <c r="AE323" s="704" t="n"/>
      <c r="AF323" s="705" t="n"/>
      <c r="AG323" s="707" t="n"/>
      <c r="AH323" s="705" t="n"/>
      <c r="AI323" s="704" t="n"/>
      <c r="AJ323" s="705" t="n"/>
      <c r="AK323" s="704" t="n">
        <v>210840</v>
      </c>
      <c r="AL323" s="655" t="n">
        <v>462.48</v>
      </c>
      <c r="AM323" s="704" t="n"/>
      <c r="AN323" s="705" t="n"/>
      <c r="AO323" s="704" t="n"/>
      <c r="AP323" s="705" t="n"/>
      <c r="AQ323" s="706" t="n"/>
      <c r="AR323" s="705" t="n"/>
      <c r="AS323" s="614">
        <f>V323+X323+Z323+AB323+AD323+AF323+AJ323+AL323+AN323+AP323+AR323+AH323</f>
        <v/>
      </c>
    </row>
    <row r="324">
      <c r="A324" s="678">
        <f>A323+1</f>
        <v/>
      </c>
      <c r="B324" s="679" t="n">
        <v>914.36</v>
      </c>
      <c r="C324" s="679" t="n"/>
      <c r="D324" s="614" t="n">
        <v>715.16</v>
      </c>
      <c r="E324" s="614" t="n">
        <v>1245.16</v>
      </c>
      <c r="F324" s="679" t="n"/>
      <c r="G324" s="680" t="n">
        <v>277</v>
      </c>
      <c r="H324" s="680" t="n">
        <v>318.8</v>
      </c>
      <c r="I324" s="656" t="n">
        <v>150</v>
      </c>
      <c r="J324" s="681" t="n">
        <v>2</v>
      </c>
      <c r="K324" s="681" t="n"/>
      <c r="L324" s="681" t="n"/>
      <c r="M324" s="682" t="n"/>
      <c r="N324" s="636">
        <f>B324+C324+D324+F324+G324+H324+I324+K324-L324+M324+E324</f>
        <v/>
      </c>
      <c r="O324" s="679" t="n">
        <v>23.2</v>
      </c>
      <c r="P324" s="679" t="n">
        <v>63</v>
      </c>
      <c r="Q324" s="636">
        <f>N324+O324-P324</f>
        <v/>
      </c>
      <c r="R324" s="614" t="n">
        <v>910</v>
      </c>
      <c r="S324" s="679" t="n"/>
      <c r="T324" s="639">
        <f>A324</f>
        <v/>
      </c>
      <c r="U324" s="704" t="n"/>
      <c r="V324" s="705" t="n"/>
      <c r="W324" s="704" t="n"/>
      <c r="X324" s="705" t="n"/>
      <c r="Y324" s="704" t="n">
        <v>210920</v>
      </c>
      <c r="Z324" s="655" t="n">
        <v>471.88</v>
      </c>
      <c r="AA324" s="704" t="n"/>
      <c r="AB324" s="705" t="n"/>
      <c r="AC324" s="704" t="n"/>
      <c r="AD324" s="705" t="n"/>
      <c r="AE324" s="704" t="n"/>
      <c r="AF324" s="705" t="n"/>
      <c r="AG324" s="705" t="n"/>
      <c r="AH324" s="705" t="n"/>
      <c r="AI324" s="683" t="inlineStr">
        <is>
          <t>EDF</t>
        </is>
      </c>
      <c r="AJ324" s="655" t="n">
        <v>221.1</v>
      </c>
      <c r="AK324" s="704" t="n"/>
      <c r="AL324" s="705" t="n"/>
      <c r="AM324" s="704" t="n"/>
      <c r="AN324" s="705" t="n"/>
      <c r="AO324" s="704" t="n"/>
      <c r="AP324" s="705" t="n"/>
      <c r="AQ324" s="706" t="n"/>
      <c r="AR324" s="705" t="n"/>
      <c r="AS324" s="614">
        <f>V324+X324+Z324+AB324+AD324+AF324+AJ324+AL324+AN324+AP324+AR324+AH324</f>
        <v/>
      </c>
    </row>
    <row r="325">
      <c r="A325" s="678">
        <f>A324+1</f>
        <v/>
      </c>
      <c r="B325" s="679" t="n">
        <v>1823.28</v>
      </c>
      <c r="C325" s="679" t="n"/>
      <c r="D325" s="614" t="n">
        <v>1340.4</v>
      </c>
      <c r="E325" s="614" t="n">
        <v>1835.85</v>
      </c>
      <c r="F325" s="679" t="n"/>
      <c r="G325" s="680" t="n">
        <v>245</v>
      </c>
      <c r="H325" s="680" t="n">
        <v>106.7</v>
      </c>
      <c r="I325" s="656" t="n">
        <v>50</v>
      </c>
      <c r="J325" s="681" t="n">
        <v>2</v>
      </c>
      <c r="K325" s="681" t="n"/>
      <c r="L325" s="681" t="n"/>
      <c r="M325" s="682" t="n"/>
      <c r="N325" s="636">
        <f>B325+C325+D325+F325+G325+H325+I325+K325-L325+M325+E325</f>
        <v/>
      </c>
      <c r="O325" s="679" t="n">
        <v>12.3</v>
      </c>
      <c r="P325" s="679" t="n"/>
      <c r="Q325" s="636">
        <f>N325+O325-P325</f>
        <v/>
      </c>
      <c r="R325" s="614" t="n">
        <v>1820</v>
      </c>
      <c r="S325" s="679" t="n"/>
      <c r="T325" s="639">
        <f>A325</f>
        <v/>
      </c>
      <c r="U325" s="704" t="n"/>
      <c r="V325" s="705" t="n"/>
      <c r="W325" s="704" t="n"/>
      <c r="X325" s="705" t="n"/>
      <c r="Y325" s="704" t="inlineStr">
        <is>
          <t>210920A</t>
        </is>
      </c>
      <c r="Z325" s="655" t="n">
        <v>31.82</v>
      </c>
      <c r="AA325" s="704" t="n"/>
      <c r="AB325" s="705" t="n"/>
      <c r="AC325" s="704" t="n"/>
      <c r="AD325" s="705" t="n"/>
      <c r="AE325" s="704" t="n"/>
      <c r="AF325" s="705" t="n"/>
      <c r="AG325" s="705" t="n"/>
      <c r="AH325" s="705" t="n"/>
      <c r="AI325" s="704" t="n"/>
      <c r="AJ325" s="705" t="n"/>
      <c r="AK325" s="704" t="n"/>
      <c r="AL325" s="705" t="n"/>
      <c r="AM325" s="704" t="n"/>
      <c r="AN325" s="705" t="n"/>
      <c r="AO325" s="704" t="n"/>
      <c r="AP325" s="705" t="n"/>
      <c r="AQ325" s="706" t="n">
        <v>210983</v>
      </c>
      <c r="AR325" s="655" t="n">
        <v>45</v>
      </c>
      <c r="AS325" s="614">
        <f>V325+X325+Z325+AB325+AD325+AF325+AJ325+AL325+AN325+AP325+AR325+AH325</f>
        <v/>
      </c>
    </row>
    <row r="326">
      <c r="A326" s="678">
        <f>A325+1</f>
        <v/>
      </c>
      <c r="B326" s="679" t="n">
        <v>2743.92</v>
      </c>
      <c r="C326" s="679" t="n"/>
      <c r="D326" s="614" t="n">
        <v>1224.26</v>
      </c>
      <c r="E326" s="614" t="n">
        <v>2051.06</v>
      </c>
      <c r="F326" s="679" t="n"/>
      <c r="G326" s="680" t="n">
        <v>293</v>
      </c>
      <c r="H326" s="680" t="n">
        <v>229.6</v>
      </c>
      <c r="I326" s="656" t="n">
        <v>100</v>
      </c>
      <c r="J326" s="681" t="n">
        <v>3</v>
      </c>
      <c r="K326" s="681" t="n"/>
      <c r="L326" s="681" t="n"/>
      <c r="M326" s="682" t="n"/>
      <c r="N326" s="636">
        <f>B326+C326+D326+F326+G326+H326+I326+K326-L326+M326+E326</f>
        <v/>
      </c>
      <c r="O326" s="679" t="n">
        <v>11.7</v>
      </c>
      <c r="P326" s="679" t="n"/>
      <c r="Q326" s="636">
        <f>N326+O326-P326</f>
        <v/>
      </c>
      <c r="R326" s="614" t="n">
        <v>2740</v>
      </c>
      <c r="S326" s="679" t="n"/>
      <c r="T326" s="639">
        <f>A326</f>
        <v/>
      </c>
      <c r="U326" s="704" t="n"/>
      <c r="V326" s="705" t="n"/>
      <c r="W326" s="704" t="n"/>
      <c r="X326" s="705" t="n"/>
      <c r="Y326" s="704" t="n"/>
      <c r="Z326" s="705" t="n"/>
      <c r="AA326" s="704" t="n"/>
      <c r="AB326" s="705" t="n"/>
      <c r="AC326" s="704" t="n"/>
      <c r="AD326" s="705" t="n"/>
      <c r="AE326" s="704" t="n"/>
      <c r="AF326" s="705" t="n"/>
      <c r="AG326" s="705" t="n"/>
      <c r="AH326" s="705" t="n"/>
      <c r="AI326" s="704" t="n"/>
      <c r="AJ326" s="705" t="n"/>
      <c r="AK326" s="704" t="n"/>
      <c r="AL326" s="705" t="n"/>
      <c r="AM326" s="704" t="n"/>
      <c r="AN326" s="705" t="n"/>
      <c r="AO326" s="704" t="n"/>
      <c r="AP326" s="705" t="n"/>
      <c r="AQ326" s="706" t="n"/>
      <c r="AR326" s="705" t="n"/>
      <c r="AS326" s="614">
        <f>V326+X326+Z326+AB326+AD326+AF326+AJ326+AL326+AN326+AP326+AR326+AH326</f>
        <v/>
      </c>
    </row>
    <row r="327">
      <c r="A327" s="678">
        <f>A326+1</f>
        <v/>
      </c>
      <c r="B327" s="679" t="n">
        <v>1565.83</v>
      </c>
      <c r="C327" s="679" t="n"/>
      <c r="D327" s="614" t="n">
        <v>1382.55</v>
      </c>
      <c r="E327" s="614" t="n">
        <v>1300.39</v>
      </c>
      <c r="F327" s="679" t="n"/>
      <c r="G327" s="680" t="n">
        <v>110</v>
      </c>
      <c r="H327" s="680" t="n">
        <v>97.59999999999999</v>
      </c>
      <c r="I327" s="656" t="n">
        <v>100</v>
      </c>
      <c r="J327" s="681" t="n">
        <v>2</v>
      </c>
      <c r="K327" s="681" t="n"/>
      <c r="L327" s="681" t="n"/>
      <c r="M327" s="682" t="n"/>
      <c r="N327" s="636">
        <f>B327+C327+D327+F327+G327+H327+I327+K327-L327+M327+E327</f>
        <v/>
      </c>
      <c r="O327" s="679" t="n">
        <v>29.2</v>
      </c>
      <c r="P327" s="679" t="n">
        <v>4.4</v>
      </c>
      <c r="Q327" s="636">
        <f>N327+O327-P327</f>
        <v/>
      </c>
      <c r="R327" s="614" t="n">
        <v>1560</v>
      </c>
      <c r="S327" s="679" t="n"/>
      <c r="T327" s="639">
        <f>A327</f>
        <v/>
      </c>
      <c r="U327" s="704" t="n">
        <v>210901</v>
      </c>
      <c r="V327" s="655" t="n">
        <v>1336.27</v>
      </c>
      <c r="W327" s="704" t="n"/>
      <c r="X327" s="705" t="n"/>
      <c r="Y327" s="704" t="n"/>
      <c r="Z327" s="705" t="n"/>
      <c r="AA327" s="704" t="n">
        <v>210927</v>
      </c>
      <c r="AB327" s="655" t="n">
        <v>2672.78</v>
      </c>
      <c r="AC327" s="704" t="n"/>
      <c r="AD327" s="705" t="n"/>
      <c r="AE327" s="704" t="n"/>
      <c r="AF327" s="705" t="n"/>
      <c r="AG327" s="705" t="n"/>
      <c r="AH327" s="705" t="n"/>
      <c r="AI327" s="704" t="n"/>
      <c r="AJ327" s="705" t="n"/>
      <c r="AK327" s="704" t="n"/>
      <c r="AL327" s="705" t="n"/>
      <c r="AM327" s="704" t="n">
        <v>210948</v>
      </c>
      <c r="AN327" s="655" t="n">
        <v>139.14</v>
      </c>
      <c r="AO327" s="704" t="n">
        <v>210857</v>
      </c>
      <c r="AP327" s="655" t="n">
        <v>364</v>
      </c>
      <c r="AQ327" s="706" t="n">
        <v>210980</v>
      </c>
      <c r="AR327" s="655" t="n">
        <v>6.3</v>
      </c>
      <c r="AS327" s="614">
        <f>V327+X327+Z327+AB327+AD327+AF327+AJ327+AL327+AN327+AP327+AR327+AH327</f>
        <v/>
      </c>
    </row>
    <row r="328">
      <c r="A328" s="678">
        <f>A327+1</f>
        <v/>
      </c>
      <c r="B328" s="679" t="n">
        <v>1475.74</v>
      </c>
      <c r="C328" s="614" t="n">
        <v>31.5</v>
      </c>
      <c r="D328" s="614" t="n">
        <v>2416.73</v>
      </c>
      <c r="E328" s="614" t="n">
        <v>1091.38</v>
      </c>
      <c r="F328" s="679" t="n"/>
      <c r="G328" s="680" t="n">
        <v>110</v>
      </c>
      <c r="H328" s="680" t="n">
        <v>60.8</v>
      </c>
      <c r="I328" s="656" t="n">
        <v>190</v>
      </c>
      <c r="J328" s="681" t="n">
        <v>4</v>
      </c>
      <c r="K328" s="681" t="n"/>
      <c r="L328" s="681" t="n"/>
      <c r="M328" s="682" t="n"/>
      <c r="N328" s="636">
        <f>B328+C328+D328+F328+G328+H328+I328+K328-L328+M328+E328</f>
        <v/>
      </c>
      <c r="O328" s="679" t="n">
        <v>21.2</v>
      </c>
      <c r="P328" s="679" t="n"/>
      <c r="Q328" s="636">
        <f>N328+O328-P328</f>
        <v/>
      </c>
      <c r="R328" s="614" t="n">
        <v>1510</v>
      </c>
      <c r="S328" s="679" t="n"/>
      <c r="T328" s="639">
        <f>A328</f>
        <v/>
      </c>
      <c r="U328" s="704" t="n"/>
      <c r="V328" s="655" t="n">
        <v>-71.26000000000001</v>
      </c>
      <c r="W328" s="704" t="n"/>
      <c r="X328" s="705" t="n"/>
      <c r="Y328" s="704" t="n"/>
      <c r="Z328" s="705" t="n"/>
      <c r="AA328" s="704" t="n">
        <v>210928</v>
      </c>
      <c r="AB328" s="655" t="n">
        <v>871.4</v>
      </c>
      <c r="AC328" s="704" t="n">
        <v>210933</v>
      </c>
      <c r="AD328" s="655" t="n">
        <v>30152.86</v>
      </c>
      <c r="AE328" s="704" t="inlineStr">
        <is>
          <t>monnaie</t>
        </is>
      </c>
      <c r="AF328" s="655" t="n">
        <v>300</v>
      </c>
      <c r="AG328" s="705" t="n"/>
      <c r="AH328" s="705" t="n"/>
      <c r="AI328" s="704" t="n"/>
      <c r="AJ328" s="705" t="n"/>
      <c r="AK328" s="704" t="n"/>
      <c r="AL328" s="705" t="n"/>
      <c r="AM328" s="704" t="n"/>
      <c r="AN328" s="705" t="n"/>
      <c r="AO328" s="704" t="n">
        <v>210857</v>
      </c>
      <c r="AP328" s="655" t="n">
        <v>81.03</v>
      </c>
      <c r="AQ328" s="706" t="n">
        <v>210981</v>
      </c>
      <c r="AR328" s="655" t="n">
        <v>39.99</v>
      </c>
      <c r="AS328" s="614">
        <f>V328+X328+Z328+AB328+AD328+AF328+AJ328+AL328+AN328+AP328+AR328+AH328</f>
        <v/>
      </c>
    </row>
    <row r="329">
      <c r="A329" s="678">
        <f>A328+1</f>
        <v/>
      </c>
      <c r="B329" s="679" t="n">
        <v>1454.82</v>
      </c>
      <c r="C329" s="679" t="n"/>
      <c r="D329" s="614" t="n">
        <v>1546.27</v>
      </c>
      <c r="E329" s="614" t="n">
        <v>1870.43</v>
      </c>
      <c r="F329" s="679" t="n"/>
      <c r="G329" s="680" t="n">
        <v>335</v>
      </c>
      <c r="H329" s="680" t="n">
        <v>78.09999999999999</v>
      </c>
      <c r="I329" s="656" t="n">
        <v>460</v>
      </c>
      <c r="J329" s="681" t="n">
        <v>7</v>
      </c>
      <c r="K329" s="681" t="n"/>
      <c r="L329" s="681" t="n"/>
      <c r="M329" s="682" t="n"/>
      <c r="N329" s="636">
        <f>B329+C329+D329+F329+G329+H329+I329+K329-L329+M329+E329</f>
        <v/>
      </c>
      <c r="O329" s="679" t="n">
        <v>40.1</v>
      </c>
      <c r="P329" s="679" t="n">
        <v>10</v>
      </c>
      <c r="Q329" s="636">
        <f>N329+O329-P329</f>
        <v/>
      </c>
      <c r="R329" s="614" t="n">
        <v>1450</v>
      </c>
      <c r="S329" s="614" t="n">
        <v>500</v>
      </c>
      <c r="T329" s="639">
        <f>A329</f>
        <v/>
      </c>
      <c r="U329" s="704" t="n"/>
      <c r="V329" s="705" t="n"/>
      <c r="W329" s="704" t="n"/>
      <c r="X329" s="705" t="n"/>
      <c r="Y329" s="704" t="n"/>
      <c r="Z329" s="705" t="n"/>
      <c r="AA329" s="704" t="n"/>
      <c r="AB329" s="705" t="n"/>
      <c r="AC329" s="704" t="n"/>
      <c r="AD329" s="705" t="n"/>
      <c r="AE329" s="704" t="n"/>
      <c r="AF329" s="705" t="n"/>
      <c r="AG329" s="705" t="n"/>
      <c r="AH329" s="705" t="n"/>
      <c r="AI329" s="704" t="n"/>
      <c r="AJ329" s="705" t="n"/>
      <c r="AK329" s="704" t="n"/>
      <c r="AL329" s="705" t="n"/>
      <c r="AM329" s="704" t="n">
        <v>210947</v>
      </c>
      <c r="AN329" s="655" t="n">
        <v>225.12</v>
      </c>
      <c r="AO329" s="704" t="n"/>
      <c r="AP329" s="705" t="n"/>
      <c r="AQ329" s="706" t="n">
        <v>210984</v>
      </c>
      <c r="AR329" s="655" t="n">
        <v>10.55</v>
      </c>
      <c r="AS329" s="614">
        <f>V329+X329+Z329+AB329+AD329+AF329+AJ329+AL329+AN329+AP329+AR329+AH329</f>
        <v/>
      </c>
    </row>
    <row r="330">
      <c r="A330" s="678">
        <f>A329+1</f>
        <v/>
      </c>
      <c r="B330" s="679" t="n">
        <v>1181.92</v>
      </c>
      <c r="C330" s="679" t="n"/>
      <c r="D330" s="614" t="n">
        <v>1507.84</v>
      </c>
      <c r="E330" s="614" t="n">
        <v>2018.28</v>
      </c>
      <c r="F330" s="679" t="n"/>
      <c r="G330" s="680" t="n">
        <v>287</v>
      </c>
      <c r="H330" s="680" t="n">
        <v>164.4</v>
      </c>
      <c r="I330" s="656" t="n">
        <v>230</v>
      </c>
      <c r="J330" s="681" t="n">
        <v>4</v>
      </c>
      <c r="K330" s="681" t="n"/>
      <c r="L330" s="681" t="n"/>
      <c r="M330" s="682" t="n"/>
      <c r="N330" s="636">
        <f>B330+C330+D330+F330+G330+H330+I330+K330-L330+M330+E330</f>
        <v/>
      </c>
      <c r="O330" s="679" t="n">
        <v>17.1</v>
      </c>
      <c r="P330" s="679" t="n"/>
      <c r="Q330" s="636">
        <f>N330+O330-P330</f>
        <v/>
      </c>
      <c r="R330" s="614" t="n">
        <v>1180</v>
      </c>
      <c r="S330" s="679" t="n"/>
      <c r="T330" s="639">
        <f>A330</f>
        <v/>
      </c>
      <c r="U330" s="704" t="n"/>
      <c r="V330" s="705" t="n"/>
      <c r="W330" s="704" t="n"/>
      <c r="X330" s="705" t="n"/>
      <c r="Y330" s="704" t="n"/>
      <c r="Z330" s="705" t="n"/>
      <c r="AA330" s="704" t="n"/>
      <c r="AB330" s="705" t="n"/>
      <c r="AC330" s="704" t="n"/>
      <c r="AD330" s="705" t="n"/>
      <c r="AE330" s="704" t="n"/>
      <c r="AF330" s="705" t="n"/>
      <c r="AG330" s="705" t="n"/>
      <c r="AH330" s="705" t="n"/>
      <c r="AI330" s="704" t="n">
        <v>210941</v>
      </c>
      <c r="AJ330" s="655" t="n">
        <v>52.8</v>
      </c>
      <c r="AK330" s="704" t="n"/>
      <c r="AL330" s="705" t="n"/>
      <c r="AM330" s="704" t="n"/>
      <c r="AN330" s="705" t="n"/>
      <c r="AO330" s="704" t="n">
        <v>210976</v>
      </c>
      <c r="AP330" s="655" t="n">
        <v>2500</v>
      </c>
      <c r="AQ330" s="706" t="n"/>
      <c r="AR330" s="705" t="n"/>
      <c r="AS330" s="614">
        <f>V330+X330+Z330+AB330+AD330+AF330+AJ330+AL330+AN330+AP330+AR330+AH330</f>
        <v/>
      </c>
    </row>
    <row r="331">
      <c r="A331" s="678">
        <f>A330+1</f>
        <v/>
      </c>
      <c r="B331" s="679" t="n">
        <v>1397.82</v>
      </c>
      <c r="C331" s="679" t="n"/>
      <c r="D331" s="614" t="n">
        <v>881.1799999999999</v>
      </c>
      <c r="E331" s="614" t="n">
        <v>962.15</v>
      </c>
      <c r="F331" s="679" t="n"/>
      <c r="G331" s="680" t="n">
        <v>136</v>
      </c>
      <c r="H331" s="680" t="n">
        <v>38.25</v>
      </c>
      <c r="I331" s="656" t="n">
        <v>90</v>
      </c>
      <c r="J331" s="681" t="n">
        <v>2</v>
      </c>
      <c r="K331" s="681" t="n"/>
      <c r="L331" s="681" t="n"/>
      <c r="M331" s="682" t="n"/>
      <c r="N331" s="636">
        <f>B331+C331+D331+F331+G331+H331+I331+K331-L331+M331+E331</f>
        <v/>
      </c>
      <c r="O331" s="679" t="n">
        <v>5</v>
      </c>
      <c r="P331" s="679" t="n">
        <v>64.2</v>
      </c>
      <c r="Q331" s="636">
        <f>N331+O331-P331</f>
        <v/>
      </c>
      <c r="R331" s="614" t="n">
        <v>1390</v>
      </c>
      <c r="S331" s="679" t="n"/>
      <c r="T331" s="639">
        <f>A331</f>
        <v/>
      </c>
      <c r="U331" s="704" t="n"/>
      <c r="V331" s="705" t="n"/>
      <c r="W331" s="704" t="n"/>
      <c r="X331" s="705" t="n"/>
      <c r="Y331" s="704" t="n">
        <v>210921</v>
      </c>
      <c r="Z331" s="655" t="n">
        <v>474.12</v>
      </c>
      <c r="AA331" s="704" t="n"/>
      <c r="AB331" s="705" t="n"/>
      <c r="AC331" s="704" t="n"/>
      <c r="AD331" s="705" t="n"/>
      <c r="AE331" s="704" t="n"/>
      <c r="AF331" s="705" t="n"/>
      <c r="AG331" s="705" t="n"/>
      <c r="AH331" s="705" t="n"/>
      <c r="AI331" s="704" t="n"/>
      <c r="AJ331" s="705" t="n"/>
      <c r="AK331" s="704" t="n"/>
      <c r="AL331" s="705" t="n"/>
      <c r="AM331" s="704" t="n"/>
      <c r="AN331" s="705" t="n"/>
      <c r="AO331" s="704" t="n"/>
      <c r="AP331" s="705" t="n"/>
      <c r="AQ331" s="706" t="n"/>
      <c r="AR331" s="705" t="n"/>
      <c r="AS331" s="614">
        <f>V331+X331+Z331+AB331+AD331+AF331+AJ331+AL331+AN331+AP331+AR331+AH331</f>
        <v/>
      </c>
    </row>
    <row r="332">
      <c r="A332" s="678">
        <f>A331+1</f>
        <v/>
      </c>
      <c r="B332" s="679" t="n">
        <v>1444.81</v>
      </c>
      <c r="C332" s="679" t="n"/>
      <c r="D332" s="614" t="n">
        <v>1034.05</v>
      </c>
      <c r="E332" s="614" t="n">
        <v>1457.84</v>
      </c>
      <c r="F332" s="679" t="n"/>
      <c r="G332" s="680" t="n">
        <v>182</v>
      </c>
      <c r="H332" s="680" t="n">
        <v>127.9</v>
      </c>
      <c r="I332" s="656" t="n">
        <v>40</v>
      </c>
      <c r="J332" s="681" t="n">
        <v>2</v>
      </c>
      <c r="K332" s="681" t="n"/>
      <c r="L332" s="681" t="n"/>
      <c r="M332" s="682" t="n"/>
      <c r="N332" s="636">
        <f>B332+C332+D332+F332+G332+H332+I332+K332-L332+M332+E332</f>
        <v/>
      </c>
      <c r="O332" s="679" t="n">
        <v>13</v>
      </c>
      <c r="P332" s="679" t="n"/>
      <c r="Q332" s="636">
        <f>N332+O332-P332</f>
        <v/>
      </c>
      <c r="R332" s="614" t="n">
        <v>1440</v>
      </c>
      <c r="S332" s="679" t="n"/>
      <c r="T332" s="639">
        <f>A332</f>
        <v/>
      </c>
      <c r="U332" s="704" t="n"/>
      <c r="V332" s="705" t="n"/>
      <c r="W332" s="706" t="n">
        <v>210913</v>
      </c>
      <c r="X332" s="655" t="n">
        <v>64.20999999999999</v>
      </c>
      <c r="Y332" s="704" t="n"/>
      <c r="Z332" s="705" t="n"/>
      <c r="AA332" s="706" t="n"/>
      <c r="AB332" s="705" t="n"/>
      <c r="AC332" s="704" t="n"/>
      <c r="AD332" s="705" t="n"/>
      <c r="AE332" s="704" t="n"/>
      <c r="AF332" s="705" t="n"/>
      <c r="AG332" s="705" t="n"/>
      <c r="AH332" s="705" t="n"/>
      <c r="AI332" s="704" t="n"/>
      <c r="AJ332" s="705" t="n"/>
      <c r="AK332" s="706" t="n"/>
      <c r="AL332" s="705" t="n"/>
      <c r="AM332" s="704" t="n">
        <v>210949</v>
      </c>
      <c r="AN332" s="655" t="n">
        <v>73.5</v>
      </c>
      <c r="AO332" s="706" t="n">
        <v>210975</v>
      </c>
      <c r="AP332" s="655" t="n">
        <v>27.09</v>
      </c>
      <c r="AQ332" s="706" t="n"/>
      <c r="AR332" s="705" t="n"/>
      <c r="AS332" s="614">
        <f>V332+X332+Z332+AB332+AD332+AF332+AJ332+AL332+AN332+AP332+AR332+AH332</f>
        <v/>
      </c>
    </row>
    <row r="333">
      <c r="A333" s="678">
        <f>A332+1</f>
        <v/>
      </c>
      <c r="B333" s="679" t="n">
        <v>1831.43</v>
      </c>
      <c r="C333" s="679" t="n"/>
      <c r="D333" s="614" t="n">
        <v>1018.52</v>
      </c>
      <c r="E333" s="614" t="n">
        <v>1177.21</v>
      </c>
      <c r="F333" s="679" t="n"/>
      <c r="G333" s="680" t="n">
        <v>376</v>
      </c>
      <c r="H333" s="680" t="n">
        <v>171.8</v>
      </c>
      <c r="I333" s="656" t="n">
        <v>50</v>
      </c>
      <c r="J333" s="681" t="n">
        <v>1</v>
      </c>
      <c r="K333" s="681" t="n"/>
      <c r="L333" s="681" t="n"/>
      <c r="M333" s="682" t="n"/>
      <c r="N333" s="636">
        <f>B333+C333+D333+F333+G333+H333+I333+K333-L333+M333+E333</f>
        <v/>
      </c>
      <c r="O333" s="679" t="n">
        <v>11.7</v>
      </c>
      <c r="P333" s="679" t="n"/>
      <c r="Q333" s="636">
        <f>N333+O333-P333</f>
        <v/>
      </c>
      <c r="R333" s="614" t="n">
        <v>1830</v>
      </c>
      <c r="S333" s="679" t="n"/>
      <c r="T333" s="639">
        <f>A333</f>
        <v/>
      </c>
      <c r="U333" s="704" t="n"/>
      <c r="V333" s="705" t="n"/>
      <c r="W333" s="704" t="n">
        <v>210914</v>
      </c>
      <c r="X333" s="655" t="n">
        <v>187.14</v>
      </c>
      <c r="Y333" s="704" t="n"/>
      <c r="Z333" s="705" t="n"/>
      <c r="AA333" s="704" t="n"/>
      <c r="AB333" s="705" t="n"/>
      <c r="AC333" s="704" t="n"/>
      <c r="AD333" s="705" t="n"/>
      <c r="AE333" s="704" t="n"/>
      <c r="AF333" s="705" t="n"/>
      <c r="AG333" s="705" t="n"/>
      <c r="AH333" s="705" t="n"/>
      <c r="AI333" s="704" t="n"/>
      <c r="AJ333" s="705" t="n"/>
      <c r="AK333" s="704" t="n"/>
      <c r="AL333" s="705" t="n"/>
      <c r="AM333" s="704" t="n"/>
      <c r="AN333" s="705" t="n"/>
      <c r="AO333" s="704" t="n">
        <v>210975</v>
      </c>
      <c r="AP333" s="705" t="n">
        <v>2.91</v>
      </c>
      <c r="AQ333" s="706" t="n"/>
      <c r="AR333" s="705" t="n"/>
      <c r="AS333" s="614">
        <f>V333+X333+Z333+AB333+AD333+AF333+AJ333+AL333+AN333+AP333+AR333+AH333</f>
        <v/>
      </c>
    </row>
    <row r="334">
      <c r="A334" s="678">
        <f>A333+1</f>
        <v/>
      </c>
      <c r="B334" s="679" t="n">
        <v>2058.49</v>
      </c>
      <c r="C334" s="679" t="n"/>
      <c r="D334" s="614" t="n">
        <v>1620.04</v>
      </c>
      <c r="E334" s="614" t="n">
        <v>1577.91</v>
      </c>
      <c r="F334" s="679" t="n"/>
      <c r="G334" s="680" t="n">
        <v>158</v>
      </c>
      <c r="H334" s="680" t="n">
        <v>218.3</v>
      </c>
      <c r="I334" s="656" t="n">
        <v>90</v>
      </c>
      <c r="J334" s="681" t="n">
        <v>2</v>
      </c>
      <c r="K334" s="681" t="n"/>
      <c r="L334" s="681" t="n"/>
      <c r="M334" s="682" t="n"/>
      <c r="N334" s="636">
        <f>B334+C334+D334+F334+G334+H334+I334+K334-L334+M334+E334</f>
        <v/>
      </c>
      <c r="O334" s="679" t="n">
        <v>8.699999999999999</v>
      </c>
      <c r="P334" s="679" t="n"/>
      <c r="Q334" s="636">
        <f>N334+O334-P334</f>
        <v/>
      </c>
      <c r="R334" s="614" t="n">
        <v>2050</v>
      </c>
      <c r="S334" s="679" t="n"/>
      <c r="T334" s="639">
        <f>A334</f>
        <v/>
      </c>
      <c r="U334" s="704" t="n">
        <v>210906</v>
      </c>
      <c r="V334" s="655" t="n">
        <v>1463.54</v>
      </c>
      <c r="W334" s="704" t="n"/>
      <c r="X334" s="705" t="n"/>
      <c r="Y334" s="704" t="n"/>
      <c r="Z334" s="705" t="n"/>
      <c r="AA334" s="704" t="n">
        <v>210929</v>
      </c>
      <c r="AB334" s="655" t="n">
        <v>3910.68</v>
      </c>
      <c r="AC334" s="704" t="n"/>
      <c r="AD334" s="705" t="n"/>
      <c r="AE334" s="704" t="n"/>
      <c r="AF334" s="705" t="n"/>
      <c r="AG334" s="705" t="n"/>
      <c r="AH334" s="705" t="n"/>
      <c r="AI334" s="704" t="n"/>
      <c r="AJ334" s="705" t="n"/>
      <c r="AK334" s="704" t="n"/>
      <c r="AL334" s="705" t="n"/>
      <c r="AM334" s="704" t="n"/>
      <c r="AN334" s="705" t="n"/>
      <c r="AO334" s="704" t="n"/>
      <c r="AP334" s="705" t="n"/>
      <c r="AQ334" s="706" t="n"/>
      <c r="AR334" s="705" t="n"/>
      <c r="AS334" s="614">
        <f>V334+X334+Z334+AB334+AD334+AF334+AJ334+AL334+AN334+AP334+AR334+AH334</f>
        <v/>
      </c>
    </row>
    <row r="335">
      <c r="A335" s="678">
        <f>A334+1</f>
        <v/>
      </c>
      <c r="B335" s="679" t="n">
        <v>1046.69</v>
      </c>
      <c r="C335" s="679" t="n"/>
      <c r="D335" s="614" t="n">
        <v>1403.2</v>
      </c>
      <c r="E335" s="614" t="n">
        <v>1685.75</v>
      </c>
      <c r="F335" s="679" t="n"/>
      <c r="G335" s="680" t="n">
        <v>239</v>
      </c>
      <c r="H335" s="680" t="n">
        <v>981.6</v>
      </c>
      <c r="I335" s="656" t="n">
        <v>90</v>
      </c>
      <c r="J335" s="681" t="n">
        <v>3</v>
      </c>
      <c r="K335" s="681" t="n"/>
      <c r="L335" s="681" t="n"/>
      <c r="M335" s="682" t="n"/>
      <c r="N335" s="636">
        <f>B335+C335+D335+F335+G335+H335+I335+K335-L335+M335+E335</f>
        <v/>
      </c>
      <c r="O335" s="679" t="n">
        <v>8.699999999999999</v>
      </c>
      <c r="P335" s="679" t="n"/>
      <c r="Q335" s="636">
        <f>N335+O335-P335</f>
        <v/>
      </c>
      <c r="R335" s="614" t="n">
        <v>1080</v>
      </c>
      <c r="S335" s="679" t="n"/>
      <c r="T335" s="639">
        <f>A335</f>
        <v/>
      </c>
      <c r="U335" s="704" t="n"/>
      <c r="V335" s="655" t="n">
        <v>116.17</v>
      </c>
      <c r="W335" s="704" t="n"/>
      <c r="X335" s="705" t="n"/>
      <c r="Y335" s="704" t="n"/>
      <c r="Z335" s="705" t="n"/>
      <c r="AA335" s="704" t="n">
        <v>210930</v>
      </c>
      <c r="AB335" s="655" t="n">
        <v>895.4</v>
      </c>
      <c r="AC335" s="704" t="n"/>
      <c r="AD335" s="705" t="n"/>
      <c r="AE335" s="704" t="inlineStr">
        <is>
          <t>monnaie</t>
        </is>
      </c>
      <c r="AF335" s="655" t="n">
        <v>580</v>
      </c>
      <c r="AG335" s="707" t="n"/>
      <c r="AH335" s="705" t="n"/>
      <c r="AI335" s="704" t="n"/>
      <c r="AJ335" s="705" t="n"/>
      <c r="AK335" s="704" t="n"/>
      <c r="AL335" s="705" t="n"/>
      <c r="AM335" s="704" t="n">
        <v>210762</v>
      </c>
      <c r="AN335" s="655" t="n">
        <v>414</v>
      </c>
      <c r="AO335" s="704" t="n"/>
      <c r="AP335" s="705" t="n"/>
      <c r="AQ335" s="706" t="n"/>
      <c r="AR335" s="705" t="n"/>
      <c r="AS335" s="614">
        <f>V335+X335+Z335+AB335+AD335+AF335+AJ335+AL335+AN335+AP335+AR335+AH335</f>
        <v/>
      </c>
    </row>
    <row r="336">
      <c r="A336" s="678">
        <f>A335+1</f>
        <v/>
      </c>
      <c r="B336" s="679" t="n">
        <v>1659.07</v>
      </c>
      <c r="C336" s="679" t="n"/>
      <c r="D336" s="614" t="n">
        <v>1896.03</v>
      </c>
      <c r="E336" s="614" t="n">
        <v>1856.62</v>
      </c>
      <c r="F336" s="679" t="n"/>
      <c r="G336" s="680" t="n">
        <v>346</v>
      </c>
      <c r="H336" s="680" t="n">
        <v>635.95</v>
      </c>
      <c r="I336" s="656" t="n">
        <v>60</v>
      </c>
      <c r="J336" s="681" t="n">
        <v>2</v>
      </c>
      <c r="K336" s="681" t="n"/>
      <c r="L336" s="681" t="n"/>
      <c r="M336" s="682" t="n"/>
      <c r="N336" s="636">
        <f>B336+C336+D336+F336+G336+H336+I336+K336-L336+M336+E336</f>
        <v/>
      </c>
      <c r="O336" s="679" t="n">
        <v>44.3</v>
      </c>
      <c r="P336" s="679" t="n"/>
      <c r="Q336" s="636">
        <f>N336+O336-P336</f>
        <v/>
      </c>
      <c r="R336" s="614" t="n">
        <v>1650</v>
      </c>
      <c r="S336" s="614" t="n">
        <v>310</v>
      </c>
      <c r="T336" s="639">
        <f>A336</f>
        <v/>
      </c>
      <c r="U336" s="704" t="n"/>
      <c r="V336" s="705" t="n"/>
      <c r="W336" s="704" t="n"/>
      <c r="X336" s="705" t="n"/>
      <c r="Y336" s="704" t="n"/>
      <c r="Z336" s="705" t="n"/>
      <c r="AA336" s="704" t="n"/>
      <c r="AB336" s="705" t="n"/>
      <c r="AC336" s="704" t="n"/>
      <c r="AD336" s="705" t="n"/>
      <c r="AE336" s="704" t="n"/>
      <c r="AF336" s="705" t="n"/>
      <c r="AG336" s="705" t="n"/>
      <c r="AH336" s="705" t="n"/>
      <c r="AI336" s="704" t="n"/>
      <c r="AJ336" s="705" t="n"/>
      <c r="AK336" s="704" t="n"/>
      <c r="AL336" s="705" t="n"/>
      <c r="AM336" s="704" t="n">
        <v>210763</v>
      </c>
      <c r="AN336" s="705" t="n">
        <v>0</v>
      </c>
      <c r="AO336" s="704" t="n"/>
      <c r="AP336" s="705" t="n"/>
      <c r="AQ336" s="706" t="n"/>
      <c r="AR336" s="705" t="n"/>
      <c r="AS336" s="614">
        <f>V336+X336+Z336+AB336+AD336+AF336+AJ336+AL336+AN336+AP336+AR336+AH336</f>
        <v/>
      </c>
    </row>
    <row r="337">
      <c r="A337" s="678">
        <f>A336+1</f>
        <v/>
      </c>
      <c r="B337" s="679" t="n">
        <v>1406.32</v>
      </c>
      <c r="C337" s="679" t="n"/>
      <c r="D337" s="614" t="n">
        <v>1896.33</v>
      </c>
      <c r="E337" s="614" t="n">
        <v>1677.24</v>
      </c>
      <c r="F337" s="679" t="n"/>
      <c r="G337" s="680" t="n">
        <v>438</v>
      </c>
      <c r="H337" s="680" t="n">
        <v>238.5</v>
      </c>
      <c r="I337" s="656" t="n">
        <v>90</v>
      </c>
      <c r="J337" s="681" t="n">
        <v>2</v>
      </c>
      <c r="K337" s="681" t="n"/>
      <c r="L337" s="681" t="n"/>
      <c r="M337" s="682" t="n"/>
      <c r="N337" s="636">
        <f>B337+C337+D337+F337+G337+H337+I337+K337-L337+M337+E337</f>
        <v/>
      </c>
      <c r="O337" s="679" t="n">
        <v>28.9</v>
      </c>
      <c r="P337" s="679" t="n">
        <v>10</v>
      </c>
      <c r="Q337" s="636">
        <f>N337+O337-P337</f>
        <v/>
      </c>
      <c r="R337" s="614" t="n">
        <v>1400</v>
      </c>
      <c r="S337" s="679" t="n"/>
      <c r="T337" s="639">
        <f>A337</f>
        <v/>
      </c>
      <c r="U337" s="704" t="n"/>
      <c r="V337" s="705" t="n"/>
      <c r="W337" s="704" t="n"/>
      <c r="X337" s="705" t="n"/>
      <c r="Y337" s="704" t="n"/>
      <c r="Z337" s="705" t="n"/>
      <c r="AA337" s="704" t="n"/>
      <c r="AB337" s="705" t="n"/>
      <c r="AC337" s="704" t="n"/>
      <c r="AD337" s="705" t="n"/>
      <c r="AE337" s="704" t="n"/>
      <c r="AF337" s="705" t="n"/>
      <c r="AG337" s="705" t="n"/>
      <c r="AH337" s="705" t="n"/>
      <c r="AI337" s="704" t="n"/>
      <c r="AJ337" s="705" t="n"/>
      <c r="AK337" s="704" t="n"/>
      <c r="AL337" s="705" t="n"/>
      <c r="AM337" s="704" t="n"/>
      <c r="AN337" s="705" t="n"/>
      <c r="AO337" s="704" t="n"/>
      <c r="AP337" s="705" t="n"/>
      <c r="AQ337" s="706" t="n"/>
      <c r="AR337" s="705" t="n"/>
      <c r="AS337" s="614">
        <f>V337+X337+Z337+AB337+AD337+AF337+AJ337+AL337+AN337+AP337+AR337+AH337</f>
        <v/>
      </c>
    </row>
    <row r="338">
      <c r="A338" s="678">
        <f>A337+1</f>
        <v/>
      </c>
      <c r="B338" s="679" t="n">
        <v>1094.76</v>
      </c>
      <c r="C338" s="679" t="n"/>
      <c r="D338" s="614" t="n">
        <v>553.78</v>
      </c>
      <c r="E338" s="614" t="n">
        <v>822.7</v>
      </c>
      <c r="F338" s="679" t="n"/>
      <c r="G338" s="680" t="n">
        <v>187</v>
      </c>
      <c r="H338" s="680" t="n">
        <v>260.45</v>
      </c>
      <c r="I338" s="656" t="n">
        <v>90</v>
      </c>
      <c r="J338" s="681" t="n">
        <v>3</v>
      </c>
      <c r="K338" s="681" t="n"/>
      <c r="L338" s="681" t="n"/>
      <c r="M338" s="682" t="n"/>
      <c r="N338" s="636">
        <f>B338+C338+D338+F338+G338+H338+I338+K338-L338+M338+E338</f>
        <v/>
      </c>
      <c r="O338" s="679" t="n">
        <v>9</v>
      </c>
      <c r="P338" s="679" t="n"/>
      <c r="Q338" s="636">
        <f>N338+O338-P338</f>
        <v/>
      </c>
      <c r="R338" s="614" t="n">
        <v>1090</v>
      </c>
      <c r="S338" s="679" t="n"/>
      <c r="T338" s="639">
        <f>A338</f>
        <v/>
      </c>
      <c r="U338" s="704" t="n"/>
      <c r="V338" s="705" t="n"/>
      <c r="W338" s="704" t="n"/>
      <c r="X338" s="705" t="n"/>
      <c r="Y338" s="704" t="n">
        <v>210922</v>
      </c>
      <c r="Z338" s="655" t="n">
        <v>449.52</v>
      </c>
      <c r="AA338" s="704" t="n"/>
      <c r="AB338" s="705" t="n"/>
      <c r="AC338" s="704" t="n"/>
      <c r="AD338" s="705" t="n"/>
      <c r="AE338" s="704" t="n">
        <v>210939</v>
      </c>
      <c r="AF338" s="655" t="n">
        <v>1.45</v>
      </c>
      <c r="AG338" s="705" t="n"/>
      <c r="AH338" s="705" t="n"/>
      <c r="AI338" s="704" t="n"/>
      <c r="AJ338" s="705" t="n"/>
      <c r="AK338" s="704" t="n"/>
      <c r="AL338" s="705" t="n"/>
      <c r="AM338" s="704" t="n"/>
      <c r="AN338" s="705" t="n"/>
      <c r="AO338" s="704" t="n">
        <v>210861</v>
      </c>
      <c r="AP338" s="655" t="n">
        <v>420</v>
      </c>
      <c r="AQ338" s="706" t="n"/>
      <c r="AR338" s="705" t="n"/>
      <c r="AS338" s="614">
        <f>V338+X338+Z338+AB338+AD338+AF338+AJ338+AL338+AN338+AP338+AR338+AH338</f>
        <v/>
      </c>
    </row>
    <row r="339">
      <c r="A339" s="678">
        <f>A338+1</f>
        <v/>
      </c>
      <c r="B339" s="679" t="n">
        <v>1747.75</v>
      </c>
      <c r="C339" s="679" t="n"/>
      <c r="D339" s="614" t="n">
        <v>898.64</v>
      </c>
      <c r="E339" s="614" t="n">
        <v>1448.93</v>
      </c>
      <c r="F339" s="679" t="n"/>
      <c r="G339" s="680" t="n">
        <v>123</v>
      </c>
      <c r="H339" s="680" t="n">
        <v>242.8</v>
      </c>
      <c r="I339" s="656" t="n">
        <v>40</v>
      </c>
      <c r="J339" s="681" t="n">
        <v>2</v>
      </c>
      <c r="K339" s="681" t="n"/>
      <c r="L339" s="681" t="n"/>
      <c r="M339" s="682" t="n"/>
      <c r="N339" s="636">
        <f>B339+C339+D339+F339+G339+H339+I339+K339-L339+M339+E339</f>
        <v/>
      </c>
      <c r="O339" s="679" t="n">
        <v>9</v>
      </c>
      <c r="P339" s="679" t="n"/>
      <c r="Q339" s="636">
        <f>N339+O339-P339</f>
        <v/>
      </c>
      <c r="R339" s="614" t="n">
        <v>1740</v>
      </c>
      <c r="S339" s="679" t="n"/>
      <c r="T339" s="639">
        <f>A339</f>
        <v/>
      </c>
      <c r="U339" s="704" t="n"/>
      <c r="V339" s="705" t="n"/>
      <c r="W339" s="704" t="n"/>
      <c r="X339" s="705" t="n"/>
      <c r="Y339" s="704" t="n"/>
      <c r="Z339" s="705" t="n"/>
      <c r="AA339" s="704" t="n"/>
      <c r="AB339" s="705" t="n"/>
      <c r="AC339" s="704" t="n"/>
      <c r="AD339" s="705" t="n"/>
      <c r="AE339" s="706" t="n">
        <v>210939</v>
      </c>
      <c r="AF339" s="655" t="n">
        <v>27</v>
      </c>
      <c r="AG339" s="705" t="n"/>
      <c r="AH339" s="705" t="n"/>
      <c r="AI339" s="704" t="n"/>
      <c r="AJ339" s="705" t="n"/>
      <c r="AK339" s="704" t="n"/>
      <c r="AL339" s="705" t="n"/>
      <c r="AM339" s="704" t="n"/>
      <c r="AN339" s="705" t="n"/>
      <c r="AO339" s="706" t="n">
        <v>210862</v>
      </c>
      <c r="AP339" s="624" t="n">
        <v>30</v>
      </c>
      <c r="AQ339" s="706" t="n"/>
      <c r="AR339" s="655" t="n">
        <v>-25</v>
      </c>
      <c r="AS339" s="614">
        <f>V339+X339+Z339+AB339+AD339+AF339+AJ339+AL339+AN339+AP339+AR339+AH339</f>
        <v/>
      </c>
    </row>
    <row r="340">
      <c r="A340" s="678">
        <f>A339+1</f>
        <v/>
      </c>
      <c r="B340" s="679" t="n">
        <v>2363.79</v>
      </c>
      <c r="C340" s="679" t="n"/>
      <c r="D340" s="614" t="n">
        <v>1512.46</v>
      </c>
      <c r="E340" s="614" t="n">
        <v>1819.62</v>
      </c>
      <c r="F340" s="679" t="n"/>
      <c r="G340" s="680" t="n">
        <v>163</v>
      </c>
      <c r="H340" s="680" t="n">
        <v>180.8</v>
      </c>
      <c r="I340" s="656" t="n">
        <v>120</v>
      </c>
      <c r="J340" s="681" t="n">
        <v>3</v>
      </c>
      <c r="K340" s="681" t="n"/>
      <c r="L340" s="681" t="n"/>
      <c r="M340" s="682" t="n"/>
      <c r="N340" s="636">
        <f>B340+C340+D340+F340+G340+H340+I340+K340-L340+M340+E340</f>
        <v/>
      </c>
      <c r="O340" s="679" t="n">
        <v>11.7</v>
      </c>
      <c r="P340" s="679" t="n"/>
      <c r="Q340" s="636">
        <f>N340+O340-P340</f>
        <v/>
      </c>
      <c r="R340" s="614" t="n">
        <v>2360</v>
      </c>
      <c r="S340" s="679" t="n"/>
      <c r="T340" s="639">
        <f>A340</f>
        <v/>
      </c>
      <c r="U340" s="704" t="n"/>
      <c r="V340" s="705" t="n"/>
      <c r="W340" s="704" t="n"/>
      <c r="X340" s="705" t="n"/>
      <c r="Y340" s="704" t="n"/>
      <c r="Z340" s="705" t="n"/>
      <c r="AA340" s="704" t="inlineStr">
        <is>
          <t>erreur</t>
        </is>
      </c>
      <c r="AB340" s="655" t="n">
        <v>220.8</v>
      </c>
      <c r="AC340" s="704" t="n"/>
      <c r="AD340" s="705" t="n"/>
      <c r="AE340" s="706" t="n">
        <v>210939</v>
      </c>
      <c r="AF340" s="655" t="n">
        <v>352.8</v>
      </c>
      <c r="AG340" s="705" t="n"/>
      <c r="AH340" s="705" t="n"/>
      <c r="AI340" s="704" t="n"/>
      <c r="AJ340" s="705" t="n"/>
      <c r="AK340" s="704" t="n"/>
      <c r="AL340" s="705" t="n"/>
      <c r="AM340" s="704" t="n"/>
      <c r="AN340" s="705" t="n"/>
      <c r="AO340" s="704" t="n"/>
      <c r="AP340" s="655" t="n"/>
      <c r="AQ340" s="706" t="n"/>
      <c r="AR340" s="655" t="n">
        <v>25</v>
      </c>
      <c r="AS340" s="614">
        <f>V340+X340+Z340+AB340+AD340+AF340+AJ340+AL340+AN340+AP340+AR340+AH340</f>
        <v/>
      </c>
    </row>
    <row r="341">
      <c r="A341" s="678">
        <f>A340+1</f>
        <v/>
      </c>
      <c r="B341" s="679" t="n">
        <v>1576.66</v>
      </c>
      <c r="C341" s="679" t="n"/>
      <c r="D341" s="614" t="n">
        <v>1444.25</v>
      </c>
      <c r="E341" s="614" t="n">
        <v>1901.47</v>
      </c>
      <c r="F341" s="679" t="n"/>
      <c r="G341" s="680" t="n">
        <v>207</v>
      </c>
      <c r="H341" s="680" t="n">
        <v>267.6</v>
      </c>
      <c r="I341" s="656" t="n">
        <v>370</v>
      </c>
      <c r="J341" s="681" t="n">
        <v>6</v>
      </c>
      <c r="K341" s="681" t="n"/>
      <c r="L341" s="681" t="n"/>
      <c r="M341" s="682" t="n"/>
      <c r="N341" s="636">
        <f>B341+C341+D341+F341+G341+H341+I341+K341-L341+M341+E341</f>
        <v/>
      </c>
      <c r="O341" s="679" t="n">
        <v>18.2</v>
      </c>
      <c r="P341" s="679" t="n"/>
      <c r="Q341" s="636">
        <f>N341+O341-P341</f>
        <v/>
      </c>
      <c r="R341" s="614" t="n">
        <v>1570</v>
      </c>
      <c r="S341" s="679" t="n"/>
      <c r="T341" s="639">
        <f>A341</f>
        <v/>
      </c>
      <c r="U341" s="704" t="n">
        <v>210907</v>
      </c>
      <c r="V341" s="655" t="n">
        <v>1594.12</v>
      </c>
      <c r="W341" s="704" t="n">
        <v>210915</v>
      </c>
      <c r="X341" s="655" t="n">
        <v>68.72</v>
      </c>
      <c r="Y341" s="704" t="n"/>
      <c r="Z341" s="705" t="n"/>
      <c r="AA341" s="704" t="n">
        <v>210931</v>
      </c>
      <c r="AB341" s="655" t="n">
        <v>2578.56</v>
      </c>
      <c r="AC341" s="704" t="n">
        <v>210938</v>
      </c>
      <c r="AD341" s="655" t="n">
        <v>-2579.75</v>
      </c>
      <c r="AE341" s="706" t="n">
        <v>210939</v>
      </c>
      <c r="AF341" s="655" t="n">
        <v>-270</v>
      </c>
      <c r="AG341" s="705" t="n"/>
      <c r="AH341" s="705" t="n"/>
      <c r="AI341" s="704" t="n"/>
      <c r="AJ341" s="705" t="n"/>
      <c r="AK341" s="704" t="n">
        <v>210945</v>
      </c>
      <c r="AL341" s="655" t="n">
        <v>3743.6</v>
      </c>
      <c r="AM341" s="704" t="n"/>
      <c r="AN341" s="705" t="n"/>
      <c r="AO341" s="706" t="n"/>
      <c r="AP341" s="705" t="n"/>
      <c r="AQ341" s="706" t="n"/>
      <c r="AR341" s="705" t="n"/>
      <c r="AS341" s="614">
        <f>V341+X341+Z341+AB341+AD341+AF341+AJ341+AL341+AN341+AP341+AR341+AH341</f>
        <v/>
      </c>
    </row>
    <row r="342">
      <c r="A342" s="678">
        <f>A341+1</f>
        <v/>
      </c>
      <c r="B342" s="679" t="n">
        <v>1451.08</v>
      </c>
      <c r="C342" s="679" t="n"/>
      <c r="D342" s="614" t="n">
        <v>1845.91</v>
      </c>
      <c r="E342" s="614" t="n">
        <v>1678.48</v>
      </c>
      <c r="F342" s="679" t="n"/>
      <c r="G342" s="680" t="n">
        <v>345</v>
      </c>
      <c r="H342" s="680" t="n">
        <v>353.05</v>
      </c>
      <c r="I342" s="656" t="n">
        <v>20</v>
      </c>
      <c r="J342" s="681" t="n">
        <v>1</v>
      </c>
      <c r="K342" s="681" t="n"/>
      <c r="L342" s="681" t="n"/>
      <c r="M342" s="682" t="n"/>
      <c r="N342" s="636">
        <f>B342+C342+D342+F342+G342+H342+I342+K342-L342+M342+E342</f>
        <v/>
      </c>
      <c r="O342" s="679" t="n">
        <v>11.7</v>
      </c>
      <c r="P342" s="679" t="n"/>
      <c r="Q342" s="636">
        <f>N342+O342-P342</f>
        <v/>
      </c>
      <c r="R342" s="614" t="n">
        <v>1490</v>
      </c>
      <c r="S342" s="679" t="n"/>
      <c r="T342" s="639">
        <f>A342</f>
        <v/>
      </c>
      <c r="U342" s="704" t="n"/>
      <c r="V342" s="655" t="n">
        <v>542.46</v>
      </c>
      <c r="W342" s="706" t="n">
        <v>210916</v>
      </c>
      <c r="X342" s="655" t="n">
        <v>683.8099999999999</v>
      </c>
      <c r="Y342" s="704" t="n">
        <v>210923</v>
      </c>
      <c r="Z342" s="655" t="n">
        <v>169.94</v>
      </c>
      <c r="AA342" s="706" t="n">
        <v>210932</v>
      </c>
      <c r="AB342" s="655" t="n">
        <v>-220.8</v>
      </c>
      <c r="AC342" s="704" t="n">
        <v>210936</v>
      </c>
      <c r="AD342" s="655" t="n">
        <v>47111.31</v>
      </c>
      <c r="AE342" s="706" t="n">
        <v>210939</v>
      </c>
      <c r="AF342" s="655" t="n">
        <v>70</v>
      </c>
      <c r="AG342" s="705" t="n"/>
      <c r="AH342" s="705" t="n"/>
      <c r="AI342" s="704" t="n">
        <v>210940</v>
      </c>
      <c r="AJ342" s="655" t="n">
        <v>37.63</v>
      </c>
      <c r="AK342" s="706" t="n">
        <v>210838</v>
      </c>
      <c r="AL342" s="655" t="n">
        <v>1474.56</v>
      </c>
      <c r="AM342" s="706" t="inlineStr">
        <is>
          <t>fimar</t>
        </is>
      </c>
      <c r="AN342" s="655" t="n">
        <v>1049.86</v>
      </c>
      <c r="AO342" s="706" t="n">
        <v>210973</v>
      </c>
      <c r="AP342" s="655" t="n">
        <v>1304.47</v>
      </c>
      <c r="AQ342" s="706" t="n">
        <v>210982</v>
      </c>
      <c r="AR342" s="655" t="n">
        <v>106.48</v>
      </c>
      <c r="AS342" s="614">
        <f>V342+X342+Z342+AB342+AD342+AF342+AJ342+AL342+AN342+AP342+AR342+AH342</f>
        <v/>
      </c>
    </row>
    <row r="343" customFormat="1" s="18">
      <c r="A343" s="689" t="n"/>
      <c r="B343" s="692">
        <f>SUM(B313:B342)</f>
        <v/>
      </c>
      <c r="C343" s="692">
        <f>SUM(C313:C342)</f>
        <v/>
      </c>
      <c r="D343" s="692">
        <f>SUM(D313:D342)</f>
        <v/>
      </c>
      <c r="E343" s="692">
        <f>SUM(E313:E342)</f>
        <v/>
      </c>
      <c r="F343" s="692">
        <f>SUM(F313:F342)</f>
        <v/>
      </c>
      <c r="G343" s="692">
        <f>SUM(G313:G342)</f>
        <v/>
      </c>
      <c r="H343" s="692">
        <f>SUM(H313:H342)</f>
        <v/>
      </c>
      <c r="I343" s="692">
        <f>SUM(I313:I342)</f>
        <v/>
      </c>
      <c r="J343" s="691">
        <f>SUM(J313:J342)</f>
        <v/>
      </c>
      <c r="K343" s="692">
        <f>SUM(K313:K342)</f>
        <v/>
      </c>
      <c r="L343" s="692">
        <f>SUM(L313:L342)</f>
        <v/>
      </c>
      <c r="M343" s="692">
        <f>SUM(M313:M342)</f>
        <v/>
      </c>
      <c r="N343" s="692">
        <f>SUM(N313:N342)</f>
        <v/>
      </c>
      <c r="O343" s="692">
        <f>SUM(O313:O342)</f>
        <v/>
      </c>
      <c r="P343" s="692">
        <f>SUM(P313:P342)</f>
        <v/>
      </c>
      <c r="Q343" s="692">
        <f>SUM(Q313:Q342)</f>
        <v/>
      </c>
      <c r="R343" s="692">
        <f>SUM(R313:R342)</f>
        <v/>
      </c>
      <c r="S343" s="692">
        <f>SUM(S313:S342)</f>
        <v/>
      </c>
      <c r="T343" s="693" t="n"/>
      <c r="U343" s="692" t="n"/>
      <c r="V343" s="692">
        <f>SUM(V313:V342)</f>
        <v/>
      </c>
      <c r="W343" s="692" t="n"/>
      <c r="X343" s="692">
        <f>SUM(X313:X342)</f>
        <v/>
      </c>
      <c r="Y343" s="692" t="n"/>
      <c r="Z343" s="692">
        <f>SUM(Z313:Z342)</f>
        <v/>
      </c>
      <c r="AA343" s="692" t="n"/>
      <c r="AB343" s="692">
        <f>SUM(AB313:AB342)</f>
        <v/>
      </c>
      <c r="AC343" s="692" t="n"/>
      <c r="AD343" s="692">
        <f>SUM(AD313:AD342)</f>
        <v/>
      </c>
      <c r="AE343" s="692" t="n"/>
      <c r="AF343" s="692">
        <f>SUM(AF313:AF342)</f>
        <v/>
      </c>
      <c r="AG343" s="692" t="n"/>
      <c r="AH343" s="692" t="n"/>
      <c r="AI343" s="692" t="n"/>
      <c r="AJ343" s="692">
        <f>SUM(AJ313:AJ342)</f>
        <v/>
      </c>
      <c r="AK343" s="691" t="n"/>
      <c r="AL343" s="692">
        <f>SUM(AL313:AL342)</f>
        <v/>
      </c>
      <c r="AM343" s="692" t="n"/>
      <c r="AN343" s="692">
        <f>SUM(AN313:AN342)</f>
        <v/>
      </c>
      <c r="AO343" s="692" t="n"/>
      <c r="AP343" s="692">
        <f>SUM(AP313:AP342)</f>
        <v/>
      </c>
      <c r="AQ343" s="692" t="n"/>
      <c r="AR343" s="692">
        <f>SUM(AR313:AR342)</f>
        <v/>
      </c>
      <c r="AS343" s="692">
        <f>SUM(AS313:AS342)</f>
        <v/>
      </c>
      <c r="AT343" s="691" t="n"/>
      <c r="AU343" s="691" t="n"/>
      <c r="AV343" s="691" t="n"/>
      <c r="AW343" s="691" t="n"/>
      <c r="AX343" s="691" t="n"/>
      <c r="AY343" s="691" t="n"/>
      <c r="AZ343" s="691" t="n"/>
      <c r="BA343" s="691" t="n"/>
      <c r="BB343" s="691" t="n"/>
      <c r="BC343" s="691" t="n"/>
      <c r="BD343" s="691" t="n"/>
      <c r="BE343" s="691" t="n"/>
      <c r="BF343" s="691" t="n"/>
      <c r="BG343" s="691" t="n"/>
      <c r="BH343" s="691" t="n"/>
      <c r="BI343" s="691" t="n"/>
      <c r="BJ343" s="691" t="n"/>
      <c r="BK343" s="691" t="n"/>
      <c r="BL343" s="691" t="n"/>
    </row>
    <row r="344">
      <c r="A344" s="694" t="n"/>
      <c r="N344" s="451" t="n"/>
      <c r="Q344" s="451" t="n"/>
    </row>
    <row r="345">
      <c r="A345" s="694" t="n"/>
      <c r="C345" s="452" t="n"/>
      <c r="F345" s="452" t="n"/>
      <c r="I345" s="453" t="n"/>
    </row>
    <row r="346">
      <c r="A346" s="694" t="n"/>
      <c r="I346" s="453" t="n"/>
    </row>
    <row r="347">
      <c r="A347" s="694" t="n"/>
    </row>
    <row r="348" ht="16.5" customHeight="1" thickBot="1">
      <c r="A348" s="695" t="inlineStr">
        <is>
          <t>OCTOBRE 2019</t>
        </is>
      </c>
      <c r="L348" s="391" t="n"/>
      <c r="M348" s="406" t="n"/>
      <c r="N348" s="359" t="n"/>
      <c r="O348" s="362" t="n"/>
      <c r="P348" s="363" t="n"/>
      <c r="Q348" s="363" t="n"/>
      <c r="R348" s="363" t="n"/>
      <c r="S348" s="363" t="n"/>
      <c r="U348" s="364">
        <f>A348</f>
        <v/>
      </c>
      <c r="V348" s="363" t="n"/>
      <c r="W348" s="363" t="n"/>
      <c r="X348" s="363" t="n"/>
      <c r="Y348" s="363" t="n"/>
      <c r="Z348" s="363" t="n"/>
      <c r="AA348" s="363" t="n"/>
      <c r="AB348" s="364">
        <f>A348</f>
        <v/>
      </c>
      <c r="AC348" s="363" t="n"/>
      <c r="AD348" s="363" t="n"/>
      <c r="AE348" s="363" t="n"/>
      <c r="AF348" s="363" t="n"/>
      <c r="AG348" s="363" t="n"/>
      <c r="AH348" s="363" t="n"/>
      <c r="AI348" s="363" t="n"/>
      <c r="AJ348" s="363" t="n"/>
      <c r="AK348" s="364">
        <f>A348</f>
        <v/>
      </c>
      <c r="AL348" s="363" t="n"/>
      <c r="AM348" s="363" t="n"/>
      <c r="AN348" s="363" t="n"/>
      <c r="AO348" s="363" t="n"/>
      <c r="AP348" s="363" t="n"/>
      <c r="AQ348" s="363" t="n"/>
    </row>
    <row r="349" ht="16.5" customHeight="1" thickBot="1">
      <c r="A349" s="696" t="n"/>
      <c r="B349" s="372" t="n"/>
      <c r="C349" s="372" t="n"/>
      <c r="D349" s="372" t="n"/>
      <c r="E349" s="372" t="n"/>
      <c r="F349" s="372" t="n"/>
      <c r="G349" s="372" t="n"/>
      <c r="H349" s="372" t="n"/>
      <c r="I349" s="357" t="n"/>
      <c r="J349" s="357" t="n"/>
      <c r="K349" s="357" t="n"/>
      <c r="L349" s="357" t="n"/>
      <c r="M349" s="454" t="n"/>
      <c r="N349" s="10" t="n"/>
      <c r="O349" s="11" t="n"/>
      <c r="P349" s="10" t="n"/>
      <c r="Q349" s="10" t="n"/>
      <c r="R349" s="358" t="inlineStr">
        <is>
          <t>Banque</t>
        </is>
      </c>
      <c r="S349" s="357" t="n"/>
      <c r="T349" s="647" t="n"/>
      <c r="U349" s="496">
        <f>U3</f>
        <v/>
      </c>
      <c r="V349" s="370" t="n"/>
      <c r="W349" s="496">
        <f>W3</f>
        <v/>
      </c>
      <c r="X349" s="370" t="n"/>
      <c r="Y349" s="496">
        <f>Y3</f>
        <v/>
      </c>
      <c r="Z349" s="370" t="n"/>
      <c r="AA349" s="496">
        <f>AA3</f>
        <v/>
      </c>
      <c r="AB349" s="370" t="n"/>
      <c r="AC349" s="410">
        <f>AC3</f>
        <v/>
      </c>
      <c r="AD349" s="354" t="n"/>
      <c r="AE349" s="496">
        <f>AE3</f>
        <v/>
      </c>
      <c r="AF349" s="370" t="n"/>
      <c r="AG349" s="410" t="inlineStr">
        <is>
          <t>Compte Nickel</t>
        </is>
      </c>
      <c r="AH349" s="354" t="n"/>
      <c r="AI349" s="410">
        <f>AI3</f>
        <v/>
      </c>
      <c r="AJ349" s="354" t="n"/>
      <c r="AK349" s="410">
        <f>AK3</f>
        <v/>
      </c>
      <c r="AL349" s="354" t="n"/>
      <c r="AM349" s="496">
        <f>AM3</f>
        <v/>
      </c>
      <c r="AN349" s="370" t="n"/>
      <c r="AO349" s="496">
        <f>AO3</f>
        <v/>
      </c>
      <c r="AP349" s="370" t="n"/>
      <c r="AQ349" s="496">
        <f>AQ3</f>
        <v/>
      </c>
      <c r="AR349" s="370" t="n"/>
      <c r="AS349" s="411" t="inlineStr">
        <is>
          <t>Total</t>
        </is>
      </c>
    </row>
    <row r="350">
      <c r="A350" s="675" t="n"/>
      <c r="B350" s="382" t="inlineStr">
        <is>
          <t>Espèce</t>
        </is>
      </c>
      <c r="C350" s="382" t="inlineStr">
        <is>
          <t>Chèque</t>
        </is>
      </c>
      <c r="D350" s="382" t="inlineStr">
        <is>
          <t>Carte Bleue</t>
        </is>
      </c>
      <c r="E350" s="382" t="inlineStr">
        <is>
          <t>Sans Contact</t>
        </is>
      </c>
      <c r="F350" s="382" t="inlineStr">
        <is>
          <t>Carte Nickel</t>
        </is>
      </c>
      <c r="G350" s="382" t="inlineStr">
        <is>
          <t>JEUX</t>
        </is>
      </c>
      <c r="H350" s="382" t="inlineStr">
        <is>
          <t>LOTO</t>
        </is>
      </c>
      <c r="I350" s="382" t="inlineStr">
        <is>
          <t>POINT VERT</t>
        </is>
      </c>
      <c r="J350" s="383" t="n"/>
      <c r="K350" s="382" t="inlineStr">
        <is>
          <t>Ret Nickel</t>
        </is>
      </c>
      <c r="L350" s="382" t="inlineStr">
        <is>
          <t>Dpt Nickel</t>
        </is>
      </c>
      <c r="M350" s="608" t="inlineStr">
        <is>
          <t>Avoir</t>
        </is>
      </c>
      <c r="N350" s="382" t="inlineStr">
        <is>
          <t>S/Total Encais</t>
        </is>
      </c>
      <c r="O350" s="382" t="inlineStr">
        <is>
          <t>Compte client</t>
        </is>
      </c>
      <c r="P350" s="382" t="inlineStr">
        <is>
          <t>Credit Compte</t>
        </is>
      </c>
      <c r="Q350" s="382" t="inlineStr">
        <is>
          <t>Total</t>
        </is>
      </c>
      <c r="R350" s="382" t="inlineStr">
        <is>
          <t>Dépôt Banque</t>
        </is>
      </c>
      <c r="S350" s="382" t="inlineStr">
        <is>
          <t>Monnaie</t>
        </is>
      </c>
      <c r="T350" s="609" t="n"/>
      <c r="U350" s="610" t="inlineStr">
        <is>
          <t>N°</t>
        </is>
      </c>
      <c r="V350" s="611" t="n"/>
      <c r="W350" s="612" t="inlineStr">
        <is>
          <t>N°</t>
        </is>
      </c>
      <c r="X350" s="608" t="n"/>
      <c r="Y350" s="612" t="inlineStr">
        <is>
          <t>N°</t>
        </is>
      </c>
      <c r="Z350" s="608" t="n"/>
      <c r="AA350" s="612" t="inlineStr">
        <is>
          <t>N°</t>
        </is>
      </c>
      <c r="AB350" s="608" t="n"/>
      <c r="AC350" s="612" t="inlineStr">
        <is>
          <t>N°</t>
        </is>
      </c>
      <c r="AD350" s="608" t="n"/>
      <c r="AE350" s="612" t="inlineStr">
        <is>
          <t>N°</t>
        </is>
      </c>
      <c r="AF350" s="608" t="n"/>
      <c r="AG350" s="612" t="inlineStr">
        <is>
          <t>N°</t>
        </is>
      </c>
      <c r="AH350" s="611" t="n"/>
      <c r="AI350" s="612" t="inlineStr">
        <is>
          <t>N°</t>
        </is>
      </c>
      <c r="AJ350" s="608" t="n"/>
      <c r="AK350" s="613" t="inlineStr">
        <is>
          <t>N°</t>
        </is>
      </c>
      <c r="AL350" s="611" t="n"/>
      <c r="AM350" s="612" t="inlineStr">
        <is>
          <t>N°</t>
        </is>
      </c>
      <c r="AN350" s="611" t="n"/>
      <c r="AO350" s="612" t="inlineStr">
        <is>
          <t>N°</t>
        </is>
      </c>
      <c r="AP350" s="611" t="n"/>
      <c r="AQ350" s="612" t="inlineStr">
        <is>
          <t>N°</t>
        </is>
      </c>
      <c r="AR350" s="611" t="n"/>
      <c r="AS350" s="614" t="n"/>
    </row>
    <row r="351">
      <c r="A351" s="678">
        <f>A342+1</f>
        <v/>
      </c>
      <c r="B351" s="679" t="n">
        <v>1881.48</v>
      </c>
      <c r="C351" s="679" t="n"/>
      <c r="D351" s="614" t="n">
        <v>1523.12</v>
      </c>
      <c r="E351" s="614" t="n">
        <v>1912.19</v>
      </c>
      <c r="F351" s="679" t="n"/>
      <c r="G351" s="680" t="n">
        <v>407</v>
      </c>
      <c r="H351" s="680" t="n">
        <v>152.2</v>
      </c>
      <c r="I351" s="656" t="n">
        <v>140</v>
      </c>
      <c r="J351" s="681" t="n">
        <v>4</v>
      </c>
      <c r="K351" s="681" t="n"/>
      <c r="L351" s="681" t="n"/>
      <c r="M351" s="682" t="n"/>
      <c r="N351" s="636">
        <f>B351+C351+D351+F351+G351+H351+I351+K351-L351+M351+E351</f>
        <v/>
      </c>
      <c r="O351" s="679" t="n">
        <v>56.38</v>
      </c>
      <c r="P351" s="679" t="n"/>
      <c r="Q351" s="636">
        <f>N351+O351-P351</f>
        <v/>
      </c>
      <c r="R351" s="614" t="n">
        <v>1880</v>
      </c>
      <c r="S351" s="614" t="n">
        <v>370</v>
      </c>
      <c r="T351" s="639">
        <f>A351</f>
        <v/>
      </c>
      <c r="U351" s="704" t="n"/>
      <c r="V351" s="705" t="n"/>
      <c r="W351" s="706" t="n"/>
      <c r="X351" s="705" t="n"/>
      <c r="Y351" s="706" t="n"/>
      <c r="Z351" s="705" t="n"/>
      <c r="AA351" s="706" t="n"/>
      <c r="AB351" s="705" t="n"/>
      <c r="AC351" s="706" t="n"/>
      <c r="AD351" s="705" t="n"/>
      <c r="AE351" s="706" t="inlineStr">
        <is>
          <t>pt vert</t>
        </is>
      </c>
      <c r="AF351" s="655" t="n">
        <v>-61.6</v>
      </c>
      <c r="AG351" s="707" t="n"/>
      <c r="AH351" s="705" t="n"/>
      <c r="AI351" s="685" t="n">
        <v>210144</v>
      </c>
      <c r="AJ351" s="655" t="n">
        <v>1029.23</v>
      </c>
      <c r="AK351" s="707" t="n"/>
      <c r="AL351" s="705" t="n"/>
      <c r="AM351" s="706" t="n">
        <v>210952</v>
      </c>
      <c r="AN351" s="655" t="n">
        <v>237.6</v>
      </c>
      <c r="AO351" s="685" t="inlineStr">
        <is>
          <t>vale</t>
        </is>
      </c>
      <c r="AP351" s="655" t="n">
        <v>2250</v>
      </c>
      <c r="AQ351" s="706" t="n"/>
      <c r="AR351" s="705" t="n"/>
      <c r="AS351" s="614">
        <f>V351+X351+Z351+AB351+AD351+AF351+AJ351+AL351+AN351+AP351+AR351+AH351</f>
        <v/>
      </c>
    </row>
    <row r="352">
      <c r="A352" s="678">
        <f>A351+1</f>
        <v/>
      </c>
      <c r="B352" s="679" t="n">
        <v>2748.08</v>
      </c>
      <c r="C352" s="679" t="n"/>
      <c r="D352" s="614" t="n">
        <v>1565.57</v>
      </c>
      <c r="E352" s="614" t="n">
        <v>1678.39</v>
      </c>
      <c r="F352" s="679" t="n"/>
      <c r="G352" s="680" t="n">
        <v>581</v>
      </c>
      <c r="H352" s="680" t="n">
        <v>300.3</v>
      </c>
      <c r="I352" s="656" t="n">
        <v>240</v>
      </c>
      <c r="J352" s="681" t="n">
        <v>4</v>
      </c>
      <c r="K352" s="681" t="n"/>
      <c r="L352" s="681" t="n"/>
      <c r="M352" s="682" t="n">
        <v>45.2</v>
      </c>
      <c r="N352" s="636">
        <f>B352+C352+D352+F352+G352+H352+I352+K352-L352+M352+E352</f>
        <v/>
      </c>
      <c r="O352" s="679" t="n">
        <v>18.5</v>
      </c>
      <c r="P352" s="679" t="n">
        <v>330.88</v>
      </c>
      <c r="Q352" s="636">
        <f>N352+O352-P352</f>
        <v/>
      </c>
      <c r="R352" s="614" t="n">
        <v>2740</v>
      </c>
      <c r="S352" s="679" t="n"/>
      <c r="T352" s="639">
        <f>A352</f>
        <v/>
      </c>
      <c r="U352" s="704" t="n"/>
      <c r="V352" s="705" t="n"/>
      <c r="W352" s="706" t="n"/>
      <c r="X352" s="705" t="n"/>
      <c r="Y352" s="704" t="n"/>
      <c r="Z352" s="705" t="n"/>
      <c r="AA352" s="706" t="n"/>
      <c r="AB352" s="705" t="n"/>
      <c r="AC352" s="704" t="n"/>
      <c r="AD352" s="705" t="n"/>
      <c r="AE352" s="706" t="n"/>
      <c r="AF352" s="705" t="n"/>
      <c r="AG352" s="705" t="n"/>
      <c r="AH352" s="705" t="n"/>
      <c r="AI352" s="704" t="n"/>
      <c r="AJ352" s="705" t="n"/>
      <c r="AK352" s="706" t="n"/>
      <c r="AL352" s="705" t="n"/>
      <c r="AM352" s="704" t="n">
        <v>210953</v>
      </c>
      <c r="AN352" s="705" t="n">
        <v>0</v>
      </c>
      <c r="AO352" s="704" t="n"/>
      <c r="AP352" s="684" t="n"/>
      <c r="AQ352" s="706" t="n"/>
      <c r="AR352" s="705" t="n"/>
      <c r="AS352" s="614">
        <f>V352+X352+Z352+AB352+AD352+AF352+AJ352+AL352+AN352+AP352+AR352+AH352</f>
        <v/>
      </c>
    </row>
    <row r="353">
      <c r="A353" s="678">
        <f>A352+1</f>
        <v/>
      </c>
      <c r="B353" s="679" t="n">
        <v>777.52</v>
      </c>
      <c r="C353" s="679" t="n"/>
      <c r="D353" s="614" t="n">
        <v>1111.12</v>
      </c>
      <c r="E353" s="614" t="n">
        <v>904.39</v>
      </c>
      <c r="F353" s="679" t="n"/>
      <c r="G353" s="680" t="n">
        <v>209</v>
      </c>
      <c r="H353" s="680" t="n">
        <v>1202.9</v>
      </c>
      <c r="I353" s="656" t="n">
        <v>40</v>
      </c>
      <c r="J353" s="681" t="n">
        <v>1</v>
      </c>
      <c r="K353" s="681" t="n"/>
      <c r="L353" s="681" t="n"/>
      <c r="M353" s="682" t="n"/>
      <c r="N353" s="636">
        <f>B353+C353+D353+F353+G353+H353+I353+K353-L353+M353+E353</f>
        <v/>
      </c>
      <c r="O353" s="679" t="n">
        <v>11.1</v>
      </c>
      <c r="P353" s="679" t="n">
        <v>101.7</v>
      </c>
      <c r="Q353" s="636">
        <f>N353+O353-P353</f>
        <v/>
      </c>
      <c r="R353" s="614" t="n">
        <v>770</v>
      </c>
      <c r="S353" s="679" t="n"/>
      <c r="T353" s="639">
        <f>A353</f>
        <v/>
      </c>
      <c r="U353" s="704" t="n"/>
      <c r="V353" s="705" t="n"/>
      <c r="W353" s="706" t="n"/>
      <c r="X353" s="705" t="n"/>
      <c r="Y353" s="704" t="n">
        <v>211024</v>
      </c>
      <c r="Z353" s="655" t="n">
        <v>272.36</v>
      </c>
      <c r="AA353" s="706" t="n"/>
      <c r="AB353" s="705" t="n"/>
      <c r="AC353" s="704" t="n"/>
      <c r="AD353" s="705" t="n"/>
      <c r="AE353" s="706" t="inlineStr">
        <is>
          <t>ass prêt</t>
        </is>
      </c>
      <c r="AF353" s="655" t="n">
        <v>25.05</v>
      </c>
      <c r="AG353" s="707" t="n"/>
      <c r="AH353" s="705" t="n"/>
      <c r="AI353" s="683" t="inlineStr">
        <is>
          <t>180654B</t>
        </is>
      </c>
      <c r="AJ353" s="624" t="n">
        <v>128.4</v>
      </c>
      <c r="AK353" s="706" t="n"/>
      <c r="AL353" s="705" t="n"/>
      <c r="AM353" s="704" t="n"/>
      <c r="AN353" s="705" t="n"/>
      <c r="AO353" s="706" t="n"/>
      <c r="AP353" s="684" t="n"/>
      <c r="AQ353" s="706" t="n"/>
      <c r="AR353" s="705" t="n"/>
      <c r="AS353" s="614">
        <f>V353+X353+Z353+AB353+AD353+AF353+AJ353+AL353+AN353+AP353+AR353+AH353</f>
        <v/>
      </c>
    </row>
    <row r="354">
      <c r="A354" s="678">
        <f>A353+1</f>
        <v/>
      </c>
      <c r="B354" s="679" t="n">
        <v>1108.69</v>
      </c>
      <c r="C354" s="614" t="n">
        <v>179.98</v>
      </c>
      <c r="D354" s="614" t="n">
        <v>1756.17</v>
      </c>
      <c r="E354" s="614" t="n">
        <v>1795.62</v>
      </c>
      <c r="F354" s="679" t="n"/>
      <c r="G354" s="680" t="n">
        <v>400</v>
      </c>
      <c r="H354" s="680" t="n">
        <v>186.5</v>
      </c>
      <c r="I354" s="656" t="n">
        <v>180</v>
      </c>
      <c r="J354" s="681" t="n">
        <v>3</v>
      </c>
      <c r="K354" s="681" t="n"/>
      <c r="L354" s="681" t="n"/>
      <c r="M354" s="682" t="n"/>
      <c r="N354" s="636">
        <f>B354+C354+D354+F354+G354+H354+I354+K354-L354+M354+E354</f>
        <v/>
      </c>
      <c r="O354" s="679" t="n">
        <v>11.05</v>
      </c>
      <c r="P354" s="679" t="n">
        <v>182.08</v>
      </c>
      <c r="Q354" s="636">
        <f>N354+O354-P354</f>
        <v/>
      </c>
      <c r="R354" s="614" t="n">
        <v>1100</v>
      </c>
      <c r="S354" s="679" t="n"/>
      <c r="T354" s="639">
        <f>A354</f>
        <v/>
      </c>
      <c r="U354" s="704" t="n"/>
      <c r="V354" s="705" t="n"/>
      <c r="W354" s="706" t="n"/>
      <c r="X354" s="705" t="n"/>
      <c r="Y354" s="704" t="n"/>
      <c r="Z354" s="705" t="n"/>
      <c r="AA354" s="706" t="n"/>
      <c r="AB354" s="705" t="n"/>
      <c r="AC354" s="704" t="n"/>
      <c r="AD354" s="705" t="n"/>
      <c r="AE354" s="706" t="inlineStr">
        <is>
          <t>int</t>
        </is>
      </c>
      <c r="AF354" s="655" t="n">
        <v>76.48</v>
      </c>
      <c r="AG354" s="707" t="n"/>
      <c r="AH354" s="705" t="n"/>
      <c r="AI354" s="704" t="n"/>
      <c r="AJ354" s="705" t="n"/>
      <c r="AK354" s="706" t="n"/>
      <c r="AL354" s="705" t="n"/>
      <c r="AM354" s="704" t="inlineStr">
        <is>
          <t>210855A</t>
        </is>
      </c>
      <c r="AN354" s="655" t="n">
        <v>-357.17</v>
      </c>
      <c r="AO354" s="683" t="inlineStr">
        <is>
          <t>mutex</t>
        </is>
      </c>
      <c r="AP354" s="655" t="n">
        <v>141.56</v>
      </c>
      <c r="AQ354" s="706" t="n"/>
      <c r="AR354" s="705" t="n"/>
      <c r="AS354" s="614">
        <f>V354+X354+Z354+AB354+AD354+AF354+AJ354+AL354+AN354+AP354+AR354+AH354</f>
        <v/>
      </c>
    </row>
    <row r="355">
      <c r="A355" s="678">
        <f>A354+1</f>
        <v/>
      </c>
      <c r="B355" s="679" t="n">
        <v>1390.45</v>
      </c>
      <c r="C355" s="679" t="n"/>
      <c r="D355" s="614" t="n">
        <v>974.48</v>
      </c>
      <c r="E355" s="614" t="n">
        <v>1981.35</v>
      </c>
      <c r="F355" s="679" t="n"/>
      <c r="G355" s="680" t="n">
        <v>242</v>
      </c>
      <c r="H355" s="680" t="n">
        <v>151.1</v>
      </c>
      <c r="I355" s="656" t="n">
        <v>40</v>
      </c>
      <c r="J355" s="681" t="n">
        <v>2</v>
      </c>
      <c r="K355" s="681" t="n"/>
      <c r="L355" s="681" t="n"/>
      <c r="M355" s="682" t="n"/>
      <c r="N355" s="636">
        <f>B355+C355+D355+F355+G355+H355+I355+K355-L355+M355+E355</f>
        <v/>
      </c>
      <c r="O355" s="679" t="n">
        <v>57.06</v>
      </c>
      <c r="P355" s="679" t="n"/>
      <c r="Q355" s="636">
        <f>N355+O355-P355</f>
        <v/>
      </c>
      <c r="R355" s="614" t="n">
        <v>1420</v>
      </c>
      <c r="S355" s="679" t="n"/>
      <c r="T355" s="639">
        <f>A355</f>
        <v/>
      </c>
      <c r="U355" s="704" t="n"/>
      <c r="V355" s="705" t="n"/>
      <c r="W355" s="706" t="n"/>
      <c r="X355" s="705" t="n"/>
      <c r="Y355" s="704" t="n"/>
      <c r="Z355" s="705" t="n"/>
      <c r="AA355" s="704" t="n"/>
      <c r="AB355" s="705" t="n"/>
      <c r="AC355" s="704" t="n"/>
      <c r="AD355" s="705" t="n"/>
      <c r="AE355" s="706" t="inlineStr">
        <is>
          <t>prêt</t>
        </is>
      </c>
      <c r="AF355" s="655" t="n">
        <v>2675.489</v>
      </c>
      <c r="AG355" s="707" t="n"/>
      <c r="AH355" s="705" t="n"/>
      <c r="AI355" s="704" t="n"/>
      <c r="AJ355" s="705" t="n"/>
      <c r="AK355" s="704" t="n"/>
      <c r="AL355" s="705" t="n"/>
      <c r="AM355" s="704" t="n"/>
      <c r="AN355" s="705" t="n"/>
      <c r="AO355" s="683" t="inlineStr">
        <is>
          <t>adrea</t>
        </is>
      </c>
      <c r="AP355" s="655" t="n">
        <v>81.90000000000001</v>
      </c>
      <c r="AQ355" s="706" t="n"/>
      <c r="AR355" s="705" t="n"/>
      <c r="AS355" s="614">
        <f>V355+X355+Z355+AB355+AD355+AF355+AJ355+AL355+AN355+AP355+AR355+AH355</f>
        <v/>
      </c>
    </row>
    <row r="356">
      <c r="A356" s="678">
        <f>A355+1</f>
        <v/>
      </c>
      <c r="B356" s="679" t="n">
        <v>1270.35</v>
      </c>
      <c r="C356" s="679" t="n"/>
      <c r="D356" s="614" t="n">
        <v>1162.79</v>
      </c>
      <c r="E356" s="614" t="n">
        <v>1257.16</v>
      </c>
      <c r="F356" s="679" t="n"/>
      <c r="G356" s="680" t="n">
        <v>205</v>
      </c>
      <c r="H356" s="680" t="n">
        <v>252.15</v>
      </c>
      <c r="I356" s="656" t="n">
        <v>160</v>
      </c>
      <c r="J356" s="681" t="n">
        <v>3</v>
      </c>
      <c r="K356" s="681" t="n"/>
      <c r="L356" s="681" t="n"/>
      <c r="M356" s="682" t="n"/>
      <c r="N356" s="636">
        <f>B356+C356+D356+F356+G356+H356+I356+K356-L356+M356+E356</f>
        <v/>
      </c>
      <c r="O356" s="679" t="n">
        <v>11.9</v>
      </c>
      <c r="P356" s="679" t="n"/>
      <c r="Q356" s="636">
        <f>N356+O356-P356</f>
        <v/>
      </c>
      <c r="R356" s="614" t="n">
        <v>1270</v>
      </c>
      <c r="S356" s="679" t="n"/>
      <c r="T356" s="639">
        <f>A356</f>
        <v/>
      </c>
      <c r="U356" s="704" t="n">
        <v>210910</v>
      </c>
      <c r="V356" s="655" t="n">
        <v>797.64</v>
      </c>
      <c r="W356" s="704" t="n"/>
      <c r="X356" s="705" t="n"/>
      <c r="Y356" s="704" t="n"/>
      <c r="Z356" s="705" t="n"/>
      <c r="AA356" s="704" t="n">
        <v>211030</v>
      </c>
      <c r="AB356" s="655" t="n">
        <v>5432.41</v>
      </c>
      <c r="AC356" s="704" t="n"/>
      <c r="AD356" s="705" t="n"/>
      <c r="AE356" s="704" t="n"/>
      <c r="AF356" s="705" t="n"/>
      <c r="AG356" s="705" t="n"/>
      <c r="AH356" s="705" t="n"/>
      <c r="AI356" s="704" t="n"/>
      <c r="AJ356" s="705" t="n"/>
      <c r="AK356" s="704" t="n"/>
      <c r="AL356" s="705" t="n"/>
      <c r="AM356" s="704" t="n"/>
      <c r="AN356" s="705" t="n"/>
      <c r="AO356" s="683" t="inlineStr">
        <is>
          <t>aviva</t>
        </is>
      </c>
      <c r="AP356" s="655" t="n">
        <v>150</v>
      </c>
      <c r="AQ356" s="706" t="n"/>
      <c r="AR356" s="705" t="n"/>
      <c r="AS356" s="614">
        <f>V356+X356+Z356+AB356+AD356+AF356+AJ356+AL356+AN356+AP356+AR356+AH356</f>
        <v/>
      </c>
    </row>
    <row r="357">
      <c r="A357" s="678">
        <f>A356+1</f>
        <v/>
      </c>
      <c r="B357" s="679" t="n">
        <v>2064.27</v>
      </c>
      <c r="C357" s="679" t="n"/>
      <c r="D357" s="614" t="n">
        <v>1357.51</v>
      </c>
      <c r="E357" s="614" t="n">
        <v>1804.85</v>
      </c>
      <c r="F357" s="679" t="n"/>
      <c r="G357" s="680" t="n">
        <v>717</v>
      </c>
      <c r="H357" s="680" t="n">
        <v>191.4</v>
      </c>
      <c r="I357" s="656" t="n">
        <v>210</v>
      </c>
      <c r="J357" s="681" t="n">
        <v>5</v>
      </c>
      <c r="K357" s="681" t="n"/>
      <c r="L357" s="681" t="n"/>
      <c r="M357" s="682" t="n"/>
      <c r="N357" s="636">
        <f>B357+C357+D357+F357+G357+H357+I357+K357-L357+M357+E357</f>
        <v/>
      </c>
      <c r="O357" s="679" t="n">
        <v>16.7</v>
      </c>
      <c r="P357" s="679" t="n"/>
      <c r="Q357" s="636">
        <f>N357+O357-P357</f>
        <v/>
      </c>
      <c r="R357" s="614" t="n">
        <v>2060</v>
      </c>
      <c r="S357" s="679" t="n"/>
      <c r="T357" s="639">
        <f>A357</f>
        <v/>
      </c>
      <c r="U357" s="704" t="n"/>
      <c r="V357" s="655" t="n">
        <v>81.70999999999999</v>
      </c>
      <c r="W357" s="704" t="n"/>
      <c r="X357" s="705" t="n"/>
      <c r="Y357" s="704" t="n"/>
      <c r="Z357" s="705" t="n"/>
      <c r="AA357" s="704" t="n">
        <v>211031</v>
      </c>
      <c r="AB357" s="655" t="n">
        <v>481.36</v>
      </c>
      <c r="AC357" s="704" t="n"/>
      <c r="AD357" s="705" t="n"/>
      <c r="AE357" s="704" t="inlineStr">
        <is>
          <t>monnaie</t>
        </is>
      </c>
      <c r="AF357" s="655" t="n">
        <v>600</v>
      </c>
      <c r="AG357" s="706" t="n"/>
      <c r="AH357" s="705" t="n"/>
      <c r="AI357" s="704" t="n"/>
      <c r="AJ357" s="705" t="n"/>
      <c r="AK357" s="704" t="n"/>
      <c r="AL357" s="705" t="n"/>
      <c r="AM357" s="704" t="n">
        <v>210951</v>
      </c>
      <c r="AN357" s="655" t="n">
        <v>82.31999999999999</v>
      </c>
      <c r="AO357" s="704" t="n"/>
      <c r="AP357" s="705" t="n"/>
      <c r="AQ357" s="706" t="n"/>
      <c r="AR357" s="705" t="n"/>
      <c r="AS357" s="614">
        <f>V357+X357+Z357+AB357+AD357+AF357+AJ357+AL357+AN357+AP357+AR357+AH357</f>
        <v/>
      </c>
    </row>
    <row r="358">
      <c r="A358" s="678">
        <f>A357+1</f>
        <v/>
      </c>
      <c r="B358" s="679" t="n">
        <v>1779.14</v>
      </c>
      <c r="C358" s="679" t="n"/>
      <c r="D358" s="614" t="n">
        <v>1680.65</v>
      </c>
      <c r="E358" s="614" t="n">
        <v>1741.72</v>
      </c>
      <c r="F358" s="679" t="n"/>
      <c r="G358" s="680" t="n">
        <v>417</v>
      </c>
      <c r="H358" s="680" t="n">
        <v>673.1</v>
      </c>
      <c r="I358" s="656" t="n">
        <v>120</v>
      </c>
      <c r="J358" s="681" t="n">
        <v>3</v>
      </c>
      <c r="K358" s="681" t="n"/>
      <c r="L358" s="681" t="n"/>
      <c r="M358" s="682" t="n"/>
      <c r="N358" s="636">
        <f>B358+C358+D358+F358+G358+H358+I358+K358-L358+M358+E358</f>
        <v/>
      </c>
      <c r="O358" s="679" t="n">
        <v>48.6</v>
      </c>
      <c r="P358" s="679" t="n">
        <v>4.2</v>
      </c>
      <c r="Q358" s="636">
        <f>N358+O358-P358</f>
        <v/>
      </c>
      <c r="R358" s="614" t="n">
        <v>1770</v>
      </c>
      <c r="S358" s="679" t="n"/>
      <c r="T358" s="639">
        <f>A358</f>
        <v/>
      </c>
      <c r="U358" s="704" t="n"/>
      <c r="V358" s="705" t="n"/>
      <c r="W358" s="704" t="n"/>
      <c r="X358" s="705" t="n"/>
      <c r="Y358" s="704" t="n"/>
      <c r="Z358" s="705" t="n"/>
      <c r="AA358" s="704" t="n"/>
      <c r="AB358" s="705" t="n"/>
      <c r="AC358" s="704" t="n"/>
      <c r="AD358" s="705" t="n"/>
      <c r="AE358" s="704" t="n"/>
      <c r="AF358" s="705" t="n"/>
      <c r="AG358" s="705" t="n"/>
      <c r="AH358" s="705" t="n"/>
      <c r="AI358" s="704" t="n"/>
      <c r="AJ358" s="705" t="n"/>
      <c r="AK358" s="704" t="n"/>
      <c r="AL358" s="705" t="n"/>
      <c r="AM358" s="704" t="n">
        <v>210950</v>
      </c>
      <c r="AN358" s="655" t="n">
        <v>223.93</v>
      </c>
      <c r="AO358" s="704" t="n"/>
      <c r="AP358" s="705" t="n"/>
      <c r="AQ358" s="706" t="n"/>
      <c r="AR358" s="705" t="n"/>
      <c r="AS358" s="614">
        <f>V358+X358+Z358+AB358+AD358+AF358+AJ358+AL358+AN358+AP358+AR358+AH358</f>
        <v/>
      </c>
    </row>
    <row r="359">
      <c r="A359" s="678">
        <f>A358+1</f>
        <v/>
      </c>
      <c r="B359" s="679" t="n">
        <v>1264.83</v>
      </c>
      <c r="C359" s="679" t="n"/>
      <c r="D359" s="614" t="n">
        <v>1482.03</v>
      </c>
      <c r="E359" s="614" t="n">
        <v>2083.21</v>
      </c>
      <c r="F359" s="679" t="n"/>
      <c r="G359" s="680" t="n">
        <v>257</v>
      </c>
      <c r="H359" s="680" t="n">
        <v>101.1</v>
      </c>
      <c r="I359" s="656" t="n">
        <v>160</v>
      </c>
      <c r="J359" s="681" t="n">
        <v>3</v>
      </c>
      <c r="K359" s="681" t="n"/>
      <c r="L359" s="681" t="n"/>
      <c r="M359" s="682" t="n"/>
      <c r="N359" s="636">
        <f>B359+C359+D359+F359+G359+H359+I359+K359-L359+M359+E359</f>
        <v/>
      </c>
      <c r="O359" s="679" t="n">
        <v>14.3</v>
      </c>
      <c r="P359" s="679" t="n"/>
      <c r="Q359" s="636">
        <f>N359+O359-P359</f>
        <v/>
      </c>
      <c r="R359" s="614" t="n">
        <v>1260</v>
      </c>
      <c r="S359" s="679" t="n"/>
      <c r="T359" s="639">
        <f>A359</f>
        <v/>
      </c>
      <c r="U359" s="704" t="n">
        <v>211016</v>
      </c>
      <c r="V359" s="655" t="n">
        <v>-734</v>
      </c>
      <c r="W359" s="704" t="n"/>
      <c r="X359" s="705" t="n"/>
      <c r="Y359" s="704" t="n"/>
      <c r="Z359" s="705" t="n"/>
      <c r="AA359" s="704" t="n"/>
      <c r="AB359" s="705" t="n"/>
      <c r="AC359" s="704" t="n"/>
      <c r="AD359" s="705" t="n"/>
      <c r="AE359" s="704" t="n"/>
      <c r="AF359" s="705" t="n"/>
      <c r="AG359" s="705" t="n"/>
      <c r="AH359" s="705" t="n"/>
      <c r="AI359" s="704" t="n"/>
      <c r="AJ359" s="705" t="n"/>
      <c r="AK359" s="704" t="n"/>
      <c r="AL359" s="705" t="n"/>
      <c r="AM359" s="704" t="n"/>
      <c r="AN359" s="705" t="n"/>
      <c r="AO359" s="704" t="n"/>
      <c r="AP359" s="705" t="n"/>
      <c r="AQ359" s="706" t="n"/>
      <c r="AR359" s="705" t="n"/>
      <c r="AS359" s="614">
        <f>V359+X359+Z359+AB359+AD359+AF359+AJ359+AL359+AN359+AP359+AR359+AH359</f>
        <v/>
      </c>
    </row>
    <row r="360">
      <c r="A360" s="678">
        <f>A359+1</f>
        <v/>
      </c>
      <c r="B360" s="679" t="n">
        <v>1156.6</v>
      </c>
      <c r="C360" s="679" t="n"/>
      <c r="D360" s="614" t="n">
        <v>978.88</v>
      </c>
      <c r="E360" s="614" t="n">
        <v>912.7</v>
      </c>
      <c r="F360" s="679" t="n"/>
      <c r="G360" s="680" t="n">
        <v>86</v>
      </c>
      <c r="H360" s="680" t="n">
        <v>133.1</v>
      </c>
      <c r="I360" s="656" t="n">
        <v>140</v>
      </c>
      <c r="J360" s="681" t="n">
        <v>2</v>
      </c>
      <c r="K360" s="681" t="n"/>
      <c r="L360" s="681" t="n"/>
      <c r="M360" s="682" t="n"/>
      <c r="N360" s="636">
        <f>B360+C360+D360+F360+G360+H360+I360+K360-L360+M360+E360</f>
        <v/>
      </c>
      <c r="O360" s="679" t="n">
        <v>7.1</v>
      </c>
      <c r="P360" s="679" t="n">
        <v>60.9</v>
      </c>
      <c r="Q360" s="636">
        <f>N360+O360-P360</f>
        <v/>
      </c>
      <c r="R360" s="614" t="n">
        <v>1150</v>
      </c>
      <c r="S360" s="679" t="n"/>
      <c r="T360" s="639">
        <f>A360</f>
        <v/>
      </c>
      <c r="U360" s="704" t="n">
        <v>211017</v>
      </c>
      <c r="V360" s="655" t="n">
        <v>-322.21</v>
      </c>
      <c r="W360" s="704" t="n">
        <v>210917</v>
      </c>
      <c r="X360" s="655" t="n">
        <v>7.94</v>
      </c>
      <c r="Y360" s="704" t="n">
        <v>211025</v>
      </c>
      <c r="Z360" s="655" t="n">
        <v>438.77</v>
      </c>
      <c r="AA360" s="704" t="n"/>
      <c r="AB360" s="705" t="n"/>
      <c r="AC360" s="704" t="n"/>
      <c r="AD360" s="705" t="n"/>
      <c r="AE360" s="704" t="n"/>
      <c r="AF360" s="705" t="n"/>
      <c r="AG360" s="705" t="n"/>
      <c r="AH360" s="705" t="n"/>
      <c r="AI360" s="704" t="n"/>
      <c r="AJ360" s="705" t="n"/>
      <c r="AK360" s="704" t="n"/>
      <c r="AL360" s="705" t="n"/>
      <c r="AM360" s="704" t="n"/>
      <c r="AN360" s="705" t="n"/>
      <c r="AO360" s="704" t="n"/>
      <c r="AP360" s="705" t="n"/>
      <c r="AQ360" s="706" t="n"/>
      <c r="AR360" s="705" t="n"/>
      <c r="AS360" s="614">
        <f>V360+X360+Z360+AB360+AD360+AF360+AJ360+AL360+AN360+AP360+AR360+AH360</f>
        <v/>
      </c>
    </row>
    <row r="361">
      <c r="A361" s="678">
        <f>A360+1</f>
        <v/>
      </c>
      <c r="B361" s="679" t="n">
        <v>1897.12</v>
      </c>
      <c r="C361" s="679" t="n"/>
      <c r="D361" s="614" t="n">
        <v>1291.63</v>
      </c>
      <c r="E361" s="614" t="n">
        <v>1906.79</v>
      </c>
      <c r="F361" s="679" t="n"/>
      <c r="G361" s="680" t="n">
        <v>243</v>
      </c>
      <c r="H361" s="680" t="n">
        <v>422.1</v>
      </c>
      <c r="I361" s="656" t="n">
        <v>20</v>
      </c>
      <c r="J361" s="681" t="n">
        <v>1</v>
      </c>
      <c r="K361" s="681" t="n"/>
      <c r="L361" s="681" t="n"/>
      <c r="M361" s="682" t="n"/>
      <c r="N361" s="636">
        <f>B361+C361+D361+F361+G361+H361+I361+K361-L361+M361+E361</f>
        <v/>
      </c>
      <c r="O361" s="679" t="n">
        <v>12</v>
      </c>
      <c r="P361" s="679" t="n"/>
      <c r="Q361" s="636">
        <f>N361+O361-P361</f>
        <v/>
      </c>
      <c r="R361" s="614" t="n">
        <v>1890</v>
      </c>
      <c r="S361" s="679" t="n"/>
      <c r="T361" s="639">
        <f>A361</f>
        <v/>
      </c>
      <c r="U361" s="704" t="n"/>
      <c r="V361" s="705" t="n"/>
      <c r="W361" s="704" t="n">
        <v>210918</v>
      </c>
      <c r="X361" s="655" t="n">
        <v>388.31</v>
      </c>
      <c r="Y361" s="704" t="n"/>
      <c r="Z361" s="705" t="n"/>
      <c r="AA361" s="704" t="n"/>
      <c r="AB361" s="705" t="n"/>
      <c r="AC361" s="704" t="n"/>
      <c r="AD361" s="705" t="n"/>
      <c r="AE361" s="704" t="n"/>
      <c r="AF361" s="705" t="n"/>
      <c r="AG361" s="705" t="n"/>
      <c r="AH361" s="705" t="n"/>
      <c r="AI361" s="704" t="n"/>
      <c r="AJ361" s="705" t="n"/>
      <c r="AK361" s="704" t="n">
        <v>210943</v>
      </c>
      <c r="AL361" s="655" t="n">
        <v>159.8</v>
      </c>
      <c r="AM361" s="704" t="n"/>
      <c r="AN361" s="705" t="n"/>
      <c r="AO361" s="704" t="n"/>
      <c r="AP361" s="705" t="n"/>
      <c r="AQ361" s="706" t="n"/>
      <c r="AR361" s="705" t="n"/>
      <c r="AS361" s="614">
        <f>V361+X361+Z361+AB361+AD361+AF361+AJ361+AL361+AN361+AP361+AR361+AH361</f>
        <v/>
      </c>
    </row>
    <row r="362">
      <c r="A362" s="678">
        <f>A361+1</f>
        <v/>
      </c>
      <c r="B362" s="679" t="n">
        <v>1633.04</v>
      </c>
      <c r="C362" s="679" t="n"/>
      <c r="D362" s="614" t="n">
        <v>1635.56</v>
      </c>
      <c r="E362" s="614" t="n">
        <v>1512.2</v>
      </c>
      <c r="F362" s="679" t="n"/>
      <c r="G362" s="680" t="n">
        <v>292</v>
      </c>
      <c r="H362" s="680" t="n">
        <v>139.9</v>
      </c>
      <c r="I362" s="656" t="n">
        <v>100</v>
      </c>
      <c r="J362" s="681" t="n">
        <v>1</v>
      </c>
      <c r="K362" s="681" t="n"/>
      <c r="L362" s="681" t="n"/>
      <c r="M362" s="682" t="n"/>
      <c r="N362" s="636">
        <f>B362+C362+D362+F362+G362+H362+I362+K362-L362+M362+E362</f>
        <v/>
      </c>
      <c r="O362" s="679" t="n">
        <v>36.7</v>
      </c>
      <c r="P362" s="679" t="n"/>
      <c r="Q362" s="636">
        <f>N362+O362-P362</f>
        <v/>
      </c>
      <c r="R362" s="614" t="n">
        <v>1630</v>
      </c>
      <c r="S362" s="679" t="n"/>
      <c r="T362" s="639">
        <f>A362</f>
        <v/>
      </c>
      <c r="U362" s="704" t="n"/>
      <c r="V362" s="705" t="n"/>
      <c r="W362" s="704" t="n"/>
      <c r="X362" s="705" t="n"/>
      <c r="Y362" s="704" t="n"/>
      <c r="Z362" s="705" t="n"/>
      <c r="AA362" s="704" t="n"/>
      <c r="AB362" s="705" t="n"/>
      <c r="AC362" s="704" t="n"/>
      <c r="AD362" s="705" t="n"/>
      <c r="AE362" s="704" t="n"/>
      <c r="AF362" s="705" t="n"/>
      <c r="AG362" s="705" t="n"/>
      <c r="AH362" s="705" t="n"/>
      <c r="AI362" s="683" t="inlineStr">
        <is>
          <t>EDF</t>
        </is>
      </c>
      <c r="AJ362" s="655" t="n">
        <v>221.1</v>
      </c>
      <c r="AK362" s="704" t="n">
        <v>210944</v>
      </c>
      <c r="AL362" s="655" t="n">
        <v>266.02</v>
      </c>
      <c r="AM362" s="704" t="n"/>
      <c r="AN362" s="705" t="n"/>
      <c r="AO362" s="704" t="n"/>
      <c r="AP362" s="705" t="n"/>
      <c r="AQ362" s="706" t="n"/>
      <c r="AR362" s="705" t="n"/>
      <c r="AS362" s="614">
        <f>V362+X362+Z362+AB362+AD362+AF362+AJ362+AL362+AN362+AP362+AR362+AH362</f>
        <v/>
      </c>
    </row>
    <row r="363">
      <c r="A363" s="678">
        <f>A362+1</f>
        <v/>
      </c>
      <c r="B363" s="679" t="n">
        <v>1405.04</v>
      </c>
      <c r="C363" s="679" t="n"/>
      <c r="D363" s="614" t="n">
        <v>784.71</v>
      </c>
      <c r="E363" s="614" t="n">
        <v>1525.05</v>
      </c>
      <c r="F363" s="679" t="n"/>
      <c r="G363" s="680" t="n">
        <v>173</v>
      </c>
      <c r="H363" s="680" t="n">
        <v>74.7</v>
      </c>
      <c r="I363" s="656" t="n">
        <v>110</v>
      </c>
      <c r="J363" s="681" t="n">
        <v>3</v>
      </c>
      <c r="K363" s="681" t="n"/>
      <c r="L363" s="681" t="n"/>
      <c r="M363" s="682" t="n"/>
      <c r="N363" s="636">
        <f>B363+C363+D363+F363+G363+H363+I363+K363-L363+M363+E363</f>
        <v/>
      </c>
      <c r="O363" s="679" t="n">
        <v>48.2</v>
      </c>
      <c r="P363" s="679" t="n"/>
      <c r="Q363" s="636">
        <f>N363+O363-P363</f>
        <v/>
      </c>
      <c r="R363" s="614" t="n">
        <v>1400</v>
      </c>
      <c r="S363" s="679" t="n"/>
      <c r="T363" s="639">
        <f>A363</f>
        <v/>
      </c>
      <c r="U363" s="704" t="n">
        <v>211001</v>
      </c>
      <c r="V363" s="655" t="n">
        <v>805</v>
      </c>
      <c r="W363" s="704" t="n"/>
      <c r="X363" s="705" t="n"/>
      <c r="Y363" s="704" t="n"/>
      <c r="Z363" s="705" t="n"/>
      <c r="AA363" s="704" t="n">
        <v>211032</v>
      </c>
      <c r="AB363" s="655" t="n">
        <v>3812.74</v>
      </c>
      <c r="AC363" s="704" t="n"/>
      <c r="AD363" s="705" t="n"/>
      <c r="AE363" s="704" t="n"/>
      <c r="AF363" s="705" t="n"/>
      <c r="AG363" s="705" t="n"/>
      <c r="AH363" s="705" t="n"/>
      <c r="AI363" s="704" t="n"/>
      <c r="AJ363" s="705" t="n"/>
      <c r="AK363" s="704" t="n"/>
      <c r="AL363" s="705" t="n"/>
      <c r="AM363" s="704" t="n">
        <v>211054</v>
      </c>
      <c r="AN363" s="655" t="n">
        <v>173.22</v>
      </c>
      <c r="AO363" s="704" t="n"/>
      <c r="AP363" s="705" t="n"/>
      <c r="AQ363" s="706" t="n"/>
      <c r="AR363" s="705" t="n"/>
      <c r="AS363" s="614">
        <f>V363+X363+Z363+AB363+AD363+AF363+AJ363+AL363+AN363+AP363+AR363+AH363</f>
        <v/>
      </c>
    </row>
    <row r="364">
      <c r="A364" s="678">
        <f>A363+1</f>
        <v/>
      </c>
      <c r="B364" s="679" t="n">
        <v>1474.77</v>
      </c>
      <c r="C364" s="679" t="n"/>
      <c r="D364" s="614" t="n">
        <v>1375.29</v>
      </c>
      <c r="E364" s="614" t="n">
        <v>1630.9</v>
      </c>
      <c r="F364" s="679" t="n"/>
      <c r="G364" s="680" t="n">
        <v>153</v>
      </c>
      <c r="H364" s="680" t="n">
        <v>124.5</v>
      </c>
      <c r="I364" s="656" t="n">
        <v>100</v>
      </c>
      <c r="J364" s="681" t="n">
        <v>3</v>
      </c>
      <c r="K364" s="681" t="n"/>
      <c r="L364" s="681" t="n"/>
      <c r="M364" s="682" t="n"/>
      <c r="N364" s="636">
        <f>B364+C364+D364+F364+G364+H364+I364+K364-L364+M364+E364</f>
        <v/>
      </c>
      <c r="O364" s="679" t="n">
        <v>13.7</v>
      </c>
      <c r="P364" s="679" t="n"/>
      <c r="Q364" s="636">
        <f>N364+O364-P364</f>
        <v/>
      </c>
      <c r="R364" s="614" t="n">
        <v>1510</v>
      </c>
      <c r="S364" s="679" t="n"/>
      <c r="T364" s="639">
        <f>A364</f>
        <v/>
      </c>
      <c r="U364" s="704" t="n"/>
      <c r="V364" s="655" t="n">
        <v>42.61</v>
      </c>
      <c r="W364" s="704" t="n"/>
      <c r="X364" s="705" t="n"/>
      <c r="Y364" s="704" t="n"/>
      <c r="Z364" s="705" t="n"/>
      <c r="AA364" s="704" t="n">
        <v>211033</v>
      </c>
      <c r="AB364" s="655" t="n">
        <v>365.24</v>
      </c>
      <c r="AC364" s="704" t="n">
        <v>210937</v>
      </c>
      <c r="AD364" s="655" t="n">
        <v>40323</v>
      </c>
      <c r="AE364" s="704" t="n"/>
      <c r="AF364" s="705" t="n"/>
      <c r="AG364" s="706" t="n"/>
      <c r="AH364" s="705" t="n"/>
      <c r="AI364" s="704" t="n"/>
      <c r="AJ364" s="705" t="n"/>
      <c r="AK364" s="704" t="n"/>
      <c r="AL364" s="705" t="n"/>
      <c r="AM364" s="704" t="n"/>
      <c r="AN364" s="705" t="n"/>
      <c r="AO364" s="704" t="n">
        <v>210974</v>
      </c>
      <c r="AP364" s="655" t="n">
        <v>362</v>
      </c>
      <c r="AQ364" s="706" t="n"/>
      <c r="AR364" s="705" t="n"/>
      <c r="AS364" s="614">
        <f>V364+X364+Z364+AB364+AD364+AF364+AJ364+AL364+AN364+AP364+AR364+AH364</f>
        <v/>
      </c>
    </row>
    <row r="365">
      <c r="A365" s="678">
        <f>A364+1</f>
        <v/>
      </c>
      <c r="B365" s="679" t="n">
        <v>2613.6</v>
      </c>
      <c r="C365" s="679" t="n"/>
      <c r="D365" s="614" t="n">
        <v>2078.15</v>
      </c>
      <c r="E365" s="614" t="n">
        <v>1727.97</v>
      </c>
      <c r="F365" s="679" t="n"/>
      <c r="G365" s="680" t="n">
        <v>255</v>
      </c>
      <c r="H365" s="680" t="n">
        <v>400.2</v>
      </c>
      <c r="I365" s="656" t="n">
        <v>80</v>
      </c>
      <c r="J365" s="681" t="n">
        <v>3</v>
      </c>
      <c r="K365" s="681" t="n"/>
      <c r="L365" s="681" t="n"/>
      <c r="M365" s="682" t="n"/>
      <c r="N365" s="636">
        <f>B365+C365+D365+F365+G365+H365+I365+K365-L365+M365+E365</f>
        <v/>
      </c>
      <c r="O365" s="679" t="n">
        <v>23.7</v>
      </c>
      <c r="P365" s="679" t="n"/>
      <c r="Q365" s="636">
        <f>N365+O365-P365</f>
        <v/>
      </c>
      <c r="R365" s="614" t="n">
        <v>2610</v>
      </c>
      <c r="S365" s="614" t="n">
        <v>360</v>
      </c>
      <c r="T365" s="639">
        <f>A365</f>
        <v/>
      </c>
      <c r="U365" s="704" t="n"/>
      <c r="V365" s="705" t="n"/>
      <c r="W365" s="704" t="n"/>
      <c r="X365" s="705" t="n"/>
      <c r="Y365" s="704" t="n"/>
      <c r="Z365" s="705" t="n"/>
      <c r="AA365" s="704" t="n"/>
      <c r="AB365" s="705" t="n"/>
      <c r="AC365" s="704" t="n"/>
      <c r="AD365" s="705" t="n"/>
      <c r="AE365" s="704" t="n"/>
      <c r="AF365" s="705" t="n"/>
      <c r="AG365" s="705" t="n"/>
      <c r="AH365" s="705" t="n"/>
      <c r="AI365" s="704" t="n">
        <v>211046</v>
      </c>
      <c r="AJ365" s="655" t="n">
        <v>683</v>
      </c>
      <c r="AK365" s="704" t="n"/>
      <c r="AL365" s="705" t="n"/>
      <c r="AM365" s="704" t="n"/>
      <c r="AN365" s="705" t="n"/>
      <c r="AO365" s="704" t="n">
        <v>210974</v>
      </c>
      <c r="AP365" s="655" t="n">
        <v>81.03</v>
      </c>
      <c r="AQ365" s="706" t="n"/>
      <c r="AR365" s="655" t="n">
        <v>-680</v>
      </c>
      <c r="AS365" s="614">
        <f>V365+X365+Z365+AB365+AD365+AF365+AJ365+AL365+AN365+AP365+AR365+AH365</f>
        <v/>
      </c>
    </row>
    <row r="366">
      <c r="A366" s="678">
        <f>A365+1</f>
        <v/>
      </c>
      <c r="B366" s="679" t="n">
        <v>1305.29</v>
      </c>
      <c r="C366" s="679" t="n"/>
      <c r="D366" s="614" t="n">
        <v>1111.94</v>
      </c>
      <c r="E366" s="614" t="n">
        <v>1951.26</v>
      </c>
      <c r="F366" s="679" t="n"/>
      <c r="G366" s="680" t="n">
        <v>247</v>
      </c>
      <c r="H366" s="680" t="n">
        <v>231.2</v>
      </c>
      <c r="I366" s="656" t="n">
        <v>190</v>
      </c>
      <c r="J366" s="681" t="n">
        <v>2</v>
      </c>
      <c r="K366" s="681" t="n"/>
      <c r="L366" s="681" t="n"/>
      <c r="M366" s="682" t="n"/>
      <c r="N366" s="636">
        <f>B366+C366+D366+F366+G366+H366+I366+K366-L366+M366+E366</f>
        <v/>
      </c>
      <c r="O366" s="679" t="n">
        <v>11</v>
      </c>
      <c r="P366" s="679" t="n"/>
      <c r="Q366" s="636">
        <f>N366+O366-P366</f>
        <v/>
      </c>
      <c r="R366" s="614" t="n">
        <v>1300</v>
      </c>
      <c r="S366" s="679" t="n"/>
      <c r="T366" s="639">
        <f>A366</f>
        <v/>
      </c>
      <c r="U366" s="704" t="n"/>
      <c r="V366" s="705" t="n"/>
      <c r="W366" s="704" t="n"/>
      <c r="X366" s="705" t="n"/>
      <c r="Y366" s="704" t="n"/>
      <c r="Z366" s="705" t="n"/>
      <c r="AA366" s="704" t="n"/>
      <c r="AB366" s="705" t="n"/>
      <c r="AC366" s="704" t="n">
        <v>210935</v>
      </c>
      <c r="AD366" s="655" t="n">
        <v>89.7</v>
      </c>
      <c r="AE366" s="704" t="n"/>
      <c r="AF366" s="705" t="n"/>
      <c r="AG366" s="707" t="n"/>
      <c r="AH366" s="705" t="n"/>
      <c r="AI366" s="704" t="n"/>
      <c r="AJ366" s="705" t="n"/>
      <c r="AK366" s="704" t="n"/>
      <c r="AL366" s="705" t="n"/>
      <c r="AM366" s="704" t="n"/>
      <c r="AN366" s="705" t="n"/>
      <c r="AO366" s="704" t="n"/>
      <c r="AP366" s="705" t="n"/>
      <c r="AQ366" s="706" t="n"/>
      <c r="AR366" s="655" t="n">
        <v>680</v>
      </c>
      <c r="AS366" s="614">
        <f>V366+X366+Z366+AB366+AD366+AF366+AJ366+AL366+AN366+AP366+AR366+AH366</f>
        <v/>
      </c>
    </row>
    <row r="367">
      <c r="A367" s="678">
        <f>A366+1</f>
        <v/>
      </c>
      <c r="B367" s="679" t="n">
        <v>1057.08</v>
      </c>
      <c r="C367" s="679" t="n"/>
      <c r="D367" s="614" t="n">
        <v>723.5599999999999</v>
      </c>
      <c r="E367" s="614" t="n">
        <v>719.49</v>
      </c>
      <c r="F367" s="679" t="n"/>
      <c r="G367" s="680" t="n">
        <v>128</v>
      </c>
      <c r="H367" s="680" t="n">
        <v>148</v>
      </c>
      <c r="I367" s="656" t="n">
        <v>80</v>
      </c>
      <c r="J367" s="681" t="n">
        <v>2</v>
      </c>
      <c r="K367" s="681" t="n"/>
      <c r="L367" s="681" t="n"/>
      <c r="M367" s="682" t="n"/>
      <c r="N367" s="636">
        <f>B367+C367+D367+F367+G367+H367+I367+K367-L367+M367+E367</f>
        <v/>
      </c>
      <c r="O367" s="679" t="n">
        <v>8.1</v>
      </c>
      <c r="P367" s="679" t="n"/>
      <c r="Q367" s="636">
        <f>N367+O367-P367</f>
        <v/>
      </c>
      <c r="R367" s="614" t="n">
        <v>1050</v>
      </c>
      <c r="S367" s="679" t="n"/>
      <c r="T367" s="639">
        <f>A367</f>
        <v/>
      </c>
      <c r="U367" s="704" t="n"/>
      <c r="V367" s="705" t="n"/>
      <c r="W367" s="704" t="n"/>
      <c r="X367" s="705" t="n"/>
      <c r="Y367" s="704" t="n">
        <v>211026</v>
      </c>
      <c r="Z367" s="655" t="n">
        <v>452.45</v>
      </c>
      <c r="AA367" s="704" t="n"/>
      <c r="AB367" s="705" t="n"/>
      <c r="AC367" s="704" t="n"/>
      <c r="AD367" s="705" t="n"/>
      <c r="AE367" s="704" t="n"/>
      <c r="AF367" s="705" t="n"/>
      <c r="AG367" s="705" t="n"/>
      <c r="AH367" s="705" t="n"/>
      <c r="AI367" s="704" t="n"/>
      <c r="AJ367" s="705" t="n"/>
      <c r="AK367" s="704" t="n"/>
      <c r="AL367" s="705" t="n"/>
      <c r="AM367" s="704" t="n"/>
      <c r="AN367" s="705" t="n"/>
      <c r="AO367" s="704" t="n"/>
      <c r="AP367" s="705" t="n"/>
      <c r="AQ367" s="706" t="n"/>
      <c r="AR367" s="705" t="n"/>
      <c r="AS367" s="614">
        <f>V367+X367+Z367+AB367+AD367+AF367+AJ367+AL367+AN367+AP367+AR367+AH367</f>
        <v/>
      </c>
    </row>
    <row r="368">
      <c r="A368" s="678">
        <f>A367+1</f>
        <v/>
      </c>
      <c r="B368" s="679" t="n">
        <v>1787.2</v>
      </c>
      <c r="C368" s="679" t="n"/>
      <c r="D368" s="614" t="n">
        <v>361.1</v>
      </c>
      <c r="E368" s="614" t="n">
        <v>1513.26</v>
      </c>
      <c r="F368" s="679" t="n"/>
      <c r="G368" s="680" t="n">
        <v>471</v>
      </c>
      <c r="H368" s="680" t="n">
        <v>225</v>
      </c>
      <c r="I368" s="656" t="n">
        <v>20</v>
      </c>
      <c r="J368" s="681" t="n">
        <v>1</v>
      </c>
      <c r="K368" s="681" t="n"/>
      <c r="L368" s="681" t="n"/>
      <c r="M368" s="682" t="n"/>
      <c r="N368" s="636">
        <f>B368+C368+D368+F368+G368+H368+I368+K368-L368+M368+E368</f>
        <v/>
      </c>
      <c r="O368" s="679" t="n">
        <v>9</v>
      </c>
      <c r="P368" s="679" t="n"/>
      <c r="Q368" s="636">
        <f>N368+O368-P368</f>
        <v/>
      </c>
      <c r="R368" s="614" t="n">
        <v>1780</v>
      </c>
      <c r="S368" s="679" t="n"/>
      <c r="T368" s="639">
        <f>A368</f>
        <v/>
      </c>
      <c r="U368" s="704" t="n"/>
      <c r="V368" s="705" t="n"/>
      <c r="W368" s="704" t="n"/>
      <c r="X368" s="705" t="n"/>
      <c r="Y368" s="704" t="n"/>
      <c r="Z368" s="705" t="n"/>
      <c r="AA368" s="704" t="n"/>
      <c r="AB368" s="705" t="n"/>
      <c r="AC368" s="704" t="n"/>
      <c r="AD368" s="705" t="n"/>
      <c r="AE368" s="704" t="n"/>
      <c r="AF368" s="705" t="n"/>
      <c r="AG368" s="705" t="n"/>
      <c r="AH368" s="705" t="n"/>
      <c r="AI368" s="704" t="n">
        <v>211043</v>
      </c>
      <c r="AJ368" s="655" t="n">
        <v>53.36</v>
      </c>
      <c r="AK368" s="704" t="n"/>
      <c r="AL368" s="705" t="n"/>
      <c r="AM368" s="704" t="n"/>
      <c r="AN368" s="705" t="n"/>
      <c r="AO368" s="704" t="n"/>
      <c r="AP368" s="705" t="n"/>
      <c r="AQ368" s="706" t="n"/>
      <c r="AR368" s="705" t="n"/>
      <c r="AS368" s="614">
        <f>V368+X368+Z368+AB368+AD368+AF368+AJ368+AL368+AN368+AP368+AR368+AH368</f>
        <v/>
      </c>
    </row>
    <row r="369">
      <c r="A369" s="678">
        <f>A368+1</f>
        <v/>
      </c>
      <c r="B369" s="679" t="n">
        <v>2065.05</v>
      </c>
      <c r="C369" s="679" t="n"/>
      <c r="D369" s="614" t="n">
        <v>1273.68</v>
      </c>
      <c r="E369" s="614" t="n">
        <v>1760.65</v>
      </c>
      <c r="F369" s="679" t="n"/>
      <c r="G369" s="680" t="n">
        <v>250</v>
      </c>
      <c r="H369" s="680" t="n">
        <v>259.3</v>
      </c>
      <c r="I369" s="656" t="n">
        <v>60</v>
      </c>
      <c r="J369" s="681" t="n">
        <v>2</v>
      </c>
      <c r="K369" s="681" t="n"/>
      <c r="L369" s="681" t="n"/>
      <c r="M369" s="682" t="n"/>
      <c r="N369" s="636">
        <f>B369+C369+D369+F369+G369+H369+I369+K369-L369+M369+E369</f>
        <v/>
      </c>
      <c r="O369" s="679" t="n">
        <v>10.4</v>
      </c>
      <c r="P369" s="679" t="n"/>
      <c r="Q369" s="636">
        <f>N369+O369-P369</f>
        <v/>
      </c>
      <c r="R369" s="614" t="n">
        <v>2060</v>
      </c>
      <c r="S369" s="679" t="n"/>
      <c r="T369" s="639">
        <f>A369</f>
        <v/>
      </c>
      <c r="U369" s="704" t="n"/>
      <c r="V369" s="705" t="n"/>
      <c r="W369" s="704" t="n"/>
      <c r="X369" s="705" t="n"/>
      <c r="Y369" s="704" t="n"/>
      <c r="Z369" s="705" t="n"/>
      <c r="AA369" s="704" t="n"/>
      <c r="AB369" s="705" t="n"/>
      <c r="AC369" s="704" t="n">
        <v>210833</v>
      </c>
      <c r="AD369" s="655" t="n">
        <v>13.39</v>
      </c>
      <c r="AE369" s="704" t="n"/>
      <c r="AF369" s="705" t="n"/>
      <c r="AG369" s="705" t="n"/>
      <c r="AH369" s="705" t="n"/>
      <c r="AI369" s="704" t="n"/>
      <c r="AJ369" s="705" t="n"/>
      <c r="AK369" s="704" t="n"/>
      <c r="AL369" s="705" t="n"/>
      <c r="AM369" s="704" t="n"/>
      <c r="AN369" s="705" t="n"/>
      <c r="AO369" s="704" t="n"/>
      <c r="AP369" s="705" t="n"/>
      <c r="AQ369" s="706" t="n"/>
      <c r="AR369" s="705" t="n"/>
      <c r="AS369" s="614">
        <f>V369+X369+Z369+AB369+AD369+AF369+AJ369+AL369+AN369+AP369+AR369+AH369</f>
        <v/>
      </c>
    </row>
    <row r="370">
      <c r="A370" s="678">
        <f>A369+1</f>
        <v/>
      </c>
      <c r="B370" s="679" t="n">
        <v>2436.53</v>
      </c>
      <c r="C370" s="679" t="n"/>
      <c r="D370" s="614" t="n">
        <v>814.38</v>
      </c>
      <c r="E370" s="614" t="n">
        <v>1372.35</v>
      </c>
      <c r="F370" s="679" t="n"/>
      <c r="G370" s="680" t="n">
        <v>189</v>
      </c>
      <c r="H370" s="680" t="n">
        <v>380.9</v>
      </c>
      <c r="I370" s="656" t="n">
        <v>120</v>
      </c>
      <c r="J370" s="681" t="n">
        <v>4</v>
      </c>
      <c r="K370" s="681" t="n"/>
      <c r="L370" s="681" t="n"/>
      <c r="M370" s="682" t="n"/>
      <c r="N370" s="636">
        <f>B370+C370+D370+F370+G370+H370+I370+K370-L370+M370+E370</f>
        <v/>
      </c>
      <c r="O370" s="679" t="n">
        <v>8.4</v>
      </c>
      <c r="P370" s="679" t="n">
        <v>10</v>
      </c>
      <c r="Q370" s="636">
        <f>N370+O370-P370</f>
        <v/>
      </c>
      <c r="R370" s="614" t="n">
        <v>2430</v>
      </c>
      <c r="S370" s="679" t="n"/>
      <c r="T370" s="639">
        <f>A370</f>
        <v/>
      </c>
      <c r="U370" s="704" t="n">
        <v>211005</v>
      </c>
      <c r="V370" s="655" t="n">
        <v>1381.83</v>
      </c>
      <c r="W370" s="706" t="n">
        <v>211018</v>
      </c>
      <c r="X370" s="655" t="n">
        <v>787.98</v>
      </c>
      <c r="Y370" s="704" t="n">
        <v>211027</v>
      </c>
      <c r="Z370" s="655" t="n">
        <v>-25.46</v>
      </c>
      <c r="AA370" s="706" t="n">
        <v>211034</v>
      </c>
      <c r="AB370" s="655" t="n">
        <v>4758.73</v>
      </c>
      <c r="AC370" s="704" t="n"/>
      <c r="AD370" s="705" t="n"/>
      <c r="AE370" s="706" t="n"/>
      <c r="AF370" s="705" t="n"/>
      <c r="AG370" s="705" t="n"/>
      <c r="AH370" s="705" t="n"/>
      <c r="AI370" s="704" t="n"/>
      <c r="AJ370" s="705" t="n"/>
      <c r="AK370" s="706" t="n"/>
      <c r="AL370" s="705" t="n"/>
      <c r="AM370" s="704" t="n">
        <v>211057</v>
      </c>
      <c r="AN370" s="655" t="n">
        <v>-22.2</v>
      </c>
      <c r="AO370" s="706" t="n">
        <v>211073</v>
      </c>
      <c r="AP370" s="655" t="n">
        <v>1090</v>
      </c>
      <c r="AQ370" s="706" t="n"/>
      <c r="AR370" s="705" t="n"/>
      <c r="AS370" s="614">
        <f>V370+X370+Z370+AB370+AD370+AF370+AJ370+AL370+AN370+AP370+AR370+AH370</f>
        <v/>
      </c>
    </row>
    <row r="371">
      <c r="A371" s="678">
        <f>A370+1</f>
        <v/>
      </c>
      <c r="B371" s="679" t="n">
        <v>1405.9</v>
      </c>
      <c r="C371" s="679" t="n"/>
      <c r="D371" s="614" t="n">
        <v>1372.54</v>
      </c>
      <c r="E371" s="614" t="n">
        <v>1651.17</v>
      </c>
      <c r="F371" s="679" t="n"/>
      <c r="G371" s="680" t="n">
        <v>199</v>
      </c>
      <c r="H371" s="680" t="n">
        <v>693.7</v>
      </c>
      <c r="I371" s="656" t="n">
        <v>160</v>
      </c>
      <c r="J371" s="681" t="n">
        <v>4</v>
      </c>
      <c r="K371" s="681" t="n"/>
      <c r="L371" s="681" t="n"/>
      <c r="M371" s="682" t="n"/>
      <c r="N371" s="636">
        <f>B371+C371+D371+F371+G371+H371+I371+K371-L371+M371+E371</f>
        <v/>
      </c>
      <c r="O371" s="679" t="n">
        <v>11.7</v>
      </c>
      <c r="P371" s="679" t="n"/>
      <c r="Q371" s="636">
        <f>N371+O371-P371</f>
        <v/>
      </c>
      <c r="R371" s="614" t="n">
        <v>1440</v>
      </c>
      <c r="S371" s="679" t="n"/>
      <c r="T371" s="639">
        <f>A371</f>
        <v/>
      </c>
      <c r="U371" s="704" t="n"/>
      <c r="V371" s="655" t="n">
        <v>23.27</v>
      </c>
      <c r="W371" s="704" t="n">
        <v>211019</v>
      </c>
      <c r="X371" s="655" t="n">
        <v>41.16</v>
      </c>
      <c r="Y371" s="704" t="n"/>
      <c r="Z371" s="705" t="n"/>
      <c r="AA371" s="704" t="n">
        <v>211035</v>
      </c>
      <c r="AB371" s="655" t="n">
        <v>1057.8</v>
      </c>
      <c r="AC371" s="704" t="n"/>
      <c r="AD371" s="705" t="n"/>
      <c r="AE371" s="704" t="inlineStr">
        <is>
          <t>monnaie</t>
        </is>
      </c>
      <c r="AF371" s="655" t="n">
        <v>240</v>
      </c>
      <c r="AG371" s="706" t="n"/>
      <c r="AH371" s="705" t="n"/>
      <c r="AI371" s="704" t="n"/>
      <c r="AJ371" s="705" t="n"/>
      <c r="AK371" s="704" t="n"/>
      <c r="AL371" s="705" t="n"/>
      <c r="AM371" s="704" t="n"/>
      <c r="AN371" s="705" t="n"/>
      <c r="AO371" s="704" t="n"/>
      <c r="AP371" s="705" t="n"/>
      <c r="AQ371" s="706" t="n"/>
      <c r="AR371" s="705" t="n"/>
      <c r="AS371" s="614">
        <f>V371+X371+Z371+AB371+AD371+AF371+AJ371+AL371+AN371+AP371+AR371+AH371</f>
        <v/>
      </c>
    </row>
    <row r="372">
      <c r="A372" s="678">
        <f>A371+1</f>
        <v/>
      </c>
      <c r="B372" s="679" t="n">
        <v>2072.98</v>
      </c>
      <c r="C372" s="679" t="n"/>
      <c r="D372" s="614" t="n">
        <v>1586.1</v>
      </c>
      <c r="E372" s="614" t="n">
        <v>1757.22</v>
      </c>
      <c r="F372" s="679" t="n"/>
      <c r="G372" s="680" t="n">
        <v>282</v>
      </c>
      <c r="H372" s="680" t="n">
        <v>141.3</v>
      </c>
      <c r="I372" s="656" t="n">
        <v>80</v>
      </c>
      <c r="J372" s="681" t="n">
        <v>3</v>
      </c>
      <c r="K372" s="681" t="n"/>
      <c r="L372" s="681" t="n"/>
      <c r="M372" s="682" t="n"/>
      <c r="N372" s="636">
        <f>B372+C372+D372+F372+G372+H372+I372+K372-L372+M372+E372</f>
        <v/>
      </c>
      <c r="O372" s="679" t="n">
        <v>30.1</v>
      </c>
      <c r="P372" s="679" t="n"/>
      <c r="Q372" s="636">
        <f>N372+O372-P372</f>
        <v/>
      </c>
      <c r="R372" s="614" t="n">
        <v>2070</v>
      </c>
      <c r="S372" s="614" t="n">
        <v>440</v>
      </c>
      <c r="T372" s="639">
        <f>A372</f>
        <v/>
      </c>
      <c r="U372" s="704" t="n"/>
      <c r="V372" s="705" t="n"/>
      <c r="W372" s="704" t="n"/>
      <c r="X372" s="705" t="n"/>
      <c r="Y372" s="704" t="n"/>
      <c r="Z372" s="705" t="n"/>
      <c r="AA372" s="704" t="n">
        <v>210924</v>
      </c>
      <c r="AB372" s="655" t="n">
        <v>58</v>
      </c>
      <c r="AC372" s="704" t="n"/>
      <c r="AD372" s="705" t="n"/>
      <c r="AE372" s="704" t="n"/>
      <c r="AF372" s="705" t="n"/>
      <c r="AG372" s="705" t="n"/>
      <c r="AH372" s="705" t="n"/>
      <c r="AI372" s="704" t="n"/>
      <c r="AJ372" s="705" t="n"/>
      <c r="AK372" s="704" t="n"/>
      <c r="AL372" s="705" t="n"/>
      <c r="AM372" s="704" t="n"/>
      <c r="AN372" s="705" t="n"/>
      <c r="AO372" s="704" t="n">
        <v>211076</v>
      </c>
      <c r="AP372" s="655" t="n">
        <v>27.09</v>
      </c>
      <c r="AQ372" s="706" t="n"/>
      <c r="AR372" s="705" t="n"/>
      <c r="AS372" s="614">
        <f>V372+X372+Z372+AB372+AD372+AF372+AJ372+AL372+AN372+AP372+AR372+AH372</f>
        <v/>
      </c>
    </row>
    <row r="373">
      <c r="A373" s="678">
        <f>A372+1</f>
        <v/>
      </c>
      <c r="B373" s="679" t="n">
        <v>1631.45</v>
      </c>
      <c r="C373" s="679" t="n"/>
      <c r="D373" s="614" t="n">
        <v>1098.23</v>
      </c>
      <c r="E373" s="614" t="n">
        <v>1690.7</v>
      </c>
      <c r="F373" s="679" t="n"/>
      <c r="G373" s="680" t="n">
        <v>159</v>
      </c>
      <c r="H373" s="680" t="n">
        <v>266.6</v>
      </c>
      <c r="I373" s="656" t="n">
        <v>170</v>
      </c>
      <c r="J373" s="681" t="n">
        <v>2</v>
      </c>
      <c r="K373" s="681" t="n"/>
      <c r="L373" s="681" t="n"/>
      <c r="M373" s="682" t="n"/>
      <c r="N373" s="636">
        <f>B373+C373+D373+F373+G373+H373+I373+K373-L373+M373+E373</f>
        <v/>
      </c>
      <c r="O373" s="679" t="n">
        <v>20.7</v>
      </c>
      <c r="P373" s="679" t="n"/>
      <c r="Q373" s="636">
        <f>N373+O373-P373</f>
        <v/>
      </c>
      <c r="R373" s="614" t="n">
        <v>1630</v>
      </c>
      <c r="S373" s="679" t="n"/>
      <c r="T373" s="639">
        <f>A373</f>
        <v/>
      </c>
      <c r="U373" s="704" t="n"/>
      <c r="V373" s="705" t="n"/>
      <c r="W373" s="704" t="n"/>
      <c r="X373" s="705" t="n"/>
      <c r="Y373" s="704" t="n"/>
      <c r="Z373" s="705" t="n"/>
      <c r="AA373" s="704" t="n"/>
      <c r="AB373" s="705" t="n"/>
      <c r="AC373" s="704" t="n"/>
      <c r="AD373" s="705" t="n"/>
      <c r="AE373" s="704" t="n"/>
      <c r="AF373" s="705" t="n"/>
      <c r="AG373" s="705" t="n"/>
      <c r="AH373" s="705" t="n"/>
      <c r="AI373" s="704" t="n"/>
      <c r="AJ373" s="705" t="n"/>
      <c r="AK373" s="704" t="n"/>
      <c r="AL373" s="705" t="n"/>
      <c r="AM373" s="704" t="n"/>
      <c r="AN373" s="705" t="n"/>
      <c r="AO373" s="704" t="n">
        <v>211076</v>
      </c>
      <c r="AP373" s="705" t="n">
        <v>2.91</v>
      </c>
      <c r="AQ373" s="706" t="n"/>
      <c r="AR373" s="705" t="n"/>
      <c r="AS373" s="614">
        <f>V373+X373+Z373+AB373+AD373+AF373+AJ373+AL373+AN373+AP373+AR373+AH373</f>
        <v/>
      </c>
    </row>
    <row r="374">
      <c r="A374" s="678">
        <f>A373+1</f>
        <v/>
      </c>
      <c r="B374" s="679" t="n">
        <v>1203.65</v>
      </c>
      <c r="C374" s="679" t="n"/>
      <c r="D374" s="614" t="n">
        <v>683.4</v>
      </c>
      <c r="E374" s="614" t="n">
        <v>637.13</v>
      </c>
      <c r="F374" s="679" t="n"/>
      <c r="G374" s="680" t="n">
        <v>88</v>
      </c>
      <c r="H374" s="680" t="n">
        <v>67</v>
      </c>
      <c r="I374" s="656" t="n">
        <v>170</v>
      </c>
      <c r="J374" s="681" t="n">
        <v>4</v>
      </c>
      <c r="K374" s="681" t="n"/>
      <c r="L374" s="681" t="n"/>
      <c r="M374" s="682" t="n"/>
      <c r="N374" s="636">
        <f>B374+C374+D374+F374+G374+H374+I374+K374-L374+M374+E374</f>
        <v/>
      </c>
      <c r="O374" s="679" t="n">
        <v>11.1</v>
      </c>
      <c r="P374" s="679" t="n">
        <v>95.40000000000001</v>
      </c>
      <c r="Q374" s="636">
        <f>N374+O374-P374</f>
        <v/>
      </c>
      <c r="R374" s="614" t="n">
        <v>1200</v>
      </c>
      <c r="S374" s="679" t="n"/>
      <c r="T374" s="639">
        <f>A374</f>
        <v/>
      </c>
      <c r="U374" s="704" t="n"/>
      <c r="V374" s="705" t="n"/>
      <c r="W374" s="704" t="n"/>
      <c r="X374" s="705" t="n"/>
      <c r="Y374" s="704" t="n">
        <v>211028</v>
      </c>
      <c r="Z374" s="655" t="n">
        <v>469.3</v>
      </c>
      <c r="AA374" s="704" t="n"/>
      <c r="AB374" s="705" t="n"/>
      <c r="AC374" s="704" t="n"/>
      <c r="AD374" s="705" t="n"/>
      <c r="AE374" s="704" t="n"/>
      <c r="AF374" s="705" t="n"/>
      <c r="AG374" s="705" t="n"/>
      <c r="AH374" s="705" t="n"/>
      <c r="AI374" s="704" t="n"/>
      <c r="AJ374" s="705" t="n"/>
      <c r="AK374" s="704" t="n"/>
      <c r="AL374" s="705" t="n"/>
      <c r="AM374" s="704" t="n"/>
      <c r="AN374" s="705" t="n"/>
      <c r="AO374" s="704" t="n">
        <v>211077</v>
      </c>
      <c r="AP374" s="655" t="n">
        <v>420</v>
      </c>
      <c r="AQ374" s="706" t="n"/>
      <c r="AR374" s="705" t="n"/>
      <c r="AS374" s="614">
        <f>V374+X374+Z374+AB374+AD374+AF374+AJ374+AL374+AN374+AP374+AR374+AH374</f>
        <v/>
      </c>
    </row>
    <row r="375">
      <c r="A375" s="678">
        <f>A374+1</f>
        <v/>
      </c>
      <c r="B375" s="679" t="n">
        <v>1271.13</v>
      </c>
      <c r="C375" s="679" t="n"/>
      <c r="D375" s="614" t="n">
        <v>1295.78</v>
      </c>
      <c r="E375" s="614" t="n">
        <v>1638.14</v>
      </c>
      <c r="F375" s="679" t="n"/>
      <c r="G375" s="680" t="n">
        <v>265</v>
      </c>
      <c r="H375" s="680" t="n">
        <v>508.1</v>
      </c>
      <c r="I375" s="656" t="n">
        <v>100</v>
      </c>
      <c r="J375" s="681" t="n">
        <v>3</v>
      </c>
      <c r="K375" s="681" t="n"/>
      <c r="L375" s="681" t="n"/>
      <c r="M375" s="682" t="n"/>
      <c r="N375" s="636">
        <f>B375+C375+D375+F375+G375+H375+I375+K375-L375+M375+E375</f>
        <v/>
      </c>
      <c r="O375" s="679" t="n">
        <v>9</v>
      </c>
      <c r="P375" s="679" t="n"/>
      <c r="Q375" s="636">
        <f>N375+O375-P375</f>
        <v/>
      </c>
      <c r="R375" s="614" t="n">
        <v>1270</v>
      </c>
      <c r="S375" s="679" t="n"/>
      <c r="T375" s="639">
        <f>A375</f>
        <v/>
      </c>
      <c r="U375" s="704" t="n"/>
      <c r="V375" s="705" t="n"/>
      <c r="W375" s="704" t="n"/>
      <c r="X375" s="705" t="n"/>
      <c r="Y375" s="704" t="n"/>
      <c r="Z375" s="705" t="n"/>
      <c r="AA375" s="704" t="n"/>
      <c r="AB375" s="705" t="n"/>
      <c r="AC375" s="704" t="n"/>
      <c r="AD375" s="705" t="n"/>
      <c r="AE375" s="704" t="n"/>
      <c r="AF375" s="705" t="n"/>
      <c r="AG375" s="705" t="n"/>
      <c r="AH375" s="705" t="n"/>
      <c r="AI375" s="704" t="n"/>
      <c r="AJ375" s="705" t="n"/>
      <c r="AK375" s="704" t="n"/>
      <c r="AL375" s="705" t="n"/>
      <c r="AM375" s="704" t="n"/>
      <c r="AN375" s="705" t="n"/>
      <c r="AO375" s="704" t="n"/>
      <c r="AP375" s="705" t="n"/>
      <c r="AQ375" s="706" t="n"/>
      <c r="AR375" s="705" t="n"/>
      <c r="AS375" s="614">
        <f>V375+X375+Z375+AB375+AD375+AF375+AJ375+AL375+AN375+AP375+AR375+AH375</f>
        <v/>
      </c>
    </row>
    <row r="376">
      <c r="A376" s="678">
        <f>A375+1</f>
        <v/>
      </c>
      <c r="B376" s="679" t="n">
        <v>1619.17</v>
      </c>
      <c r="C376" s="679" t="n"/>
      <c r="D376" s="614" t="n">
        <v>902.49</v>
      </c>
      <c r="E376" s="614" t="n">
        <v>1281.13</v>
      </c>
      <c r="F376" s="679" t="n"/>
      <c r="G376" s="680" t="n">
        <v>408</v>
      </c>
      <c r="H376" s="680" t="n">
        <v>247</v>
      </c>
      <c r="I376" s="656" t="n">
        <v>20</v>
      </c>
      <c r="J376" s="681" t="n">
        <v>1</v>
      </c>
      <c r="K376" s="681" t="n"/>
      <c r="L376" s="681" t="n"/>
      <c r="M376" s="682" t="n"/>
      <c r="N376" s="636">
        <f>B376+C376+D376+F376+G376+H376+I376+K376-L376+M376+E376</f>
        <v/>
      </c>
      <c r="O376" s="679" t="n">
        <v>11.7</v>
      </c>
      <c r="P376" s="679" t="n"/>
      <c r="Q376" s="636">
        <f>N376+O376-P376</f>
        <v/>
      </c>
      <c r="R376" s="614" t="n">
        <v>1610</v>
      </c>
      <c r="S376" s="679" t="n"/>
      <c r="T376" s="639">
        <f>A376</f>
        <v/>
      </c>
      <c r="U376" s="704" t="n"/>
      <c r="V376" s="705" t="n"/>
      <c r="W376" s="704" t="n"/>
      <c r="X376" s="705" t="n"/>
      <c r="Y376" s="704" t="n"/>
      <c r="Z376" s="705" t="n"/>
      <c r="AA376" s="704" t="n"/>
      <c r="AB376" s="705" t="n"/>
      <c r="AC376" s="704" t="n"/>
      <c r="AD376" s="705" t="n"/>
      <c r="AE376" s="704" t="n"/>
      <c r="AF376" s="705" t="n"/>
      <c r="AG376" s="705" t="n"/>
      <c r="AH376" s="705" t="n"/>
      <c r="AI376" s="704" t="n"/>
      <c r="AJ376" s="705" t="n"/>
      <c r="AK376" s="704" t="n"/>
      <c r="AL376" s="705" t="n"/>
      <c r="AM376" s="704" t="n"/>
      <c r="AN376" s="705" t="n"/>
      <c r="AO376" s="704" t="n"/>
      <c r="AP376" s="705" t="n"/>
      <c r="AQ376" s="706" t="n"/>
      <c r="AR376" s="705" t="n"/>
      <c r="AS376" s="614">
        <f>V376+X376+Z376+AB376+AD376+AF376+AJ376+AL376+AN376+AP376+AR376+AH376</f>
        <v/>
      </c>
    </row>
    <row r="377">
      <c r="A377" s="678">
        <f>A376+1</f>
        <v/>
      </c>
      <c r="B377" s="679" t="n">
        <v>1446.37</v>
      </c>
      <c r="C377" s="679" t="n"/>
      <c r="D377" s="614" t="n">
        <v>1587.39</v>
      </c>
      <c r="E377" s="614" t="n">
        <v>1645.74</v>
      </c>
      <c r="F377" s="679" t="n"/>
      <c r="G377" s="680" t="n">
        <v>191</v>
      </c>
      <c r="H377" s="680" t="n">
        <v>269.6</v>
      </c>
      <c r="I377" s="656" t="n">
        <v>20</v>
      </c>
      <c r="J377" s="681" t="n">
        <v>1</v>
      </c>
      <c r="K377" s="681" t="n"/>
      <c r="L377" s="681" t="n"/>
      <c r="M377" s="682" t="n"/>
      <c r="N377" s="636">
        <f>B377+C377+D377+F377+G377+H377+I377+K377-L377+M377+E377</f>
        <v/>
      </c>
      <c r="O377" s="679" t="n">
        <v>13.2</v>
      </c>
      <c r="P377" s="679" t="n"/>
      <c r="Q377" s="636">
        <f>N377+O377-P377</f>
        <v/>
      </c>
      <c r="R377" s="614" t="n">
        <v>1470</v>
      </c>
      <c r="S377" s="679" t="n"/>
      <c r="T377" s="639">
        <f>A377</f>
        <v/>
      </c>
      <c r="U377" s="704" t="n">
        <v>211007</v>
      </c>
      <c r="V377" s="655" t="n">
        <v>1305.85</v>
      </c>
      <c r="W377" s="704" t="n"/>
      <c r="X377" s="705" t="n"/>
      <c r="Y377" s="704" t="n"/>
      <c r="Z377" s="705" t="n"/>
      <c r="AA377" s="704" t="n">
        <v>211036</v>
      </c>
      <c r="AB377" s="655" t="n">
        <v>3937.48</v>
      </c>
      <c r="AC377" s="704" t="n"/>
      <c r="AD377" s="705" t="n"/>
      <c r="AE377" s="706" t="n"/>
      <c r="AF377" s="705" t="n"/>
      <c r="AG377" s="705" t="n"/>
      <c r="AH377" s="705" t="n"/>
      <c r="AI377" s="704" t="n"/>
      <c r="AJ377" s="705" t="n"/>
      <c r="AK377" s="704" t="n"/>
      <c r="AL377" s="705" t="n"/>
      <c r="AM377" s="704" t="n"/>
      <c r="AN377" s="705" t="n"/>
      <c r="AO377" s="704" t="n"/>
      <c r="AP377" s="705" t="n"/>
      <c r="AQ377" s="706" t="n"/>
      <c r="AR377" s="705" t="n"/>
      <c r="AS377" s="614">
        <f>V377+X377+Z377+AB377+AD377+AF377+AJ377+AL377+AN377+AP377+AR377+AH377</f>
        <v/>
      </c>
    </row>
    <row r="378">
      <c r="A378" s="678">
        <f>A377+1</f>
        <v/>
      </c>
      <c r="B378" s="679" t="n">
        <v>896.42</v>
      </c>
      <c r="C378" s="679" t="n"/>
      <c r="D378" s="614" t="n">
        <v>1317.45</v>
      </c>
      <c r="E378" s="614" t="n">
        <v>1640.58</v>
      </c>
      <c r="F378" s="679" t="n"/>
      <c r="G378" s="680" t="n">
        <v>202</v>
      </c>
      <c r="H378" s="680" t="n">
        <v>316.35</v>
      </c>
      <c r="I378" s="656" t="n">
        <v>190</v>
      </c>
      <c r="J378" s="681" t="n">
        <v>4</v>
      </c>
      <c r="K378" s="681" t="n"/>
      <c r="L378" s="681" t="n"/>
      <c r="M378" s="682" t="n"/>
      <c r="N378" s="636">
        <f>B378+C378+D378+F378+G378+H378+I378+K378-L378+M378+E378</f>
        <v/>
      </c>
      <c r="O378" s="679" t="n">
        <v>16.6</v>
      </c>
      <c r="P378" s="679" t="n"/>
      <c r="Q378" s="636">
        <f>N378+O378-P378</f>
        <v/>
      </c>
      <c r="R378" s="614" t="n">
        <v>890</v>
      </c>
      <c r="S378" s="679" t="n"/>
      <c r="T378" s="639">
        <f>A378</f>
        <v/>
      </c>
      <c r="U378" s="704" t="n"/>
      <c r="V378" s="655" t="n">
        <v>16.44</v>
      </c>
      <c r="W378" s="704" t="n"/>
      <c r="X378" s="705" t="n"/>
      <c r="Y378" s="704" t="n"/>
      <c r="Z378" s="705" t="n"/>
      <c r="AA378" s="704" t="n">
        <v>211037</v>
      </c>
      <c r="AB378" s="655" t="n">
        <v>1755.96</v>
      </c>
      <c r="AC378" s="704" t="n">
        <v>211038</v>
      </c>
      <c r="AD378" s="655" t="n">
        <v>41012.49</v>
      </c>
      <c r="AE378" s="706" t="inlineStr">
        <is>
          <t>monnaie</t>
        </is>
      </c>
      <c r="AF378" s="655" t="n">
        <v>200</v>
      </c>
      <c r="AG378" s="705" t="n"/>
      <c r="AH378" s="705" t="n"/>
      <c r="AI378" s="704" t="n"/>
      <c r="AJ378" s="705" t="n"/>
      <c r="AK378" s="704" t="n"/>
      <c r="AL378" s="705" t="n"/>
      <c r="AM378" s="704" t="inlineStr">
        <is>
          <t>210972A</t>
        </is>
      </c>
      <c r="AN378" s="655" t="n">
        <v>320.96</v>
      </c>
      <c r="AO378" s="704" t="n">
        <v>211074</v>
      </c>
      <c r="AP378" s="655" t="n">
        <v>1333.73</v>
      </c>
      <c r="AQ378" s="706" t="n"/>
      <c r="AR378" s="705" t="n"/>
      <c r="AS378" s="614">
        <f>V378+X378+Z378+AB378+AD378+AF378+AJ378+AL378+AN378+AP378+AR378+AH378</f>
        <v/>
      </c>
    </row>
    <row r="379">
      <c r="A379" s="678">
        <f>A378+1</f>
        <v/>
      </c>
      <c r="B379" s="679" t="n">
        <v>1487.49</v>
      </c>
      <c r="C379" s="679" t="n"/>
      <c r="D379" s="614" t="n">
        <v>1913.8</v>
      </c>
      <c r="E379" s="614" t="n">
        <v>1756.54</v>
      </c>
      <c r="F379" s="679" t="n"/>
      <c r="G379" s="680" t="n">
        <v>111</v>
      </c>
      <c r="H379" s="680" t="n">
        <v>364.9</v>
      </c>
      <c r="I379" s="656" t="n">
        <v>130</v>
      </c>
      <c r="J379" s="681" t="n">
        <v>3</v>
      </c>
      <c r="K379" s="681" t="n"/>
      <c r="L379" s="681" t="n"/>
      <c r="M379" s="682" t="n"/>
      <c r="N379" s="636">
        <f>B379+C379+D379+F379+G379+H379+I379+K379-L379+M379+E379</f>
        <v/>
      </c>
      <c r="O379" s="679" t="n">
        <v>8.4</v>
      </c>
      <c r="P379" s="679" t="n">
        <v>31.7</v>
      </c>
      <c r="Q379" s="636">
        <f>N379+O379-P379</f>
        <v/>
      </c>
      <c r="R379" s="614" t="n">
        <v>1480</v>
      </c>
      <c r="S379" s="614" t="n">
        <v>280</v>
      </c>
      <c r="T379" s="639">
        <f>A379</f>
        <v/>
      </c>
      <c r="U379" s="704" t="n"/>
      <c r="V379" s="705" t="n"/>
      <c r="W379" s="704" t="n"/>
      <c r="X379" s="705" t="n"/>
      <c r="Y379" s="704" t="n"/>
      <c r="Z379" s="705" t="n"/>
      <c r="AA379" s="704" t="n"/>
      <c r="AB379" s="705" t="n"/>
      <c r="AC379" s="704" t="inlineStr">
        <is>
          <t>edc</t>
        </is>
      </c>
      <c r="AD379" s="655" t="n">
        <v>641.09</v>
      </c>
      <c r="AE379" s="706" t="n">
        <v>211042</v>
      </c>
      <c r="AF379" s="655" t="n">
        <v>1.45</v>
      </c>
      <c r="AG379" s="705" t="n"/>
      <c r="AH379" s="705" t="n"/>
      <c r="AI379" s="704" t="n">
        <v>211044</v>
      </c>
      <c r="AJ379" s="655" t="n">
        <v>0.35</v>
      </c>
      <c r="AK379" s="704" t="n"/>
      <c r="AL379" s="705" t="n"/>
      <c r="AM379" s="704" t="n">
        <v>210958</v>
      </c>
      <c r="AN379" s="705" t="n">
        <v>-3.6</v>
      </c>
      <c r="AO379" s="704" t="n"/>
      <c r="AP379" s="705" t="n"/>
      <c r="AQ379" s="706" t="n"/>
      <c r="AR379" s="705" t="n"/>
      <c r="AS379" s="614">
        <f>V379+X379+Z379+AB379+AD379+AF379+AJ379+AL379+AN379+AP379+AR379+AH379</f>
        <v/>
      </c>
    </row>
    <row r="380">
      <c r="A380" s="678">
        <f>A379+1</f>
        <v/>
      </c>
      <c r="B380" s="679" t="n">
        <v>1124.84</v>
      </c>
      <c r="C380" s="679" t="n"/>
      <c r="D380" s="614" t="n">
        <v>1647.86</v>
      </c>
      <c r="E380" s="614" t="n">
        <v>1341.19</v>
      </c>
      <c r="F380" s="679" t="n"/>
      <c r="G380" s="680" t="n">
        <v>220</v>
      </c>
      <c r="H380" s="680" t="n">
        <v>59.8</v>
      </c>
      <c r="I380" s="656" t="n">
        <v>150</v>
      </c>
      <c r="J380" s="681" t="n">
        <v>4</v>
      </c>
      <c r="K380" s="681" t="n"/>
      <c r="L380" s="681" t="n"/>
      <c r="M380" s="682" t="n"/>
      <c r="N380" s="636">
        <f>B380+C380+D380+F380+G380+H380+I380+K380-L380+M380+E380</f>
        <v/>
      </c>
      <c r="O380" s="679" t="n">
        <v>2.6</v>
      </c>
      <c r="P380" s="679" t="n"/>
      <c r="Q380" s="636">
        <f>N380+O380-P380</f>
        <v/>
      </c>
      <c r="R380" s="614" t="n">
        <v>1120</v>
      </c>
      <c r="S380" s="679" t="n"/>
      <c r="T380" s="639">
        <f>A380</f>
        <v/>
      </c>
      <c r="U380" s="704" t="n"/>
      <c r="V380" s="705" t="n"/>
      <c r="W380" s="706" t="n">
        <v>211020</v>
      </c>
      <c r="X380" s="655" t="n">
        <v>751.49</v>
      </c>
      <c r="Y380" s="704" t="n"/>
      <c r="Z380" s="705" t="n"/>
      <c r="AA380" s="706" t="n"/>
      <c r="AB380" s="705" t="n"/>
      <c r="AC380" s="704" t="n"/>
      <c r="AD380" s="705" t="n"/>
      <c r="AE380" s="706" t="n">
        <v>211042</v>
      </c>
      <c r="AF380" s="655" t="n">
        <v>265.07</v>
      </c>
      <c r="AG380" s="705" t="n"/>
      <c r="AH380" s="705" t="n"/>
      <c r="AI380" s="704" t="n"/>
      <c r="AJ380" s="705" t="n"/>
      <c r="AK380" s="706" t="n"/>
      <c r="AL380" s="705" t="n"/>
      <c r="AM380" s="706" t="n">
        <v>210960</v>
      </c>
      <c r="AN380" s="655" t="n">
        <v>-27</v>
      </c>
      <c r="AO380" s="704" t="n">
        <v>210978</v>
      </c>
      <c r="AP380" s="655" t="n">
        <v>420</v>
      </c>
      <c r="AQ380" s="706" t="n"/>
      <c r="AR380" s="705" t="n"/>
      <c r="AS380" s="614">
        <f>V380+X380+Z380+AB380+AD380+AF380+AJ380+AL380+AN380+AP380+AR380+AH380</f>
        <v/>
      </c>
    </row>
    <row r="381">
      <c r="A381" s="678">
        <f>A380+1</f>
        <v/>
      </c>
      <c r="B381" s="679" t="n">
        <v>1545.86</v>
      </c>
      <c r="C381" s="679" t="n"/>
      <c r="D381" s="614" t="n">
        <v>851.25</v>
      </c>
      <c r="E381" s="614" t="n">
        <v>1275.63</v>
      </c>
      <c r="F381" s="679" t="n"/>
      <c r="G381" s="680" t="n">
        <v>176</v>
      </c>
      <c r="H381" s="680" t="n">
        <v>297.2</v>
      </c>
      <c r="I381" s="680" t="n"/>
      <c r="J381" s="681" t="n"/>
      <c r="K381" s="681" t="n"/>
      <c r="L381" s="681" t="n"/>
      <c r="M381" s="682" t="n"/>
      <c r="N381" s="636">
        <f>B381+C381+D381+F381+G381+H381+I381+K381-L381+M381+E381</f>
        <v/>
      </c>
      <c r="O381" s="679" t="n">
        <v>4</v>
      </c>
      <c r="P381" s="679" t="n"/>
      <c r="Q381" s="636">
        <f>N381+O381-P381</f>
        <v/>
      </c>
      <c r="R381" s="614" t="n">
        <v>1540</v>
      </c>
      <c r="S381" s="679" t="n"/>
      <c r="T381" s="639">
        <f>A381</f>
        <v/>
      </c>
      <c r="U381" s="704" t="n"/>
      <c r="V381" s="705" t="n"/>
      <c r="W381" s="704" t="n">
        <v>211021</v>
      </c>
      <c r="X381" s="655" t="n">
        <v>40.42</v>
      </c>
      <c r="Y381" s="704" t="n">
        <v>211029</v>
      </c>
      <c r="Z381" s="655" t="n">
        <v>442.21</v>
      </c>
      <c r="AA381" s="704" t="n"/>
      <c r="AB381" s="705" t="n"/>
      <c r="AC381" s="704" t="n">
        <v>211041</v>
      </c>
      <c r="AD381" s="705" t="n">
        <v>0</v>
      </c>
      <c r="AE381" s="704" t="n">
        <v>211042</v>
      </c>
      <c r="AF381" s="655" t="n">
        <v>70</v>
      </c>
      <c r="AG381" s="705" t="n"/>
      <c r="AH381" s="705" t="n"/>
      <c r="AI381" s="704" t="n">
        <v>211045</v>
      </c>
      <c r="AJ381" s="655" t="n">
        <v>37.63</v>
      </c>
      <c r="AK381" s="704" t="n">
        <v>211049</v>
      </c>
      <c r="AL381" s="655" t="n">
        <v>511.34</v>
      </c>
      <c r="AM381" s="704" t="inlineStr">
        <is>
          <t>fimar</t>
        </is>
      </c>
      <c r="AN381" s="655" t="n">
        <v>950.21</v>
      </c>
      <c r="AO381" s="706" t="n">
        <v>210977</v>
      </c>
      <c r="AP381" s="624" t="n">
        <v>30</v>
      </c>
      <c r="AQ381" s="706" t="n"/>
      <c r="AR381" s="705" t="n"/>
      <c r="AS381" s="614">
        <f>V381+X381+Z381+AB381+AD381+AF381+AJ381+AL381+AN381+AP381+AR381+AH381</f>
        <v/>
      </c>
    </row>
    <row r="382" customFormat="1" s="18">
      <c r="A382" s="689" t="n"/>
      <c r="B382" s="692">
        <f>SUM(B351:B381)</f>
        <v/>
      </c>
      <c r="C382" s="692">
        <f>SUM(C351:C381)</f>
        <v/>
      </c>
      <c r="D382" s="692">
        <f>SUM(D351:D381)</f>
        <v/>
      </c>
      <c r="E382" s="692">
        <f>SUM(E351:E381)</f>
        <v/>
      </c>
      <c r="F382" s="692">
        <f>SUM(F351:F381)</f>
        <v/>
      </c>
      <c r="G382" s="692">
        <f>SUM(G351:G381)</f>
        <v/>
      </c>
      <c r="H382" s="692">
        <f>SUM(H351:H381)</f>
        <v/>
      </c>
      <c r="I382" s="692">
        <f>SUM(I351:I381)</f>
        <v/>
      </c>
      <c r="J382" s="691">
        <f>SUM(J351:J381)</f>
        <v/>
      </c>
      <c r="K382" s="692">
        <f>SUM(K351:K381)</f>
        <v/>
      </c>
      <c r="L382" s="692">
        <f>SUM(L351:L381)</f>
        <v/>
      </c>
      <c r="M382" s="692">
        <f>SUM(M351:M381)</f>
        <v/>
      </c>
      <c r="N382" s="692">
        <f>SUM(N351:N381)</f>
        <v/>
      </c>
      <c r="O382" s="692">
        <f>SUM(O351:O381)</f>
        <v/>
      </c>
      <c r="P382" s="692">
        <f>SUM(P351:P381)</f>
        <v/>
      </c>
      <c r="Q382" s="692">
        <f>SUM(Q351:Q381)</f>
        <v/>
      </c>
      <c r="R382" s="692">
        <f>SUM(R351:R381)</f>
        <v/>
      </c>
      <c r="S382" s="692">
        <f>SUM(S351:S381)</f>
        <v/>
      </c>
      <c r="T382" s="693" t="n"/>
      <c r="U382" s="692" t="n"/>
      <c r="V382" s="692">
        <f>SUM(V351:V381)</f>
        <v/>
      </c>
      <c r="W382" s="692" t="n"/>
      <c r="X382" s="692">
        <f>SUM(X351:X381)</f>
        <v/>
      </c>
      <c r="Y382" s="692" t="n"/>
      <c r="Z382" s="692">
        <f>SUM(Z351:Z381)</f>
        <v/>
      </c>
      <c r="AA382" s="692" t="n"/>
      <c r="AB382" s="692">
        <f>SUM(AB351:AB381)</f>
        <v/>
      </c>
      <c r="AC382" s="692" t="n"/>
      <c r="AD382" s="692">
        <f>SUM(AD351:AD381)</f>
        <v/>
      </c>
      <c r="AE382" s="692" t="n"/>
      <c r="AF382" s="692">
        <f>SUM(AF351:AF381)</f>
        <v/>
      </c>
      <c r="AG382" s="692" t="n"/>
      <c r="AH382" s="692" t="n"/>
      <c r="AI382" s="692" t="n"/>
      <c r="AJ382" s="692">
        <f>SUM(AJ351:AJ381)</f>
        <v/>
      </c>
      <c r="AK382" s="691" t="n"/>
      <c r="AL382" s="692">
        <f>SUM(AL351:AL381)</f>
        <v/>
      </c>
      <c r="AM382" s="692" t="n"/>
      <c r="AN382" s="692">
        <f>SUM(AN351:AN381)</f>
        <v/>
      </c>
      <c r="AO382" s="692" t="n"/>
      <c r="AP382" s="692">
        <f>SUM(AP351:AP381)</f>
        <v/>
      </c>
      <c r="AQ382" s="692" t="n"/>
      <c r="AR382" s="692">
        <f>SUM(AR351:AR381)</f>
        <v/>
      </c>
      <c r="AS382" s="692">
        <f>SUM(AS351:AS381)</f>
        <v/>
      </c>
      <c r="AT382" s="691" t="n"/>
      <c r="AU382" s="691" t="n"/>
      <c r="AV382" s="691" t="n"/>
      <c r="AW382" s="691" t="n"/>
      <c r="AX382" s="691" t="n"/>
      <c r="AY382" s="691" t="n"/>
      <c r="AZ382" s="691" t="n"/>
      <c r="BA382" s="691" t="n"/>
      <c r="BB382" s="691" t="n"/>
      <c r="BC382" s="691" t="n"/>
      <c r="BD382" s="691" t="n"/>
      <c r="BE382" s="691" t="n"/>
      <c r="BF382" s="691" t="n"/>
      <c r="BG382" s="691" t="n"/>
      <c r="BH382" s="691" t="n"/>
      <c r="BI382" s="691" t="n"/>
      <c r="BJ382" s="691" t="n"/>
      <c r="BK382" s="691" t="n"/>
      <c r="BL382" s="691" t="n"/>
    </row>
    <row r="383">
      <c r="A383" s="694" t="n"/>
      <c r="N383" s="451" t="n"/>
      <c r="Q383" s="451" t="n"/>
    </row>
    <row r="384">
      <c r="A384" s="694" t="n"/>
      <c r="C384" s="452" t="n"/>
      <c r="F384" s="452" t="n"/>
      <c r="I384" s="453" t="n"/>
    </row>
    <row r="385">
      <c r="A385" s="694" t="n"/>
      <c r="I385" s="453" t="n"/>
    </row>
    <row r="386">
      <c r="A386" s="694" t="n"/>
    </row>
    <row r="387" ht="16.5" customHeight="1" thickBot="1">
      <c r="A387" s="695" t="inlineStr">
        <is>
          <t>NOVEMBRE 2019</t>
        </is>
      </c>
      <c r="L387" s="391" t="n"/>
      <c r="M387" s="406" t="n"/>
      <c r="N387" s="359" t="n"/>
      <c r="O387" s="362" t="n"/>
      <c r="P387" s="363" t="n"/>
      <c r="Q387" s="363" t="n"/>
      <c r="R387" s="363" t="n"/>
      <c r="S387" s="363" t="n"/>
      <c r="U387" s="364">
        <f>A387</f>
        <v/>
      </c>
      <c r="V387" s="363" t="n"/>
      <c r="W387" s="363" t="n"/>
      <c r="X387" s="363" t="n"/>
      <c r="Y387" s="363" t="n"/>
      <c r="Z387" s="363" t="n"/>
      <c r="AA387" s="363" t="n"/>
      <c r="AB387" s="364">
        <f>A387</f>
        <v/>
      </c>
      <c r="AC387" s="363" t="n"/>
      <c r="AD387" s="363" t="n"/>
      <c r="AE387" s="363" t="n"/>
      <c r="AF387" s="363" t="n"/>
      <c r="AG387" s="363" t="n"/>
      <c r="AH387" s="363" t="n"/>
      <c r="AI387" s="363" t="n"/>
      <c r="AJ387" s="363" t="n"/>
      <c r="AK387" s="364">
        <f>A387</f>
        <v/>
      </c>
      <c r="AL387" s="363" t="n"/>
      <c r="AM387" s="363" t="n"/>
      <c r="AN387" s="363" t="n"/>
      <c r="AO387" s="363" t="n"/>
      <c r="AP387" s="363" t="n"/>
      <c r="AQ387" s="363" t="n"/>
    </row>
    <row r="388" ht="16.5" customHeight="1" thickBot="1">
      <c r="A388" s="696" t="n"/>
      <c r="B388" s="372" t="n"/>
      <c r="C388" s="372" t="n"/>
      <c r="D388" s="372" t="n"/>
      <c r="E388" s="372" t="n"/>
      <c r="F388" s="372" t="n"/>
      <c r="G388" s="372" t="n"/>
      <c r="H388" s="372" t="n"/>
      <c r="I388" s="357" t="n"/>
      <c r="J388" s="357" t="n"/>
      <c r="K388" s="357" t="n"/>
      <c r="L388" s="357" t="n"/>
      <c r="M388" s="454" t="n"/>
      <c r="N388" s="10" t="n"/>
      <c r="O388" s="11" t="n"/>
      <c r="P388" s="10" t="n"/>
      <c r="Q388" s="10" t="n"/>
      <c r="R388" s="358" t="inlineStr">
        <is>
          <t>Banque</t>
        </is>
      </c>
      <c r="S388" s="357" t="n"/>
      <c r="T388" s="647" t="n"/>
      <c r="U388" s="496">
        <f>U3</f>
        <v/>
      </c>
      <c r="V388" s="370" t="n"/>
      <c r="W388" s="496">
        <f>W3</f>
        <v/>
      </c>
      <c r="X388" s="370" t="n"/>
      <c r="Y388" s="496">
        <f>Y3</f>
        <v/>
      </c>
      <c r="Z388" s="370" t="n"/>
      <c r="AA388" s="496">
        <f>AA3</f>
        <v/>
      </c>
      <c r="AB388" s="370" t="n"/>
      <c r="AC388" s="410">
        <f>AC3</f>
        <v/>
      </c>
      <c r="AD388" s="354" t="n"/>
      <c r="AE388" s="496">
        <f>AE3</f>
        <v/>
      </c>
      <c r="AF388" s="370" t="n"/>
      <c r="AG388" s="410" t="inlineStr">
        <is>
          <t>Compte Nickel</t>
        </is>
      </c>
      <c r="AH388" s="354" t="n"/>
      <c r="AI388" s="410">
        <f>AI3</f>
        <v/>
      </c>
      <c r="AJ388" s="354" t="n"/>
      <c r="AK388" s="410">
        <f>AK3</f>
        <v/>
      </c>
      <c r="AL388" s="354" t="n"/>
      <c r="AM388" s="496">
        <f>AM3</f>
        <v/>
      </c>
      <c r="AN388" s="370" t="n"/>
      <c r="AO388" s="496">
        <f>AO3</f>
        <v/>
      </c>
      <c r="AP388" s="370" t="n"/>
      <c r="AQ388" s="496">
        <f>AQ3</f>
        <v/>
      </c>
      <c r="AR388" s="370" t="n"/>
      <c r="AS388" s="411" t="inlineStr">
        <is>
          <t>Total</t>
        </is>
      </c>
    </row>
    <row r="389">
      <c r="A389" s="675" t="n"/>
      <c r="B389" s="382" t="inlineStr">
        <is>
          <t>Espèce</t>
        </is>
      </c>
      <c r="C389" s="382" t="inlineStr">
        <is>
          <t>Chèque</t>
        </is>
      </c>
      <c r="D389" s="382" t="inlineStr">
        <is>
          <t>Carte Bleue</t>
        </is>
      </c>
      <c r="E389" s="382" t="inlineStr">
        <is>
          <t>Sans Contact</t>
        </is>
      </c>
      <c r="F389" s="382" t="inlineStr">
        <is>
          <t>Carte Nickel</t>
        </is>
      </c>
      <c r="G389" s="382" t="inlineStr">
        <is>
          <t>JEUX</t>
        </is>
      </c>
      <c r="H389" s="382" t="inlineStr">
        <is>
          <t>LOTO</t>
        </is>
      </c>
      <c r="I389" s="382" t="inlineStr">
        <is>
          <t>POINT VERT</t>
        </is>
      </c>
      <c r="J389" s="383" t="n"/>
      <c r="K389" s="382" t="inlineStr">
        <is>
          <t>Ret Nickel</t>
        </is>
      </c>
      <c r="L389" s="382" t="inlineStr">
        <is>
          <t>Dpt Nickel</t>
        </is>
      </c>
      <c r="M389" s="608" t="inlineStr">
        <is>
          <t>Avoir</t>
        </is>
      </c>
      <c r="N389" s="382" t="inlineStr">
        <is>
          <t>S/Total Encais</t>
        </is>
      </c>
      <c r="O389" s="382" t="inlineStr">
        <is>
          <t>Compte client</t>
        </is>
      </c>
      <c r="P389" s="382" t="inlineStr">
        <is>
          <t>Credit Compte</t>
        </is>
      </c>
      <c r="Q389" s="382" t="inlineStr">
        <is>
          <t>Total</t>
        </is>
      </c>
      <c r="R389" s="382" t="inlineStr">
        <is>
          <t>Dépôt Banque</t>
        </is>
      </c>
      <c r="S389" s="382" t="inlineStr">
        <is>
          <t>Monnaie</t>
        </is>
      </c>
      <c r="T389" s="609" t="n"/>
      <c r="U389" s="610" t="inlineStr">
        <is>
          <t>N°</t>
        </is>
      </c>
      <c r="V389" s="611" t="n"/>
      <c r="W389" s="612" t="inlineStr">
        <is>
          <t>N°</t>
        </is>
      </c>
      <c r="X389" s="608" t="n"/>
      <c r="Y389" s="612" t="inlineStr">
        <is>
          <t>N°</t>
        </is>
      </c>
      <c r="Z389" s="608" t="n"/>
      <c r="AA389" s="612" t="inlineStr">
        <is>
          <t>N°</t>
        </is>
      </c>
      <c r="AB389" s="608" t="n"/>
      <c r="AC389" s="612" t="inlineStr">
        <is>
          <t>N°</t>
        </is>
      </c>
      <c r="AD389" s="608" t="n"/>
      <c r="AE389" s="612" t="inlineStr">
        <is>
          <t>N°</t>
        </is>
      </c>
      <c r="AF389" s="608" t="n"/>
      <c r="AG389" s="612" t="inlineStr">
        <is>
          <t>N°</t>
        </is>
      </c>
      <c r="AH389" s="611" t="n"/>
      <c r="AI389" s="612" t="inlineStr">
        <is>
          <t>N°</t>
        </is>
      </c>
      <c r="AJ389" s="608" t="n"/>
      <c r="AK389" s="613" t="inlineStr">
        <is>
          <t>N°</t>
        </is>
      </c>
      <c r="AL389" s="611" t="n"/>
      <c r="AM389" s="612" t="inlineStr">
        <is>
          <t>N°</t>
        </is>
      </c>
      <c r="AN389" s="611" t="n"/>
      <c r="AO389" s="612" t="inlineStr">
        <is>
          <t>N°</t>
        </is>
      </c>
      <c r="AP389" s="611" t="n"/>
      <c r="AQ389" s="612" t="inlineStr">
        <is>
          <t>N°</t>
        </is>
      </c>
      <c r="AR389" s="611" t="n"/>
      <c r="AS389" s="614" t="n"/>
    </row>
    <row r="390">
      <c r="A390" s="678">
        <f>A381+1</f>
        <v/>
      </c>
      <c r="B390" s="679" t="n">
        <v>254.03</v>
      </c>
      <c r="C390" s="679" t="n"/>
      <c r="D390" s="614" t="n">
        <v>793.48</v>
      </c>
      <c r="E390" s="614" t="n">
        <v>587.16</v>
      </c>
      <c r="F390" s="679" t="n"/>
      <c r="G390" s="680" t="n">
        <v>188</v>
      </c>
      <c r="H390" s="680" t="n">
        <v>399.05</v>
      </c>
      <c r="I390" s="656" t="n">
        <v>20</v>
      </c>
      <c r="J390" s="681" t="n">
        <v>1</v>
      </c>
      <c r="K390" s="681" t="n"/>
      <c r="L390" s="681" t="n"/>
      <c r="M390" s="682" t="n"/>
      <c r="N390" s="636">
        <f>B390+C390+D390+F390+G390+H390+I390+K390-L390+M390+E390</f>
        <v/>
      </c>
      <c r="O390" s="679" t="n">
        <v>2.6</v>
      </c>
      <c r="P390" s="679" t="n"/>
      <c r="Q390" s="636">
        <f>N390+O390-P390</f>
        <v/>
      </c>
      <c r="R390" s="614" t="n">
        <v>250</v>
      </c>
      <c r="S390" s="679" t="n"/>
      <c r="T390" s="639">
        <f>A390</f>
        <v/>
      </c>
      <c r="U390" s="704" t="n"/>
      <c r="V390" s="705" t="n"/>
      <c r="W390" s="706" t="n"/>
      <c r="X390" s="705" t="n"/>
      <c r="Y390" s="706" t="n"/>
      <c r="Z390" s="705" t="n"/>
      <c r="AA390" s="706" t="n"/>
      <c r="AB390" s="705" t="n"/>
      <c r="AC390" s="706" t="n"/>
      <c r="AD390" s="705" t="n"/>
      <c r="AE390" s="706" t="n"/>
      <c r="AF390" s="705" t="n"/>
      <c r="AG390" s="707" t="n"/>
      <c r="AH390" s="705" t="n"/>
      <c r="AI390" s="685" t="n">
        <v>210144</v>
      </c>
      <c r="AJ390" s="655" t="n">
        <v>1029.23</v>
      </c>
      <c r="AK390" s="707" t="n">
        <v>210942</v>
      </c>
      <c r="AL390" s="655" t="n">
        <v>1474.56</v>
      </c>
      <c r="AM390" s="706" t="n"/>
      <c r="AN390" s="705" t="n"/>
      <c r="AO390" s="685" t="inlineStr">
        <is>
          <t>vale</t>
        </is>
      </c>
      <c r="AP390" s="655" t="n">
        <v>2250</v>
      </c>
      <c r="AQ390" s="706" t="n"/>
      <c r="AR390" s="705" t="n"/>
      <c r="AS390" s="614">
        <f>V390+X390+Z390+AB390+AD390+AF390+AJ390+AL390+AN390+AP390+AR390+AH390</f>
        <v/>
      </c>
    </row>
    <row r="391">
      <c r="A391" s="678">
        <f>A390+1</f>
        <v/>
      </c>
      <c r="B391" s="679" t="n">
        <v>2079.65</v>
      </c>
      <c r="C391" s="679" t="n"/>
      <c r="D391" s="614" t="n">
        <v>1126.96</v>
      </c>
      <c r="E391" s="614" t="n">
        <v>2117.75</v>
      </c>
      <c r="F391" s="679" t="n"/>
      <c r="G391" s="680" t="n">
        <v>352</v>
      </c>
      <c r="H391" s="680" t="n">
        <v>232</v>
      </c>
      <c r="I391" s="656" t="n">
        <v>60</v>
      </c>
      <c r="J391" s="681" t="n">
        <v>1</v>
      </c>
      <c r="K391" s="681" t="n"/>
      <c r="L391" s="681" t="n"/>
      <c r="M391" s="682" t="n">
        <v>14.2</v>
      </c>
      <c r="N391" s="636">
        <f>B391+C391+D391+F391+G391+H391+I391+K391-L391+M391+E391</f>
        <v/>
      </c>
      <c r="O391" s="679" t="n">
        <v>11</v>
      </c>
      <c r="P391" s="679" t="n">
        <v>234.76</v>
      </c>
      <c r="Q391" s="636">
        <f>N391+O391-P391</f>
        <v/>
      </c>
      <c r="R391" s="614" t="n">
        <v>2070</v>
      </c>
      <c r="S391" s="679" t="n"/>
      <c r="T391" s="639">
        <f>A391</f>
        <v/>
      </c>
      <c r="U391" s="704" t="n"/>
      <c r="V391" s="705" t="n"/>
      <c r="W391" s="706" t="n"/>
      <c r="X391" s="705" t="n"/>
      <c r="Y391" s="704" t="n"/>
      <c r="Z391" s="705" t="n"/>
      <c r="AA391" s="706" t="n"/>
      <c r="AB391" s="705" t="n"/>
      <c r="AC391" s="704" t="n"/>
      <c r="AD391" s="705" t="n"/>
      <c r="AE391" s="706" t="n"/>
      <c r="AF391" s="705" t="n"/>
      <c r="AG391" s="706" t="n"/>
      <c r="AH391" s="705" t="n"/>
      <c r="AI391" s="704" t="n"/>
      <c r="AJ391" s="705" t="n"/>
      <c r="AK391" s="706" t="n"/>
      <c r="AL391" s="705" t="n"/>
      <c r="AM391" s="704" t="n"/>
      <c r="AN391" s="705" t="n"/>
      <c r="AO391" s="704" t="n"/>
      <c r="AP391" s="684" t="n"/>
      <c r="AQ391" s="706" t="n"/>
      <c r="AR391" s="705" t="n"/>
      <c r="AS391" s="614">
        <f>V391+X391+Z391+AB391+AD391+AF391+AJ391+AL391+AN391+AP391+AR391+AH391</f>
        <v/>
      </c>
    </row>
    <row r="392">
      <c r="A392" s="678">
        <f>A391+1</f>
        <v/>
      </c>
      <c r="B392" s="679" t="n">
        <v>1845.99</v>
      </c>
      <c r="C392" s="679" t="n"/>
      <c r="D392" s="614" t="n">
        <v>1234.99</v>
      </c>
      <c r="E392" s="614" t="n">
        <v>1073.76</v>
      </c>
      <c r="F392" s="679" t="n"/>
      <c r="G392" s="680" t="n">
        <v>323</v>
      </c>
      <c r="H392" s="680" t="n">
        <v>240.2</v>
      </c>
      <c r="I392" s="656" t="n">
        <v>110</v>
      </c>
      <c r="J392" s="681" t="n">
        <v>2</v>
      </c>
      <c r="K392" s="681" t="n"/>
      <c r="L392" s="681" t="n"/>
      <c r="M392" s="682" t="n"/>
      <c r="N392" s="636">
        <f>B392+C392+D392+F392+G392+H392+I392+K392-L392+M392+E392</f>
        <v/>
      </c>
      <c r="O392" s="679" t="n">
        <v>3.4</v>
      </c>
      <c r="P392" s="679" t="n"/>
      <c r="Q392" s="636">
        <f>N392+O392-P392</f>
        <v/>
      </c>
      <c r="R392" s="614" t="n">
        <v>1840</v>
      </c>
      <c r="S392" s="679" t="n"/>
      <c r="T392" s="639">
        <f>A392</f>
        <v/>
      </c>
      <c r="U392" s="704" t="n">
        <v>211010</v>
      </c>
      <c r="V392" s="655" t="n">
        <v>1154.7</v>
      </c>
      <c r="W392" s="706" t="n"/>
      <c r="X392" s="705" t="n"/>
      <c r="Y392" s="704" t="n"/>
      <c r="Z392" s="705" t="n"/>
      <c r="AA392" s="706" t="n">
        <v>211123</v>
      </c>
      <c r="AB392" s="655" t="n">
        <v>2417.35</v>
      </c>
      <c r="AC392" s="704" t="n"/>
      <c r="AD392" s="705" t="n"/>
      <c r="AE392" s="706" t="inlineStr">
        <is>
          <t>ass prêt</t>
        </is>
      </c>
      <c r="AF392" s="655" t="n">
        <v>24.01</v>
      </c>
      <c r="AG392" s="706" t="n"/>
      <c r="AH392" s="705" t="n"/>
      <c r="AI392" s="704" t="n"/>
      <c r="AJ392" s="705" t="n"/>
      <c r="AK392" s="706" t="n"/>
      <c r="AL392" s="705" t="n"/>
      <c r="AM392" s="704" t="n"/>
      <c r="AN392" s="705" t="n"/>
      <c r="AO392" s="706" t="n"/>
      <c r="AP392" s="684" t="n"/>
      <c r="AQ392" s="706" t="n"/>
      <c r="AR392" s="705" t="n"/>
      <c r="AS392" s="614">
        <f>V392+X392+Z392+AB392+AD392+AF392+AJ392+AL392+AN392+AP392+AR392+AH392</f>
        <v/>
      </c>
    </row>
    <row r="393">
      <c r="A393" s="678">
        <f>A392+1</f>
        <v/>
      </c>
      <c r="B393" s="679" t="n">
        <v>1057.15</v>
      </c>
      <c r="C393" s="679" t="n"/>
      <c r="D393" s="614" t="n">
        <v>1755.97</v>
      </c>
      <c r="E393" s="614" t="n">
        <v>1692.62</v>
      </c>
      <c r="F393" s="679" t="n"/>
      <c r="G393" s="680" t="n">
        <v>377</v>
      </c>
      <c r="H393" s="680" t="n">
        <v>272.9</v>
      </c>
      <c r="I393" s="656" t="n">
        <v>180</v>
      </c>
      <c r="J393" s="681" t="n">
        <v>3</v>
      </c>
      <c r="K393" s="681" t="n"/>
      <c r="L393" s="681" t="n"/>
      <c r="M393" s="682" t="n"/>
      <c r="N393" s="636">
        <f>B393+C393+D393+F393+G393+H393+I393+K393-L393+M393+E393</f>
        <v/>
      </c>
      <c r="O393" s="679" t="n">
        <v>3.4</v>
      </c>
      <c r="P393" s="679" t="n"/>
      <c r="Q393" s="636">
        <f>N393+O393-P393</f>
        <v/>
      </c>
      <c r="R393" s="614" t="n">
        <v>1100</v>
      </c>
      <c r="S393" s="679" t="n"/>
      <c r="T393" s="639">
        <f>A393</f>
        <v/>
      </c>
      <c r="U393" s="704" t="n"/>
      <c r="V393" s="655" t="n">
        <v>321.42</v>
      </c>
      <c r="W393" s="706" t="n"/>
      <c r="X393" s="705" t="n"/>
      <c r="Y393" s="704" t="n"/>
      <c r="Z393" s="705" t="n"/>
      <c r="AA393" s="706" t="n">
        <v>211124</v>
      </c>
      <c r="AB393" s="655" t="n">
        <v>262.3</v>
      </c>
      <c r="AC393" s="704" t="n"/>
      <c r="AD393" s="705" t="n"/>
      <c r="AE393" s="706" t="inlineStr">
        <is>
          <t>int prêt</t>
        </is>
      </c>
      <c r="AF393" s="655" t="n">
        <v>73.33</v>
      </c>
      <c r="AG393" s="706" t="n"/>
      <c r="AH393" s="705" t="n"/>
      <c r="AI393" s="683" t="inlineStr">
        <is>
          <t>180654B</t>
        </is>
      </c>
      <c r="AJ393" s="624" t="n">
        <v>128.4</v>
      </c>
      <c r="AK393" s="706" t="n"/>
      <c r="AL393" s="705" t="n"/>
      <c r="AM393" s="704" t="n">
        <v>210946</v>
      </c>
      <c r="AN393" s="655" t="n">
        <v>-379.13</v>
      </c>
      <c r="AO393" s="683" t="inlineStr">
        <is>
          <t>mutex</t>
        </is>
      </c>
      <c r="AP393" s="655" t="n">
        <v>141.56</v>
      </c>
      <c r="AQ393" s="706" t="n"/>
      <c r="AR393" s="705" t="n"/>
      <c r="AS393" s="614">
        <f>V393+X393+Z393+AB393+AD393+AF393+AJ393+AL393+AN393+AP393+AR393+AH393</f>
        <v/>
      </c>
    </row>
    <row r="394">
      <c r="A394" s="678">
        <f>A393+1</f>
        <v/>
      </c>
      <c r="B394" s="679" t="n">
        <v>1733.22</v>
      </c>
      <c r="C394" s="679" t="n"/>
      <c r="D394" s="614" t="n">
        <v>1187.7</v>
      </c>
      <c r="E394" s="614" t="n">
        <v>1875.79</v>
      </c>
      <c r="F394" s="679" t="n"/>
      <c r="G394" s="680" t="n">
        <v>338</v>
      </c>
      <c r="H394" s="680" t="n">
        <v>203</v>
      </c>
      <c r="I394" s="656" t="n">
        <v>230</v>
      </c>
      <c r="J394" s="681" t="n">
        <v>5</v>
      </c>
      <c r="K394" s="681" t="n"/>
      <c r="L394" s="681" t="n"/>
      <c r="M394" s="682" t="n"/>
      <c r="N394" s="636">
        <f>B394+C394+D394+F394+G394+H394+I394+K394-L394+M394+E394</f>
        <v/>
      </c>
      <c r="O394" s="679" t="n">
        <v>3.4</v>
      </c>
      <c r="P394" s="679" t="n"/>
      <c r="Q394" s="636">
        <f>N394+O394-P394</f>
        <v/>
      </c>
      <c r="R394" s="614" t="n">
        <v>1730</v>
      </c>
      <c r="S394" s="614" t="n">
        <v>260</v>
      </c>
      <c r="T394" s="639">
        <f>A394</f>
        <v/>
      </c>
      <c r="U394" s="704" t="n"/>
      <c r="V394" s="705" t="n"/>
      <c r="W394" s="706" t="n"/>
      <c r="X394" s="705" t="n"/>
      <c r="Y394" s="704" t="n"/>
      <c r="Z394" s="705" t="n"/>
      <c r="AA394" s="704" t="n"/>
      <c r="AB394" s="705" t="n"/>
      <c r="AC394" s="704" t="n"/>
      <c r="AD394" s="705" t="n"/>
      <c r="AE394" s="704" t="inlineStr">
        <is>
          <t>prêt</t>
        </is>
      </c>
      <c r="AF394" s="655" t="n">
        <v>2678.63</v>
      </c>
      <c r="AG394" s="706" t="n"/>
      <c r="AH394" s="705" t="n"/>
      <c r="AI394" s="704" t="n"/>
      <c r="AJ394" s="705" t="n"/>
      <c r="AK394" s="704" t="n"/>
      <c r="AL394" s="705" t="n"/>
      <c r="AM394" s="704" t="n"/>
      <c r="AN394" s="705" t="n"/>
      <c r="AO394" s="683" t="inlineStr">
        <is>
          <t>adrea</t>
        </is>
      </c>
      <c r="AP394" s="655" t="n">
        <v>81.90000000000001</v>
      </c>
      <c r="AQ394" s="706" t="n"/>
      <c r="AR394" s="705" t="n"/>
      <c r="AS394" s="614">
        <f>V394+X394+Z394+AB394+AD394+AF394+AJ394+AL394+AN394+AP394+AR394+AH394</f>
        <v/>
      </c>
    </row>
    <row r="395">
      <c r="A395" s="678">
        <f>A394+1</f>
        <v/>
      </c>
      <c r="B395" s="679" t="n">
        <v>2222.06</v>
      </c>
      <c r="C395" s="679" t="n"/>
      <c r="D395" s="614" t="n">
        <v>1130.98</v>
      </c>
      <c r="E395" s="614" t="n">
        <v>1515.38</v>
      </c>
      <c r="F395" s="679" t="n"/>
      <c r="G395" s="680" t="n">
        <v>102</v>
      </c>
      <c r="H395" s="680" t="n">
        <v>410.8</v>
      </c>
      <c r="I395" s="680" t="n"/>
      <c r="J395" s="681" t="n"/>
      <c r="K395" s="681" t="n"/>
      <c r="L395" s="681" t="n"/>
      <c r="M395" s="682" t="n"/>
      <c r="N395" s="636">
        <f>B395+C395+D395+F395+G395+H395+I395+K395-L395+M395+E395</f>
        <v/>
      </c>
      <c r="O395" s="679" t="n">
        <v>16</v>
      </c>
      <c r="P395" s="679" t="n"/>
      <c r="Q395" s="636">
        <f>N395+O395-P395</f>
        <v/>
      </c>
      <c r="R395" s="614" t="n">
        <v>2220</v>
      </c>
      <c r="S395" s="679" t="n"/>
      <c r="T395" s="639">
        <f>A395</f>
        <v/>
      </c>
      <c r="U395" s="704" t="inlineStr">
        <is>
          <t>edc</t>
        </is>
      </c>
      <c r="V395" s="655" t="n">
        <v>57.16</v>
      </c>
      <c r="W395" s="704" t="n"/>
      <c r="X395" s="705" t="n"/>
      <c r="Y395" s="704" t="n"/>
      <c r="Z395" s="705" t="n"/>
      <c r="AA395" s="704" t="n"/>
      <c r="AB395" s="705" t="n"/>
      <c r="AC395" s="704" t="n"/>
      <c r="AD395" s="705" t="n"/>
      <c r="AE395" s="704" t="n"/>
      <c r="AF395" s="705" t="n"/>
      <c r="AG395" s="706" t="n"/>
      <c r="AH395" s="705" t="n"/>
      <c r="AI395" s="704" t="n"/>
      <c r="AJ395" s="705" t="n"/>
      <c r="AK395" s="704" t="n"/>
      <c r="AL395" s="705" t="n"/>
      <c r="AM395" s="704" t="n"/>
      <c r="AN395" s="705" t="n"/>
      <c r="AO395" s="683" t="inlineStr">
        <is>
          <t>aviva</t>
        </is>
      </c>
      <c r="AP395" s="655" t="n">
        <v>150</v>
      </c>
      <c r="AQ395" s="706" t="n"/>
      <c r="AR395" s="705" t="n"/>
      <c r="AS395" s="614">
        <f>V395+X395+Z395+AB395+AD395+AF395+AJ395+AL395+AN395+AP395+AR395+AH395</f>
        <v/>
      </c>
    </row>
    <row r="396">
      <c r="A396" s="678">
        <f>A395+1</f>
        <v/>
      </c>
      <c r="B396" s="679" t="n">
        <v>1200.77</v>
      </c>
      <c r="C396" s="679" t="n"/>
      <c r="D396" s="614" t="n">
        <v>630.4</v>
      </c>
      <c r="E396" s="614" t="n">
        <v>716.49</v>
      </c>
      <c r="F396" s="679" t="n"/>
      <c r="G396" s="680" t="n">
        <v>152</v>
      </c>
      <c r="H396" s="680" t="n">
        <v>255.2</v>
      </c>
      <c r="I396" s="656" t="n">
        <v>100</v>
      </c>
      <c r="J396" s="681" t="n">
        <v>1</v>
      </c>
      <c r="K396" s="681" t="n"/>
      <c r="L396" s="681" t="n"/>
      <c r="M396" s="682" t="n"/>
      <c r="N396" s="636">
        <f>B396+C396+D396+F396+G396+H396+I396+K396-L396+M396+E396</f>
        <v/>
      </c>
      <c r="O396" s="679" t="n">
        <v>6.1</v>
      </c>
      <c r="P396" s="679" t="n"/>
      <c r="Q396" s="636">
        <f>N396+O396-P396</f>
        <v/>
      </c>
      <c r="R396" s="614" t="n">
        <v>1200</v>
      </c>
      <c r="S396" s="679" t="n"/>
      <c r="T396" s="639">
        <f>A396</f>
        <v/>
      </c>
      <c r="U396" s="704" t="n"/>
      <c r="V396" s="705" t="n"/>
      <c r="W396" s="704" t="n"/>
      <c r="X396" s="705" t="n"/>
      <c r="Y396" s="704" t="n">
        <v>211118</v>
      </c>
      <c r="Z396" s="655" t="n">
        <v>461.88</v>
      </c>
      <c r="AA396" s="704" t="n"/>
      <c r="AB396" s="705" t="n"/>
      <c r="AC396" s="704" t="n"/>
      <c r="AD396" s="705" t="n"/>
      <c r="AE396" s="704" t="inlineStr">
        <is>
          <t>pt vert</t>
        </is>
      </c>
      <c r="AF396" s="655" t="n">
        <v>-57.4</v>
      </c>
      <c r="AG396" s="706" t="n"/>
      <c r="AH396" s="705" t="n"/>
      <c r="AI396" s="704" t="n"/>
      <c r="AJ396" s="705" t="n"/>
      <c r="AK396" s="704" t="n"/>
      <c r="AL396" s="705" t="n"/>
      <c r="AM396" s="704" t="n"/>
      <c r="AN396" s="705" t="n"/>
      <c r="AO396" s="704" t="n"/>
      <c r="AP396" s="705" t="n"/>
      <c r="AQ396" s="706" t="n"/>
      <c r="AR396" s="705" t="n"/>
      <c r="AS396" s="614">
        <f>V396+X396+Z396+AB396+AD396+AF396+AJ396+AL396+AN396+AP396+AR396+AH396</f>
        <v/>
      </c>
    </row>
    <row r="397">
      <c r="A397" s="678">
        <f>A396+1</f>
        <v/>
      </c>
      <c r="B397" s="679" t="n">
        <v>1720.59</v>
      </c>
      <c r="C397" s="679" t="n"/>
      <c r="D397" s="614" t="n">
        <v>1593.16</v>
      </c>
      <c r="E397" s="614" t="n">
        <v>1506.92</v>
      </c>
      <c r="F397" s="679" t="n"/>
      <c r="G397" s="680" t="n">
        <v>241</v>
      </c>
      <c r="H397" s="680" t="n">
        <v>286.6</v>
      </c>
      <c r="I397" s="656" t="n">
        <v>40</v>
      </c>
      <c r="J397" s="681" t="n">
        <v>2</v>
      </c>
      <c r="K397" s="681" t="n"/>
      <c r="L397" s="681" t="n"/>
      <c r="M397" s="682" t="n"/>
      <c r="N397" s="636">
        <f>B397+C397+D397+F397+G397+H397+I397+K397-L397+M397+E397</f>
        <v/>
      </c>
      <c r="O397" s="679" t="n">
        <v>21.2</v>
      </c>
      <c r="P397" s="679" t="n">
        <v>19.8</v>
      </c>
      <c r="Q397" s="636">
        <f>N397+O397-P397</f>
        <v/>
      </c>
      <c r="R397" s="614" t="n">
        <v>1720</v>
      </c>
      <c r="S397" s="679" t="n"/>
      <c r="T397" s="639">
        <f>A397</f>
        <v/>
      </c>
      <c r="U397" s="704" t="n"/>
      <c r="V397" s="705" t="n"/>
      <c r="W397" s="704" t="n"/>
      <c r="X397" s="705" t="n"/>
      <c r="Y397" s="704" t="n"/>
      <c r="Z397" s="705" t="n"/>
      <c r="AA397" s="704" t="n"/>
      <c r="AB397" s="705" t="n"/>
      <c r="AC397" s="704" t="n"/>
      <c r="AD397" s="705" t="n"/>
      <c r="AE397" s="704" t="n"/>
      <c r="AF397" s="705" t="n"/>
      <c r="AG397" s="706" t="n"/>
      <c r="AH397" s="705" t="n"/>
      <c r="AI397" s="704" t="inlineStr">
        <is>
          <t>EDF</t>
        </is>
      </c>
      <c r="AJ397" s="655" t="n">
        <v>221.1</v>
      </c>
      <c r="AK397" s="704" t="n"/>
      <c r="AL397" s="705" t="n"/>
      <c r="AM397" s="704" t="n"/>
      <c r="AN397" s="705" t="n"/>
      <c r="AO397" s="704" t="n">
        <v>211168</v>
      </c>
      <c r="AP397" s="655" t="n">
        <v>384</v>
      </c>
      <c r="AQ397" s="706" t="n"/>
      <c r="AR397" s="705" t="n"/>
      <c r="AS397" s="614">
        <f>V397+X397+Z397+AB397+AD397+AF397+AJ397+AL397+AN397+AP397+AR397+AH397</f>
        <v/>
      </c>
    </row>
    <row r="398">
      <c r="A398" s="678">
        <f>A397+1</f>
        <v/>
      </c>
      <c r="B398" s="679" t="n">
        <v>1135.03</v>
      </c>
      <c r="C398" s="679" t="n"/>
      <c r="D398" s="614" t="n">
        <v>1252.1</v>
      </c>
      <c r="E398" s="614" t="n">
        <v>1546.36</v>
      </c>
      <c r="F398" s="679" t="n"/>
      <c r="G398" s="680" t="n">
        <v>482</v>
      </c>
      <c r="H398" s="680" t="n">
        <v>520.6</v>
      </c>
      <c r="I398" s="656" t="n">
        <v>60</v>
      </c>
      <c r="J398" s="681" t="n">
        <v>2</v>
      </c>
      <c r="K398" s="681" t="n"/>
      <c r="L398" s="681" t="n"/>
      <c r="M398" s="682" t="n"/>
      <c r="N398" s="636">
        <f>B398+C398+D398+F398+G398+H398+I398+K398-L398+M398+E398</f>
        <v/>
      </c>
      <c r="O398" s="679" t="n">
        <v>4.1</v>
      </c>
      <c r="P398" s="679" t="n"/>
      <c r="Q398" s="636">
        <f>N398+O398-P398</f>
        <v/>
      </c>
      <c r="R398" s="614" t="n">
        <v>1130</v>
      </c>
      <c r="S398" s="679" t="n"/>
      <c r="T398" s="639">
        <f>A398</f>
        <v/>
      </c>
      <c r="U398" s="704" t="n"/>
      <c r="V398" s="705" t="n"/>
      <c r="W398" s="704" t="n"/>
      <c r="X398" s="705" t="n"/>
      <c r="Y398" s="704" t="n"/>
      <c r="Z398" s="705" t="n"/>
      <c r="AA398" s="704" t="n"/>
      <c r="AB398" s="705" t="n"/>
      <c r="AC398" s="704" t="n"/>
      <c r="AD398" s="705" t="n"/>
      <c r="AE398" s="704" t="n"/>
      <c r="AF398" s="705" t="n"/>
      <c r="AG398" s="706" t="n"/>
      <c r="AH398" s="705" t="n"/>
      <c r="AI398" s="704" t="n"/>
      <c r="AJ398" s="705" t="n"/>
      <c r="AK398" s="704" t="n"/>
      <c r="AL398" s="705" t="n"/>
      <c r="AM398" s="704" t="n"/>
      <c r="AN398" s="705" t="n"/>
      <c r="AO398" s="704" t="n">
        <v>211169</v>
      </c>
      <c r="AP398" s="655" t="n">
        <v>6414</v>
      </c>
      <c r="AQ398" s="706" t="n"/>
      <c r="AR398" s="705" t="n"/>
      <c r="AS398" s="614">
        <f>V398+X398+Z398+AB398+AD398+AF398+AJ398+AL398+AN398+AP398+AR398+AH398</f>
        <v/>
      </c>
    </row>
    <row r="399">
      <c r="A399" s="678">
        <f>A398+1</f>
        <v/>
      </c>
      <c r="B399" s="679" t="n">
        <v>1287.66</v>
      </c>
      <c r="C399" s="679" t="n"/>
      <c r="D399" s="614" t="n">
        <v>1015.54</v>
      </c>
      <c r="E399" s="614" t="n">
        <v>1552.77</v>
      </c>
      <c r="F399" s="679" t="n"/>
      <c r="G399" s="680" t="n">
        <v>274</v>
      </c>
      <c r="H399" s="680" t="n">
        <v>314.8</v>
      </c>
      <c r="I399" s="656" t="n">
        <v>280</v>
      </c>
      <c r="J399" s="681" t="n">
        <v>6</v>
      </c>
      <c r="K399" s="681" t="n"/>
      <c r="L399" s="681" t="n"/>
      <c r="M399" s="682" t="n"/>
      <c r="N399" s="636">
        <f>B399+C399+D399+F399+G399+H399+I399+K399-L399+M399+E399</f>
        <v/>
      </c>
      <c r="O399" s="679" t="n">
        <v>3.4</v>
      </c>
      <c r="P399" s="679" t="n"/>
      <c r="Q399" s="636">
        <f>N399+O399-P399</f>
        <v/>
      </c>
      <c r="R399" s="614" t="n">
        <v>1280</v>
      </c>
      <c r="S399" s="679" t="n"/>
      <c r="T399" s="639">
        <f>A399</f>
        <v/>
      </c>
      <c r="U399" s="704" t="n">
        <v>211013</v>
      </c>
      <c r="V399" s="655" t="n">
        <v>1218.04</v>
      </c>
      <c r="W399" s="704" t="n">
        <v>211022</v>
      </c>
      <c r="X399" s="655" t="n">
        <v>600.42</v>
      </c>
      <c r="Y399" s="704" t="n"/>
      <c r="Z399" s="705" t="n"/>
      <c r="AA399" s="704" t="n">
        <v>211125</v>
      </c>
      <c r="AB399" s="655" t="n">
        <v>3819.47</v>
      </c>
      <c r="AC399" s="704" t="n"/>
      <c r="AD399" s="705" t="n"/>
      <c r="AE399" s="704" t="n"/>
      <c r="AF399" s="705" t="n"/>
      <c r="AG399" s="706" t="n"/>
      <c r="AH399" s="705" t="n"/>
      <c r="AI399" s="704" t="n"/>
      <c r="AJ399" s="705" t="n"/>
      <c r="AK399" s="704" t="n">
        <v>211047</v>
      </c>
      <c r="AL399" s="655" t="n">
        <v>84.59999999999999</v>
      </c>
      <c r="AM399" s="704" t="n"/>
      <c r="AN399" s="705" t="n"/>
      <c r="AO399" s="704" t="n"/>
      <c r="AP399" s="705" t="n"/>
      <c r="AQ399" s="706" t="n"/>
      <c r="AR399" s="705" t="n"/>
      <c r="AS399" s="614">
        <f>V399+X399+Z399+AB399+AD399+AF399+AJ399+AL399+AN399+AP399+AR399+AH399</f>
        <v/>
      </c>
    </row>
    <row r="400">
      <c r="A400" s="678">
        <f>A399+1</f>
        <v/>
      </c>
      <c r="B400" s="679" t="n">
        <v>627.6799999999999</v>
      </c>
      <c r="C400" s="679" t="n"/>
      <c r="D400" s="614" t="n">
        <v>827.39</v>
      </c>
      <c r="E400" s="614" t="n">
        <v>947.5</v>
      </c>
      <c r="F400" s="679" t="n"/>
      <c r="G400" s="680" t="n">
        <v>180</v>
      </c>
      <c r="H400" s="680" t="n">
        <v>36.9</v>
      </c>
      <c r="I400" s="680" t="n"/>
      <c r="J400" s="681" t="n"/>
      <c r="K400" s="681" t="n"/>
      <c r="L400" s="681" t="n"/>
      <c r="M400" s="682" t="n"/>
      <c r="N400" s="636">
        <f>B400+C400+D400+F400+G400+H400+I400+K400-L400+M400+E400</f>
        <v/>
      </c>
      <c r="O400" s="679" t="n">
        <v>9.699999999999999</v>
      </c>
      <c r="P400" s="679" t="n"/>
      <c r="Q400" s="636">
        <f>N400+O400-P400</f>
        <v/>
      </c>
      <c r="R400" s="614" t="n">
        <v>620</v>
      </c>
      <c r="S400" s="679" t="n"/>
      <c r="T400" s="639">
        <f>A400</f>
        <v/>
      </c>
      <c r="U400" s="704" t="n"/>
      <c r="V400" s="655" t="n">
        <v>42.66</v>
      </c>
      <c r="W400" s="704" t="n">
        <v>211023</v>
      </c>
      <c r="X400" s="655" t="n">
        <v>52.73</v>
      </c>
      <c r="Y400" s="704" t="n"/>
      <c r="Z400" s="705" t="n"/>
      <c r="AA400" s="704" t="n">
        <v>211126</v>
      </c>
      <c r="AB400" s="655" t="n">
        <v>862.6</v>
      </c>
      <c r="AC400" s="704" t="n"/>
      <c r="AD400" s="705" t="n"/>
      <c r="AE400" s="704" t="n"/>
      <c r="AF400" s="705" t="n"/>
      <c r="AG400" s="706" t="n"/>
      <c r="AH400" s="705" t="n"/>
      <c r="AI400" s="704" t="n"/>
      <c r="AJ400" s="705" t="n"/>
      <c r="AK400" s="704" t="n">
        <v>211048</v>
      </c>
      <c r="AL400" s="655" t="n">
        <v>193.64</v>
      </c>
      <c r="AM400" s="704" t="n"/>
      <c r="AN400" s="705" t="n"/>
      <c r="AO400" s="704" t="n"/>
      <c r="AP400" s="705" t="n"/>
      <c r="AQ400" s="706" t="n"/>
      <c r="AR400" s="705" t="n"/>
      <c r="AS400" s="614">
        <f>V400+X400+Z400+AB400+AD400+AF400+AJ400+AL400+AN400+AP400+AR400+AH400</f>
        <v/>
      </c>
    </row>
    <row r="401">
      <c r="A401" s="678">
        <f>A400+1</f>
        <v/>
      </c>
      <c r="B401" s="679" t="n">
        <v>1760.58</v>
      </c>
      <c r="C401" s="679" t="n"/>
      <c r="D401" s="614" t="n">
        <v>1567.86</v>
      </c>
      <c r="E401" s="614" t="n">
        <v>2072.18</v>
      </c>
      <c r="F401" s="679" t="n"/>
      <c r="G401" s="680" t="n">
        <v>522</v>
      </c>
      <c r="H401" s="680" t="n">
        <v>165.2</v>
      </c>
      <c r="I401" s="656" t="n">
        <v>150</v>
      </c>
      <c r="J401" s="681" t="n">
        <v>2</v>
      </c>
      <c r="K401" s="681" t="n"/>
      <c r="L401" s="681" t="n"/>
      <c r="M401" s="682" t="n"/>
      <c r="N401" s="636">
        <f>B401+C401+D401+F401+G401+H401+I401+K401-L401+M401+E401</f>
        <v/>
      </c>
      <c r="O401" s="679" t="n">
        <v>3.4</v>
      </c>
      <c r="P401" s="679" t="n"/>
      <c r="Q401" s="636">
        <f>N401+O401-P401</f>
        <v/>
      </c>
      <c r="R401" s="614" t="n">
        <v>1760</v>
      </c>
      <c r="S401" s="679" t="n"/>
      <c r="T401" s="639">
        <f>A401</f>
        <v/>
      </c>
      <c r="U401" s="704" t="n"/>
      <c r="V401" s="705" t="n"/>
      <c r="W401" s="704" t="n"/>
      <c r="X401" s="705" t="n"/>
      <c r="Y401" s="704" t="n"/>
      <c r="Z401" s="705" t="n"/>
      <c r="AA401" s="704" t="n"/>
      <c r="AB401" s="705" t="n"/>
      <c r="AC401" s="704" t="n"/>
      <c r="AD401" s="705" t="n"/>
      <c r="AE401" s="704" t="n"/>
      <c r="AF401" s="705" t="n"/>
      <c r="AG401" s="706" t="n"/>
      <c r="AH401" s="705" t="n"/>
      <c r="AI401" s="683" t="n"/>
      <c r="AJ401" s="684" t="n"/>
      <c r="AK401" s="704" t="n"/>
      <c r="AL401" s="705" t="n"/>
      <c r="AM401" s="704" t="n"/>
      <c r="AN401" s="705" t="n"/>
      <c r="AO401" s="704" t="n"/>
      <c r="AP401" s="705" t="n"/>
      <c r="AQ401" s="706" t="n"/>
      <c r="AR401" s="705" t="n"/>
      <c r="AS401" s="614">
        <f>V401+X401+Z401+AB401+AD401+AF401+AJ401+AL401+AN401+AP401+AR401+AH401</f>
        <v/>
      </c>
    </row>
    <row r="402">
      <c r="A402" s="678">
        <f>A401+1</f>
        <v/>
      </c>
      <c r="B402" s="679" t="n">
        <v>1193.76</v>
      </c>
      <c r="C402" s="679" t="n"/>
      <c r="D402" s="614" t="n">
        <v>721.1</v>
      </c>
      <c r="E402" s="614" t="n">
        <v>1594.37</v>
      </c>
      <c r="F402" s="679" t="n"/>
      <c r="G402" s="680" t="n">
        <v>321</v>
      </c>
      <c r="H402" s="680" t="n">
        <v>161.45</v>
      </c>
      <c r="I402" s="656" t="n">
        <v>100</v>
      </c>
      <c r="J402" s="681" t="n">
        <v>2</v>
      </c>
      <c r="K402" s="681" t="n"/>
      <c r="L402" s="681" t="n"/>
      <c r="M402" s="682" t="n"/>
      <c r="N402" s="636">
        <f>B402+C402+D402+F402+G402+H402+I402+K402-L402+M402+E402</f>
        <v/>
      </c>
      <c r="O402" s="679" t="n">
        <v>35.9</v>
      </c>
      <c r="P402" s="679" t="n"/>
      <c r="Q402" s="636">
        <f>N402+O402-P402</f>
        <v/>
      </c>
      <c r="R402" s="614" t="n">
        <v>1190</v>
      </c>
      <c r="S402" s="679" t="n"/>
      <c r="T402" s="639">
        <f>A402</f>
        <v/>
      </c>
      <c r="U402" s="704" t="n"/>
      <c r="V402" s="705" t="n"/>
      <c r="W402" s="704" t="n"/>
      <c r="X402" s="705" t="n"/>
      <c r="Y402" s="704" t="n"/>
      <c r="Z402" s="705" t="n"/>
      <c r="AA402" s="704" t="n"/>
      <c r="AB402" s="705" t="n"/>
      <c r="AC402" s="704" t="n">
        <v>211039</v>
      </c>
      <c r="AD402" s="655" t="n">
        <v>73.59999999999999</v>
      </c>
      <c r="AE402" s="704" t="n"/>
      <c r="AF402" s="705" t="n"/>
      <c r="AG402" s="706" t="n"/>
      <c r="AH402" s="705" t="n"/>
      <c r="AI402" s="704" t="n"/>
      <c r="AJ402" s="705" t="n"/>
      <c r="AK402" s="704" t="n"/>
      <c r="AL402" s="705" t="n"/>
      <c r="AM402" s="704" t="n"/>
      <c r="AN402" s="705" t="n"/>
      <c r="AO402" s="704" t="n"/>
      <c r="AP402" s="705" t="n"/>
      <c r="AQ402" s="706" t="n"/>
      <c r="AR402" s="705" t="n"/>
      <c r="AS402" s="614">
        <f>V402+X402+Z402+AB402+AD402+AF402+AJ402+AL402+AN402+AP402+AR402+AH402</f>
        <v/>
      </c>
    </row>
    <row r="403">
      <c r="A403" s="678">
        <f>A402+1</f>
        <v/>
      </c>
      <c r="B403" s="679" t="n">
        <v>1049.83</v>
      </c>
      <c r="C403" s="679" t="n"/>
      <c r="D403" s="614" t="n">
        <v>652.7</v>
      </c>
      <c r="E403" s="614" t="n">
        <v>1011.06</v>
      </c>
      <c r="F403" s="679" t="n"/>
      <c r="G403" s="680" t="n">
        <v>147</v>
      </c>
      <c r="H403" s="680" t="n">
        <v>92.40000000000001</v>
      </c>
      <c r="I403" s="680" t="n"/>
      <c r="J403" s="681" t="n"/>
      <c r="K403" s="681" t="n"/>
      <c r="L403" s="681" t="n"/>
      <c r="M403" s="682" t="n"/>
      <c r="N403" s="636">
        <f>B403+C403+D403+F403+G403+H403+I403+K403-L403+M403+E403</f>
        <v/>
      </c>
      <c r="O403" s="679" t="n">
        <v>11.1</v>
      </c>
      <c r="P403" s="679" t="n"/>
      <c r="Q403" s="636">
        <f>N403+O403-P403</f>
        <v/>
      </c>
      <c r="R403" s="614" t="n">
        <v>1040</v>
      </c>
      <c r="S403" s="679" t="n"/>
      <c r="T403" s="639">
        <f>A403</f>
        <v/>
      </c>
      <c r="U403" s="704" t="n"/>
      <c r="V403" s="705" t="n"/>
      <c r="W403" s="704" t="n"/>
      <c r="X403" s="705" t="n"/>
      <c r="Y403" s="704" t="n">
        <v>211119</v>
      </c>
      <c r="Z403" s="655" t="n">
        <v>470.85</v>
      </c>
      <c r="AA403" s="704" t="n"/>
      <c r="AB403" s="705" t="n"/>
      <c r="AC403" s="704" t="n">
        <v>211040</v>
      </c>
      <c r="AD403" s="655" t="n">
        <v>46119.87</v>
      </c>
      <c r="AE403" s="704" t="n"/>
      <c r="AF403" s="705" t="n"/>
      <c r="AG403" s="706" t="n"/>
      <c r="AH403" s="705" t="n"/>
      <c r="AI403" s="704" t="n">
        <v>211138</v>
      </c>
      <c r="AJ403" s="624" t="n">
        <v>-503.31</v>
      </c>
      <c r="AK403" s="704" t="n"/>
      <c r="AL403" s="705" t="n"/>
      <c r="AM403" s="704" t="n"/>
      <c r="AN403" s="705" t="n"/>
      <c r="AO403" s="704" t="n"/>
      <c r="AP403" s="705" t="n"/>
      <c r="AQ403" s="706" t="n"/>
      <c r="AR403" s="705" t="n"/>
      <c r="AS403" s="614">
        <f>V403+X403+Z403+AB403+AD403+AF403+AJ403+AL403+AN403+AP403+AR403+AH403</f>
        <v/>
      </c>
    </row>
    <row r="404">
      <c r="A404" s="678">
        <f>A403+1</f>
        <v/>
      </c>
      <c r="B404" s="679" t="n">
        <v>1424.91</v>
      </c>
      <c r="C404" s="614" t="n">
        <v>15.36</v>
      </c>
      <c r="D404" s="614" t="n">
        <v>778.6900000000001</v>
      </c>
      <c r="E404" s="614" t="n">
        <v>1683.66</v>
      </c>
      <c r="F404" s="679" t="n"/>
      <c r="G404" s="680" t="n">
        <v>279</v>
      </c>
      <c r="H404" s="680" t="n">
        <v>390.8</v>
      </c>
      <c r="I404" s="656" t="n">
        <v>80</v>
      </c>
      <c r="J404" s="681" t="n">
        <v>3</v>
      </c>
      <c r="K404" s="681" t="n"/>
      <c r="L404" s="681" t="n"/>
      <c r="M404" s="682" t="n"/>
      <c r="N404" s="636">
        <f>B404+C404+D404+F404+G404+H404+I404+K404-L404+M404+E404</f>
        <v/>
      </c>
      <c r="O404" s="679" t="n">
        <v>46.2</v>
      </c>
      <c r="P404" s="679" t="n"/>
      <c r="Q404" s="636">
        <f>N404+O404-P404</f>
        <v/>
      </c>
      <c r="R404" s="614" t="n">
        <v>1420</v>
      </c>
      <c r="S404" s="679" t="n"/>
      <c r="T404" s="639">
        <f>A404</f>
        <v/>
      </c>
      <c r="U404" s="704" t="n"/>
      <c r="V404" s="705" t="n"/>
      <c r="W404" s="704" t="n"/>
      <c r="X404" s="705" t="n"/>
      <c r="Y404" s="704" t="n"/>
      <c r="Z404" s="705" t="n"/>
      <c r="AA404" s="704" t="n"/>
      <c r="AB404" s="705" t="n"/>
      <c r="AC404" s="704" t="n">
        <v>210934</v>
      </c>
      <c r="AD404" s="655" t="n">
        <v>26.78</v>
      </c>
      <c r="AE404" s="704" t="n"/>
      <c r="AF404" s="705" t="n"/>
      <c r="AG404" s="706" t="n"/>
      <c r="AH404" s="705" t="n"/>
      <c r="AI404" s="704" t="n">
        <v>211139</v>
      </c>
      <c r="AJ404" s="624" t="n">
        <v>170.71</v>
      </c>
      <c r="AK404" s="704" t="n"/>
      <c r="AL404" s="705" t="n"/>
      <c r="AM404" s="704" t="n"/>
      <c r="AN404" s="705" t="n"/>
      <c r="AO404" s="704" t="n">
        <v>211075</v>
      </c>
      <c r="AP404" s="655" t="n">
        <v>370</v>
      </c>
      <c r="AQ404" s="706" t="n"/>
      <c r="AR404" s="705" t="n"/>
      <c r="AS404" s="614">
        <f>V404+X404+Z404+AB404+AD404+AF404+AJ404+AL404+AN404+AP404+AR404+AH404</f>
        <v/>
      </c>
    </row>
    <row r="405">
      <c r="A405" s="678">
        <f>A404+1</f>
        <v/>
      </c>
      <c r="B405" s="679" t="n">
        <v>1453.36</v>
      </c>
      <c r="C405" s="679" t="n"/>
      <c r="D405" s="614" t="n">
        <v>1032.5</v>
      </c>
      <c r="E405" s="614" t="n">
        <v>1528.92</v>
      </c>
      <c r="F405" s="679" t="n"/>
      <c r="G405" s="680" t="n">
        <v>378</v>
      </c>
      <c r="H405" s="680" t="n">
        <v>129.7</v>
      </c>
      <c r="I405" s="656" t="n">
        <v>40</v>
      </c>
      <c r="J405" s="681" t="n">
        <v>2</v>
      </c>
      <c r="K405" s="681" t="n"/>
      <c r="L405" s="681" t="n"/>
      <c r="M405" s="682" t="n"/>
      <c r="N405" s="636">
        <f>B405+C405+D405+F405+G405+H405+I405+K405-L405+M405+E405</f>
        <v/>
      </c>
      <c r="O405" s="679" t="n">
        <v>8.4</v>
      </c>
      <c r="P405" s="679" t="n"/>
      <c r="Q405" s="636">
        <f>N405+O405-P405</f>
        <v/>
      </c>
      <c r="R405" s="614" t="n">
        <v>1450</v>
      </c>
      <c r="S405" s="679" t="n"/>
      <c r="T405" s="639">
        <f>A405</f>
        <v/>
      </c>
      <c r="U405" s="704" t="n"/>
      <c r="V405" s="705" t="n"/>
      <c r="W405" s="704" t="n"/>
      <c r="X405" s="705" t="n"/>
      <c r="Y405" s="704" t="n"/>
      <c r="Z405" s="705" t="n"/>
      <c r="AA405" s="704" t="n"/>
      <c r="AB405" s="705" t="n"/>
      <c r="AC405" s="704" t="n"/>
      <c r="AD405" s="705" t="n"/>
      <c r="AE405" s="704" t="n"/>
      <c r="AF405" s="705" t="n"/>
      <c r="AG405" s="706" t="n"/>
      <c r="AH405" s="705" t="n"/>
      <c r="AI405" s="704" t="n"/>
      <c r="AJ405" s="705" t="n"/>
      <c r="AK405" s="704" t="n"/>
      <c r="AL405" s="705" t="n"/>
      <c r="AM405" s="704" t="n"/>
      <c r="AN405" s="705" t="n"/>
      <c r="AO405" s="704" t="n">
        <v>211075</v>
      </c>
      <c r="AP405" s="624" t="n">
        <v>82.84999999999999</v>
      </c>
      <c r="AQ405" s="706" t="n"/>
      <c r="AR405" s="705" t="n"/>
      <c r="AS405" s="614">
        <f>V405+X405+Z405+AB405+AD405+AF405+AJ405+AL405+AN405+AP405+AR405+AH405</f>
        <v/>
      </c>
    </row>
    <row r="406">
      <c r="A406" s="678">
        <f>A405+1</f>
        <v/>
      </c>
      <c r="B406" s="679" t="n">
        <v>1416.27</v>
      </c>
      <c r="C406" s="679" t="n"/>
      <c r="D406" s="614" t="n">
        <v>999.8</v>
      </c>
      <c r="E406" s="614" t="n">
        <v>1465</v>
      </c>
      <c r="F406" s="679" t="n"/>
      <c r="G406" s="680" t="n">
        <v>215</v>
      </c>
      <c r="H406" s="680" t="n">
        <v>418.4</v>
      </c>
      <c r="I406" s="656" t="n">
        <v>40</v>
      </c>
      <c r="J406" s="681" t="n">
        <v>2</v>
      </c>
      <c r="K406" s="681" t="n"/>
      <c r="L406" s="681" t="n"/>
      <c r="M406" s="682" t="n"/>
      <c r="N406" s="636">
        <f>B406+C406+D406+F406+G406+H406+I406+K406-L406+M406+E406</f>
        <v/>
      </c>
      <c r="O406" s="679" t="n">
        <v>15.9</v>
      </c>
      <c r="P406" s="679" t="n"/>
      <c r="Q406" s="636">
        <f>N406+O406-P406</f>
        <v/>
      </c>
      <c r="R406" s="614" t="n">
        <v>1410</v>
      </c>
      <c r="S406" s="679" t="n"/>
      <c r="T406" s="639">
        <f>A406</f>
        <v/>
      </c>
      <c r="U406" s="704" t="n">
        <v>211101</v>
      </c>
      <c r="V406" s="655" t="n">
        <v>1123.36</v>
      </c>
      <c r="W406" s="704" t="n"/>
      <c r="X406" s="705" t="n"/>
      <c r="Y406" s="704" t="n"/>
      <c r="Z406" s="705" t="n"/>
      <c r="AA406" s="704" t="n">
        <v>211127</v>
      </c>
      <c r="AB406" s="655" t="n">
        <v>1976.41</v>
      </c>
      <c r="AC406" s="704" t="n"/>
      <c r="AD406" s="705" t="n"/>
      <c r="AE406" s="704" t="n"/>
      <c r="AF406" s="705" t="n"/>
      <c r="AG406" s="706" t="n"/>
      <c r="AH406" s="705" t="n"/>
      <c r="AI406" s="704" t="n"/>
      <c r="AJ406" s="705" t="n"/>
      <c r="AK406" s="704" t="n"/>
      <c r="AL406" s="705" t="n"/>
      <c r="AM406" s="704" t="n"/>
      <c r="AN406" s="624" t="n"/>
      <c r="AO406" s="704" t="n"/>
      <c r="AP406" s="705" t="n"/>
      <c r="AQ406" s="706" t="n"/>
      <c r="AR406" s="705" t="n"/>
      <c r="AS406" s="614">
        <f>V406+X406+Z406+AB406+AD406+AF406+AJ406+AL406+AN406+AP406+AR406+AH406</f>
        <v/>
      </c>
    </row>
    <row r="407">
      <c r="A407" s="678">
        <f>A406+1</f>
        <v/>
      </c>
      <c r="B407" s="679" t="n">
        <v>1475.4</v>
      </c>
      <c r="C407" s="679" t="n"/>
      <c r="D407" s="614" t="n">
        <v>1193.45</v>
      </c>
      <c r="E407" s="614" t="n">
        <v>1218.99</v>
      </c>
      <c r="F407" s="679" t="n"/>
      <c r="G407" s="680" t="n">
        <v>282</v>
      </c>
      <c r="H407" s="680" t="n">
        <v>273.9</v>
      </c>
      <c r="I407" s="656" t="n">
        <v>120</v>
      </c>
      <c r="J407" s="681" t="n">
        <v>3</v>
      </c>
      <c r="K407" s="681" t="n"/>
      <c r="L407" s="681" t="n"/>
      <c r="M407" s="682" t="n"/>
      <c r="N407" s="636">
        <f>B407+C407+D407+F407+G407+H407+I407+K407-L407+M407+E407</f>
        <v/>
      </c>
      <c r="O407" s="679" t="n">
        <v>20.9</v>
      </c>
      <c r="P407" s="679" t="n"/>
      <c r="Q407" s="636">
        <f>N407+O407-P407</f>
        <v/>
      </c>
      <c r="R407" s="614" t="n">
        <v>1530</v>
      </c>
      <c r="S407" s="679" t="n"/>
      <c r="T407" s="639">
        <f>A407</f>
        <v/>
      </c>
      <c r="U407" s="704" t="n"/>
      <c r="V407" s="655" t="n">
        <v>44.98</v>
      </c>
      <c r="W407" s="704" t="n"/>
      <c r="X407" s="705" t="n"/>
      <c r="Y407" s="704" t="n"/>
      <c r="Z407" s="705" t="n"/>
      <c r="AA407" s="704" t="n">
        <v>211128</v>
      </c>
      <c r="AB407" s="655" t="n">
        <v>1237.4</v>
      </c>
      <c r="AC407" s="704" t="n"/>
      <c r="AD407" s="705" t="n"/>
      <c r="AE407" s="704" t="inlineStr">
        <is>
          <t>monnaie</t>
        </is>
      </c>
      <c r="AF407" s="655" t="n">
        <v>150</v>
      </c>
      <c r="AG407" s="706" t="n"/>
      <c r="AH407" s="705" t="n"/>
      <c r="AI407" s="704" t="n">
        <v>211137</v>
      </c>
      <c r="AJ407" s="655" t="n">
        <v>52.8</v>
      </c>
      <c r="AK407" s="704" t="n"/>
      <c r="AL407" s="705" t="n"/>
      <c r="AM407" s="704" t="n"/>
      <c r="AN407" s="705" t="n"/>
      <c r="AO407" s="704" t="n">
        <v>211165</v>
      </c>
      <c r="AP407" s="655" t="n">
        <v>447.09</v>
      </c>
      <c r="AQ407" s="706" t="n"/>
      <c r="AR407" s="705" t="n"/>
      <c r="AS407" s="614">
        <f>V407+X407+Z407+AB407+AD407+AF407+AJ407+AL407+AN407+AP407+AR407+AH407</f>
        <v/>
      </c>
    </row>
    <row r="408">
      <c r="A408" s="678">
        <f>A407+1</f>
        <v/>
      </c>
      <c r="B408" s="679" t="n">
        <v>1630.05</v>
      </c>
      <c r="C408" s="679" t="n"/>
      <c r="D408" s="614" t="n">
        <v>1454.1</v>
      </c>
      <c r="E408" s="614" t="n">
        <v>1787.4</v>
      </c>
      <c r="F408" s="679" t="n"/>
      <c r="G408" s="680" t="n">
        <v>291</v>
      </c>
      <c r="H408" s="680" t="n">
        <v>281.9</v>
      </c>
      <c r="I408" s="656" t="n">
        <v>230</v>
      </c>
      <c r="J408" s="681" t="n">
        <v>5</v>
      </c>
      <c r="K408" s="681" t="n"/>
      <c r="L408" s="681" t="n"/>
      <c r="M408" s="682" t="n"/>
      <c r="N408" s="636">
        <f>B408+C408+D408+F408+G408+H408+I408+K408-L408+M408+E408</f>
        <v/>
      </c>
      <c r="O408" s="679" t="n">
        <v>8.4</v>
      </c>
      <c r="P408" s="679" t="n"/>
      <c r="Q408" s="636">
        <f>N408+O408-P408</f>
        <v/>
      </c>
      <c r="R408" s="614" t="n">
        <v>1630</v>
      </c>
      <c r="S408" s="679" t="n"/>
      <c r="T408" s="639">
        <f>A408</f>
        <v/>
      </c>
      <c r="U408" s="704" t="n"/>
      <c r="V408" s="705" t="n"/>
      <c r="W408" s="704" t="n"/>
      <c r="X408" s="705" t="n"/>
      <c r="Y408" s="704" t="n"/>
      <c r="Z408" s="705" t="n"/>
      <c r="AA408" s="704" t="n"/>
      <c r="AB408" s="705" t="n"/>
      <c r="AC408" s="704" t="n"/>
      <c r="AD408" s="705" t="n"/>
      <c r="AE408" s="704" t="n"/>
      <c r="AF408" s="705" t="n"/>
      <c r="AG408" s="706" t="n"/>
      <c r="AH408" s="705" t="n"/>
      <c r="AI408" s="704" t="n"/>
      <c r="AJ408" s="705" t="n"/>
      <c r="AK408" s="704" t="n"/>
      <c r="AL408" s="705" t="n"/>
      <c r="AM408" s="704" t="n">
        <v>211053</v>
      </c>
      <c r="AN408" s="655" t="n">
        <v>343.02</v>
      </c>
      <c r="AO408" s="704" t="n">
        <v>211165</v>
      </c>
      <c r="AP408" s="705" t="n">
        <v>2.91</v>
      </c>
      <c r="AQ408" s="706" t="n"/>
      <c r="AR408" s="705" t="n"/>
      <c r="AS408" s="614">
        <f>V408+X408+Z408+AB408+AD408+AF408+AJ408+AL408+AN408+AP408+AR408+AH408</f>
        <v/>
      </c>
    </row>
    <row r="409">
      <c r="A409" s="678">
        <f>A408+1</f>
        <v/>
      </c>
      <c r="B409" s="679" t="n">
        <v>2055.54</v>
      </c>
      <c r="C409" s="679" t="n"/>
      <c r="D409" s="614" t="n">
        <v>1765.49</v>
      </c>
      <c r="E409" s="614" t="n">
        <v>1576.03</v>
      </c>
      <c r="F409" s="679" t="n"/>
      <c r="G409" s="680" t="n">
        <v>247</v>
      </c>
      <c r="H409" s="680" t="n">
        <v>186.15</v>
      </c>
      <c r="I409" s="656" t="n">
        <v>120</v>
      </c>
      <c r="J409" s="681" t="n">
        <v>3</v>
      </c>
      <c r="K409" s="681" t="n"/>
      <c r="L409" s="681" t="n"/>
      <c r="M409" s="682" t="n"/>
      <c r="N409" s="636">
        <f>B409+C409+D409+F409+G409+H409+I409+K409-L409+M409+E409</f>
        <v/>
      </c>
      <c r="O409" s="679" t="n">
        <v>5.7</v>
      </c>
      <c r="P409" s="679" t="n"/>
      <c r="Q409" s="636">
        <f>N409+O409-P409</f>
        <v/>
      </c>
      <c r="R409" s="614" t="n">
        <v>2050</v>
      </c>
      <c r="S409" s="679" t="n"/>
      <c r="T409" s="639">
        <f>A409</f>
        <v/>
      </c>
      <c r="U409" s="704" t="n"/>
      <c r="V409" s="705" t="n"/>
      <c r="W409" s="706" t="n">
        <v>211113</v>
      </c>
      <c r="X409" s="655" t="n">
        <v>20.58</v>
      </c>
      <c r="Y409" s="704" t="n"/>
      <c r="Z409" s="705" t="n"/>
      <c r="AA409" s="706" t="n"/>
      <c r="AB409" s="705" t="n"/>
      <c r="AC409" s="704" t="n"/>
      <c r="AD409" s="705" t="n"/>
      <c r="AE409" s="706" t="n"/>
      <c r="AF409" s="705" t="n"/>
      <c r="AG409" s="706" t="n"/>
      <c r="AH409" s="705" t="n"/>
      <c r="AI409" s="704" t="n"/>
      <c r="AJ409" s="705" t="n"/>
      <c r="AK409" s="706" t="n"/>
      <c r="AL409" s="705" t="n"/>
      <c r="AM409" s="704" t="n">
        <v>211056</v>
      </c>
      <c r="AN409" s="655" t="n">
        <v>190.08</v>
      </c>
      <c r="AO409" s="706" t="n"/>
      <c r="AP409" s="705" t="n"/>
      <c r="AQ409" s="706" t="n"/>
      <c r="AR409" s="705" t="n"/>
      <c r="AS409" s="614">
        <f>V409+X409+Z409+AB409+AD409+AF409+AJ409+AL409+AN409+AP409+AR409+AH409</f>
        <v/>
      </c>
    </row>
    <row r="410">
      <c r="A410" s="678">
        <f>A409+1</f>
        <v/>
      </c>
      <c r="B410" s="679" t="n">
        <v>1111.06</v>
      </c>
      <c r="C410" s="679" t="n"/>
      <c r="D410" s="614" t="n">
        <v>867.05</v>
      </c>
      <c r="E410" s="614" t="n">
        <v>789.58</v>
      </c>
      <c r="F410" s="679" t="n"/>
      <c r="G410" s="680" t="n">
        <v>113</v>
      </c>
      <c r="H410" s="680" t="n">
        <v>85</v>
      </c>
      <c r="I410" s="656" t="n">
        <v>100</v>
      </c>
      <c r="J410" s="681" t="n">
        <v>1</v>
      </c>
      <c r="K410" s="681" t="n"/>
      <c r="L410" s="681" t="n"/>
      <c r="M410" s="682" t="n"/>
      <c r="N410" s="636">
        <f>B410+C410+D410+F410+G410+H410+I410+K410-L410+M410+E410</f>
        <v/>
      </c>
      <c r="O410" s="679" t="n">
        <v>16.6</v>
      </c>
      <c r="P410" s="679" t="n"/>
      <c r="Q410" s="636">
        <f>N410+O410-P410</f>
        <v/>
      </c>
      <c r="R410" s="614" t="n">
        <v>1110</v>
      </c>
      <c r="S410" s="679" t="n"/>
      <c r="T410" s="639">
        <f>A410</f>
        <v/>
      </c>
      <c r="U410" s="704" t="n"/>
      <c r="V410" s="705" t="n"/>
      <c r="W410" s="704" t="n">
        <v>211114</v>
      </c>
      <c r="X410" s="655" t="n">
        <v>1136.13</v>
      </c>
      <c r="Y410" s="704" t="n">
        <v>211120</v>
      </c>
      <c r="Z410" s="655" t="n">
        <v>441.27</v>
      </c>
      <c r="AA410" s="704" t="n"/>
      <c r="AB410" s="705" t="n"/>
      <c r="AC410" s="704" t="n"/>
      <c r="AD410" s="705" t="n"/>
      <c r="AE410" s="704" t="n"/>
      <c r="AF410" s="705" t="n"/>
      <c r="AG410" s="706" t="n"/>
      <c r="AH410" s="705" t="n"/>
      <c r="AI410" s="704" t="n"/>
      <c r="AJ410" s="705" t="n"/>
      <c r="AK410" s="704" t="n"/>
      <c r="AL410" s="705" t="n"/>
      <c r="AM410" s="704" t="n"/>
      <c r="AN410" s="705" t="n"/>
      <c r="AO410" s="704" t="n"/>
      <c r="AP410" s="705" t="n"/>
      <c r="AQ410" s="706" t="n"/>
      <c r="AR410" s="705" t="n"/>
      <c r="AS410" s="614">
        <f>V410+X410+Z410+AB410+AD410+AF410+AJ410+AL410+AN410+AP410+AR410+AH410</f>
        <v/>
      </c>
    </row>
    <row r="411">
      <c r="A411" s="678">
        <f>A410+1</f>
        <v/>
      </c>
      <c r="B411" s="679" t="n">
        <v>1691.76</v>
      </c>
      <c r="C411" s="614" t="n">
        <v>86</v>
      </c>
      <c r="D411" s="614" t="n">
        <v>884.99</v>
      </c>
      <c r="E411" s="614" t="n">
        <v>1625.86</v>
      </c>
      <c r="F411" s="679" t="n"/>
      <c r="G411" s="680" t="n">
        <v>185</v>
      </c>
      <c r="H411" s="680" t="n">
        <v>153.9</v>
      </c>
      <c r="I411" s="656" t="n">
        <v>140</v>
      </c>
      <c r="J411" s="681" t="n">
        <v>3</v>
      </c>
      <c r="K411" s="681" t="n"/>
      <c r="L411" s="681" t="n"/>
      <c r="M411" s="682" t="n"/>
      <c r="N411" s="636">
        <f>B411+C411+D411+F411+G411+H411+I411+K411-L411+M411+E411</f>
        <v/>
      </c>
      <c r="O411" s="679" t="n">
        <v>3.7</v>
      </c>
      <c r="P411" s="679" t="n"/>
      <c r="Q411" s="636">
        <f>N411+O411-P411</f>
        <v/>
      </c>
      <c r="R411" s="614" t="n">
        <v>1690</v>
      </c>
      <c r="S411" s="679" t="n"/>
      <c r="T411" s="639">
        <f>A411</f>
        <v/>
      </c>
      <c r="U411" s="704" t="n"/>
      <c r="V411" s="705" t="n"/>
      <c r="W411" s="704" t="n"/>
      <c r="X411" s="705" t="n"/>
      <c r="Y411" s="704" t="n"/>
      <c r="Z411" s="705" t="n"/>
      <c r="AA411" s="704" t="n"/>
      <c r="AB411" s="705" t="n"/>
      <c r="AC411" s="704" t="n"/>
      <c r="AD411" s="705" t="n"/>
      <c r="AE411" s="704" t="n"/>
      <c r="AF411" s="705" t="n"/>
      <c r="AG411" s="706" t="n"/>
      <c r="AH411" s="705" t="n"/>
      <c r="AI411" s="704" t="n"/>
      <c r="AJ411" s="705" t="n"/>
      <c r="AK411" s="704" t="n"/>
      <c r="AL411" s="705" t="n"/>
      <c r="AM411" s="704" t="n"/>
      <c r="AN411" s="705" t="n"/>
      <c r="AO411" s="704" t="n"/>
      <c r="AP411" s="705" t="n"/>
      <c r="AQ411" s="706" t="n"/>
      <c r="AR411" s="705" t="n"/>
      <c r="AS411" s="614">
        <f>V411+X411+Z411+AB411+AD411+AF411+AJ411+AL411+AN411+AP411+AR411+AH411</f>
        <v/>
      </c>
    </row>
    <row r="412">
      <c r="A412" s="678">
        <f>A411+1</f>
        <v/>
      </c>
      <c r="B412" s="679" t="n">
        <v>1247.4</v>
      </c>
      <c r="C412" s="679" t="n"/>
      <c r="D412" s="614" t="n">
        <v>1295.87</v>
      </c>
      <c r="E412" s="614" t="n">
        <v>1857.77</v>
      </c>
      <c r="F412" s="679" t="n"/>
      <c r="G412" s="680" t="n">
        <v>492</v>
      </c>
      <c r="H412" s="680" t="n">
        <v>333.05</v>
      </c>
      <c r="I412" s="680" t="n"/>
      <c r="J412" s="681" t="n"/>
      <c r="K412" s="681" t="n"/>
      <c r="L412" s="681" t="n"/>
      <c r="M412" s="682" t="n"/>
      <c r="N412" s="636">
        <f>B412+C412+D412+F412+G412+H412+I412+K412-L412+M412+E412</f>
        <v/>
      </c>
      <c r="O412" s="679" t="n">
        <v>8.4</v>
      </c>
      <c r="P412" s="679" t="n"/>
      <c r="Q412" s="636">
        <f>N412+O412-P412</f>
        <v/>
      </c>
      <c r="R412" s="614" t="n">
        <v>1240</v>
      </c>
      <c r="S412" s="679" t="n"/>
      <c r="T412" s="639">
        <f>A412</f>
        <v/>
      </c>
      <c r="U412" s="704" t="n"/>
      <c r="V412" s="705" t="n"/>
      <c r="W412" s="704" t="n"/>
      <c r="X412" s="705" t="n"/>
      <c r="Y412" s="704" t="n"/>
      <c r="Z412" s="705" t="n"/>
      <c r="AA412" s="704" t="n"/>
      <c r="AB412" s="705" t="n"/>
      <c r="AC412" s="704" t="n"/>
      <c r="AD412" s="705" t="n"/>
      <c r="AE412" s="704" t="n"/>
      <c r="AF412" s="705" t="n"/>
      <c r="AG412" s="706" t="n"/>
      <c r="AH412" s="705" t="n"/>
      <c r="AI412" s="704" t="n"/>
      <c r="AJ412" s="705" t="n"/>
      <c r="AK412" s="704" t="n"/>
      <c r="AL412" s="705" t="n"/>
      <c r="AM412" s="704" t="n"/>
      <c r="AN412" s="705" t="n"/>
      <c r="AO412" s="704" t="n"/>
      <c r="AP412" s="705" t="n"/>
      <c r="AQ412" s="706" t="n"/>
      <c r="AR412" s="705" t="n"/>
      <c r="AS412" s="614">
        <f>V412+X412+Z412+AB412+AD412+AF412+AJ412+AL412+AN412+AP412+AR412+AH412</f>
        <v/>
      </c>
    </row>
    <row r="413">
      <c r="A413" s="678">
        <f>A412+1</f>
        <v/>
      </c>
      <c r="B413" s="679" t="n">
        <v>1556.61</v>
      </c>
      <c r="C413" s="679" t="n"/>
      <c r="D413" s="614" t="n">
        <v>1617.5</v>
      </c>
      <c r="E413" s="614" t="n">
        <v>1237.1</v>
      </c>
      <c r="F413" s="679" t="n"/>
      <c r="G413" s="680" t="n">
        <v>254</v>
      </c>
      <c r="H413" s="680" t="n">
        <v>125.65</v>
      </c>
      <c r="I413" s="656" t="n">
        <v>210</v>
      </c>
      <c r="J413" s="681" t="n">
        <v>3</v>
      </c>
      <c r="K413" s="681" t="n"/>
      <c r="L413" s="681" t="n"/>
      <c r="M413" s="682" t="n"/>
      <c r="N413" s="636">
        <f>B413+C413+D413+F413+G413+H413+I413+K413-L413+M413+E413</f>
        <v/>
      </c>
      <c r="O413" s="679" t="n">
        <v>3.4</v>
      </c>
      <c r="P413" s="679" t="n"/>
      <c r="Q413" s="636">
        <f>N413+O413-P413</f>
        <v/>
      </c>
      <c r="R413" s="614" t="n">
        <v>1550</v>
      </c>
      <c r="S413" s="679" t="n"/>
      <c r="T413" s="639">
        <f>A413</f>
        <v/>
      </c>
      <c r="U413" s="704" t="n">
        <v>211104</v>
      </c>
      <c r="V413" s="655" t="n">
        <v>1264.85</v>
      </c>
      <c r="W413" s="704" t="n"/>
      <c r="X413" s="705" t="n"/>
      <c r="Y413" s="704" t="n"/>
      <c r="Z413" s="705" t="n"/>
      <c r="AA413" s="704" t="n">
        <v>211129</v>
      </c>
      <c r="AB413" s="655" t="n">
        <v>2613.29</v>
      </c>
      <c r="AC413" s="704" t="n"/>
      <c r="AD413" s="705" t="n"/>
      <c r="AE413" s="704" t="n"/>
      <c r="AF413" s="705" t="n"/>
      <c r="AG413" s="706" t="n"/>
      <c r="AH413" s="705" t="n"/>
      <c r="AI413" s="704" t="n"/>
      <c r="AJ413" s="705" t="n"/>
      <c r="AK413" s="704" t="n"/>
      <c r="AL413" s="705" t="n"/>
      <c r="AM413" s="704" t="n"/>
      <c r="AN413" s="705" t="n"/>
      <c r="AO413" s="704" t="n"/>
      <c r="AP413" s="705" t="n"/>
      <c r="AQ413" s="706" t="n"/>
      <c r="AR413" s="705" t="n"/>
      <c r="AS413" s="614">
        <f>V413+X413+Z413+AB413+AD413+AF413+AJ413+AL413+AN413+AP413+AR413+AH413</f>
        <v/>
      </c>
    </row>
    <row r="414">
      <c r="A414" s="678">
        <f>A413+1</f>
        <v/>
      </c>
      <c r="B414" s="679" t="n">
        <v>1285.26</v>
      </c>
      <c r="C414" s="679" t="n"/>
      <c r="D414" s="614" t="n">
        <v>1323.89</v>
      </c>
      <c r="E414" s="614" t="n">
        <v>1490.19</v>
      </c>
      <c r="F414" s="679" t="n"/>
      <c r="G414" s="680" t="n">
        <v>352</v>
      </c>
      <c r="H414" s="680" t="n">
        <v>405.85</v>
      </c>
      <c r="I414" s="656" t="n">
        <v>180</v>
      </c>
      <c r="J414" s="681" t="n">
        <v>4</v>
      </c>
      <c r="K414" s="681" t="n"/>
      <c r="L414" s="681" t="n"/>
      <c r="M414" s="682" t="n"/>
      <c r="N414" s="636">
        <f>B414+C414+D414+F414+G414+H414+I414+K414-L414+M414+E414</f>
        <v/>
      </c>
      <c r="O414" s="679" t="n">
        <v>16.8</v>
      </c>
      <c r="P414" s="679" t="n"/>
      <c r="Q414" s="636">
        <f>N414+O414-P414</f>
        <v/>
      </c>
      <c r="R414" s="614" t="n">
        <v>1310</v>
      </c>
      <c r="S414" s="679" t="n"/>
      <c r="T414" s="639">
        <f>A414</f>
        <v/>
      </c>
      <c r="U414" s="704" t="n"/>
      <c r="V414" s="655" t="n">
        <v>25.36</v>
      </c>
      <c r="W414" s="704" t="n"/>
      <c r="X414" s="705" t="n"/>
      <c r="Y414" s="704" t="n"/>
      <c r="Z414" s="705" t="n"/>
      <c r="AA414" s="704" t="n">
        <v>211130</v>
      </c>
      <c r="AB414" s="655" t="n">
        <v>890.8</v>
      </c>
      <c r="AC414" s="704" t="n"/>
      <c r="AD414" s="705" t="n"/>
      <c r="AE414" s="704" t="inlineStr">
        <is>
          <t>monnaie</t>
        </is>
      </c>
      <c r="AF414" s="655" t="n">
        <v>200</v>
      </c>
      <c r="AG414" s="706" t="n"/>
      <c r="AH414" s="705" t="n"/>
      <c r="AI414" s="704" t="n"/>
      <c r="AJ414" s="705" t="n"/>
      <c r="AK414" s="704" t="n"/>
      <c r="AL414" s="705" t="n"/>
      <c r="AM414" s="704" t="n">
        <v>211148</v>
      </c>
      <c r="AN414" s="655" t="n">
        <v>73.5</v>
      </c>
      <c r="AO414" s="704" t="n"/>
      <c r="AP414" s="705" t="n"/>
      <c r="AQ414" s="706" t="n"/>
      <c r="AR414" s="705" t="n"/>
      <c r="AS414" s="614">
        <f>V414+X414+Z414+AB414+AD414+AF414+AJ414+AL414+AN414+AP414+AR414+AH414</f>
        <v/>
      </c>
    </row>
    <row r="415">
      <c r="A415" s="678">
        <f>A414+1</f>
        <v/>
      </c>
      <c r="B415" s="679" t="n">
        <v>1576.61</v>
      </c>
      <c r="C415" s="679" t="n"/>
      <c r="D415" s="614" t="n">
        <v>1685.2</v>
      </c>
      <c r="E415" s="614" t="n">
        <v>2024.24</v>
      </c>
      <c r="F415" s="679" t="n"/>
      <c r="G415" s="680" t="n">
        <v>220</v>
      </c>
      <c r="H415" s="680" t="n">
        <v>283.55</v>
      </c>
      <c r="I415" s="656" t="n">
        <v>180</v>
      </c>
      <c r="J415" s="681" t="n">
        <v>3</v>
      </c>
      <c r="K415" s="681" t="n"/>
      <c r="L415" s="681" t="n"/>
      <c r="M415" s="682" t="n"/>
      <c r="N415" s="636">
        <f>B415+C415+D415+F415+G415+H415+I415+K415-L415+M415+E415</f>
        <v/>
      </c>
      <c r="O415" s="679" t="n">
        <v>8.4</v>
      </c>
      <c r="P415" s="679" t="n"/>
      <c r="Q415" s="636">
        <f>N415+O415-P415</f>
        <v/>
      </c>
      <c r="R415" s="630" t="n">
        <v>1570</v>
      </c>
      <c r="S415" s="614" t="n">
        <v>350</v>
      </c>
      <c r="T415" s="639">
        <f>A415</f>
        <v/>
      </c>
      <c r="U415" s="704" t="n"/>
      <c r="V415" s="705" t="n"/>
      <c r="W415" s="704" t="n"/>
      <c r="X415" s="705" t="n"/>
      <c r="Y415" s="704" t="n"/>
      <c r="Z415" s="705" t="n"/>
      <c r="AA415" s="704" t="n"/>
      <c r="AB415" s="705" t="n"/>
      <c r="AC415" s="704" t="n"/>
      <c r="AD415" s="705" t="n"/>
      <c r="AE415" s="704" t="n"/>
      <c r="AF415" s="705" t="n"/>
      <c r="AG415" s="706" t="n"/>
      <c r="AH415" s="705" t="n"/>
      <c r="AI415" s="704" t="n"/>
      <c r="AJ415" s="705" t="n"/>
      <c r="AK415" s="704" t="n"/>
      <c r="AL415" s="705" t="n"/>
      <c r="AM415" s="704" t="n"/>
      <c r="AN415" s="705" t="n"/>
      <c r="AO415" s="704" t="n"/>
      <c r="AP415" s="705" t="n"/>
      <c r="AQ415" s="706" t="n">
        <v>211171</v>
      </c>
      <c r="AR415" s="624" t="n">
        <v>9</v>
      </c>
      <c r="AS415" s="614">
        <f>V415+X415+Z415+AB415+AD415+AF415+AJ415+AL415+AN415+AP415+AR415+AH415</f>
        <v/>
      </c>
    </row>
    <row r="416">
      <c r="A416" s="678">
        <f>A415+1</f>
        <v/>
      </c>
      <c r="B416" s="679" t="n">
        <v>1927.94</v>
      </c>
      <c r="C416" s="679" t="n"/>
      <c r="D416" s="614" t="n">
        <v>1417.19</v>
      </c>
      <c r="E416" s="614" t="n">
        <v>1601.99</v>
      </c>
      <c r="F416" s="679" t="n"/>
      <c r="G416" s="680" t="n">
        <v>287</v>
      </c>
      <c r="H416" s="680" t="n">
        <v>295.5</v>
      </c>
      <c r="I416" s="656" t="n">
        <v>180</v>
      </c>
      <c r="J416" s="681" t="n">
        <v>3</v>
      </c>
      <c r="K416" s="681" t="n"/>
      <c r="L416" s="681" t="n"/>
      <c r="M416" s="682" t="n"/>
      <c r="N416" s="636">
        <f>B416+C416+D416+F416+G416+H416+I416+K416-L416+M416+E416</f>
        <v/>
      </c>
      <c r="O416" s="679" t="n">
        <v>2.6</v>
      </c>
      <c r="P416" s="679" t="n"/>
      <c r="Q416" s="636">
        <f>N416+O416-P416</f>
        <v/>
      </c>
      <c r="R416" s="630" t="n">
        <v>1920</v>
      </c>
      <c r="S416" s="679" t="n"/>
      <c r="T416" s="639">
        <f>A416</f>
        <v/>
      </c>
      <c r="U416" s="704" t="n"/>
      <c r="V416" s="705" t="n"/>
      <c r="W416" s="704" t="n"/>
      <c r="X416" s="705" t="n"/>
      <c r="Y416" s="704" t="n"/>
      <c r="Z416" s="705" t="n"/>
      <c r="AA416" s="704" t="n"/>
      <c r="AB416" s="705" t="n"/>
      <c r="AC416" s="704" t="n"/>
      <c r="AD416" s="705" t="n"/>
      <c r="AE416" s="706" t="n"/>
      <c r="AF416" s="705" t="n"/>
      <c r="AG416" s="706" t="n"/>
      <c r="AH416" s="705" t="n"/>
      <c r="AI416" s="704" t="n"/>
      <c r="AJ416" s="705" t="n"/>
      <c r="AK416" s="704" t="n"/>
      <c r="AL416" s="705" t="n"/>
      <c r="AM416" s="704" t="inlineStr">
        <is>
          <t>fimar</t>
        </is>
      </c>
      <c r="AN416" s="655" t="n">
        <v>1055.93</v>
      </c>
      <c r="AO416" s="706" t="n">
        <v>211071</v>
      </c>
      <c r="AP416" s="655" t="n">
        <v>420</v>
      </c>
      <c r="AQ416" s="706" t="n"/>
      <c r="AR416" s="705" t="n"/>
      <c r="AS416" s="614">
        <f>V416+X416+Z416+AB416+AD416+AF416+AJ416+AL416+AN416+AP416+AR416+AH416</f>
        <v/>
      </c>
    </row>
    <row r="417">
      <c r="A417" s="678">
        <f>A416+1</f>
        <v/>
      </c>
      <c r="B417" s="679" t="n">
        <v>888.33</v>
      </c>
      <c r="C417" s="679" t="n"/>
      <c r="D417" s="614" t="n">
        <v>618.03</v>
      </c>
      <c r="E417" s="614" t="n">
        <v>891.64</v>
      </c>
      <c r="F417" s="679" t="n"/>
      <c r="G417" s="680" t="n">
        <v>132</v>
      </c>
      <c r="H417" s="680" t="n">
        <v>356.6</v>
      </c>
      <c r="I417" s="680" t="n"/>
      <c r="J417" s="681" t="n"/>
      <c r="K417" s="681" t="n"/>
      <c r="L417" s="681" t="n"/>
      <c r="M417" s="682" t="n"/>
      <c r="N417" s="636">
        <f>B417+C417+D417+F417+G417+H417+I417+K417-L417+M417+E417</f>
        <v/>
      </c>
      <c r="O417" s="679" t="n">
        <v>7</v>
      </c>
      <c r="P417" s="679" t="n"/>
      <c r="Q417" s="636">
        <f>N417+O417-P417</f>
        <v/>
      </c>
      <c r="R417" s="630" t="n">
        <v>880</v>
      </c>
      <c r="S417" s="679" t="n"/>
      <c r="T417" s="639">
        <f>A417</f>
        <v/>
      </c>
      <c r="U417" s="704" t="n"/>
      <c r="V417" s="705" t="n"/>
      <c r="W417" s="704" t="n"/>
      <c r="X417" s="705" t="n"/>
      <c r="Y417" s="704" t="n">
        <v>211121</v>
      </c>
      <c r="Z417" s="624" t="n">
        <v>493.82</v>
      </c>
      <c r="AA417" s="704" t="n"/>
      <c r="AB417" s="705" t="n"/>
      <c r="AC417" s="704" t="n"/>
      <c r="AD417" s="705" t="n"/>
      <c r="AE417" s="706" t="n">
        <v>211135</v>
      </c>
      <c r="AF417" s="655" t="n">
        <v>1.45</v>
      </c>
      <c r="AG417" s="706" t="n"/>
      <c r="AH417" s="705" t="n"/>
      <c r="AI417" s="704" t="n"/>
      <c r="AJ417" s="705" t="n"/>
      <c r="AK417" s="704" t="n"/>
      <c r="AL417" s="705" t="n"/>
      <c r="AM417" s="704" t="n"/>
      <c r="AN417" s="705" t="n"/>
      <c r="AO417" s="704" t="n">
        <v>211072</v>
      </c>
      <c r="AP417" s="624" t="n">
        <v>30</v>
      </c>
      <c r="AQ417" s="706" t="n"/>
      <c r="AR417" s="705" t="n"/>
      <c r="AS417" s="614">
        <f>V417+X417+Z417+AB417+AD417+AF417+AJ417+AL417+AN417+AP417+AR417+AH417</f>
        <v/>
      </c>
    </row>
    <row r="418">
      <c r="A418" s="678">
        <f>A417+1</f>
        <v/>
      </c>
      <c r="B418" s="679" t="n">
        <v>1375.48</v>
      </c>
      <c r="C418" s="679" t="n"/>
      <c r="D418" s="614" t="n">
        <v>1089.21</v>
      </c>
      <c r="E418" s="614" t="n">
        <v>1707.89</v>
      </c>
      <c r="F418" s="679" t="n"/>
      <c r="G418" s="680" t="n">
        <v>281</v>
      </c>
      <c r="H418" s="680" t="n">
        <v>159.5</v>
      </c>
      <c r="I418" s="656" t="n">
        <v>40</v>
      </c>
      <c r="J418" s="681" t="n">
        <v>2</v>
      </c>
      <c r="K418" s="681" t="n"/>
      <c r="L418" s="681" t="n"/>
      <c r="M418" s="682" t="n"/>
      <c r="N418" s="636">
        <f>B418+C418+D418+F418+G418+H418+I418+K418-L418+M418+E418</f>
        <v/>
      </c>
      <c r="O418" s="679" t="n">
        <v>8.6</v>
      </c>
      <c r="P418" s="679" t="n"/>
      <c r="Q418" s="636">
        <f>N418+O418-P418</f>
        <v/>
      </c>
      <c r="R418" s="630" t="n">
        <v>1370</v>
      </c>
      <c r="S418" s="679" t="n"/>
      <c r="T418" s="639">
        <f>A418</f>
        <v/>
      </c>
      <c r="U418" s="704" t="n"/>
      <c r="V418" s="705" t="n"/>
      <c r="W418" s="704" t="n">
        <v>211115</v>
      </c>
      <c r="X418" s="655" t="n">
        <v>645.58</v>
      </c>
      <c r="Y418" s="704" t="n"/>
      <c r="Z418" s="705" t="n"/>
      <c r="AA418" s="704" t="n"/>
      <c r="AB418" s="705" t="n"/>
      <c r="AC418" s="704" t="n">
        <v>211133</v>
      </c>
      <c r="AD418" s="624" t="n">
        <v>42498.3</v>
      </c>
      <c r="AE418" s="706" t="n">
        <v>211135</v>
      </c>
      <c r="AF418" s="655" t="n">
        <v>251.46</v>
      </c>
      <c r="AG418" s="706" t="n"/>
      <c r="AH418" s="705" t="n"/>
      <c r="AI418" s="704" t="n"/>
      <c r="AJ418" s="705" t="n"/>
      <c r="AK418" s="704" t="n"/>
      <c r="AL418" s="705" t="n"/>
      <c r="AM418" s="704" t="n">
        <v>211055</v>
      </c>
      <c r="AN418" s="655" t="n">
        <v>165.36</v>
      </c>
      <c r="AO418" s="704" t="n"/>
      <c r="AP418" s="705" t="n"/>
      <c r="AQ418" s="706" t="n"/>
      <c r="AR418" s="705" t="n"/>
      <c r="AS418" s="614">
        <f>V418+X418+Z418+AB418+AD418+AF418+AJ418+AL418+AN418+AP418+AR418+AH418</f>
        <v/>
      </c>
    </row>
    <row r="419">
      <c r="A419" s="678">
        <f>A418+1</f>
        <v/>
      </c>
      <c r="B419" s="679" t="n">
        <v>1630.16</v>
      </c>
      <c r="C419" s="679" t="n"/>
      <c r="D419" s="630" t="n">
        <v>1350.33</v>
      </c>
      <c r="E419" s="630" t="n">
        <v>1493.74</v>
      </c>
      <c r="F419" s="679" t="n"/>
      <c r="G419" s="680" t="n">
        <v>443</v>
      </c>
      <c r="H419" s="680" t="n">
        <v>320.35</v>
      </c>
      <c r="I419" s="632" t="n">
        <v>110</v>
      </c>
      <c r="J419" s="681" t="n">
        <v>3</v>
      </c>
      <c r="K419" s="681" t="n"/>
      <c r="L419" s="681" t="n"/>
      <c r="M419" s="682" t="n"/>
      <c r="N419" s="636">
        <f>B419+C419+D419+F419+G419+H419+I419+K419-L419+M419+E419</f>
        <v/>
      </c>
      <c r="O419" s="679" t="n">
        <v>3.4</v>
      </c>
      <c r="P419" s="679" t="n"/>
      <c r="Q419" s="636">
        <f>N419+O419-P419</f>
        <v/>
      </c>
      <c r="R419" s="630" t="n">
        <v>1630</v>
      </c>
      <c r="S419" s="679" t="n"/>
      <c r="T419" s="639">
        <f>A419</f>
        <v/>
      </c>
      <c r="U419" s="704" t="n"/>
      <c r="V419" s="705" t="n"/>
      <c r="W419" s="706" t="n">
        <v>211116</v>
      </c>
      <c r="X419" s="655" t="n">
        <v>67.66</v>
      </c>
      <c r="Y419" s="704" t="n">
        <v>211122</v>
      </c>
      <c r="Z419" s="624" t="n">
        <v>81.95999999999999</v>
      </c>
      <c r="AA419" s="706" t="n"/>
      <c r="AB419" s="705" t="n"/>
      <c r="AC419" s="704" t="inlineStr">
        <is>
          <t>211134A</t>
        </is>
      </c>
      <c r="AD419" s="705" t="n">
        <v>0</v>
      </c>
      <c r="AE419" s="706" t="n">
        <v>211135</v>
      </c>
      <c r="AF419" s="655" t="n">
        <v>70</v>
      </c>
      <c r="AG419" s="706" t="n"/>
      <c r="AH419" s="705" t="n"/>
      <c r="AI419" s="704" t="n">
        <v>211136</v>
      </c>
      <c r="AJ419" s="624" t="n">
        <v>37.63</v>
      </c>
      <c r="AK419" s="706" t="n">
        <v>211140</v>
      </c>
      <c r="AL419" s="624" t="n">
        <v>686.91</v>
      </c>
      <c r="AM419" s="706" t="n">
        <v>211052</v>
      </c>
      <c r="AN419" s="655" t="n">
        <v>412.26</v>
      </c>
      <c r="AO419" s="706" t="n">
        <v>211163</v>
      </c>
      <c r="AP419" s="655" t="n">
        <v>1333.73</v>
      </c>
      <c r="AQ419" s="706" t="n"/>
      <c r="AR419" s="705" t="n"/>
      <c r="AS419" s="614">
        <f>V419+X419+Z419+AB419+AD419+AF419+AJ419+AL419+AN419+AP419+AR419+AH419</f>
        <v/>
      </c>
    </row>
    <row r="420" customFormat="1" s="18">
      <c r="A420" s="689" t="n"/>
      <c r="B420" s="692">
        <f>SUM(B390:B419)</f>
        <v/>
      </c>
      <c r="C420" s="692">
        <f>SUM(C390:C419)</f>
        <v/>
      </c>
      <c r="D420" s="692">
        <f>SUM(D390:D419)</f>
        <v/>
      </c>
      <c r="E420" s="692">
        <f>SUM(E390:E419)</f>
        <v/>
      </c>
      <c r="F420" s="692">
        <f>SUM(F390:F419)</f>
        <v/>
      </c>
      <c r="G420" s="692">
        <f>SUM(G390:G419)</f>
        <v/>
      </c>
      <c r="H420" s="692">
        <f>SUM(H390:H419)</f>
        <v/>
      </c>
      <c r="I420" s="692">
        <f>SUM(I390:I419)</f>
        <v/>
      </c>
      <c r="J420" s="691">
        <f>SUM(J390:J419)</f>
        <v/>
      </c>
      <c r="K420" s="692">
        <f>SUM(K390:K419)</f>
        <v/>
      </c>
      <c r="L420" s="692">
        <f>SUM(L390:L419)</f>
        <v/>
      </c>
      <c r="M420" s="692">
        <f>SUM(M390:M419)</f>
        <v/>
      </c>
      <c r="N420" s="692">
        <f>SUM(N390:N419)</f>
        <v/>
      </c>
      <c r="O420" s="692">
        <f>SUM(O390:O419)</f>
        <v/>
      </c>
      <c r="P420" s="692">
        <f>SUM(P390:P419)</f>
        <v/>
      </c>
      <c r="Q420" s="692">
        <f>SUM(Q390:Q419)</f>
        <v/>
      </c>
      <c r="R420" s="692">
        <f>SUM(R390:R419)</f>
        <v/>
      </c>
      <c r="S420" s="692">
        <f>SUM(S390:S419)</f>
        <v/>
      </c>
      <c r="T420" s="693" t="n"/>
      <c r="U420" s="692" t="n"/>
      <c r="V420" s="692">
        <f>SUM(V390:V419)</f>
        <v/>
      </c>
      <c r="W420" s="692" t="n"/>
      <c r="X420" s="692">
        <f>SUM(X390:X419)</f>
        <v/>
      </c>
      <c r="Y420" s="692" t="n"/>
      <c r="Z420" s="692">
        <f>SUM(Z390:Z419)</f>
        <v/>
      </c>
      <c r="AA420" s="692" t="n"/>
      <c r="AB420" s="692">
        <f>SUM(AB390:AB419)</f>
        <v/>
      </c>
      <c r="AC420" s="692" t="n"/>
      <c r="AD420" s="692">
        <f>SUM(AD390:AD419)</f>
        <v/>
      </c>
      <c r="AE420" s="692" t="n"/>
      <c r="AF420" s="692">
        <f>SUM(AF390:AF419)</f>
        <v/>
      </c>
      <c r="AG420" s="692" t="n"/>
      <c r="AH420" s="692" t="n"/>
      <c r="AI420" s="692" t="n"/>
      <c r="AJ420" s="692">
        <f>SUM(AJ390:AJ419)</f>
        <v/>
      </c>
      <c r="AK420" s="691" t="n"/>
      <c r="AL420" s="692">
        <f>SUM(AL390:AL419)</f>
        <v/>
      </c>
      <c r="AM420" s="692" t="n"/>
      <c r="AN420" s="692">
        <f>SUM(AN390:AN419)</f>
        <v/>
      </c>
      <c r="AO420" s="692" t="n"/>
      <c r="AP420" s="692">
        <f>SUM(AP390:AP419)</f>
        <v/>
      </c>
      <c r="AQ420" s="692" t="n"/>
      <c r="AR420" s="692">
        <f>SUM(AR390:AR419)</f>
        <v/>
      </c>
      <c r="AS420" s="692">
        <f>SUM(AS390:AS419)</f>
        <v/>
      </c>
      <c r="AT420" s="691" t="n"/>
      <c r="AU420" s="691" t="n"/>
      <c r="AV420" s="691" t="n"/>
      <c r="AW420" s="691" t="n"/>
      <c r="AX420" s="691" t="n"/>
      <c r="AY420" s="691" t="n"/>
      <c r="AZ420" s="691" t="n"/>
      <c r="BA420" s="691" t="n"/>
      <c r="BB420" s="691" t="n"/>
      <c r="BC420" s="691" t="n"/>
      <c r="BD420" s="691" t="n"/>
      <c r="BE420" s="691" t="n"/>
      <c r="BF420" s="691" t="n"/>
      <c r="BG420" s="691" t="n"/>
      <c r="BH420" s="691" t="n"/>
      <c r="BI420" s="691" t="n"/>
      <c r="BJ420" s="691" t="n"/>
      <c r="BK420" s="691" t="n"/>
      <c r="BL420" s="691" t="n"/>
    </row>
    <row r="421">
      <c r="A421" s="694" t="n"/>
      <c r="N421" s="451" t="n"/>
      <c r="Q421" s="451" t="n"/>
    </row>
    <row r="422">
      <c r="A422" s="694" t="n"/>
      <c r="C422" s="452" t="n"/>
      <c r="F422" s="452" t="n"/>
      <c r="I422" s="453" t="n"/>
    </row>
    <row r="423">
      <c r="A423" s="694" t="n"/>
      <c r="I423" s="453" t="n"/>
    </row>
    <row r="424">
      <c r="A424" s="694" t="n"/>
    </row>
    <row r="425" ht="16.5" customHeight="1" thickBot="1">
      <c r="A425" s="695" t="inlineStr">
        <is>
          <t>DECEMBRE 2019</t>
        </is>
      </c>
      <c r="L425" s="391" t="n"/>
      <c r="M425" s="406" t="n"/>
      <c r="N425" s="359" t="n"/>
      <c r="O425" s="362" t="n"/>
      <c r="P425" s="363" t="n"/>
      <c r="Q425" s="363" t="n"/>
      <c r="R425" s="363" t="n"/>
      <c r="S425" s="363" t="n"/>
      <c r="U425" s="364">
        <f>A425</f>
        <v/>
      </c>
      <c r="V425" s="363" t="n"/>
      <c r="W425" s="363" t="n"/>
      <c r="X425" s="363" t="n"/>
      <c r="Y425" s="363" t="n"/>
      <c r="Z425" s="363" t="n"/>
      <c r="AA425" s="363" t="n"/>
      <c r="AB425" s="364">
        <f>A425</f>
        <v/>
      </c>
      <c r="AC425" s="363" t="n"/>
      <c r="AD425" s="363" t="n"/>
      <c r="AE425" s="363" t="n"/>
      <c r="AF425" s="363" t="n"/>
      <c r="AG425" s="363" t="n"/>
      <c r="AH425" s="363" t="n"/>
      <c r="AI425" s="363" t="n"/>
      <c r="AJ425" s="363" t="n"/>
      <c r="AK425" s="364">
        <f>A425</f>
        <v/>
      </c>
      <c r="AL425" s="363" t="n"/>
      <c r="AM425" s="363" t="n"/>
      <c r="AN425" s="363" t="n"/>
      <c r="AO425" s="363" t="n"/>
      <c r="AP425" s="363" t="n"/>
      <c r="AQ425" s="363" t="n"/>
    </row>
    <row r="426">
      <c r="A426" s="696" t="n"/>
      <c r="B426" s="382" t="n"/>
      <c r="C426" s="382" t="n"/>
      <c r="D426" s="382" t="n"/>
      <c r="E426" s="382" t="n"/>
      <c r="F426" s="382" t="n"/>
      <c r="G426" s="382" t="n"/>
      <c r="H426" s="382" t="n"/>
      <c r="I426" s="384" t="n"/>
      <c r="J426" s="385" t="n"/>
      <c r="K426" s="385" t="n"/>
      <c r="L426" s="383" t="n"/>
      <c r="M426" s="608" t="n"/>
      <c r="N426" s="382" t="n"/>
      <c r="O426" s="382" t="n"/>
      <c r="P426" s="382" t="n"/>
      <c r="Q426" s="382" t="n"/>
      <c r="R426" s="386" t="inlineStr">
        <is>
          <t>Banque</t>
        </is>
      </c>
      <c r="S426" s="379" t="n"/>
      <c r="T426" s="668" t="n"/>
      <c r="U426" s="606">
        <f>U3</f>
        <v/>
      </c>
      <c r="V426" s="379" t="n"/>
      <c r="W426" s="606">
        <f>W3</f>
        <v/>
      </c>
      <c r="X426" s="379" t="n"/>
      <c r="Y426" s="606">
        <f>Y3</f>
        <v/>
      </c>
      <c r="Z426" s="379" t="n"/>
      <c r="AA426" s="606">
        <f>AA3</f>
        <v/>
      </c>
      <c r="AB426" s="379" t="n"/>
      <c r="AC426" s="606">
        <f>AC3</f>
        <v/>
      </c>
      <c r="AD426" s="379" t="n"/>
      <c r="AE426" s="606">
        <f>AE3</f>
        <v/>
      </c>
      <c r="AF426" s="379" t="n"/>
      <c r="AG426" s="606" t="inlineStr">
        <is>
          <t>Compte Nickel</t>
        </is>
      </c>
      <c r="AH426" s="379" t="n"/>
      <c r="AI426" s="606">
        <f>AI3</f>
        <v/>
      </c>
      <c r="AJ426" s="379" t="n"/>
      <c r="AK426" s="606">
        <f>AK3</f>
        <v/>
      </c>
      <c r="AL426" s="379" t="n"/>
      <c r="AM426" s="606">
        <f>AM3</f>
        <v/>
      </c>
      <c r="AN426" s="379" t="n"/>
      <c r="AO426" s="606">
        <f>AO3</f>
        <v/>
      </c>
      <c r="AP426" s="379" t="n"/>
      <c r="AQ426" s="669">
        <f>AQ3</f>
        <v/>
      </c>
      <c r="AR426" s="381" t="n"/>
      <c r="AS426" s="613" t="inlineStr">
        <is>
          <t>Total</t>
        </is>
      </c>
    </row>
    <row r="427">
      <c r="A427" s="675" t="n"/>
      <c r="B427" s="382" t="inlineStr">
        <is>
          <t>Espèce</t>
        </is>
      </c>
      <c r="C427" s="382" t="inlineStr">
        <is>
          <t>Chèque</t>
        </is>
      </c>
      <c r="D427" s="382" t="inlineStr">
        <is>
          <t>Carte Bleue</t>
        </is>
      </c>
      <c r="E427" s="382" t="inlineStr">
        <is>
          <t>Sans Contact</t>
        </is>
      </c>
      <c r="F427" s="382" t="inlineStr">
        <is>
          <t>Carte Nickel</t>
        </is>
      </c>
      <c r="G427" s="382" t="inlineStr">
        <is>
          <t>JEUX</t>
        </is>
      </c>
      <c r="H427" s="382" t="inlineStr">
        <is>
          <t>LOTO</t>
        </is>
      </c>
      <c r="I427" s="382" t="inlineStr">
        <is>
          <t>POINT VERT</t>
        </is>
      </c>
      <c r="J427" s="383" t="n"/>
      <c r="K427" s="382" t="inlineStr">
        <is>
          <t>Ret Nickel</t>
        </is>
      </c>
      <c r="L427" s="382" t="inlineStr">
        <is>
          <t>Dpt Nickel</t>
        </is>
      </c>
      <c r="M427" s="608" t="inlineStr">
        <is>
          <t>Avoir</t>
        </is>
      </c>
      <c r="N427" s="382" t="inlineStr">
        <is>
          <t>S/Total Encais</t>
        </is>
      </c>
      <c r="O427" s="382" t="inlineStr">
        <is>
          <t>Compte client</t>
        </is>
      </c>
      <c r="P427" s="382" t="inlineStr">
        <is>
          <t>Credit Compte</t>
        </is>
      </c>
      <c r="Q427" s="382" t="inlineStr">
        <is>
          <t>Total</t>
        </is>
      </c>
      <c r="R427" s="382" t="inlineStr">
        <is>
          <t>Dépôt Banque</t>
        </is>
      </c>
      <c r="S427" s="382" t="inlineStr">
        <is>
          <t>Monnaie</t>
        </is>
      </c>
      <c r="T427" s="609" t="n"/>
      <c r="U427" s="610" t="inlineStr">
        <is>
          <t>N°</t>
        </is>
      </c>
      <c r="V427" s="611" t="n"/>
      <c r="W427" s="612" t="inlineStr">
        <is>
          <t>N°</t>
        </is>
      </c>
      <c r="X427" s="608" t="n"/>
      <c r="Y427" s="612" t="inlineStr">
        <is>
          <t>N°</t>
        </is>
      </c>
      <c r="Z427" s="608" t="n"/>
      <c r="AA427" s="612" t="inlineStr">
        <is>
          <t>N°</t>
        </is>
      </c>
      <c r="AB427" s="608" t="n"/>
      <c r="AC427" s="612" t="inlineStr">
        <is>
          <t>N°</t>
        </is>
      </c>
      <c r="AD427" s="608" t="n"/>
      <c r="AE427" s="612" t="inlineStr">
        <is>
          <t>N°</t>
        </is>
      </c>
      <c r="AF427" s="608" t="n"/>
      <c r="AG427" s="612" t="inlineStr">
        <is>
          <t>N°</t>
        </is>
      </c>
      <c r="AH427" s="611" t="n"/>
      <c r="AI427" s="612" t="inlineStr">
        <is>
          <t>N°</t>
        </is>
      </c>
      <c r="AJ427" s="608" t="n"/>
      <c r="AK427" s="613" t="inlineStr">
        <is>
          <t>N°</t>
        </is>
      </c>
      <c r="AL427" s="611" t="n"/>
      <c r="AM427" s="612" t="inlineStr">
        <is>
          <t>N°</t>
        </is>
      </c>
      <c r="AN427" s="611" t="n"/>
      <c r="AO427" s="612" t="inlineStr">
        <is>
          <t>N°</t>
        </is>
      </c>
      <c r="AP427" s="611" t="n"/>
      <c r="AQ427" s="612" t="inlineStr">
        <is>
          <t>N°</t>
        </is>
      </c>
      <c r="AR427" s="611" t="n"/>
      <c r="AS427" s="614" t="n"/>
    </row>
    <row r="428">
      <c r="A428" s="678">
        <f>A419+1</f>
        <v/>
      </c>
      <c r="B428" s="679" t="n">
        <v>1485.24</v>
      </c>
      <c r="C428" s="679" t="n"/>
      <c r="D428" s="630" t="n">
        <v>918.34</v>
      </c>
      <c r="E428" s="630" t="n">
        <v>1724.54</v>
      </c>
      <c r="F428" s="679" t="n"/>
      <c r="G428" s="680" t="n">
        <v>238</v>
      </c>
      <c r="H428" s="680" t="n">
        <v>113.5</v>
      </c>
      <c r="I428" s="632" t="n">
        <v>340</v>
      </c>
      <c r="J428" s="681" t="n">
        <v>5</v>
      </c>
      <c r="K428" s="681" t="n"/>
      <c r="L428" s="681" t="n"/>
      <c r="M428" s="682" t="n"/>
      <c r="N428" s="636">
        <f>B428+C428+D428+F428+G428+H428+I428+K428-L428+M428+E428</f>
        <v/>
      </c>
      <c r="O428" s="679" t="n">
        <v>3.4</v>
      </c>
      <c r="P428" s="679" t="n"/>
      <c r="Q428" s="636">
        <f>N428+O428-P428</f>
        <v/>
      </c>
      <c r="R428" s="630" t="n">
        <v>1480</v>
      </c>
      <c r="S428" s="679" t="n"/>
      <c r="T428" s="639">
        <f>A428</f>
        <v/>
      </c>
      <c r="U428" s="704" t="n">
        <v>211107</v>
      </c>
      <c r="V428" s="624" t="n">
        <v>950.35</v>
      </c>
      <c r="W428" s="706" t="n"/>
      <c r="X428" s="705" t="n"/>
      <c r="Y428" s="706" t="n"/>
      <c r="Z428" s="705" t="n"/>
      <c r="AA428" s="706" t="n">
        <v>211131</v>
      </c>
      <c r="AB428" s="655" t="n">
        <v>914.8</v>
      </c>
      <c r="AC428" s="706" t="n"/>
      <c r="AD428" s="705" t="n"/>
      <c r="AE428" s="706" t="inlineStr">
        <is>
          <t>pt vert</t>
        </is>
      </c>
      <c r="AF428" s="624" t="n">
        <v>-44.8</v>
      </c>
      <c r="AG428" s="705" t="n"/>
      <c r="AH428" s="705" t="n"/>
      <c r="AI428" s="685" t="n">
        <v>210144</v>
      </c>
      <c r="AJ428" s="624" t="n">
        <v>1029.23</v>
      </c>
      <c r="AK428" s="707" t="n"/>
      <c r="AL428" s="705" t="n"/>
      <c r="AM428" s="706" t="n"/>
      <c r="AN428" s="705" t="n"/>
      <c r="AO428" s="685" t="inlineStr">
        <is>
          <t>vale</t>
        </is>
      </c>
      <c r="AP428" s="624" t="n">
        <v>2250</v>
      </c>
      <c r="AQ428" s="706" t="n"/>
      <c r="AR428" s="705" t="n"/>
      <c r="AS428" s="614">
        <f>V428+X428+Z428+AB428+AD428+AF428+AJ428+AL428+AN428+AP428+AR428+AH428</f>
        <v/>
      </c>
    </row>
    <row r="429">
      <c r="A429" s="678">
        <f>A428+1</f>
        <v/>
      </c>
      <c r="B429" s="679" t="n">
        <v>1555.94</v>
      </c>
      <c r="C429" s="679" t="n"/>
      <c r="D429" s="630" t="n">
        <v>1288.39</v>
      </c>
      <c r="E429" s="630" t="n">
        <v>1458.63</v>
      </c>
      <c r="F429" s="679" t="n"/>
      <c r="G429" s="680" t="n">
        <v>123</v>
      </c>
      <c r="H429" s="680" t="n">
        <v>74.40000000000001</v>
      </c>
      <c r="I429" s="632" t="n">
        <v>90</v>
      </c>
      <c r="J429" s="681" t="n">
        <v>3</v>
      </c>
      <c r="K429" s="681" t="n"/>
      <c r="L429" s="681" t="n"/>
      <c r="M429" s="682" t="n">
        <v>19.8</v>
      </c>
      <c r="N429" s="636">
        <f>B429+C429+D429+F429+G429+H429+I429+K429-L429+M429+E429</f>
        <v/>
      </c>
      <c r="O429" s="679" t="n">
        <v>7.2</v>
      </c>
      <c r="P429" s="679" t="n">
        <v>246.1</v>
      </c>
      <c r="Q429" s="636">
        <f>N429+O429-P429</f>
        <v/>
      </c>
      <c r="R429" s="630" t="n">
        <v>1590</v>
      </c>
      <c r="S429" s="679" t="n"/>
      <c r="T429" s="639">
        <f>A429</f>
        <v/>
      </c>
      <c r="U429" s="704" t="n">
        <v>211108</v>
      </c>
      <c r="V429" s="624" t="n">
        <v>-102</v>
      </c>
      <c r="W429" s="706" t="n"/>
      <c r="X429" s="705" t="n"/>
      <c r="Y429" s="704" t="n"/>
      <c r="Z429" s="705" t="n"/>
      <c r="AA429" s="706" t="n">
        <v>211132</v>
      </c>
      <c r="AB429" s="655" t="n">
        <v>4206.28</v>
      </c>
      <c r="AC429" s="704" t="n">
        <v>211238</v>
      </c>
      <c r="AD429" s="624" t="n">
        <v>2415</v>
      </c>
      <c r="AE429" s="706" t="n"/>
      <c r="AF429" s="705" t="n"/>
      <c r="AG429" s="705" t="n"/>
      <c r="AH429" s="705" t="n"/>
      <c r="AI429" s="704" t="n"/>
      <c r="AJ429" s="705" t="n"/>
      <c r="AK429" s="706" t="n"/>
      <c r="AL429" s="705" t="n"/>
      <c r="AM429" s="704" t="n"/>
      <c r="AN429" s="705" t="n"/>
      <c r="AO429" s="704" t="n"/>
      <c r="AP429" s="684" t="n"/>
      <c r="AQ429" s="706" t="n"/>
      <c r="AR429" s="705" t="n"/>
      <c r="AS429" s="614">
        <f>V429+X429+Z429+AB429+AD429+AF429+AJ429+AL429+AN429+AP429+AR429+AH429</f>
        <v/>
      </c>
    </row>
    <row r="430">
      <c r="A430" s="678">
        <f>A429+1</f>
        <v/>
      </c>
      <c r="B430" s="679" t="n">
        <v>1840.01</v>
      </c>
      <c r="C430" s="679" t="n"/>
      <c r="D430" s="630" t="n">
        <v>1916.73</v>
      </c>
      <c r="E430" s="630" t="n">
        <v>2146.28</v>
      </c>
      <c r="F430" s="679" t="n"/>
      <c r="G430" s="680" t="n">
        <v>397</v>
      </c>
      <c r="H430" s="680" t="n">
        <v>165.5</v>
      </c>
      <c r="I430" s="632" t="n">
        <v>190</v>
      </c>
      <c r="J430" s="681" t="n">
        <v>4</v>
      </c>
      <c r="K430" s="681" t="n"/>
      <c r="L430" s="681" t="n"/>
      <c r="M430" s="682" t="n"/>
      <c r="N430" s="636">
        <f>B430+C430+D430+F430+G430+H430+I430+K430-L430+M430+E430</f>
        <v/>
      </c>
      <c r="O430" s="679" t="n">
        <v>28.9</v>
      </c>
      <c r="P430" s="679" t="n">
        <v>11.7</v>
      </c>
      <c r="Q430" s="636">
        <f>N430+O430-P430</f>
        <v/>
      </c>
      <c r="R430" s="630" t="n">
        <v>1840</v>
      </c>
      <c r="S430" s="679" t="n"/>
      <c r="T430" s="639">
        <f>A430</f>
        <v/>
      </c>
      <c r="U430" s="704" t="n">
        <v>211109</v>
      </c>
      <c r="V430" s="624" t="n">
        <v>90</v>
      </c>
      <c r="W430" s="706" t="n"/>
      <c r="X430" s="705" t="n"/>
      <c r="Y430" s="704" t="n"/>
      <c r="Z430" s="705" t="n"/>
      <c r="AA430" s="706" t="n"/>
      <c r="AB430" s="705" t="n"/>
      <c r="AC430" s="704" t="n"/>
      <c r="AD430" s="705" t="n"/>
      <c r="AE430" s="706" t="inlineStr">
        <is>
          <t>monnaie</t>
        </is>
      </c>
      <c r="AF430" s="624" t="n">
        <v>500</v>
      </c>
      <c r="AG430" s="705" t="n"/>
      <c r="AH430" s="705" t="n"/>
      <c r="AI430" s="683" t="inlineStr">
        <is>
          <t>180654B</t>
        </is>
      </c>
      <c r="AJ430" s="624" t="n">
        <v>128.4</v>
      </c>
      <c r="AK430" s="706" t="n">
        <v>211050</v>
      </c>
      <c r="AL430" s="624" t="n">
        <v>1474.56</v>
      </c>
      <c r="AM430" s="704" t="n"/>
      <c r="AN430" s="705" t="n"/>
      <c r="AO430" s="683" t="inlineStr">
        <is>
          <t>mutex</t>
        </is>
      </c>
      <c r="AP430" s="624" t="n">
        <v>141.56</v>
      </c>
      <c r="AQ430" s="706" t="n"/>
      <c r="AR430" s="705" t="n"/>
      <c r="AS430" s="614">
        <f>V430+X430+Z430+AB430+AD430+AF430+AJ430+AL430+AN430+AP430+AR430+AH430</f>
        <v/>
      </c>
    </row>
    <row r="431">
      <c r="A431" s="678">
        <f>A430+1</f>
        <v/>
      </c>
      <c r="B431" s="679" t="n">
        <v>1452.25</v>
      </c>
      <c r="C431" s="679" t="n"/>
      <c r="D431" s="630" t="n">
        <v>1123.51</v>
      </c>
      <c r="E431" s="630" t="n">
        <v>1318.36</v>
      </c>
      <c r="F431" s="679" t="n"/>
      <c r="G431" s="680" t="n">
        <v>351</v>
      </c>
      <c r="H431" s="680" t="n">
        <v>196.4</v>
      </c>
      <c r="I431" s="632" t="n">
        <v>210</v>
      </c>
      <c r="J431" s="681" t="n">
        <v>6</v>
      </c>
      <c r="K431" s="681" t="n"/>
      <c r="L431" s="681" t="n"/>
      <c r="M431" s="682" t="n"/>
      <c r="N431" s="636">
        <f>B431+C431+D431+F431+G431+H431+I431+K431-L431+M431+E431</f>
        <v/>
      </c>
      <c r="O431" s="679" t="n">
        <v>38.7</v>
      </c>
      <c r="P431" s="679" t="n"/>
      <c r="Q431" s="636">
        <f>N431+O431-P431</f>
        <v/>
      </c>
      <c r="R431" s="630" t="n">
        <v>1450</v>
      </c>
      <c r="S431" s="679" t="n"/>
      <c r="T431" s="639">
        <f>A431</f>
        <v/>
      </c>
      <c r="U431" s="704" t="n">
        <v>211109</v>
      </c>
      <c r="V431" s="624" t="n">
        <v>12</v>
      </c>
      <c r="W431" s="706" t="n"/>
      <c r="X431" s="705" t="n"/>
      <c r="Y431" s="704" t="n"/>
      <c r="Z431" s="705" t="n"/>
      <c r="AA431" s="706" t="n"/>
      <c r="AB431" s="705" t="n"/>
      <c r="AC431" s="704" t="n"/>
      <c r="AD431" s="705" t="n"/>
      <c r="AE431" s="706" t="n"/>
      <c r="AF431" s="705" t="n"/>
      <c r="AG431" s="705" t="n"/>
      <c r="AH431" s="705" t="n"/>
      <c r="AI431" s="704" t="n"/>
      <c r="AJ431" s="705" t="n"/>
      <c r="AK431" s="706" t="n"/>
      <c r="AL431" s="705" t="n"/>
      <c r="AM431" s="704" t="n"/>
      <c r="AN431" s="705" t="n"/>
      <c r="AO431" s="683" t="inlineStr">
        <is>
          <t>adrea</t>
        </is>
      </c>
      <c r="AP431" s="624" t="n">
        <v>81.90000000000001</v>
      </c>
      <c r="AQ431" s="706" t="n"/>
      <c r="AR431" s="705" t="n"/>
      <c r="AS431" s="614">
        <f>V431+X431+Z431+AB431+AD431+AF431+AJ431+AL431+AN431+AP431+AR431+AH431</f>
        <v/>
      </c>
    </row>
    <row r="432">
      <c r="A432" s="678">
        <f>A431+1</f>
        <v/>
      </c>
      <c r="B432" s="679" t="n">
        <v>1598.21</v>
      </c>
      <c r="C432" s="679" t="n"/>
      <c r="D432" s="630" t="n">
        <v>1054.36</v>
      </c>
      <c r="E432" s="630" t="n">
        <v>817.29</v>
      </c>
      <c r="F432" s="679" t="n"/>
      <c r="G432" s="680" t="n">
        <v>193</v>
      </c>
      <c r="H432" s="680" t="n">
        <v>246.3</v>
      </c>
      <c r="I432" s="632" t="n">
        <v>20</v>
      </c>
      <c r="J432" s="681" t="n">
        <v>1</v>
      </c>
      <c r="K432" s="681" t="n"/>
      <c r="L432" s="681" t="n"/>
      <c r="M432" s="682" t="n"/>
      <c r="N432" s="636">
        <f>B432+C432+D432+F432+G432+H432+I432+K432-L432+M432+E432</f>
        <v/>
      </c>
      <c r="O432" s="679" t="n">
        <v>21.1</v>
      </c>
      <c r="P432" s="679" t="n"/>
      <c r="Q432" s="636">
        <f>N432+O432-P432</f>
        <v/>
      </c>
      <c r="R432" s="630" t="n">
        <v>1590</v>
      </c>
      <c r="S432" s="679" t="n"/>
      <c r="T432" s="639">
        <f>A432</f>
        <v/>
      </c>
      <c r="U432" s="704" t="n"/>
      <c r="V432" s="705" t="n"/>
      <c r="W432" s="706" t="n"/>
      <c r="X432" s="705" t="n"/>
      <c r="Y432" s="704" t="n">
        <v>211223</v>
      </c>
      <c r="Z432" s="624" t="n">
        <v>385.02</v>
      </c>
      <c r="AA432" s="704" t="n"/>
      <c r="AB432" s="705" t="n"/>
      <c r="AC432" s="704" t="n"/>
      <c r="AD432" s="705" t="n"/>
      <c r="AE432" s="704" t="inlineStr">
        <is>
          <t>ass prêt</t>
        </is>
      </c>
      <c r="AF432" s="624" t="n">
        <v>22.99</v>
      </c>
      <c r="AG432" s="705" t="n"/>
      <c r="AH432" s="705" t="n"/>
      <c r="AI432" s="704" t="n"/>
      <c r="AJ432" s="705" t="n"/>
      <c r="AK432" s="704" t="n"/>
      <c r="AL432" s="705" t="n"/>
      <c r="AM432" s="704" t="n"/>
      <c r="AN432" s="705" t="n"/>
      <c r="AO432" s="683" t="inlineStr">
        <is>
          <t>aviva</t>
        </is>
      </c>
      <c r="AP432" s="624" t="n">
        <v>150</v>
      </c>
      <c r="AQ432" s="706" t="n"/>
      <c r="AR432" s="705" t="n"/>
      <c r="AS432" s="614">
        <f>V432+X432+Z432+AB432+AD432+AF432+AJ432+AL432+AN432+AP432+AR432+AH432</f>
        <v/>
      </c>
    </row>
    <row r="433">
      <c r="A433" s="678">
        <f>A432+1</f>
        <v/>
      </c>
      <c r="B433" s="679" t="n">
        <v>408.53</v>
      </c>
      <c r="C433" s="679" t="n"/>
      <c r="D433" s="630" t="n">
        <v>1353.44</v>
      </c>
      <c r="E433" s="630" t="n">
        <v>1403.39</v>
      </c>
      <c r="F433" s="679" t="n"/>
      <c r="G433" s="680" t="n">
        <v>567</v>
      </c>
      <c r="H433" s="680" t="n">
        <v>841.35</v>
      </c>
      <c r="I433" s="632" t="n">
        <v>150</v>
      </c>
      <c r="J433" s="681" t="n">
        <v>5</v>
      </c>
      <c r="K433" s="681" t="n"/>
      <c r="L433" s="681" t="n"/>
      <c r="M433" s="682" t="n"/>
      <c r="N433" s="636">
        <f>B433+C433+D433+F433+G433+H433+I433+K433-L433+M433+E433</f>
        <v/>
      </c>
      <c r="O433" s="679" t="n">
        <v>3.7</v>
      </c>
      <c r="P433" s="679" t="n"/>
      <c r="Q433" s="636">
        <f>N433+O433-P433</f>
        <v/>
      </c>
      <c r="R433" s="630" t="n">
        <v>400</v>
      </c>
      <c r="S433" s="679" t="n"/>
      <c r="T433" s="639">
        <f>A433</f>
        <v/>
      </c>
      <c r="U433" s="704" t="n"/>
      <c r="V433" s="705" t="n"/>
      <c r="W433" s="704" t="n"/>
      <c r="X433" s="705" t="n"/>
      <c r="Y433" s="704" t="n"/>
      <c r="Z433" s="705" t="n"/>
      <c r="AA433" s="704" t="n"/>
      <c r="AB433" s="705" t="n"/>
      <c r="AC433" s="704" t="n"/>
      <c r="AD433" s="705" t="n"/>
      <c r="AE433" s="704" t="inlineStr">
        <is>
          <t>prêt</t>
        </is>
      </c>
      <c r="AF433" s="624" t="n">
        <v>2681.77</v>
      </c>
      <c r="AG433" s="705" t="n"/>
      <c r="AH433" s="705" t="n"/>
      <c r="AI433" s="704" t="n"/>
      <c r="AJ433" s="705" t="n"/>
      <c r="AK433" s="704" t="n"/>
      <c r="AL433" s="705" t="n"/>
      <c r="AM433" s="704" t="n">
        <v>211070</v>
      </c>
      <c r="AN433" s="624" t="n">
        <v>-409.78</v>
      </c>
      <c r="AO433" s="704" t="n"/>
      <c r="AP433" s="705" t="n"/>
      <c r="AQ433" s="706" t="n"/>
      <c r="AR433" s="705" t="n"/>
      <c r="AS433" s="614">
        <f>V433+X433+Z433+AB433+AD433+AF433+AJ433+AL433+AN433+AP433+AR433+AH433</f>
        <v/>
      </c>
    </row>
    <row r="434">
      <c r="A434" s="678">
        <f>A433+1</f>
        <v/>
      </c>
      <c r="B434" s="679" t="n">
        <v>1644.34</v>
      </c>
      <c r="C434" s="679" t="n"/>
      <c r="D434" s="630" t="n">
        <v>1099.14</v>
      </c>
      <c r="E434" s="630" t="n">
        <v>1764.03</v>
      </c>
      <c r="F434" s="679" t="n"/>
      <c r="G434" s="680" t="n">
        <v>413</v>
      </c>
      <c r="H434" s="680" t="n">
        <v>197.9</v>
      </c>
      <c r="I434" s="632" t="n">
        <v>90</v>
      </c>
      <c r="J434" s="681" t="n">
        <v>3</v>
      </c>
      <c r="K434" s="681" t="n"/>
      <c r="L434" s="681" t="n"/>
      <c r="M434" s="682" t="n"/>
      <c r="N434" s="636">
        <f>B434+C434+D434+F434+G434+H434+I434+K434-L434+M434+E434</f>
        <v/>
      </c>
      <c r="O434" s="679" t="n">
        <v>23.9</v>
      </c>
      <c r="P434" s="679" t="n">
        <v>8</v>
      </c>
      <c r="Q434" s="636">
        <f>N434+O434-P434</f>
        <v/>
      </c>
      <c r="R434" s="630" t="n">
        <v>1640</v>
      </c>
      <c r="S434" s="679" t="n"/>
      <c r="T434" s="639">
        <f>A434</f>
        <v/>
      </c>
      <c r="U434" s="704" t="n"/>
      <c r="V434" s="705" t="n"/>
      <c r="W434" s="704" t="n"/>
      <c r="X434" s="705" t="n"/>
      <c r="Y434" s="704" t="n"/>
      <c r="Z434" s="705" t="n"/>
      <c r="AA434" s="704" t="n"/>
      <c r="AB434" s="705" t="n"/>
      <c r="AC434" s="704" t="n"/>
      <c r="AD434" s="705" t="n"/>
      <c r="AE434" s="704" t="inlineStr">
        <is>
          <t>int</t>
        </is>
      </c>
      <c r="AF434" s="624" t="n">
        <v>70.19</v>
      </c>
      <c r="AG434" s="705" t="n"/>
      <c r="AH434" s="705" t="n"/>
      <c r="AI434" s="704" t="n"/>
      <c r="AJ434" s="705" t="n"/>
      <c r="AK434" s="704" t="n"/>
      <c r="AL434" s="705" t="n"/>
      <c r="AM434" s="704" t="n"/>
      <c r="AN434" s="705" t="n"/>
      <c r="AO434" s="704" t="n">
        <v>211269</v>
      </c>
      <c r="AP434" s="624" t="n">
        <v>1784</v>
      </c>
      <c r="AQ434" s="706" t="n"/>
      <c r="AR434" s="705" t="n"/>
      <c r="AS434" s="614">
        <f>V434+X434+Z434+AB434+AD434+AF434+AJ434+AL434+AN434+AP434+AR434+AH434</f>
        <v/>
      </c>
    </row>
    <row r="435">
      <c r="A435" s="678">
        <f>A434+1</f>
        <v/>
      </c>
      <c r="B435" s="679" t="n">
        <v>1590.94</v>
      </c>
      <c r="C435" s="679" t="n"/>
      <c r="D435" s="630" t="n">
        <v>1272.11</v>
      </c>
      <c r="E435" s="630" t="n">
        <v>1331.01</v>
      </c>
      <c r="F435" s="679" t="n"/>
      <c r="G435" s="680" t="n">
        <v>393</v>
      </c>
      <c r="H435" s="680" t="n">
        <v>322.8</v>
      </c>
      <c r="I435" s="632" t="n">
        <v>110</v>
      </c>
      <c r="J435" s="681" t="n">
        <v>3</v>
      </c>
      <c r="K435" s="681" t="n"/>
      <c r="L435" s="681" t="n"/>
      <c r="M435" s="682" t="n"/>
      <c r="N435" s="636">
        <f>B435+C435+D435+F435+G435+H435+I435+K435-L435+M435+E435</f>
        <v/>
      </c>
      <c r="O435" s="679" t="n">
        <v>15.9</v>
      </c>
      <c r="P435" s="679" t="n"/>
      <c r="Q435" s="636">
        <f>N435+O435-P435</f>
        <v/>
      </c>
      <c r="R435" s="630" t="n">
        <v>1590</v>
      </c>
      <c r="S435" s="679" t="n"/>
      <c r="T435" s="639">
        <f>A435</f>
        <v/>
      </c>
      <c r="U435" s="704" t="n">
        <v>211110</v>
      </c>
      <c r="V435" s="624" t="n">
        <v>983.8099999999999</v>
      </c>
      <c r="W435" s="704" t="n"/>
      <c r="X435" s="705" t="n"/>
      <c r="Y435" s="704" t="n"/>
      <c r="Z435" s="705" t="n"/>
      <c r="AA435" s="704" t="n">
        <v>211228</v>
      </c>
      <c r="AB435" s="624" t="n">
        <v>4455.41</v>
      </c>
      <c r="AC435" s="704" t="n"/>
      <c r="AD435" s="705" t="n"/>
      <c r="AE435" s="704" t="n"/>
      <c r="AF435" s="705" t="n"/>
      <c r="AG435" s="705" t="n"/>
      <c r="AH435" s="705" t="n"/>
      <c r="AI435" s="704" t="n"/>
      <c r="AJ435" s="705" t="n"/>
      <c r="AK435" s="704" t="n"/>
      <c r="AL435" s="705" t="n"/>
      <c r="AM435" s="704" t="n"/>
      <c r="AN435" s="705" t="n"/>
      <c r="AO435" s="704" t="n">
        <v>211270</v>
      </c>
      <c r="AP435" s="624" t="n">
        <v>241</v>
      </c>
      <c r="AQ435" s="706" t="n"/>
      <c r="AR435" s="705" t="n"/>
      <c r="AS435" s="614">
        <f>V435+X435+Z435+AB435+AD435+AF435+AJ435+AL435+AN435+AP435+AR435+AH435</f>
        <v/>
      </c>
    </row>
    <row r="436">
      <c r="A436" s="678">
        <f>A435+1</f>
        <v/>
      </c>
      <c r="B436" s="679" t="n">
        <v>1563.39</v>
      </c>
      <c r="C436" s="679" t="n"/>
      <c r="D436" s="630" t="n">
        <v>1284.26</v>
      </c>
      <c r="E436" s="630" t="n">
        <v>1422.17</v>
      </c>
      <c r="F436" s="679" t="n"/>
      <c r="G436" s="680" t="n">
        <v>246</v>
      </c>
      <c r="H436" s="680" t="n">
        <v>363.3</v>
      </c>
      <c r="I436" s="632" t="n">
        <v>90</v>
      </c>
      <c r="J436" s="681" t="n">
        <v>1</v>
      </c>
      <c r="K436" s="681" t="n"/>
      <c r="L436" s="681" t="n"/>
      <c r="M436" s="682" t="n"/>
      <c r="N436" s="636">
        <f>B436+C436+D436+F436+G436+H436+I436+K436-L436+M436+E436</f>
        <v/>
      </c>
      <c r="O436" s="679" t="n">
        <v>6.9</v>
      </c>
      <c r="P436" s="679" t="n"/>
      <c r="Q436" s="636">
        <f>N436+O436-P436</f>
        <v/>
      </c>
      <c r="R436" s="630" t="n">
        <v>1580</v>
      </c>
      <c r="S436" s="679" t="n"/>
      <c r="T436" s="639">
        <f>A436</f>
        <v/>
      </c>
      <c r="U436" s="704" t="n">
        <v>211111</v>
      </c>
      <c r="V436" s="624" t="n">
        <v>-114</v>
      </c>
      <c r="W436" s="704" t="n"/>
      <c r="X436" s="705" t="n"/>
      <c r="Y436" s="704" t="n"/>
      <c r="Z436" s="705" t="n"/>
      <c r="AA436" s="704" t="n">
        <v>211229</v>
      </c>
      <c r="AB436" s="624" t="n">
        <v>381.8</v>
      </c>
      <c r="AC436" s="704" t="n"/>
      <c r="AD436" s="705" t="n"/>
      <c r="AE436" s="704" t="inlineStr">
        <is>
          <t>monnaie</t>
        </is>
      </c>
      <c r="AF436" s="624" t="n">
        <v>400</v>
      </c>
      <c r="AG436" s="705" t="n"/>
      <c r="AH436" s="705" t="n"/>
      <c r="AI436" s="704" t="n"/>
      <c r="AJ436" s="705" t="n"/>
      <c r="AK436" s="704" t="n"/>
      <c r="AL436" s="705" t="n"/>
      <c r="AM436" s="704" t="n"/>
      <c r="AN436" s="705" t="n"/>
      <c r="AO436" s="704" t="n">
        <v>211271</v>
      </c>
      <c r="AP436" s="624" t="n">
        <v>2500</v>
      </c>
      <c r="AQ436" s="706" t="n"/>
      <c r="AR436" s="705" t="n"/>
      <c r="AS436" s="614">
        <f>V436+X436+Z436+AB436+AD436+AF436+AJ436+AL436+AN436+AP436+AR436+AH436</f>
        <v/>
      </c>
    </row>
    <row r="437">
      <c r="A437" s="678">
        <f>A436+1</f>
        <v/>
      </c>
      <c r="B437" s="679" t="n">
        <v>1757.58</v>
      </c>
      <c r="C437" s="679" t="n"/>
      <c r="D437" s="630" t="n">
        <v>1109.3</v>
      </c>
      <c r="E437" s="630" t="n">
        <v>1730.81</v>
      </c>
      <c r="F437" s="679" t="n"/>
      <c r="G437" s="680" t="n">
        <v>187</v>
      </c>
      <c r="H437" s="680" t="n">
        <v>193.2</v>
      </c>
      <c r="I437" s="632" t="n">
        <v>210</v>
      </c>
      <c r="J437" s="681" t="n">
        <v>4</v>
      </c>
      <c r="K437" s="681" t="n"/>
      <c r="L437" s="681" t="n"/>
      <c r="M437" s="682" t="n"/>
      <c r="N437" s="636">
        <f>B437+C437+D437+F437+G437+H437+I437+K437-L437+M437+E437</f>
        <v/>
      </c>
      <c r="O437" s="679" t="n">
        <v>6.3</v>
      </c>
      <c r="P437" s="679" t="n"/>
      <c r="Q437" s="636">
        <f>N437+O437-P437</f>
        <v/>
      </c>
      <c r="R437" s="630" t="n">
        <v>1750</v>
      </c>
      <c r="S437" s="630" t="n">
        <v>740</v>
      </c>
      <c r="T437" s="639">
        <f>A437</f>
        <v/>
      </c>
      <c r="U437" s="704" t="n">
        <v>211112</v>
      </c>
      <c r="V437" s="624" t="n">
        <v>84</v>
      </c>
      <c r="W437" s="704" t="n">
        <v>211117</v>
      </c>
      <c r="X437" s="624" t="n">
        <v>449.34</v>
      </c>
      <c r="Y437" s="704" t="n"/>
      <c r="Z437" s="705" t="n"/>
      <c r="AA437" s="704" t="n"/>
      <c r="AB437" s="705" t="n"/>
      <c r="AC437" s="704" t="n"/>
      <c r="AD437" s="705" t="n"/>
      <c r="AE437" s="704" t="n"/>
      <c r="AF437" s="705" t="n"/>
      <c r="AG437" s="705" t="n"/>
      <c r="AH437" s="705" t="n"/>
      <c r="AI437" s="704" t="n"/>
      <c r="AJ437" s="705" t="n"/>
      <c r="AK437" s="704" t="n"/>
      <c r="AL437" s="705" t="n"/>
      <c r="AM437" s="705" t="n"/>
      <c r="AN437" s="705" t="n"/>
      <c r="AO437" s="704" t="n"/>
      <c r="AP437" s="705" t="n"/>
      <c r="AQ437" s="706" t="n"/>
      <c r="AR437" s="705" t="n"/>
      <c r="AS437" s="614">
        <f>V437+X437+Z437+AB437+AD437+AF437+AJ437+AL437+AN437+AP437+AR437+AH437</f>
        <v/>
      </c>
    </row>
    <row r="438">
      <c r="A438" s="678">
        <f>A437+1</f>
        <v/>
      </c>
      <c r="B438" s="679" t="n">
        <v>1899.2</v>
      </c>
      <c r="C438" s="679" t="n"/>
      <c r="D438" s="630" t="n">
        <v>1503.08</v>
      </c>
      <c r="E438" s="630" t="n">
        <v>1516.91</v>
      </c>
      <c r="F438" s="679" t="n"/>
      <c r="G438" s="680" t="n">
        <v>218</v>
      </c>
      <c r="H438" s="680" t="n">
        <v>125.1</v>
      </c>
      <c r="I438" s="632" t="n">
        <v>90</v>
      </c>
      <c r="J438" s="681" t="n">
        <v>2</v>
      </c>
      <c r="K438" s="681" t="n"/>
      <c r="L438" s="681" t="n"/>
      <c r="M438" s="682" t="n"/>
      <c r="N438" s="636">
        <f>B438+C438+D438+F438+G438+H438+I438+K438-L438+M438+E438</f>
        <v/>
      </c>
      <c r="O438" s="679" t="n">
        <v>7.6</v>
      </c>
      <c r="P438" s="679" t="n"/>
      <c r="Q438" s="636">
        <f>N438+O438-P438</f>
        <v/>
      </c>
      <c r="R438" s="630" t="n">
        <v>1890</v>
      </c>
      <c r="S438" s="679" t="n"/>
      <c r="T438" s="639">
        <f>A438</f>
        <v/>
      </c>
      <c r="U438" s="704" t="n">
        <v>211112</v>
      </c>
      <c r="V438" s="624" t="n">
        <v>12</v>
      </c>
      <c r="W438" s="704" t="n"/>
      <c r="X438" s="705" t="n"/>
      <c r="Y438" s="704" t="n"/>
      <c r="Z438" s="705" t="n"/>
      <c r="AA438" s="704" t="n"/>
      <c r="AB438" s="705" t="n"/>
      <c r="AC438" s="704" t="n"/>
      <c r="AD438" s="705" t="n"/>
      <c r="AE438" s="704" t="n"/>
      <c r="AF438" s="705" t="n"/>
      <c r="AG438" s="705" t="n"/>
      <c r="AH438" s="705" t="n"/>
      <c r="AI438" s="704" t="n"/>
      <c r="AJ438" s="705" t="n"/>
      <c r="AK438" s="704" t="n">
        <v>211142</v>
      </c>
      <c r="AL438" s="624" t="n">
        <v>296.1</v>
      </c>
      <c r="AM438" s="704" t="n">
        <v>211051</v>
      </c>
      <c r="AN438" s="624" t="n">
        <v>510.48</v>
      </c>
      <c r="AO438" s="704" t="n"/>
      <c r="AP438" s="705" t="n"/>
      <c r="AQ438" s="706" t="n"/>
      <c r="AR438" s="705" t="n"/>
      <c r="AS438" s="614">
        <f>V438+X438+Z438+AB438+AD438+AF438+AJ438+AL438+AN438+AP438+AR438+AH438</f>
        <v/>
      </c>
    </row>
    <row r="439">
      <c r="A439" s="678">
        <f>A438+1</f>
        <v/>
      </c>
      <c r="B439" s="679" t="n">
        <v>1129.48</v>
      </c>
      <c r="C439" s="679" t="n"/>
      <c r="D439" s="630" t="n">
        <v>715.54</v>
      </c>
      <c r="E439" s="630" t="n">
        <v>910.53</v>
      </c>
      <c r="F439" s="679" t="n"/>
      <c r="G439" s="680" t="n">
        <v>163</v>
      </c>
      <c r="H439" s="680" t="n">
        <v>283.65</v>
      </c>
      <c r="I439" s="680" t="n"/>
      <c r="J439" s="681" t="n"/>
      <c r="K439" s="681" t="n"/>
      <c r="L439" s="681" t="n"/>
      <c r="M439" s="682" t="n"/>
      <c r="N439" s="636">
        <f>B439+C439+D439+F439+G439+H439+I439+K439-L439+M439+E439</f>
        <v/>
      </c>
      <c r="O439" s="679" t="n">
        <v>9</v>
      </c>
      <c r="P439" s="679" t="n"/>
      <c r="Q439" s="636">
        <f>N439+O439-P439</f>
        <v/>
      </c>
      <c r="R439" s="630" t="n">
        <v>1120</v>
      </c>
      <c r="S439" s="679" t="n"/>
      <c r="T439" s="639">
        <f>A439</f>
        <v/>
      </c>
      <c r="U439" s="704" t="n"/>
      <c r="V439" s="705" t="n"/>
      <c r="W439" s="704" t="n"/>
      <c r="X439" s="705" t="n"/>
      <c r="Y439" s="704" t="n">
        <v>211224</v>
      </c>
      <c r="Z439" s="624" t="n">
        <v>451.25</v>
      </c>
      <c r="AA439" s="704" t="n"/>
      <c r="AB439" s="705" t="n"/>
      <c r="AC439" s="704" t="n"/>
      <c r="AD439" s="705" t="n"/>
      <c r="AE439" s="704" t="n"/>
      <c r="AF439" s="705" t="n"/>
      <c r="AG439" s="705" t="n"/>
      <c r="AH439" s="705" t="n"/>
      <c r="AI439" s="683" t="n"/>
      <c r="AJ439" s="684" t="n"/>
      <c r="AK439" s="704" t="n">
        <v>211143</v>
      </c>
      <c r="AL439" s="624" t="n">
        <v>597.84</v>
      </c>
      <c r="AM439" s="704" t="n"/>
      <c r="AN439" s="705" t="n"/>
      <c r="AO439" s="704" t="n"/>
      <c r="AP439" s="705" t="n"/>
      <c r="AQ439" s="706" t="n"/>
      <c r="AR439" s="705" t="n"/>
      <c r="AS439" s="614">
        <f>V439+X439+Z439+AB439+AD439+AF439+AJ439+AL439+AN439+AP439+AR439+AH439</f>
        <v/>
      </c>
    </row>
    <row r="440">
      <c r="A440" s="678">
        <f>A439+1</f>
        <v/>
      </c>
      <c r="B440" s="679" t="n">
        <v>1111.87</v>
      </c>
      <c r="C440" s="679" t="n"/>
      <c r="D440" s="630" t="n">
        <v>1085.72</v>
      </c>
      <c r="E440" s="630" t="n">
        <v>1581.8</v>
      </c>
      <c r="F440" s="679" t="n"/>
      <c r="G440" s="680" t="n">
        <v>253</v>
      </c>
      <c r="H440" s="680" t="n">
        <v>555.5</v>
      </c>
      <c r="I440" s="632" t="n">
        <v>100</v>
      </c>
      <c r="J440" s="681" t="n">
        <v>1</v>
      </c>
      <c r="K440" s="681" t="n"/>
      <c r="L440" s="681" t="n"/>
      <c r="M440" s="682" t="n"/>
      <c r="N440" s="636">
        <f>B440+C440+D440+F440+G440+H440+I440+K440-L440+M440+E440</f>
        <v/>
      </c>
      <c r="O440" s="679" t="n">
        <v>3.7</v>
      </c>
      <c r="P440" s="679" t="n"/>
      <c r="Q440" s="636">
        <f>N440+O440-P440</f>
        <v/>
      </c>
      <c r="R440" s="630" t="n">
        <v>1110</v>
      </c>
      <c r="S440" s="679" t="n"/>
      <c r="T440" s="639">
        <f>A440</f>
        <v/>
      </c>
      <c r="U440" s="704" t="n"/>
      <c r="V440" s="705" t="n"/>
      <c r="W440" s="704" t="n"/>
      <c r="X440" s="705" t="n"/>
      <c r="Y440" s="704" t="n"/>
      <c r="Z440" s="705" t="n"/>
      <c r="AA440" s="704" t="n"/>
      <c r="AB440" s="705" t="n"/>
      <c r="AC440" s="704" t="n">
        <v>211134</v>
      </c>
      <c r="AD440" s="624" t="n">
        <v>32104.83</v>
      </c>
      <c r="AE440" s="704" t="n"/>
      <c r="AF440" s="705" t="n"/>
      <c r="AG440" s="705" t="n"/>
      <c r="AH440" s="705" t="n"/>
      <c r="AI440" s="704" t="n"/>
      <c r="AJ440" s="705" t="n"/>
      <c r="AK440" s="704" t="n"/>
      <c r="AL440" s="705" t="n"/>
      <c r="AM440" s="704" t="n"/>
      <c r="AN440" s="705" t="n"/>
      <c r="AO440" s="704" t="n">
        <v>211170</v>
      </c>
      <c r="AP440" s="624" t="n">
        <v>45</v>
      </c>
      <c r="AQ440" s="706" t="n"/>
      <c r="AR440" s="705" t="n"/>
      <c r="AS440" s="614">
        <f>V440+X440+Z440+AB440+AD440+AF440+AJ440+AL440+AN440+AP440+AR440+AH440</f>
        <v/>
      </c>
    </row>
    <row r="441">
      <c r="A441" s="678">
        <f>A440+1</f>
        <v/>
      </c>
      <c r="B441" s="679" t="n">
        <v>1472.58</v>
      </c>
      <c r="C441" s="679" t="n"/>
      <c r="D441" s="630" t="n">
        <v>1206.59</v>
      </c>
      <c r="E441" s="630" t="n">
        <v>1886.29</v>
      </c>
      <c r="F441" s="679" t="n"/>
      <c r="G441" s="680" t="n">
        <v>183</v>
      </c>
      <c r="H441" s="680" t="n">
        <v>202.8</v>
      </c>
      <c r="I441" s="632" t="n">
        <v>100</v>
      </c>
      <c r="J441" s="681" t="n">
        <v>3</v>
      </c>
      <c r="K441" s="681" t="n"/>
      <c r="L441" s="681" t="n"/>
      <c r="M441" s="682" t="n"/>
      <c r="N441" s="636">
        <f>B441+C441+D441+F441+G441+H441+I441+K441-L441+M441+E441</f>
        <v/>
      </c>
      <c r="O441" s="679" t="n">
        <v>3.4</v>
      </c>
      <c r="P441" s="679" t="n"/>
      <c r="Q441" s="636">
        <f>N441+O441-P441</f>
        <v/>
      </c>
      <c r="R441" s="630" t="n">
        <v>1520</v>
      </c>
      <c r="S441" s="679" t="n"/>
      <c r="T441" s="639">
        <f>A441</f>
        <v/>
      </c>
      <c r="U441" s="704" t="n"/>
      <c r="V441" s="705" t="n"/>
      <c r="W441" s="704" t="n"/>
      <c r="X441" s="705" t="n"/>
      <c r="Y441" s="704" t="n"/>
      <c r="Z441" s="705" t="n"/>
      <c r="AA441" s="704" t="n"/>
      <c r="AB441" s="705" t="n"/>
      <c r="AC441" s="704" t="n"/>
      <c r="AD441" s="705" t="n"/>
      <c r="AE441" s="704" t="n"/>
      <c r="AF441" s="705" t="n"/>
      <c r="AG441" s="705" t="n"/>
      <c r="AH441" s="705" t="n"/>
      <c r="AI441" s="704" t="n"/>
      <c r="AJ441" s="705" t="n"/>
      <c r="AK441" s="704" t="n"/>
      <c r="AL441" s="705" t="n"/>
      <c r="AM441" s="704" t="n"/>
      <c r="AN441" s="705" t="n"/>
      <c r="AO441" s="704" t="n"/>
      <c r="AP441" s="705" t="n"/>
      <c r="AQ441" s="706" t="n"/>
      <c r="AR441" s="705" t="n"/>
      <c r="AS441" s="614">
        <f>V441+X441+Z441+AB441+AD441+AF441+AJ441+AL441+AN441+AP441+AR441+AH441</f>
        <v/>
      </c>
    </row>
    <row r="442">
      <c r="A442" s="678">
        <f>A441+1</f>
        <v/>
      </c>
      <c r="B442" s="679" t="n">
        <v>1604.64</v>
      </c>
      <c r="C442" s="679" t="n"/>
      <c r="D442" s="630" t="n">
        <v>1154.64</v>
      </c>
      <c r="E442" s="630" t="n">
        <v>1387.27</v>
      </c>
      <c r="F442" s="679" t="n"/>
      <c r="G442" s="680" t="n">
        <v>168</v>
      </c>
      <c r="H442" s="680" t="n">
        <v>61.85</v>
      </c>
      <c r="I442" s="632" t="n">
        <v>180</v>
      </c>
      <c r="J442" s="681" t="n">
        <v>3</v>
      </c>
      <c r="K442" s="681" t="n"/>
      <c r="L442" s="681" t="n"/>
      <c r="M442" s="682" t="n"/>
      <c r="N442" s="636">
        <f>B442+C442+D442+F442+G442+H442+I442+K442-L442+M442+E442</f>
        <v/>
      </c>
      <c r="O442" s="679" t="n">
        <v>3.4</v>
      </c>
      <c r="P442" s="679" t="n"/>
      <c r="Q442" s="636">
        <f>N442+O442-P442</f>
        <v/>
      </c>
      <c r="R442" s="630" t="n">
        <v>1600</v>
      </c>
      <c r="S442" s="679" t="n"/>
      <c r="T442" s="639">
        <f>A442</f>
        <v/>
      </c>
      <c r="U442" s="704" t="n">
        <v>211201</v>
      </c>
      <c r="V442" s="624" t="n">
        <v>1633.88</v>
      </c>
      <c r="W442" s="704" t="n"/>
      <c r="X442" s="705" t="n"/>
      <c r="Y442" s="704" t="n"/>
      <c r="Z442" s="705" t="n"/>
      <c r="AA442" s="704" t="n">
        <v>211230</v>
      </c>
      <c r="AB442" s="624" t="n">
        <v>2944.01</v>
      </c>
      <c r="AC442" s="704" t="n"/>
      <c r="AD442" s="705" t="n"/>
      <c r="AE442" s="704" t="n"/>
      <c r="AF442" s="705" t="n"/>
      <c r="AG442" s="705" t="n"/>
      <c r="AH442" s="705" t="n"/>
      <c r="AI442" s="704" t="n"/>
      <c r="AJ442" s="705" t="n"/>
      <c r="AK442" s="704" t="n"/>
      <c r="AL442" s="705" t="n"/>
      <c r="AM442" s="704" t="n"/>
      <c r="AN442" s="705" t="n"/>
      <c r="AO442" s="704" t="n">
        <v>211164</v>
      </c>
      <c r="AP442" s="624" t="n">
        <v>370</v>
      </c>
      <c r="AQ442" s="706" t="n"/>
      <c r="AR442" s="705" t="n"/>
      <c r="AS442" s="614">
        <f>V442+X442+Z442+AB442+AD442+AF442+AJ442+AL442+AN442+AP442+AR442+AH442</f>
        <v/>
      </c>
    </row>
    <row r="443">
      <c r="A443" s="678">
        <f>A442+1</f>
        <v/>
      </c>
      <c r="B443" s="679" t="n">
        <v>1437.41</v>
      </c>
      <c r="C443" s="679" t="n"/>
      <c r="D443" s="630" t="n">
        <v>1061.24</v>
      </c>
      <c r="E443" s="630" t="n">
        <v>1532.89</v>
      </c>
      <c r="F443" s="679" t="n"/>
      <c r="G443" s="680" t="n">
        <v>221</v>
      </c>
      <c r="H443" s="680" t="n">
        <v>554.45</v>
      </c>
      <c r="I443" s="632" t="n">
        <v>90</v>
      </c>
      <c r="J443" s="681" t="n">
        <v>2</v>
      </c>
      <c r="K443" s="681" t="n"/>
      <c r="L443" s="681" t="n"/>
      <c r="M443" s="682" t="n"/>
      <c r="N443" s="636">
        <f>B443+C443+D443+F443+G443+H443+I443+K443-L443+M443+E443</f>
        <v/>
      </c>
      <c r="O443" s="679" t="n">
        <v>6.5</v>
      </c>
      <c r="P443" s="679" t="n"/>
      <c r="Q443" s="636">
        <f>N443+O443-P443</f>
        <v/>
      </c>
      <c r="R443" s="630" t="n">
        <v>1430</v>
      </c>
      <c r="S443" s="679" t="n"/>
      <c r="T443" s="639">
        <f>A443</f>
        <v/>
      </c>
      <c r="U443" s="704" t="n">
        <v>211202</v>
      </c>
      <c r="V443" s="624" t="n">
        <v>-91.36</v>
      </c>
      <c r="W443" s="704" t="n"/>
      <c r="X443" s="705" t="n"/>
      <c r="Y443" s="704" t="n"/>
      <c r="Z443" s="705" t="n"/>
      <c r="AA443" s="704" t="n">
        <v>211231</v>
      </c>
      <c r="AB443" s="624" t="n">
        <v>1218.6</v>
      </c>
      <c r="AC443" s="704" t="n"/>
      <c r="AD443" s="705" t="n"/>
      <c r="AE443" s="704" t="n"/>
      <c r="AF443" s="705" t="n"/>
      <c r="AG443" s="705" t="n"/>
      <c r="AH443" s="705" t="n"/>
      <c r="AI443" s="704" t="n"/>
      <c r="AJ443" s="705" t="n"/>
      <c r="AK443" s="704" t="n"/>
      <c r="AL443" s="705" t="n"/>
      <c r="AM443" s="704" t="n"/>
      <c r="AN443" s="705" t="n"/>
      <c r="AO443" s="704" t="n">
        <v>211164</v>
      </c>
      <c r="AP443" s="624" t="n">
        <v>82.84999999999999</v>
      </c>
      <c r="AQ443" s="706" t="n"/>
      <c r="AR443" s="705" t="n"/>
      <c r="AS443" s="614">
        <f>V443+X443+Z443+AB443+AD443+AF443+AJ443+AL443+AN443+AP443+AR443+AH443</f>
        <v/>
      </c>
    </row>
    <row r="444">
      <c r="A444" s="678">
        <f>A443+1</f>
        <v/>
      </c>
      <c r="B444" s="679" t="n">
        <v>1245</v>
      </c>
      <c r="C444" s="679" t="n"/>
      <c r="D444" s="630" t="n">
        <v>1814.8</v>
      </c>
      <c r="E444" s="630" t="n">
        <v>1693.73</v>
      </c>
      <c r="F444" s="679" t="n"/>
      <c r="G444" s="680" t="n">
        <v>354</v>
      </c>
      <c r="H444" s="680" t="n">
        <v>965.15</v>
      </c>
      <c r="I444" s="632" t="n">
        <v>180</v>
      </c>
      <c r="J444" s="681" t="n">
        <v>4</v>
      </c>
      <c r="K444" s="681" t="n"/>
      <c r="L444" s="681" t="n"/>
      <c r="M444" s="682" t="n"/>
      <c r="N444" s="636">
        <f>B444+C444+D444+F444+G444+H444+I444+K444-L444+M444+E444</f>
        <v/>
      </c>
      <c r="O444" s="679" t="n">
        <v>17.2</v>
      </c>
      <c r="P444" s="679" t="n"/>
      <c r="Q444" s="636">
        <f>N444+O444-P444</f>
        <v/>
      </c>
      <c r="R444" s="630" t="n">
        <v>1245</v>
      </c>
      <c r="S444" s="679" t="n"/>
      <c r="T444" s="639">
        <f>A444</f>
        <v/>
      </c>
      <c r="U444" s="704" t="n">
        <v>211203</v>
      </c>
      <c r="V444" s="624" t="n">
        <v>102</v>
      </c>
      <c r="W444" s="704" t="n"/>
      <c r="X444" s="705" t="n"/>
      <c r="Y444" s="704" t="n"/>
      <c r="Z444" s="705" t="n"/>
      <c r="AA444" s="704" t="n"/>
      <c r="AB444" s="705" t="n"/>
      <c r="AC444" s="704" t="n"/>
      <c r="AD444" s="705" t="n"/>
      <c r="AE444" s="704" t="n"/>
      <c r="AF444" s="705" t="n"/>
      <c r="AG444" s="705" t="n"/>
      <c r="AH444" s="705" t="n"/>
      <c r="AI444" s="704" t="n"/>
      <c r="AJ444" s="705" t="n"/>
      <c r="AK444" s="704" t="n"/>
      <c r="AL444" s="705" t="n"/>
      <c r="AM444" s="704" t="n"/>
      <c r="AN444" s="705" t="n"/>
      <c r="AO444" s="704" t="n"/>
      <c r="AP444" s="705" t="n"/>
      <c r="AQ444" s="706" t="n">
        <v>211277</v>
      </c>
      <c r="AR444" s="624" t="n">
        <v>49.56</v>
      </c>
      <c r="AS444" s="614">
        <f>V444+X444+Z444+AB444+AD444+AF444+AJ444+AL444+AN444+AP444+AR444+AH444</f>
        <v/>
      </c>
    </row>
    <row r="445">
      <c r="A445" s="678">
        <f>A444+1</f>
        <v/>
      </c>
      <c r="B445" s="679" t="n">
        <v>1936.06</v>
      </c>
      <c r="C445" s="679" t="n"/>
      <c r="D445" s="630" t="n">
        <v>3067.01</v>
      </c>
      <c r="E445" s="630" t="n">
        <v>1526.85</v>
      </c>
      <c r="F445" s="679" t="n"/>
      <c r="G445" s="680" t="n">
        <v>363</v>
      </c>
      <c r="H445" s="680" t="n">
        <v>378.55</v>
      </c>
      <c r="I445" s="632" t="n">
        <v>210</v>
      </c>
      <c r="J445" s="681" t="n">
        <v>3</v>
      </c>
      <c r="K445" s="681" t="n"/>
      <c r="L445" s="681" t="n"/>
      <c r="M445" s="682" t="n"/>
      <c r="N445" s="636">
        <f>B445+C445+D445+F445+G445+H445+I445+K445-L445+M445+E445</f>
        <v/>
      </c>
      <c r="O445" s="679" t="n">
        <v>136.2</v>
      </c>
      <c r="P445" s="679" t="n"/>
      <c r="Q445" s="636">
        <f>N445+O445-P445</f>
        <v/>
      </c>
      <c r="R445" s="630" t="n">
        <v>1960</v>
      </c>
      <c r="S445" s="679" t="n"/>
      <c r="T445" s="639">
        <f>A445</f>
        <v/>
      </c>
      <c r="U445" s="704" t="n">
        <v>210905</v>
      </c>
      <c r="V445" s="624" t="n">
        <v>41.99</v>
      </c>
      <c r="W445" s="704" t="n"/>
      <c r="X445" s="705" t="n"/>
      <c r="Y445" s="704" t="n"/>
      <c r="Z445" s="705" t="n"/>
      <c r="AA445" s="704" t="n"/>
      <c r="AB445" s="705" t="n"/>
      <c r="AC445" s="704" t="n"/>
      <c r="AD445" s="705" t="n"/>
      <c r="AE445" s="704" t="n"/>
      <c r="AF445" s="705" t="n"/>
      <c r="AG445" s="705" t="n"/>
      <c r="AH445" s="705" t="n"/>
      <c r="AI445" s="704" t="n">
        <v>211244</v>
      </c>
      <c r="AJ445" s="624" t="n">
        <v>52.8</v>
      </c>
      <c r="AK445" s="704" t="n"/>
      <c r="AL445" s="705" t="n"/>
      <c r="AM445" s="704" t="n">
        <v>211149</v>
      </c>
      <c r="AN445" s="624" t="n">
        <v>219.12</v>
      </c>
      <c r="AO445" s="704" t="n">
        <v>211267</v>
      </c>
      <c r="AP445" s="624" t="n">
        <v>447.09</v>
      </c>
      <c r="AQ445" s="706" t="n">
        <v>211278</v>
      </c>
      <c r="AR445" s="705" t="n">
        <v>25.9</v>
      </c>
      <c r="AS445" s="614">
        <f>V445+X445+Z445+AB445+AD445+AF445+AJ445+AL445+AN445+AP445+AR445+AH445</f>
        <v/>
      </c>
    </row>
    <row r="446">
      <c r="A446" s="678">
        <f>A445+1</f>
        <v/>
      </c>
      <c r="B446" s="679" t="n">
        <v>1138.92</v>
      </c>
      <c r="C446" s="679" t="n"/>
      <c r="D446" s="630" t="n">
        <v>687.75</v>
      </c>
      <c r="E446" s="630" t="n">
        <v>913.59</v>
      </c>
      <c r="F446" s="679" t="n"/>
      <c r="G446" s="680" t="n">
        <v>153</v>
      </c>
      <c r="H446" s="680" t="n">
        <v>542.4</v>
      </c>
      <c r="I446" s="680" t="n"/>
      <c r="J446" s="681" t="n"/>
      <c r="K446" s="681" t="n"/>
      <c r="L446" s="681" t="n"/>
      <c r="M446" s="682" t="n"/>
      <c r="N446" s="636">
        <f>B446+C446+D446+F446+G446+H446+I446+K446-L446+M446+E446</f>
        <v/>
      </c>
      <c r="O446" s="679" t="n">
        <v>6.1</v>
      </c>
      <c r="P446" s="679" t="n"/>
      <c r="Q446" s="636">
        <f>N446+O446-P446</f>
        <v/>
      </c>
      <c r="R446" s="630" t="n">
        <v>1130</v>
      </c>
      <c r="S446" s="679" t="n"/>
      <c r="T446" s="639">
        <f>A446</f>
        <v/>
      </c>
      <c r="U446" s="704" t="n"/>
      <c r="V446" s="705" t="n"/>
      <c r="W446" s="704" t="n"/>
      <c r="X446" s="705" t="n"/>
      <c r="Y446" s="704" t="n">
        <v>211225</v>
      </c>
      <c r="Z446" s="624" t="n">
        <v>474.06</v>
      </c>
      <c r="AA446" s="704" t="n"/>
      <c r="AB446" s="705" t="n"/>
      <c r="AC446" s="704" t="n"/>
      <c r="AD446" s="705" t="n"/>
      <c r="AE446" s="704" t="n"/>
      <c r="AF446" s="705" t="n"/>
      <c r="AG446" s="705" t="n"/>
      <c r="AH446" s="705" t="n"/>
      <c r="AI446" s="704" t="n"/>
      <c r="AJ446" s="705" t="n"/>
      <c r="AK446" s="704" t="n"/>
      <c r="AL446" s="705" t="n"/>
      <c r="AM446" s="704" t="n"/>
      <c r="AN446" s="705" t="n"/>
      <c r="AO446" s="704" t="n">
        <v>211267</v>
      </c>
      <c r="AP446" s="705" t="n">
        <v>2.91</v>
      </c>
      <c r="AQ446" s="706" t="n"/>
      <c r="AR446" s="705" t="n"/>
      <c r="AS446" s="614">
        <f>V446+X446+Z446+AB446+AD446+AF446+AJ446+AL446+AN446+AP446+AR446+AH446</f>
        <v/>
      </c>
    </row>
    <row r="447">
      <c r="A447" s="678">
        <f>A446+1</f>
        <v/>
      </c>
      <c r="B447" s="679" t="n">
        <v>1712.02</v>
      </c>
      <c r="C447" s="679" t="n"/>
      <c r="D447" s="630" t="n">
        <v>1358.87</v>
      </c>
      <c r="E447" s="630" t="n">
        <v>1421.15</v>
      </c>
      <c r="F447" s="679" t="n"/>
      <c r="G447" s="680" t="n">
        <v>560</v>
      </c>
      <c r="H447" s="680" t="n">
        <v>228.4</v>
      </c>
      <c r="I447" s="632" t="n">
        <v>100</v>
      </c>
      <c r="J447" s="681" t="n">
        <v>3</v>
      </c>
      <c r="K447" s="681" t="n"/>
      <c r="L447" s="681" t="n"/>
      <c r="M447" s="682" t="n"/>
      <c r="N447" s="636">
        <f>B447+C447+D447+F447+G447+H447+I447+K447-L447+M447+E447</f>
        <v/>
      </c>
      <c r="O447" s="679" t="n">
        <v>3.7</v>
      </c>
      <c r="P447" s="679" t="n"/>
      <c r="Q447" s="636">
        <f>N447+O447-P447</f>
        <v/>
      </c>
      <c r="R447" s="630" t="n">
        <v>1710</v>
      </c>
      <c r="S447" s="679" t="n"/>
      <c r="T447" s="639">
        <f>A447</f>
        <v/>
      </c>
      <c r="U447" s="704" t="n"/>
      <c r="V447" s="705" t="n"/>
      <c r="W447" s="706" t="n">
        <v>211216</v>
      </c>
      <c r="X447" s="624" t="n">
        <v>68.41</v>
      </c>
      <c r="Y447" s="704" t="n"/>
      <c r="Z447" s="705" t="n"/>
      <c r="AA447" s="706" t="n"/>
      <c r="AB447" s="705" t="n"/>
      <c r="AC447" s="704" t="n"/>
      <c r="AD447" s="705" t="n"/>
      <c r="AE447" s="706" t="n"/>
      <c r="AF447" s="705" t="n"/>
      <c r="AG447" s="705" t="n"/>
      <c r="AH447" s="705" t="n"/>
      <c r="AI447" s="704" t="n">
        <v>211247</v>
      </c>
      <c r="AJ447" s="624" t="n">
        <v>132</v>
      </c>
      <c r="AK447" s="706" t="n"/>
      <c r="AL447" s="705" t="n"/>
      <c r="AM447" s="704" t="n"/>
      <c r="AN447" s="705" t="n"/>
      <c r="AO447" s="706" t="n"/>
      <c r="AP447" s="705" t="n"/>
      <c r="AQ447" s="706" t="n"/>
      <c r="AR447" s="705" t="n"/>
      <c r="AS447" s="614">
        <f>V447+X447+Z447+AB447+AD447+AF447+AJ447+AL447+AN447+AP447+AR447+AH447</f>
        <v/>
      </c>
    </row>
    <row r="448">
      <c r="A448" s="678">
        <f>A447+1</f>
        <v/>
      </c>
      <c r="B448" s="679" t="n">
        <v>1605.22</v>
      </c>
      <c r="C448" s="679" t="n"/>
      <c r="D448" s="630" t="n">
        <v>1474.16</v>
      </c>
      <c r="E448" s="630" t="n">
        <v>1420.82</v>
      </c>
      <c r="F448" s="679" t="n"/>
      <c r="G448" s="680" t="n">
        <v>285</v>
      </c>
      <c r="H448" s="680" t="n">
        <v>96.40000000000001</v>
      </c>
      <c r="I448" s="632" t="n">
        <v>330</v>
      </c>
      <c r="J448" s="681" t="n">
        <v>5</v>
      </c>
      <c r="K448" s="681" t="n"/>
      <c r="L448" s="681" t="n"/>
      <c r="M448" s="682" t="n">
        <v>44.7</v>
      </c>
      <c r="N448" s="636">
        <f>B448+C448+D448+F448+G448+H448+I448+K448-L448+M448+E448</f>
        <v/>
      </c>
      <c r="O448" s="679" t="n">
        <v>5.1</v>
      </c>
      <c r="P448" s="679" t="n">
        <v>200.9</v>
      </c>
      <c r="Q448" s="636">
        <f>N448+O448-P448</f>
        <v/>
      </c>
      <c r="R448" s="630" t="n">
        <v>1600</v>
      </c>
      <c r="S448" s="679" t="n"/>
      <c r="T448" s="639">
        <f>A448</f>
        <v/>
      </c>
      <c r="U448" s="704" t="n">
        <v>211204</v>
      </c>
      <c r="V448" s="624" t="n">
        <v>1381.13</v>
      </c>
      <c r="W448" s="704" t="n">
        <v>211217</v>
      </c>
      <c r="X448" s="624" t="n">
        <v>869.73</v>
      </c>
      <c r="Y448" s="704" t="n"/>
      <c r="Z448" s="705" t="n"/>
      <c r="AA448" s="704" t="n"/>
      <c r="AB448" s="705" t="n"/>
      <c r="AC448" s="704" t="n"/>
      <c r="AD448" s="705" t="n"/>
      <c r="AE448" s="704" t="n"/>
      <c r="AF448" s="705" t="n"/>
      <c r="AG448" s="705" t="n"/>
      <c r="AH448" s="705" t="n"/>
      <c r="AI448" s="704" t="n">
        <v>211248</v>
      </c>
      <c r="AJ448" s="624" t="n">
        <v>132</v>
      </c>
      <c r="AK448" s="704" t="n"/>
      <c r="AL448" s="705" t="n"/>
      <c r="AM448" s="704" t="n"/>
      <c r="AN448" s="705" t="n"/>
      <c r="AO448" s="704" t="n"/>
      <c r="AP448" s="705" t="n"/>
      <c r="AQ448" s="706" t="n"/>
      <c r="AR448" s="705" t="n"/>
      <c r="AS448" s="614">
        <f>V448+X448+Z448+AB448+AD448+AF448+AJ448+AL448+AN448+AP448+AR448+AH448</f>
        <v/>
      </c>
    </row>
    <row r="449">
      <c r="A449" s="678">
        <f>A448+1</f>
        <v/>
      </c>
      <c r="B449" s="679" t="n">
        <v>1899.66</v>
      </c>
      <c r="C449" s="679" t="n"/>
      <c r="D449" s="630" t="n">
        <v>1592.2</v>
      </c>
      <c r="E449" s="630" t="n">
        <v>1647.28</v>
      </c>
      <c r="F449" s="679" t="n"/>
      <c r="G449" s="680" t="n">
        <v>289</v>
      </c>
      <c r="H449" s="680" t="n">
        <v>429.5</v>
      </c>
      <c r="I449" s="632" t="n">
        <v>650</v>
      </c>
      <c r="J449" s="681" t="n">
        <v>10</v>
      </c>
      <c r="K449" s="681" t="n"/>
      <c r="L449" s="681" t="n"/>
      <c r="M449" s="682" t="n"/>
      <c r="N449" s="636">
        <f>B449+C449+D449+F449+G449+H449+I449+K449-L449+M449+E449</f>
        <v/>
      </c>
      <c r="O449" s="679" t="n">
        <v>2.1</v>
      </c>
      <c r="P449" s="679" t="n"/>
      <c r="Q449" s="636">
        <f>N449+O449-P449</f>
        <v/>
      </c>
      <c r="R449" s="630" t="n">
        <v>1890</v>
      </c>
      <c r="S449" s="679" t="n"/>
      <c r="T449" s="639">
        <f>A449</f>
        <v/>
      </c>
      <c r="U449" s="704" t="n">
        <v>211205</v>
      </c>
      <c r="V449" s="624" t="n">
        <v>-114</v>
      </c>
      <c r="W449" s="704" t="n"/>
      <c r="X449" s="705" t="n"/>
      <c r="Y449" s="704" t="n"/>
      <c r="Z449" s="705" t="n"/>
      <c r="AA449" s="704" t="n">
        <v>211232</v>
      </c>
      <c r="AB449" s="624" t="n">
        <v>2496.98</v>
      </c>
      <c r="AC449" s="704" t="n"/>
      <c r="AD449" s="705" t="n"/>
      <c r="AE449" s="704" t="n"/>
      <c r="AF449" s="705" t="n"/>
      <c r="AG449" s="705" t="n"/>
      <c r="AH449" s="705" t="n"/>
      <c r="AI449" s="704" t="n">
        <v>211249</v>
      </c>
      <c r="AJ449" s="624" t="n">
        <v>133.36</v>
      </c>
      <c r="AK449" s="704" t="n"/>
      <c r="AL449" s="705" t="n"/>
      <c r="AM449" s="704" t="n"/>
      <c r="AN449" s="705" t="n"/>
      <c r="AO449" s="704" t="n"/>
      <c r="AP449" s="705" t="n"/>
      <c r="AQ449" s="706" t="n"/>
      <c r="AR449" s="705" t="n"/>
      <c r="AS449" s="614">
        <f>V449+X449+Z449+AB449+AD449+AF449+AJ449+AL449+AN449+AP449+AR449+AH449</f>
        <v/>
      </c>
    </row>
    <row r="450">
      <c r="A450" s="678">
        <f>A449+1</f>
        <v/>
      </c>
      <c r="B450" s="679" t="n">
        <v>1746.09</v>
      </c>
      <c r="C450" s="679" t="n"/>
      <c r="D450" s="630" t="n">
        <v>2037.29</v>
      </c>
      <c r="E450" s="630" t="n">
        <v>1393.75</v>
      </c>
      <c r="F450" s="679" t="n"/>
      <c r="G450" s="680" t="n">
        <v>251</v>
      </c>
      <c r="H450" s="680" t="n">
        <v>289</v>
      </c>
      <c r="I450" s="632" t="n">
        <v>80</v>
      </c>
      <c r="J450" s="681" t="n">
        <v>2</v>
      </c>
      <c r="K450" s="681" t="n"/>
      <c r="L450" s="681" t="n"/>
      <c r="M450" s="682" t="n"/>
      <c r="N450" s="636">
        <f>B450+C450+D450+F450+G450+H450+I450+K450-L450+M450+E450</f>
        <v/>
      </c>
      <c r="O450" s="679" t="n">
        <v>6.3</v>
      </c>
      <c r="P450" s="679" t="n"/>
      <c r="Q450" s="636">
        <f>N450+O450-P450</f>
        <v/>
      </c>
      <c r="R450" s="630" t="n">
        <v>1740</v>
      </c>
      <c r="S450" s="630" t="n">
        <v>220</v>
      </c>
      <c r="T450" s="639">
        <f>A450</f>
        <v/>
      </c>
      <c r="U450" s="704" t="n">
        <v>211206</v>
      </c>
      <c r="V450" s="624" t="n">
        <v>84</v>
      </c>
      <c r="W450" s="704" t="n"/>
      <c r="X450" s="705" t="n"/>
      <c r="Y450" s="704" t="n"/>
      <c r="Z450" s="705" t="n"/>
      <c r="AA450" s="704" t="n">
        <v>211233</v>
      </c>
      <c r="AB450" s="624" t="n">
        <v>293.44</v>
      </c>
      <c r="AC450" s="704" t="n"/>
      <c r="AD450" s="705" t="n"/>
      <c r="AE450" s="704" t="inlineStr">
        <is>
          <t>monnaie</t>
        </is>
      </c>
      <c r="AF450" s="624" t="n">
        <v>600</v>
      </c>
      <c r="AG450" s="705" t="n"/>
      <c r="AH450" s="705" t="n"/>
      <c r="AI450" s="704" t="n"/>
      <c r="AJ450" s="705" t="n"/>
      <c r="AK450" s="704" t="n"/>
      <c r="AL450" s="705" t="n"/>
      <c r="AM450" s="704" t="n">
        <v>211145</v>
      </c>
      <c r="AN450" s="624" t="n">
        <v>237.6</v>
      </c>
      <c r="AO450" s="704" t="n"/>
      <c r="AP450" s="705" t="n"/>
      <c r="AQ450" s="706" t="n"/>
      <c r="AR450" s="705" t="n"/>
      <c r="AS450" s="614">
        <f>V450+X450+Z450+AB450+AD450+AF450+AJ450+AL450+AN450+AP450+AR450+AH450</f>
        <v/>
      </c>
    </row>
    <row r="451">
      <c r="A451" s="678">
        <f>A450+1</f>
        <v/>
      </c>
      <c r="B451" s="679" t="n">
        <v>3164.24</v>
      </c>
      <c r="C451" s="679" t="n"/>
      <c r="D451" s="630" t="n">
        <v>3617.86</v>
      </c>
      <c r="E451" s="630" t="n">
        <v>2496.42</v>
      </c>
      <c r="F451" s="679" t="n"/>
      <c r="G451" s="680" t="n">
        <v>563</v>
      </c>
      <c r="H451" s="680" t="n">
        <v>162.4</v>
      </c>
      <c r="I451" s="632" t="n">
        <v>160</v>
      </c>
      <c r="J451" s="681" t="n">
        <v>3</v>
      </c>
      <c r="K451" s="681" t="n"/>
      <c r="L451" s="681" t="n"/>
      <c r="M451" s="682" t="n"/>
      <c r="N451" s="636">
        <f>B451+C451+D451+F451+G451+H451+I451+K451-L451+M451+E451</f>
        <v/>
      </c>
      <c r="O451" s="679" t="n">
        <v>63.1</v>
      </c>
      <c r="P451" s="679" t="n"/>
      <c r="Q451" s="636">
        <f>N451+O451-P451</f>
        <v/>
      </c>
      <c r="R451" s="630" t="n">
        <v>3160</v>
      </c>
      <c r="S451" s="679" t="n"/>
      <c r="T451" s="639">
        <f>A451</f>
        <v/>
      </c>
      <c r="U451" s="704" t="n">
        <v>210909</v>
      </c>
      <c r="V451" s="624" t="n">
        <v>72.03</v>
      </c>
      <c r="W451" s="704" t="n"/>
      <c r="X451" s="705" t="n"/>
      <c r="Y451" s="704" t="n"/>
      <c r="Z451" s="705" t="n"/>
      <c r="AA451" s="704" t="n"/>
      <c r="AB451" s="705" t="n"/>
      <c r="AC451" s="704" t="n"/>
      <c r="AD451" s="705" t="n"/>
      <c r="AE451" s="704" t="n"/>
      <c r="AF451" s="705" t="n"/>
      <c r="AG451" s="705" t="n"/>
      <c r="AH451" s="705" t="n"/>
      <c r="AI451" s="704" t="n"/>
      <c r="AJ451" s="705" t="n"/>
      <c r="AK451" s="704" t="n"/>
      <c r="AL451" s="705" t="n"/>
      <c r="AM451" s="704" t="n">
        <v>211146</v>
      </c>
      <c r="AN451" s="705" t="n">
        <v>0</v>
      </c>
      <c r="AO451" s="704" t="n"/>
      <c r="AP451" s="705" t="n"/>
      <c r="AQ451" s="706" t="n"/>
      <c r="AR451" s="705" t="n"/>
      <c r="AS451" s="614">
        <f>V451+X451+Z451+AB451+AD451+AF451+AJ451+AL451+AN451+AP451+AR451+AH451</f>
        <v/>
      </c>
    </row>
    <row r="452">
      <c r="A452" s="677">
        <f>A451+1</f>
        <v/>
      </c>
      <c r="B452" s="621" t="n"/>
      <c r="C452" s="621" t="n"/>
      <c r="D452" s="621" t="n"/>
      <c r="E452" s="621" t="n"/>
      <c r="F452" s="621" t="n"/>
      <c r="G452" s="617" t="n"/>
      <c r="H452" s="617" t="n"/>
      <c r="I452" s="617" t="n"/>
      <c r="J452" s="618" t="n"/>
      <c r="K452" s="618" t="n"/>
      <c r="L452" s="618" t="n"/>
      <c r="M452" s="619" t="n"/>
      <c r="N452" s="620" t="n"/>
      <c r="O452" s="621" t="n"/>
      <c r="P452" s="621" t="n"/>
      <c r="Q452" s="620" t="n"/>
      <c r="R452" s="621" t="n"/>
      <c r="S452" s="621" t="n"/>
      <c r="T452" s="622">
        <f>A452</f>
        <v/>
      </c>
      <c r="U452" s="671" t="n"/>
      <c r="V452" s="672" t="n"/>
      <c r="W452" s="671" t="n"/>
      <c r="X452" s="672" t="n"/>
      <c r="Y452" s="671" t="n"/>
      <c r="Z452" s="672" t="n"/>
      <c r="AA452" s="671" t="n"/>
      <c r="AB452" s="672" t="n"/>
      <c r="AC452" s="671" t="n"/>
      <c r="AD452" s="672" t="n"/>
      <c r="AE452" s="671" t="n"/>
      <c r="AF452" s="672" t="n"/>
      <c r="AG452" s="672" t="n"/>
      <c r="AH452" s="672" t="n"/>
      <c r="AI452" s="671" t="n"/>
      <c r="AJ452" s="672" t="n"/>
      <c r="AK452" s="671" t="n"/>
      <c r="AL452" s="672" t="n"/>
      <c r="AM452" s="671" t="n"/>
      <c r="AN452" s="672" t="n"/>
      <c r="AO452" s="671" t="n"/>
      <c r="AP452" s="672" t="n"/>
      <c r="AQ452" s="673" t="n"/>
      <c r="AR452" s="672" t="n"/>
      <c r="AS452" s="621">
        <f>V452+X452+Z452+AB452+AD452+AF452+AJ452+AL452+AN452+AP452+AR452</f>
        <v/>
      </c>
    </row>
    <row r="453">
      <c r="A453" s="678">
        <f>A452+1</f>
        <v/>
      </c>
      <c r="B453" s="679" t="n">
        <v>916.33</v>
      </c>
      <c r="C453" s="679" t="n"/>
      <c r="D453" s="630" t="n">
        <v>559.6</v>
      </c>
      <c r="E453" s="630" t="n">
        <v>577.05</v>
      </c>
      <c r="F453" s="679" t="n"/>
      <c r="G453" s="680" t="n">
        <v>414</v>
      </c>
      <c r="H453" s="680" t="n">
        <v>455.6</v>
      </c>
      <c r="I453" s="632" t="n">
        <v>60</v>
      </c>
      <c r="J453" s="681" t="n">
        <v>2</v>
      </c>
      <c r="K453" s="681" t="n"/>
      <c r="L453" s="681" t="n"/>
      <c r="M453" s="682" t="n"/>
      <c r="N453" s="636">
        <f>B453+C453+D453+F453+G453+H453+I453+K453-L453+M453+E453</f>
        <v/>
      </c>
      <c r="O453" s="679" t="n"/>
      <c r="P453" s="679" t="n"/>
      <c r="Q453" s="636">
        <f>N453+O453-P453</f>
        <v/>
      </c>
      <c r="R453" s="630" t="n">
        <v>910</v>
      </c>
      <c r="S453" s="679" t="n"/>
      <c r="T453" s="639">
        <f>A453</f>
        <v/>
      </c>
      <c r="U453" s="704" t="n"/>
      <c r="V453" s="705" t="n"/>
      <c r="W453" s="704" t="n"/>
      <c r="X453" s="705" t="n"/>
      <c r="Y453" s="704" t="n">
        <v>211226</v>
      </c>
      <c r="Z453" s="624" t="n">
        <v>395.77</v>
      </c>
      <c r="AA453" s="704" t="n"/>
      <c r="AB453" s="705" t="n"/>
      <c r="AC453" s="704" t="n"/>
      <c r="AD453" s="705" t="n"/>
      <c r="AE453" s="704" t="inlineStr">
        <is>
          <t>monnaie</t>
        </is>
      </c>
      <c r="AF453" s="624" t="n">
        <v>288</v>
      </c>
      <c r="AG453" s="705" t="n"/>
      <c r="AH453" s="705" t="n"/>
      <c r="AI453" s="704" t="n"/>
      <c r="AJ453" s="705" t="n"/>
      <c r="AK453" s="704" t="n"/>
      <c r="AL453" s="705" t="n"/>
      <c r="AM453" s="704" t="n">
        <v>211147</v>
      </c>
      <c r="AN453" s="624" t="n">
        <v>-35.64</v>
      </c>
      <c r="AO453" s="704" t="n">
        <v>211166</v>
      </c>
      <c r="AP453" s="624" t="n">
        <v>420</v>
      </c>
      <c r="AQ453" s="706" t="n"/>
      <c r="AR453" s="705" t="n"/>
      <c r="AS453" s="614">
        <f>V453+X453+Z453+AB453+AD453+AF453+AJ453+AL453+AN453+AP453+AR453+AH453</f>
        <v/>
      </c>
    </row>
    <row r="454">
      <c r="A454" s="678">
        <f>A453+1</f>
        <v/>
      </c>
      <c r="B454" s="679" t="n">
        <v>692.0700000000001</v>
      </c>
      <c r="C454" s="679" t="n"/>
      <c r="D454" s="630" t="n">
        <v>1405.15</v>
      </c>
      <c r="E454" s="630" t="n">
        <v>1561.5</v>
      </c>
      <c r="F454" s="679" t="n"/>
      <c r="G454" s="680" t="n">
        <v>1056</v>
      </c>
      <c r="H454" s="680" t="n">
        <v>396.5</v>
      </c>
      <c r="I454" s="632" t="n">
        <v>20</v>
      </c>
      <c r="J454" s="681" t="n">
        <v>1</v>
      </c>
      <c r="K454" s="681" t="n"/>
      <c r="L454" s="681" t="n"/>
      <c r="M454" s="682" t="n"/>
      <c r="N454" s="636">
        <f>B454+C454+D454+F454+G454+H454+I454+K454-L454+M454+E454</f>
        <v/>
      </c>
      <c r="O454" s="679" t="n">
        <v>3.7</v>
      </c>
      <c r="P454" s="679" t="n"/>
      <c r="Q454" s="636">
        <f>N454+O454-P454</f>
        <v/>
      </c>
      <c r="R454" s="630" t="n">
        <v>690</v>
      </c>
      <c r="S454" s="679" t="n"/>
      <c r="T454" s="639">
        <f>A454</f>
        <v/>
      </c>
      <c r="U454" s="704" t="n"/>
      <c r="V454" s="705" t="n"/>
      <c r="W454" s="704" t="n"/>
      <c r="X454" s="705" t="n"/>
      <c r="Y454" s="704" t="n"/>
      <c r="Z454" s="705" t="n"/>
      <c r="AA454" s="704" t="n"/>
      <c r="AB454" s="705" t="n"/>
      <c r="AC454" s="704" t="n">
        <v>211240</v>
      </c>
      <c r="AD454" s="624" t="n">
        <v>37806.48</v>
      </c>
      <c r="AE454" s="706" t="n">
        <v>211243</v>
      </c>
      <c r="AF454" s="624" t="n">
        <v>1.45</v>
      </c>
      <c r="AG454" s="705" t="n"/>
      <c r="AH454" s="705" t="n"/>
      <c r="AI454" s="704" t="n"/>
      <c r="AJ454" s="705" t="n"/>
      <c r="AK454" s="704" t="n"/>
      <c r="AL454" s="705" t="n"/>
      <c r="AM454" s="704" t="n"/>
      <c r="AN454" s="705" t="n"/>
      <c r="AO454" s="704" t="n"/>
      <c r="AP454" s="705" t="n"/>
      <c r="AQ454" s="706" t="n"/>
      <c r="AR454" s="705" t="n"/>
      <c r="AS454" s="614">
        <f>V454+X454+Z454+AB454+AD454+AF454+AJ454+AL454+AN454+AP454+AR454+AH454</f>
        <v/>
      </c>
    </row>
    <row r="455">
      <c r="A455" s="678">
        <f>A454+1</f>
        <v/>
      </c>
      <c r="B455" s="679" t="n">
        <v>1220.77</v>
      </c>
      <c r="C455" s="679" t="n"/>
      <c r="D455" s="630" t="n">
        <v>724.75</v>
      </c>
      <c r="E455" s="630" t="n">
        <v>1113.1</v>
      </c>
      <c r="F455" s="679" t="n"/>
      <c r="G455" s="680" t="n">
        <v>753</v>
      </c>
      <c r="H455" s="680" t="n">
        <v>201.7</v>
      </c>
      <c r="I455" s="632" t="n">
        <v>170</v>
      </c>
      <c r="J455" s="681" t="n">
        <v>3</v>
      </c>
      <c r="K455" s="681" t="n"/>
      <c r="L455" s="681" t="n"/>
      <c r="M455" s="682" t="n"/>
      <c r="N455" s="636">
        <f>B455+C455+D455+F455+G455+H455+I455+K455-L455+M455+E455</f>
        <v/>
      </c>
      <c r="O455" s="679" t="n">
        <v>7</v>
      </c>
      <c r="P455" s="679" t="n"/>
      <c r="Q455" s="636">
        <f>N455+O455-P455</f>
        <v/>
      </c>
      <c r="R455" s="630" t="n">
        <v>1220</v>
      </c>
      <c r="S455" s="679" t="n"/>
      <c r="T455" s="639">
        <f>A455</f>
        <v/>
      </c>
      <c r="U455" s="704" t="n"/>
      <c r="V455" s="705" t="n"/>
      <c r="W455" s="704" t="n"/>
      <c r="X455" s="705" t="n"/>
      <c r="Y455" s="704" t="n"/>
      <c r="Z455" s="705" t="n"/>
      <c r="AA455" s="704" t="n"/>
      <c r="AB455" s="705" t="n"/>
      <c r="AC455" s="704" t="n"/>
      <c r="AD455" s="705" t="n"/>
      <c r="AE455" s="706" t="n">
        <v>211243</v>
      </c>
      <c r="AF455" s="624" t="n">
        <v>223.55</v>
      </c>
      <c r="AG455" s="705" t="n"/>
      <c r="AH455" s="705" t="n"/>
      <c r="AI455" s="704" t="n"/>
      <c r="AJ455" s="705" t="n"/>
      <c r="AK455" s="704" t="n"/>
      <c r="AL455" s="705" t="n"/>
      <c r="AM455" s="704" t="n"/>
      <c r="AN455" s="705" t="n"/>
      <c r="AO455" s="704" t="n"/>
      <c r="AP455" s="705" t="n"/>
      <c r="AQ455" s="706" t="n">
        <v>211279</v>
      </c>
      <c r="AR455" s="624" t="n">
        <v>16.45</v>
      </c>
      <c r="AS455" s="614">
        <f>V455+X455+Z455+AB455+AD455+AF455+AJ455+AL455+AN455+AP455+AR455+AH455</f>
        <v/>
      </c>
    </row>
    <row r="456">
      <c r="A456" s="678">
        <f>A455+1</f>
        <v/>
      </c>
      <c r="B456" s="679" t="n">
        <v>865.89</v>
      </c>
      <c r="C456" s="679" t="n"/>
      <c r="D456" s="630" t="n">
        <v>1200.28</v>
      </c>
      <c r="E456" s="630" t="n">
        <v>1515.94</v>
      </c>
      <c r="F456" s="679" t="n"/>
      <c r="G456" s="680" t="n">
        <v>654</v>
      </c>
      <c r="H456" s="680" t="n">
        <v>226.5</v>
      </c>
      <c r="I456" s="632" t="n">
        <v>100</v>
      </c>
      <c r="J456" s="681" t="n">
        <v>2</v>
      </c>
      <c r="K456" s="681" t="n"/>
      <c r="L456" s="681" t="n"/>
      <c r="M456" s="682" t="n"/>
      <c r="N456" s="636">
        <f>B456+C456+D456+F456+G456+H456+I456+K456-L456+M456+E456</f>
        <v/>
      </c>
      <c r="O456" s="679" t="n">
        <v>2.1</v>
      </c>
      <c r="P456" s="679" t="n"/>
      <c r="Q456" s="636">
        <f>N456+O456-P456</f>
        <v/>
      </c>
      <c r="R456" s="630" t="n">
        <v>860</v>
      </c>
      <c r="S456" s="679" t="n"/>
      <c r="T456" s="639">
        <f>A456</f>
        <v/>
      </c>
      <c r="U456" s="704" t="n"/>
      <c r="V456" s="705" t="n"/>
      <c r="W456" s="704" t="n">
        <v>211220</v>
      </c>
      <c r="X456" s="624" t="n">
        <v>-49.25</v>
      </c>
      <c r="Y456" s="704" t="n"/>
      <c r="Z456" s="705" t="n"/>
      <c r="AA456" s="704" t="n">
        <v>211234</v>
      </c>
      <c r="AB456" s="624" t="n">
        <v>5304.67</v>
      </c>
      <c r="AC456" s="704" t="n"/>
      <c r="AD456" s="705" t="n"/>
      <c r="AE456" s="706" t="n">
        <v>211243</v>
      </c>
      <c r="AF456" s="624" t="n">
        <v>3.9</v>
      </c>
      <c r="AG456" s="705" t="n"/>
      <c r="AH456" s="705" t="n"/>
      <c r="AI456" s="704" t="n">
        <v>211246</v>
      </c>
      <c r="AJ456" s="624" t="n">
        <v>187.05</v>
      </c>
      <c r="AK456" s="704" t="n"/>
      <c r="AL456" s="705" t="n"/>
      <c r="AM456" s="704" t="inlineStr">
        <is>
          <t>fimar</t>
        </is>
      </c>
      <c r="AN456" s="624" t="n">
        <v>814.29</v>
      </c>
      <c r="AO456" s="704" t="n"/>
      <c r="AP456" s="705" t="n"/>
      <c r="AQ456" s="706" t="n"/>
      <c r="AR456" s="705" t="n"/>
      <c r="AS456" s="614">
        <f>V456+X456+Z456+AB456+AD456+AF456+AJ456+AL456+AN456+AP456+AR456+AH456</f>
        <v/>
      </c>
    </row>
    <row r="457">
      <c r="A457" s="678">
        <f>A456+1</f>
        <v/>
      </c>
      <c r="B457" s="679" t="n">
        <v>1046.59</v>
      </c>
      <c r="C457" s="630" t="n">
        <v>409.65</v>
      </c>
      <c r="D457" s="630" t="n">
        <v>1593.41</v>
      </c>
      <c r="E457" s="630" t="n">
        <v>1685.67</v>
      </c>
      <c r="F457" s="679" t="n"/>
      <c r="G457" s="680" t="n">
        <v>552</v>
      </c>
      <c r="H457" s="680" t="n">
        <v>130.55</v>
      </c>
      <c r="I457" s="632" t="n">
        <v>270</v>
      </c>
      <c r="J457" s="681" t="n">
        <v>4</v>
      </c>
      <c r="K457" s="681" t="n"/>
      <c r="L457" s="681" t="n"/>
      <c r="M457" s="682" t="n"/>
      <c r="N457" s="636">
        <f>B457+C457+D457+F457+G457+H457+I457+K457-L457+M457+E457</f>
        <v/>
      </c>
      <c r="O457" s="679" t="n">
        <v>2.1</v>
      </c>
      <c r="P457" s="679" t="n">
        <v>409.65</v>
      </c>
      <c r="Q457" s="636">
        <f>N457+O457-P457</f>
        <v/>
      </c>
      <c r="R457" s="630" t="n">
        <v>1070</v>
      </c>
      <c r="S457" s="679" t="n"/>
      <c r="T457" s="639">
        <f>A457</f>
        <v/>
      </c>
      <c r="U457" s="704" t="n">
        <v>211207</v>
      </c>
      <c r="V457" s="624" t="n">
        <v>1099.62</v>
      </c>
      <c r="W457" s="706" t="n">
        <v>211218</v>
      </c>
      <c r="X457" s="624" t="n">
        <v>7.94</v>
      </c>
      <c r="Y457" s="704" t="n"/>
      <c r="Z457" s="705" t="n"/>
      <c r="AA457" s="706" t="n">
        <v>211235</v>
      </c>
      <c r="AB457" s="624" t="n">
        <v>612.2</v>
      </c>
      <c r="AC457" s="704" t="n"/>
      <c r="AD457" s="705" t="n"/>
      <c r="AE457" s="706" t="n">
        <v>211243</v>
      </c>
      <c r="AF457" s="624" t="n">
        <v>3.9</v>
      </c>
      <c r="AG457" s="705" t="n"/>
      <c r="AH457" s="705" t="n"/>
      <c r="AI457" s="704" t="n"/>
      <c r="AJ457" s="705" t="n"/>
      <c r="AK457" s="706" t="n">
        <v>211254</v>
      </c>
      <c r="AL457" s="624" t="n">
        <v>565.6900000000001</v>
      </c>
      <c r="AM457" s="706" t="n"/>
      <c r="AN457" s="705" t="n"/>
      <c r="AO457" s="706" t="n"/>
      <c r="AP457" s="705" t="n"/>
      <c r="AQ457" s="706" t="n">
        <v>211276</v>
      </c>
      <c r="AR457" s="624" t="n">
        <v>1104</v>
      </c>
      <c r="AS457" s="614">
        <f>V457+X457+Z457+AB457+AD457+AF457+AJ457+AL457+AN457+AP457+AR457+AH457</f>
        <v/>
      </c>
    </row>
    <row r="458">
      <c r="A458" s="678">
        <f>A457+1</f>
        <v/>
      </c>
      <c r="B458" s="679" t="n">
        <v>1507.86</v>
      </c>
      <c r="C458" s="679" t="n"/>
      <c r="D458" s="630" t="n">
        <v>2146.78</v>
      </c>
      <c r="E458" s="630" t="n">
        <v>2402.6</v>
      </c>
      <c r="F458" s="679" t="n"/>
      <c r="G458" s="680" t="n">
        <v>843</v>
      </c>
      <c r="H458" s="680" t="n">
        <v>270</v>
      </c>
      <c r="I458" s="632" t="n">
        <v>300</v>
      </c>
      <c r="J458" s="681" t="n">
        <v>4</v>
      </c>
      <c r="K458" s="681" t="n"/>
      <c r="L458" s="681" t="n"/>
      <c r="M458" s="682" t="n"/>
      <c r="N458" s="636">
        <f>B458+C458+D458+F458+G458+H458+I458+K458-L458+M458+E458</f>
        <v/>
      </c>
      <c r="O458" s="679" t="n"/>
      <c r="P458" s="679" t="n"/>
      <c r="Q458" s="636">
        <f>N458+O458-P458</f>
        <v/>
      </c>
      <c r="R458" s="679" t="n"/>
      <c r="S458" s="630" t="n">
        <v>590</v>
      </c>
      <c r="T458" s="639">
        <f>A458</f>
        <v/>
      </c>
      <c r="U458" s="704" t="n"/>
      <c r="V458" s="624" t="n">
        <v>326.55</v>
      </c>
      <c r="W458" s="704" t="n">
        <v>211219</v>
      </c>
      <c r="X458" s="624" t="n">
        <v>1100.76</v>
      </c>
      <c r="Y458" s="704" t="n"/>
      <c r="Z458" s="705" t="n"/>
      <c r="AA458" s="704" t="n"/>
      <c r="AB458" s="705" t="n"/>
      <c r="AC458" s="704" t="n">
        <v>211242</v>
      </c>
      <c r="AD458" s="705" t="n">
        <v>0</v>
      </c>
      <c r="AE458" s="704" t="n">
        <v>211243</v>
      </c>
      <c r="AF458" s="624" t="n">
        <v>70</v>
      </c>
      <c r="AG458" s="705" t="n"/>
      <c r="AH458" s="705" t="n"/>
      <c r="AI458" s="704" t="n">
        <v>211245</v>
      </c>
      <c r="AJ458" s="624" t="n">
        <v>37.63</v>
      </c>
      <c r="AK458" s="704" t="n">
        <v>211141</v>
      </c>
      <c r="AL458" s="624" t="n">
        <v>1474.56</v>
      </c>
      <c r="AM458" s="704" t="n">
        <v>211144</v>
      </c>
      <c r="AN458" s="624" t="n">
        <v>172.14</v>
      </c>
      <c r="AO458" s="704" t="n">
        <v>211265</v>
      </c>
      <c r="AP458" s="624" t="n">
        <v>1933.73</v>
      </c>
      <c r="AQ458" s="706" t="n"/>
      <c r="AR458" s="705" t="n"/>
      <c r="AS458" s="614">
        <f>V458+X458+Z458+AB458+AD458+AF458+AJ458+AL458+AN458+AP458+AR458+AH458</f>
        <v/>
      </c>
    </row>
    <row r="459" customFormat="1" s="18">
      <c r="A459" s="714" t="n"/>
      <c r="B459" s="692">
        <f>SUM(B428:B458)</f>
        <v/>
      </c>
      <c r="C459" s="692">
        <f>SUM(C428:C458)</f>
        <v/>
      </c>
      <c r="D459" s="692">
        <f>SUM(D428:D458)</f>
        <v/>
      </c>
      <c r="E459" s="692">
        <f>SUM(E428:E458)</f>
        <v/>
      </c>
      <c r="F459" s="692">
        <f>SUM(F428:F458)</f>
        <v/>
      </c>
      <c r="G459" s="692">
        <f>SUM(G428:G458)</f>
        <v/>
      </c>
      <c r="H459" s="692">
        <f>SUM(H428:H458)</f>
        <v/>
      </c>
      <c r="I459" s="692">
        <f>SUM(I428:I458)</f>
        <v/>
      </c>
      <c r="J459" s="691">
        <f>SUM(J428:J458)</f>
        <v/>
      </c>
      <c r="K459" s="692">
        <f>SUM(K428:K458)</f>
        <v/>
      </c>
      <c r="L459" s="692">
        <f>SUM(L428:L458)</f>
        <v/>
      </c>
      <c r="M459" s="692">
        <f>SUM(M428:M458)</f>
        <v/>
      </c>
      <c r="N459" s="692">
        <f>SUM(N428:N458)</f>
        <v/>
      </c>
      <c r="O459" s="692">
        <f>SUM(O428:O458)</f>
        <v/>
      </c>
      <c r="P459" s="692">
        <f>SUM(P428:P458)</f>
        <v/>
      </c>
      <c r="Q459" s="692">
        <f>SUM(Q428:Q458)</f>
        <v/>
      </c>
      <c r="R459" s="692">
        <f>SUM(R428:R458)</f>
        <v/>
      </c>
      <c r="S459" s="692">
        <f>SUM(S428:S458)</f>
        <v/>
      </c>
      <c r="T459" s="693" t="n"/>
      <c r="U459" s="692" t="n"/>
      <c r="V459" s="692">
        <f>SUM(V428:V458)</f>
        <v/>
      </c>
      <c r="W459" s="692" t="n"/>
      <c r="X459" s="692">
        <f>SUM(X428:X458)</f>
        <v/>
      </c>
      <c r="Y459" s="692" t="n"/>
      <c r="Z459" s="692">
        <f>SUM(Z428:Z458)</f>
        <v/>
      </c>
      <c r="AA459" s="692" t="n"/>
      <c r="AB459" s="692">
        <f>SUM(AB428:AB458)</f>
        <v/>
      </c>
      <c r="AC459" s="692" t="n"/>
      <c r="AD459" s="692">
        <f>SUM(AD428:AD458)</f>
        <v/>
      </c>
      <c r="AE459" s="692" t="n"/>
      <c r="AF459" s="692">
        <f>SUM(AF428:AF458)</f>
        <v/>
      </c>
      <c r="AG459" s="692" t="n"/>
      <c r="AH459" s="692" t="n"/>
      <c r="AI459" s="692" t="n"/>
      <c r="AJ459" s="692">
        <f>SUM(AJ428:AJ458)</f>
        <v/>
      </c>
      <c r="AK459" s="691" t="n"/>
      <c r="AL459" s="692">
        <f>SUM(AL428:AL458)</f>
        <v/>
      </c>
      <c r="AM459" s="692" t="n"/>
      <c r="AN459" s="692">
        <f>SUM(AN428:AN458)</f>
        <v/>
      </c>
      <c r="AO459" s="692" t="n"/>
      <c r="AP459" s="692">
        <f>SUM(AP428:AP458)</f>
        <v/>
      </c>
      <c r="AQ459" s="692" t="n"/>
      <c r="AR459" s="692">
        <f>SUM(AR428:AR458)</f>
        <v/>
      </c>
      <c r="AS459" s="692">
        <f>SUM(AS428:AS458)</f>
        <v/>
      </c>
      <c r="AT459" s="691" t="n"/>
      <c r="AU459" s="691" t="n"/>
      <c r="AV459" s="691" t="n"/>
      <c r="AW459" s="691" t="n"/>
      <c r="AX459" s="691" t="n"/>
      <c r="AY459" s="691" t="n"/>
      <c r="AZ459" s="691" t="n"/>
      <c r="BA459" s="691" t="n"/>
      <c r="BB459" s="691" t="n"/>
      <c r="BC459" s="691" t="n"/>
      <c r="BD459" s="691" t="n"/>
      <c r="BE459" s="691" t="n"/>
      <c r="BF459" s="691" t="n"/>
      <c r="BG459" s="691" t="n"/>
      <c r="BH459" s="691" t="n"/>
      <c r="BI459" s="691" t="n"/>
      <c r="BJ459" s="691" t="n"/>
      <c r="BK459" s="691" t="n"/>
      <c r="BL459" s="691" t="n"/>
    </row>
    <row r="460">
      <c r="N460" s="451" t="n"/>
      <c r="Q460" s="451" t="n"/>
    </row>
    <row r="461">
      <c r="C461" s="452" t="n"/>
      <c r="F461" s="452" t="n"/>
      <c r="I461" s="453" t="n"/>
      <c r="U461" s="404" t="inlineStr">
        <is>
          <t>altadis</t>
        </is>
      </c>
      <c r="V461" s="400" t="n">
        <v>19548.93</v>
      </c>
      <c r="W461" s="404" t="n">
        <v>140236</v>
      </c>
      <c r="X461" s="400" t="inlineStr">
        <is>
          <t>31,03,15</t>
        </is>
      </c>
      <c r="AC461" s="487" t="n">
        <v>160240</v>
      </c>
      <c r="AD461" s="488" t="n">
        <v>17789.36</v>
      </c>
    </row>
    <row r="462">
      <c r="I462" s="453" t="n"/>
      <c r="AC462" s="487" t="n"/>
      <c r="AD462" s="488" t="inlineStr">
        <is>
          <t>credit stock</t>
        </is>
      </c>
    </row>
    <row r="463">
      <c r="AC463" s="487" t="n"/>
      <c r="AD463" s="489" t="n">
        <v>42825</v>
      </c>
    </row>
    <row r="465">
      <c r="AC465" s="404" t="n">
        <v>170238</v>
      </c>
      <c r="AD465" s="488" t="inlineStr">
        <is>
          <t>20,323,06</t>
        </is>
      </c>
    </row>
    <row r="466">
      <c r="AD466" s="400" t="inlineStr">
        <is>
          <t>credit stock</t>
        </is>
      </c>
    </row>
    <row r="467">
      <c r="AD467" s="490" t="n">
        <v>43190</v>
      </c>
    </row>
    <row r="468">
      <c r="AD468" s="490" t="n"/>
    </row>
    <row r="469">
      <c r="AC469" s="404" t="n">
        <v>180644</v>
      </c>
      <c r="AD469" s="488" t="n">
        <v>20569.97</v>
      </c>
    </row>
    <row r="470">
      <c r="AD470" s="400" t="inlineStr">
        <is>
          <t>credit stock</t>
        </is>
      </c>
    </row>
    <row r="471">
      <c r="AD471" s="490" t="n">
        <v>43677</v>
      </c>
    </row>
    <row r="473">
      <c r="AC473" s="404" t="n">
        <v>190633</v>
      </c>
      <c r="AD473" s="488" t="n">
        <v>22270.17</v>
      </c>
    </row>
    <row r="474">
      <c r="AD474" s="400" t="inlineStr">
        <is>
          <t>credit stock</t>
        </is>
      </c>
    </row>
    <row r="475">
      <c r="AD475" s="490" t="n">
        <v>44043</v>
      </c>
    </row>
    <row r="477">
      <c r="AC477" s="404" t="n">
        <v>200728</v>
      </c>
      <c r="AD477" s="715" t="n">
        <v>22906.19</v>
      </c>
    </row>
    <row r="478">
      <c r="AD478" s="400" t="inlineStr">
        <is>
          <t>credit stock</t>
        </is>
      </c>
    </row>
    <row r="479">
      <c r="AD479" s="490" t="n">
        <v>44408</v>
      </c>
    </row>
    <row r="481">
      <c r="AC481" s="404" t="n">
        <v>210334</v>
      </c>
      <c r="AD481" s="400" t="n">
        <v>25458.98</v>
      </c>
    </row>
    <row r="482">
      <c r="AD482" s="400" t="inlineStr">
        <is>
          <t>credit stock</t>
        </is>
      </c>
    </row>
    <row r="483">
      <c r="AD483" s="716" t="n">
        <v>44773</v>
      </c>
    </row>
  </sheetData>
  <mergeCells count="240">
    <mergeCell ref="A2:L2"/>
    <mergeCell ref="O2:S2"/>
    <mergeCell ref="U2:AA2"/>
    <mergeCell ref="AB2:AJ2"/>
    <mergeCell ref="AK2:AQ2"/>
    <mergeCell ref="I3:Q3"/>
    <mergeCell ref="R3:S3"/>
    <mergeCell ref="U3:V3"/>
    <mergeCell ref="W3:X3"/>
    <mergeCell ref="Y3:Z3"/>
    <mergeCell ref="AM3:AN3"/>
    <mergeCell ref="AO3:AP3"/>
    <mergeCell ref="AQ3:AR3"/>
    <mergeCell ref="I4:J4"/>
    <mergeCell ref="A41:L41"/>
    <mergeCell ref="O41:S41"/>
    <mergeCell ref="U41:AA41"/>
    <mergeCell ref="AB41:AJ41"/>
    <mergeCell ref="AK41:AQ41"/>
    <mergeCell ref="AA3:AB3"/>
    <mergeCell ref="AC3:AD3"/>
    <mergeCell ref="AE3:AF3"/>
    <mergeCell ref="AG3:AH3"/>
    <mergeCell ref="AI3:AJ3"/>
    <mergeCell ref="AK3:AL3"/>
    <mergeCell ref="AO42:AP42"/>
    <mergeCell ref="AQ42:AR42"/>
    <mergeCell ref="I43:J43"/>
    <mergeCell ref="A78:L78"/>
    <mergeCell ref="O78:S78"/>
    <mergeCell ref="U78:AA78"/>
    <mergeCell ref="AB78:AJ78"/>
    <mergeCell ref="AK78:AQ78"/>
    <mergeCell ref="AC42:AD42"/>
    <mergeCell ref="AE42:AF42"/>
    <mergeCell ref="AG42:AH42"/>
    <mergeCell ref="AI42:AJ42"/>
    <mergeCell ref="AK42:AL42"/>
    <mergeCell ref="AM42:AN42"/>
    <mergeCell ref="I42:L42"/>
    <mergeCell ref="R42:S42"/>
    <mergeCell ref="U42:V42"/>
    <mergeCell ref="W42:X42"/>
    <mergeCell ref="Y42:Z42"/>
    <mergeCell ref="AA42:AB42"/>
    <mergeCell ref="AO79:AP79"/>
    <mergeCell ref="AQ79:AR79"/>
    <mergeCell ref="I80:J80"/>
    <mergeCell ref="A117:L117"/>
    <mergeCell ref="O117:S117"/>
    <mergeCell ref="U117:AA117"/>
    <mergeCell ref="AB117:AJ117"/>
    <mergeCell ref="AK117:AQ117"/>
    <mergeCell ref="AC79:AD79"/>
    <mergeCell ref="AE79:AF79"/>
    <mergeCell ref="AG79:AH79"/>
    <mergeCell ref="AI79:AJ79"/>
    <mergeCell ref="AK79:AL79"/>
    <mergeCell ref="AM79:AN79"/>
    <mergeCell ref="I79:L79"/>
    <mergeCell ref="R79:S79"/>
    <mergeCell ref="U79:V79"/>
    <mergeCell ref="W79:X79"/>
    <mergeCell ref="Y79:Z79"/>
    <mergeCell ref="AA79:AB79"/>
    <mergeCell ref="AO118:AP118"/>
    <mergeCell ref="AQ118:AR118"/>
    <mergeCell ref="I119:J119"/>
    <mergeCell ref="A155:L155"/>
    <mergeCell ref="O155:S155"/>
    <mergeCell ref="U155:AA155"/>
    <mergeCell ref="AB155:AJ155"/>
    <mergeCell ref="AK155:AQ155"/>
    <mergeCell ref="AC118:AD118"/>
    <mergeCell ref="AE118:AF118"/>
    <mergeCell ref="AG118:AH118"/>
    <mergeCell ref="AI118:AJ118"/>
    <mergeCell ref="AK118:AL118"/>
    <mergeCell ref="AM118:AN118"/>
    <mergeCell ref="I118:L118"/>
    <mergeCell ref="R118:S118"/>
    <mergeCell ref="U118:V118"/>
    <mergeCell ref="W118:X118"/>
    <mergeCell ref="Y118:Z118"/>
    <mergeCell ref="AA118:AB118"/>
    <mergeCell ref="AO156:AP156"/>
    <mergeCell ref="AQ156:AR156"/>
    <mergeCell ref="I157:J157"/>
    <mergeCell ref="A194:L194"/>
    <mergeCell ref="O194:S194"/>
    <mergeCell ref="U194:AA194"/>
    <mergeCell ref="AB194:AJ194"/>
    <mergeCell ref="AK194:AQ194"/>
    <mergeCell ref="AC156:AD156"/>
    <mergeCell ref="AE156:AF156"/>
    <mergeCell ref="AG156:AH156"/>
    <mergeCell ref="AI156:AJ156"/>
    <mergeCell ref="AK156:AL156"/>
    <mergeCell ref="AM156:AN156"/>
    <mergeCell ref="I156:L156"/>
    <mergeCell ref="R156:S156"/>
    <mergeCell ref="U156:V156"/>
    <mergeCell ref="W156:X156"/>
    <mergeCell ref="Y156:Z156"/>
    <mergeCell ref="AA156:AB156"/>
    <mergeCell ref="AO195:AP195"/>
    <mergeCell ref="AQ195:AR195"/>
    <mergeCell ref="I196:J196"/>
    <mergeCell ref="A232:L232"/>
    <mergeCell ref="O232:S232"/>
    <mergeCell ref="U232:AA232"/>
    <mergeCell ref="AB232:AJ232"/>
    <mergeCell ref="AK232:AQ232"/>
    <mergeCell ref="AC195:AD195"/>
    <mergeCell ref="AE195:AF195"/>
    <mergeCell ref="AG195:AH195"/>
    <mergeCell ref="AI195:AJ195"/>
    <mergeCell ref="AK195:AL195"/>
    <mergeCell ref="AM195:AN195"/>
    <mergeCell ref="I195:L195"/>
    <mergeCell ref="R195:S195"/>
    <mergeCell ref="U195:V195"/>
    <mergeCell ref="W195:X195"/>
    <mergeCell ref="Y195:Z195"/>
    <mergeCell ref="AA195:AB195"/>
    <mergeCell ref="AO233:AP233"/>
    <mergeCell ref="AQ233:AR233"/>
    <mergeCell ref="I234:J234"/>
    <mergeCell ref="A271:L271"/>
    <mergeCell ref="O271:S271"/>
    <mergeCell ref="U271:AA271"/>
    <mergeCell ref="AB271:AJ271"/>
    <mergeCell ref="AK271:AQ271"/>
    <mergeCell ref="AC233:AD233"/>
    <mergeCell ref="AE233:AF233"/>
    <mergeCell ref="AG233:AH233"/>
    <mergeCell ref="AI233:AJ233"/>
    <mergeCell ref="AK233:AL233"/>
    <mergeCell ref="AM233:AN233"/>
    <mergeCell ref="I233:L233"/>
    <mergeCell ref="R233:S233"/>
    <mergeCell ref="U233:V233"/>
    <mergeCell ref="W233:X233"/>
    <mergeCell ref="Y233:Z233"/>
    <mergeCell ref="AA233:AB233"/>
    <mergeCell ref="AO272:AP272"/>
    <mergeCell ref="AQ272:AR272"/>
    <mergeCell ref="I273:J273"/>
    <mergeCell ref="A310:L310"/>
    <mergeCell ref="O310:S310"/>
    <mergeCell ref="U310:AA310"/>
    <mergeCell ref="AB310:AJ310"/>
    <mergeCell ref="AK310:AQ310"/>
    <mergeCell ref="AC272:AD272"/>
    <mergeCell ref="AE272:AF272"/>
    <mergeCell ref="AG272:AH272"/>
    <mergeCell ref="AI272:AJ272"/>
    <mergeCell ref="AK272:AL272"/>
    <mergeCell ref="AM272:AN272"/>
    <mergeCell ref="I272:L272"/>
    <mergeCell ref="R272:S272"/>
    <mergeCell ref="U272:V272"/>
    <mergeCell ref="W272:X272"/>
    <mergeCell ref="Y272:Z272"/>
    <mergeCell ref="AA272:AB272"/>
    <mergeCell ref="AO311:AP311"/>
    <mergeCell ref="AQ311:AR311"/>
    <mergeCell ref="I312:J312"/>
    <mergeCell ref="A348:L348"/>
    <mergeCell ref="O348:S348"/>
    <mergeCell ref="U348:AA348"/>
    <mergeCell ref="AB348:AJ348"/>
    <mergeCell ref="AK348:AQ348"/>
    <mergeCell ref="AC311:AD311"/>
    <mergeCell ref="AE311:AF311"/>
    <mergeCell ref="AG311:AH311"/>
    <mergeCell ref="AI311:AJ311"/>
    <mergeCell ref="AK311:AL311"/>
    <mergeCell ref="AM311:AN311"/>
    <mergeCell ref="I311:L311"/>
    <mergeCell ref="R311:S311"/>
    <mergeCell ref="U311:V311"/>
    <mergeCell ref="W311:X311"/>
    <mergeCell ref="Y311:Z311"/>
    <mergeCell ref="AA311:AB311"/>
    <mergeCell ref="AO349:AP349"/>
    <mergeCell ref="AQ349:AR349"/>
    <mergeCell ref="I350:J350"/>
    <mergeCell ref="A387:L387"/>
    <mergeCell ref="O387:S387"/>
    <mergeCell ref="U387:AA387"/>
    <mergeCell ref="AB387:AJ387"/>
    <mergeCell ref="AK387:AQ387"/>
    <mergeCell ref="AC349:AD349"/>
    <mergeCell ref="AE349:AF349"/>
    <mergeCell ref="AG349:AH349"/>
    <mergeCell ref="AI349:AJ349"/>
    <mergeCell ref="AK349:AL349"/>
    <mergeCell ref="AM349:AN349"/>
    <mergeCell ref="I349:L349"/>
    <mergeCell ref="R349:S349"/>
    <mergeCell ref="U349:V349"/>
    <mergeCell ref="W349:X349"/>
    <mergeCell ref="Y349:Z349"/>
    <mergeCell ref="AA349:AB349"/>
    <mergeCell ref="AO388:AP388"/>
    <mergeCell ref="AQ388:AR388"/>
    <mergeCell ref="I389:J389"/>
    <mergeCell ref="A425:L425"/>
    <mergeCell ref="O425:S425"/>
    <mergeCell ref="U425:AA425"/>
    <mergeCell ref="AB425:AJ425"/>
    <mergeCell ref="AK425:AQ425"/>
    <mergeCell ref="AC388:AD388"/>
    <mergeCell ref="AE388:AF388"/>
    <mergeCell ref="AG388:AH388"/>
    <mergeCell ref="AI388:AJ388"/>
    <mergeCell ref="AK388:AL388"/>
    <mergeCell ref="AM388:AN388"/>
    <mergeCell ref="I388:L388"/>
    <mergeCell ref="R388:S388"/>
    <mergeCell ref="U388:V388"/>
    <mergeCell ref="W388:X388"/>
    <mergeCell ref="Y388:Z388"/>
    <mergeCell ref="AA388:AB388"/>
    <mergeCell ref="AO426:AP426"/>
    <mergeCell ref="AQ426:AR426"/>
    <mergeCell ref="I427:J427"/>
    <mergeCell ref="AC426:AD426"/>
    <mergeCell ref="AE426:AF426"/>
    <mergeCell ref="AG426:AH426"/>
    <mergeCell ref="AI426:AJ426"/>
    <mergeCell ref="AK426:AL426"/>
    <mergeCell ref="AM426:AN426"/>
    <mergeCell ref="I426:L426"/>
    <mergeCell ref="R426:S426"/>
    <mergeCell ref="U426:V426"/>
    <mergeCell ref="W426:X426"/>
    <mergeCell ref="Y426:Z426"/>
    <mergeCell ref="AA426:AB426"/>
  </mergeCells>
  <pageMargins left="0.7000000000000001" right="0.7000000000000001" top="1.143700787401575" bottom="1.143700787401575" header="0.7500000000000001" footer="0.7500000000000001"/>
  <pageSetup orientation="portrait" paperSize="0" fitToHeight="0" fitToWidth="0" horizontalDpi="0" verticalDpi="0" copies="0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L489"/>
  <sheetViews>
    <sheetView tabSelected="1" topLeftCell="A39" zoomScale="55" zoomScaleNormal="55" workbookViewId="0">
      <selection activeCell="O239" sqref="O239"/>
    </sheetView>
  </sheetViews>
  <sheetFormatPr baseColWidth="10" defaultRowHeight="15.75"/>
  <cols>
    <col width="39.28515625" customWidth="1" style="600" min="1" max="1"/>
    <col width="15.28515625" customWidth="1" style="399" min="2" max="2"/>
    <col width="14.28515625" customWidth="1" style="399" min="3" max="3"/>
    <col width="16.140625" customWidth="1" style="399" min="4" max="4"/>
    <col width="17.5703125" customWidth="1" style="399" min="5" max="5"/>
    <col width="16.7109375" customWidth="1" style="399" min="6" max="6"/>
    <col width="13.5703125" customWidth="1" style="399" min="7" max="7"/>
    <col width="16.140625" customWidth="1" style="399" min="8" max="8"/>
    <col width="16.28515625" customWidth="1" style="399" min="9" max="9"/>
    <col width="7.140625" customWidth="1" style="400" min="10" max="10"/>
    <col width="15.28515625" customWidth="1" style="400" min="11" max="12"/>
    <col width="15.28515625" customWidth="1" style="401" min="13" max="13"/>
    <col width="17.7109375" customWidth="1" style="398" min="14" max="14"/>
    <col width="17.5703125" customWidth="1" style="399" min="15" max="15"/>
    <col width="19" customWidth="1" style="399" min="16" max="16"/>
    <col width="17.7109375" customWidth="1" style="398" min="17" max="17"/>
    <col width="16" customWidth="1" style="399" min="18" max="18"/>
    <col width="13.85546875" customWidth="1" style="399" min="19" max="19"/>
    <col width="38.42578125" customWidth="1" style="601" min="20" max="20"/>
    <col width="11.7109375" customWidth="1" style="403" min="21" max="21"/>
    <col width="15.140625" customWidth="1" style="400" min="22" max="22"/>
    <col width="11.7109375" customWidth="1" style="404" min="23" max="23"/>
    <col width="14.140625" customWidth="1" style="400" min="24" max="24"/>
    <col width="11.7109375" customWidth="1" style="404" min="25" max="25"/>
    <col width="14.140625" customWidth="1" style="400" min="26" max="26"/>
    <col width="11.7109375" customWidth="1" style="404" min="27" max="27"/>
    <col width="14.85546875" customWidth="1" style="400" min="28" max="28"/>
    <col width="11.7109375" customWidth="1" style="404" min="29" max="29"/>
    <col width="16" customWidth="1" style="400" min="30" max="30"/>
    <col width="12.140625" customWidth="1" style="404" min="31" max="31"/>
    <col width="15.7109375" customWidth="1" style="400" min="32" max="32"/>
    <col width="12" customWidth="1" style="399" min="33" max="33"/>
    <col width="15.7109375" customWidth="1" style="399" min="34" max="34"/>
    <col width="11.7109375" customWidth="1" style="404" min="35" max="35"/>
    <col width="13.5703125" customWidth="1" style="400" min="36" max="36"/>
    <col width="11.7109375" customWidth="1" style="399" min="37" max="37"/>
    <col width="13.42578125" customWidth="1" style="399" min="38" max="38"/>
    <col width="11.7109375" customWidth="1" style="404" min="39" max="39"/>
    <col width="13.140625" customWidth="1" style="399" min="40" max="40"/>
    <col width="11.7109375" customWidth="1" style="404" min="41" max="41"/>
    <col width="15" customWidth="1" style="399" min="42" max="42"/>
    <col width="11.7109375" customWidth="1" style="399" min="43" max="43"/>
    <col width="15.7109375" customWidth="1" style="399" min="44" max="44"/>
    <col width="16.140625" customWidth="1" style="399" min="45" max="45"/>
    <col width="12.140625" customWidth="1" style="399" min="46" max="64"/>
    <col width="12.140625" customWidth="1" style="1" min="65" max="259"/>
    <col width="3" customWidth="1" style="1" min="260" max="260"/>
    <col width="3.140625" customWidth="1" style="1" min="261" max="261"/>
    <col width="12.5703125" customWidth="1" style="1" min="262" max="262"/>
    <col width="10.5703125" customWidth="1" style="1" min="263" max="263"/>
    <col width="4.42578125" customWidth="1" style="1" min="264" max="264"/>
    <col width="10" customWidth="1" style="1" min="265" max="265"/>
    <col width="9.42578125" customWidth="1" style="1" min="266" max="266"/>
    <col width="12.140625" customWidth="1" style="1" min="267" max="270"/>
    <col width="14.5703125" customWidth="1" style="1" min="271" max="271"/>
    <col width="13.85546875" customWidth="1" style="1" min="272" max="273"/>
    <col width="10.28515625" customWidth="1" style="1" min="274" max="274"/>
    <col width="13.7109375" customWidth="1" style="1" min="275" max="276"/>
    <col width="3.140625" customWidth="1" style="1" min="277" max="277"/>
    <col width="3.85546875" customWidth="1" style="1" min="278" max="278"/>
    <col width="11.7109375" customWidth="1" style="1" min="279" max="287"/>
    <col width="13.5703125" customWidth="1" style="1" min="288" max="288"/>
    <col width="11.7109375" customWidth="1" style="1" min="289" max="289"/>
    <col width="11.140625" customWidth="1" style="1" min="290" max="290"/>
    <col width="11.7109375" customWidth="1" style="1" min="291" max="291"/>
    <col width="13.5703125" customWidth="1" style="1" min="292" max="292"/>
    <col width="11.7109375" customWidth="1" style="1" min="293" max="299"/>
    <col width="12.140625" customWidth="1" style="1" min="300" max="515"/>
    <col width="3" customWidth="1" style="1" min="516" max="516"/>
    <col width="3.140625" customWidth="1" style="1" min="517" max="517"/>
    <col width="12.5703125" customWidth="1" style="1" min="518" max="518"/>
    <col width="10.5703125" customWidth="1" style="1" min="519" max="519"/>
    <col width="4.42578125" customWidth="1" style="1" min="520" max="520"/>
    <col width="10" customWidth="1" style="1" min="521" max="521"/>
    <col width="9.42578125" customWidth="1" style="1" min="522" max="522"/>
    <col width="12.140625" customWidth="1" style="1" min="523" max="526"/>
    <col width="14.5703125" customWidth="1" style="1" min="527" max="527"/>
    <col width="13.85546875" customWidth="1" style="1" min="528" max="529"/>
    <col width="10.28515625" customWidth="1" style="1" min="530" max="530"/>
    <col width="13.7109375" customWidth="1" style="1" min="531" max="532"/>
    <col width="3.140625" customWidth="1" style="1" min="533" max="533"/>
    <col width="3.85546875" customWidth="1" style="1" min="534" max="534"/>
    <col width="11.7109375" customWidth="1" style="1" min="535" max="543"/>
    <col width="13.5703125" customWidth="1" style="1" min="544" max="544"/>
    <col width="11.7109375" customWidth="1" style="1" min="545" max="545"/>
    <col width="11.140625" customWidth="1" style="1" min="546" max="546"/>
    <col width="11.7109375" customWidth="1" style="1" min="547" max="547"/>
    <col width="13.5703125" customWidth="1" style="1" min="548" max="548"/>
    <col width="11.7109375" customWidth="1" style="1" min="549" max="555"/>
    <col width="12.140625" customWidth="1" style="1" min="556" max="771"/>
    <col width="3" customWidth="1" style="1" min="772" max="772"/>
    <col width="3.140625" customWidth="1" style="1" min="773" max="773"/>
    <col width="12.5703125" customWidth="1" style="1" min="774" max="774"/>
    <col width="10.5703125" customWidth="1" style="1" min="775" max="775"/>
    <col width="4.42578125" customWidth="1" style="1" min="776" max="776"/>
    <col width="10" customWidth="1" style="1" min="777" max="777"/>
    <col width="9.42578125" customWidth="1" style="1" min="778" max="778"/>
    <col width="12.140625" customWidth="1" style="1" min="779" max="782"/>
    <col width="14.5703125" customWidth="1" style="1" min="783" max="783"/>
    <col width="13.85546875" customWidth="1" style="1" min="784" max="785"/>
    <col width="10.28515625" customWidth="1" style="1" min="786" max="786"/>
    <col width="13.7109375" customWidth="1" style="1" min="787" max="788"/>
    <col width="3.140625" customWidth="1" style="1" min="789" max="789"/>
    <col width="3.85546875" customWidth="1" style="1" min="790" max="790"/>
    <col width="11.7109375" customWidth="1" style="1" min="791" max="799"/>
    <col width="13.5703125" customWidth="1" style="1" min="800" max="800"/>
    <col width="11.7109375" customWidth="1" style="1" min="801" max="801"/>
    <col width="11.140625" customWidth="1" style="1" min="802" max="802"/>
    <col width="11.7109375" customWidth="1" style="1" min="803" max="803"/>
    <col width="13.5703125" customWidth="1" style="1" min="804" max="804"/>
    <col width="11.7109375" customWidth="1" style="1" min="805" max="811"/>
    <col width="12.140625" customWidth="1" style="1" min="812" max="1024"/>
    <col width="11.42578125" customWidth="1" min="1025" max="1025"/>
  </cols>
  <sheetData>
    <row r="1">
      <c r="N1" s="405" t="n"/>
      <c r="Q1" s="405" t="n"/>
    </row>
    <row r="2" ht="16.5" customHeight="1" thickBot="1">
      <c r="A2" s="602" t="inlineStr">
        <is>
          <t>JANVIER</t>
        </is>
      </c>
      <c r="M2" s="406" t="n"/>
      <c r="N2" s="359" t="n"/>
      <c r="O2" s="362" t="n"/>
      <c r="P2" s="363" t="n"/>
      <c r="Q2" s="363" t="n"/>
      <c r="R2" s="363" t="n"/>
      <c r="S2" s="363" t="n"/>
      <c r="U2" s="364">
        <f>A2</f>
        <v/>
      </c>
      <c r="V2" s="363" t="n"/>
      <c r="W2" s="363" t="n"/>
      <c r="X2" s="363" t="n"/>
      <c r="Y2" s="363" t="n"/>
      <c r="Z2" s="363" t="n"/>
      <c r="AA2" s="363" t="n"/>
      <c r="AB2" s="364">
        <f>A2</f>
        <v/>
      </c>
      <c r="AC2" s="363" t="n"/>
      <c r="AD2" s="363" t="n"/>
      <c r="AE2" s="363" t="n"/>
      <c r="AF2" s="363" t="n"/>
      <c r="AG2" s="363" t="n"/>
      <c r="AH2" s="363" t="n"/>
      <c r="AI2" s="363" t="n"/>
      <c r="AJ2" s="363" t="n"/>
      <c r="AK2" s="364">
        <f>A2</f>
        <v/>
      </c>
      <c r="AL2" s="363" t="n"/>
      <c r="AM2" s="363" t="n"/>
      <c r="AN2" s="363" t="n"/>
      <c r="AO2" s="363" t="n"/>
      <c r="AP2" s="363" t="n"/>
      <c r="AQ2" s="363" t="n"/>
    </row>
    <row r="3" ht="16.5" customHeight="1" thickBot="1">
      <c r="A3" s="603" t="n"/>
      <c r="B3" s="372" t="n"/>
      <c r="C3" s="372" t="n"/>
      <c r="D3" s="372" t="n"/>
      <c r="E3" s="372" t="n"/>
      <c r="F3" s="372" t="n"/>
      <c r="G3" s="372" t="n"/>
      <c r="H3" s="372" t="n"/>
      <c r="I3" s="369" t="inlineStr">
        <is>
          <t>Encaissement</t>
        </is>
      </c>
      <c r="J3" s="357" t="n"/>
      <c r="K3" s="357" t="n"/>
      <c r="L3" s="357" t="n"/>
      <c r="M3" s="357" t="n"/>
      <c r="N3" s="357" t="n"/>
      <c r="O3" s="357" t="n"/>
      <c r="P3" s="357" t="n"/>
      <c r="Q3" s="370" t="n"/>
      <c r="R3" s="369" t="inlineStr">
        <is>
          <t>Banque</t>
        </is>
      </c>
      <c r="S3" s="370" t="n"/>
      <c r="T3" s="604" t="inlineStr">
        <is>
          <t>Date</t>
        </is>
      </c>
      <c r="U3" s="605" t="inlineStr">
        <is>
          <t>Agedi</t>
        </is>
      </c>
      <c r="V3" s="379" t="n"/>
      <c r="W3" s="606" t="inlineStr">
        <is>
          <t>Saf</t>
        </is>
      </c>
      <c r="X3" s="379" t="n"/>
      <c r="Y3" s="606" t="inlineStr">
        <is>
          <t>Midi Libre</t>
        </is>
      </c>
      <c r="Z3" s="379" t="n"/>
      <c r="AA3" s="606" t="inlineStr">
        <is>
          <t>Loto</t>
        </is>
      </c>
      <c r="AB3" s="379" t="n"/>
      <c r="AC3" s="408" t="inlineStr">
        <is>
          <t>Altadis</t>
        </is>
      </c>
      <c r="AD3" s="366" t="n"/>
      <c r="AE3" s="409" t="inlineStr">
        <is>
          <t>Crédit agricole</t>
        </is>
      </c>
      <c r="AF3" s="354" t="n"/>
      <c r="AG3" s="410" t="inlineStr">
        <is>
          <t>DAB Boisson</t>
        </is>
      </c>
      <c r="AH3" s="354" t="n"/>
      <c r="AI3" s="407" t="inlineStr">
        <is>
          <t>charges locatives</t>
        </is>
      </c>
      <c r="AJ3" s="366" t="n"/>
      <c r="AK3" s="408" t="inlineStr">
        <is>
          <t>Poste TCN TF PVA</t>
        </is>
      </c>
      <c r="AL3" s="366" t="n"/>
      <c r="AM3" s="408" t="inlineStr">
        <is>
          <t>GSA/NVX FR</t>
        </is>
      </c>
      <c r="AN3" s="366" t="n"/>
      <c r="AO3" s="409" t="inlineStr">
        <is>
          <t>Charge</t>
        </is>
      </c>
      <c r="AP3" s="354" t="n"/>
      <c r="AQ3" s="410" t="inlineStr">
        <is>
          <t>Divers</t>
        </is>
      </c>
      <c r="AR3" s="354" t="n"/>
      <c r="AS3" s="411" t="inlineStr">
        <is>
          <t>Total</t>
        </is>
      </c>
    </row>
    <row r="4">
      <c r="A4" s="607" t="n"/>
      <c r="B4" s="382" t="inlineStr">
        <is>
          <t>Espèce</t>
        </is>
      </c>
      <c r="C4" s="382" t="inlineStr">
        <is>
          <t>Chèque</t>
        </is>
      </c>
      <c r="D4" s="382" t="inlineStr">
        <is>
          <t>Carte Bleue</t>
        </is>
      </c>
      <c r="E4" s="22" t="inlineStr">
        <is>
          <t>Sans Contact</t>
        </is>
      </c>
      <c r="F4" s="382" t="inlineStr">
        <is>
          <t>Carte Nickel</t>
        </is>
      </c>
      <c r="G4" s="382" t="inlineStr">
        <is>
          <t>JEUX</t>
        </is>
      </c>
      <c r="H4" s="382" t="inlineStr">
        <is>
          <t>LOTO</t>
        </is>
      </c>
      <c r="I4" s="382" t="inlineStr">
        <is>
          <t>POINT VERT</t>
        </is>
      </c>
      <c r="J4" s="383" t="n"/>
      <c r="K4" s="382" t="inlineStr">
        <is>
          <t>Ret Nickel</t>
        </is>
      </c>
      <c r="L4" s="382" t="inlineStr">
        <is>
          <t>Dpt Nickel</t>
        </is>
      </c>
      <c r="M4" s="608" t="inlineStr">
        <is>
          <t>Avoir</t>
        </is>
      </c>
      <c r="N4" s="382" t="inlineStr">
        <is>
          <t>S/Total Encais</t>
        </is>
      </c>
      <c r="O4" s="382" t="inlineStr">
        <is>
          <t>Compte client</t>
        </is>
      </c>
      <c r="P4" s="382" t="inlineStr">
        <is>
          <t>Credit Compte</t>
        </is>
      </c>
      <c r="Q4" s="382" t="inlineStr">
        <is>
          <t>CA Brut</t>
        </is>
      </c>
      <c r="R4" s="382" t="inlineStr">
        <is>
          <t>Dépôt Banque</t>
        </is>
      </c>
      <c r="S4" s="382" t="inlineStr">
        <is>
          <t>Monnaie</t>
        </is>
      </c>
      <c r="T4" s="609" t="n"/>
      <c r="U4" s="610" t="inlineStr">
        <is>
          <t>N°</t>
        </is>
      </c>
      <c r="V4" s="611" t="n"/>
      <c r="W4" s="612" t="inlineStr">
        <is>
          <t>N°</t>
        </is>
      </c>
      <c r="X4" s="611" t="n"/>
      <c r="Y4" s="612" t="inlineStr">
        <is>
          <t>N°</t>
        </is>
      </c>
      <c r="Z4" s="608" t="n"/>
      <c r="AA4" s="612" t="inlineStr">
        <is>
          <t>N°</t>
        </is>
      </c>
      <c r="AB4" s="608" t="n"/>
      <c r="AC4" s="612" t="inlineStr">
        <is>
          <t>N°</t>
        </is>
      </c>
      <c r="AD4" s="608" t="n"/>
      <c r="AE4" s="612" t="inlineStr">
        <is>
          <t>N°</t>
        </is>
      </c>
      <c r="AF4" s="608" t="n"/>
      <c r="AG4" s="612" t="n"/>
      <c r="AH4" s="611" t="n"/>
      <c r="AI4" s="612" t="inlineStr">
        <is>
          <t>N°</t>
        </is>
      </c>
      <c r="AJ4" s="608" t="n"/>
      <c r="AK4" s="613" t="inlineStr">
        <is>
          <t>N°</t>
        </is>
      </c>
      <c r="AL4" s="611" t="n"/>
      <c r="AM4" s="612" t="inlineStr">
        <is>
          <t>N°</t>
        </is>
      </c>
      <c r="AN4" s="611" t="n"/>
      <c r="AO4" s="612" t="inlineStr">
        <is>
          <t>N°</t>
        </is>
      </c>
      <c r="AP4" s="611" t="n"/>
      <c r="AQ4" s="612" t="inlineStr">
        <is>
          <t>N°</t>
        </is>
      </c>
      <c r="AR4" s="611" t="n"/>
      <c r="AS4" s="614" t="n"/>
    </row>
    <row r="5">
      <c r="A5" s="615" t="n">
        <v>44562</v>
      </c>
      <c r="B5" s="616" t="n"/>
      <c r="C5" s="616" t="n"/>
      <c r="D5" s="616" t="n"/>
      <c r="E5" s="616" t="n"/>
      <c r="F5" s="616" t="n"/>
      <c r="G5" s="617" t="n"/>
      <c r="H5" s="617" t="n"/>
      <c r="I5" s="617" t="n"/>
      <c r="J5" s="618" t="n"/>
      <c r="K5" s="618" t="n"/>
      <c r="L5" s="618" t="n"/>
      <c r="M5" s="619" t="n"/>
      <c r="N5" s="620" t="n"/>
      <c r="O5" s="616" t="n"/>
      <c r="P5" s="616" t="n"/>
      <c r="Q5" s="620" t="n"/>
      <c r="R5" s="621" t="n"/>
      <c r="S5" s="621" t="n"/>
      <c r="T5" s="622">
        <f>A5</f>
        <v/>
      </c>
      <c r="U5" s="623" t="n"/>
      <c r="V5" s="626" t="n"/>
      <c r="W5" s="625" t="n"/>
      <c r="X5" s="626" t="n"/>
      <c r="Y5" s="625" t="n"/>
      <c r="Z5" s="626" t="n"/>
      <c r="AA5" s="625" t="n"/>
      <c r="AB5" s="626" t="n"/>
      <c r="AC5" s="625" t="n"/>
      <c r="AD5" s="626" t="n"/>
      <c r="AE5" s="625" t="n"/>
      <c r="AF5" s="626" t="n"/>
      <c r="AG5" s="626" t="n"/>
      <c r="AH5" s="626" t="n"/>
      <c r="AI5" s="625" t="n"/>
      <c r="AJ5" s="624" t="n"/>
      <c r="AK5" s="627" t="n"/>
      <c r="AL5" s="626" t="n"/>
      <c r="AM5" s="625" t="n"/>
      <c r="AN5" s="626" t="n"/>
      <c r="AO5" s="625" t="n"/>
      <c r="AP5" s="626" t="n"/>
      <c r="AQ5" s="625" t="n"/>
      <c r="AR5" s="626" t="n"/>
      <c r="AS5" s="621">
        <f>V5+X5+Z5+AB31+AD5+AF5+AJ5+AL5+AN5+AP5+AR5</f>
        <v/>
      </c>
    </row>
    <row r="6">
      <c r="A6" s="628">
        <f>A5+1</f>
        <v/>
      </c>
      <c r="B6" s="629" t="n"/>
      <c r="C6" s="629" t="n"/>
      <c r="D6" s="630" t="n"/>
      <c r="E6" s="630" t="n"/>
      <c r="F6" s="629" t="n"/>
      <c r="G6" s="631" t="n"/>
      <c r="H6" s="631" t="n"/>
      <c r="I6" s="632" t="n"/>
      <c r="J6" s="633" t="n"/>
      <c r="K6" s="633" t="n"/>
      <c r="L6" s="633" t="n"/>
      <c r="M6" s="635" t="n"/>
      <c r="N6" s="636">
        <f>B6+C6+D6+F6+G6+H6+I6+K6-L6+M6+E6</f>
        <v/>
      </c>
      <c r="O6" s="637" t="n"/>
      <c r="P6" s="637" t="n"/>
      <c r="Q6" s="636">
        <f>N6+O6-P6</f>
        <v/>
      </c>
      <c r="R6" s="630" t="n"/>
      <c r="S6" s="638" t="n"/>
      <c r="T6" s="639">
        <f>A6</f>
        <v/>
      </c>
      <c r="U6" s="640" t="n"/>
      <c r="V6" s="641" t="n"/>
      <c r="W6" s="484" t="n"/>
      <c r="X6" s="641" t="n"/>
      <c r="Y6" s="640" t="n"/>
      <c r="Z6" s="641" t="n"/>
      <c r="AA6" s="484" t="n"/>
      <c r="AB6" s="641" t="n"/>
      <c r="AC6" s="640" t="n"/>
      <c r="AD6" s="641" t="n"/>
      <c r="AE6" s="484" t="inlineStr">
        <is>
          <t>pt vert</t>
        </is>
      </c>
      <c r="AF6" s="624" t="n">
        <v>-64.40000000000001</v>
      </c>
      <c r="AG6" s="642" t="n"/>
      <c r="AH6" s="641" t="n"/>
      <c r="AI6" s="484" t="n"/>
      <c r="AJ6" s="641" t="n"/>
      <c r="AK6" s="484" t="n"/>
      <c r="AL6" s="641" t="n"/>
      <c r="AM6" s="640" t="n"/>
      <c r="AN6" s="641" t="n"/>
      <c r="AO6" s="484" t="inlineStr">
        <is>
          <t>vale</t>
        </is>
      </c>
      <c r="AP6" s="624" t="n">
        <v>2250</v>
      </c>
      <c r="AQ6" s="484" t="n"/>
      <c r="AR6" s="641" t="n"/>
      <c r="AS6" s="614">
        <f>V6+X6+Z6+AB6+AD6+AF6+AJ6+AL6+AN6+AP6+AR6+AH6</f>
        <v/>
      </c>
    </row>
    <row r="7">
      <c r="A7" s="628">
        <f>A6+1</f>
        <v/>
      </c>
      <c r="B7" s="629" t="n"/>
      <c r="C7" s="629" t="n"/>
      <c r="D7" s="630" t="n"/>
      <c r="E7" s="630" t="n"/>
      <c r="F7" s="629" t="n"/>
      <c r="G7" s="631" t="n"/>
      <c r="H7" s="631" t="n"/>
      <c r="I7" s="632" t="n"/>
      <c r="J7" s="633" t="n"/>
      <c r="K7" s="633" t="n"/>
      <c r="L7" s="633" t="n"/>
      <c r="M7" s="635" t="n"/>
      <c r="N7" s="636">
        <f>B7+C7+D7+F7+G7+H7+I7+K7-L7+M7+E7</f>
        <v/>
      </c>
      <c r="O7" s="637" t="n"/>
      <c r="P7" s="637" t="n"/>
      <c r="Q7" s="636">
        <f>N7+O7-P7</f>
        <v/>
      </c>
      <c r="R7" s="630" t="n"/>
      <c r="S7" s="638" t="n"/>
      <c r="T7" s="639">
        <f>A7</f>
        <v/>
      </c>
      <c r="U7" s="640" t="n"/>
      <c r="V7" s="641" t="n"/>
      <c r="W7" s="484" t="n"/>
      <c r="X7" s="641" t="n"/>
      <c r="Y7" s="640" t="n"/>
      <c r="Z7" s="641" t="n"/>
      <c r="AA7" s="484" t="n"/>
      <c r="AB7" s="641" t="n"/>
      <c r="AC7" s="640" t="n"/>
      <c r="AD7" s="641" t="n"/>
      <c r="AE7" s="484" t="n"/>
      <c r="AF7" s="641" t="n"/>
      <c r="AG7" s="642" t="n"/>
      <c r="AH7" s="641" t="n"/>
      <c r="AI7" s="640" t="n"/>
      <c r="AJ7" s="641" t="n"/>
      <c r="AK7" s="484" t="n"/>
      <c r="AL7" s="641" t="n"/>
      <c r="AM7" s="640" t="n"/>
      <c r="AN7" s="641" t="n"/>
      <c r="AO7" s="640" t="n"/>
      <c r="AP7" s="641" t="n"/>
      <c r="AQ7" s="484" t="n"/>
      <c r="AR7" s="641" t="n"/>
      <c r="AS7" s="614">
        <f>V7+X7+Z7+AB7+AD7+AF7+AJ7+AL7+AN7+AP7+AR7+AH7</f>
        <v/>
      </c>
    </row>
    <row r="8">
      <c r="A8" s="628">
        <f>A7+1</f>
        <v/>
      </c>
      <c r="B8" s="629" t="n"/>
      <c r="C8" s="629" t="n"/>
      <c r="D8" s="630" t="n"/>
      <c r="E8" s="630" t="n"/>
      <c r="F8" s="629" t="n"/>
      <c r="G8" s="631" t="n"/>
      <c r="H8" s="631" t="n"/>
      <c r="I8" s="632" t="n"/>
      <c r="J8" s="633" t="n"/>
      <c r="K8" s="633" t="n"/>
      <c r="L8" s="633" t="n"/>
      <c r="M8" s="635" t="n"/>
      <c r="N8" s="636">
        <f>B8+C8+D8+F8+G8+H8+I8+K8-L8+M8+E8</f>
        <v/>
      </c>
      <c r="O8" s="637" t="n"/>
      <c r="P8" s="637" t="n"/>
      <c r="Q8" s="636">
        <f>N8+O8-P8</f>
        <v/>
      </c>
      <c r="R8" s="630" t="n"/>
      <c r="S8" s="638" t="n"/>
      <c r="T8" s="639">
        <f>A8</f>
        <v/>
      </c>
      <c r="U8" s="640" t="n"/>
      <c r="V8" s="641" t="n"/>
      <c r="W8" s="640" t="n"/>
      <c r="X8" s="641" t="n"/>
      <c r="Y8" s="640" t="n">
        <v>211227</v>
      </c>
      <c r="Z8" s="624" t="n">
        <v>220.25</v>
      </c>
      <c r="AA8" s="484" t="n"/>
      <c r="AB8" s="641" t="n"/>
      <c r="AC8" s="640" t="n"/>
      <c r="AD8" s="641" t="n"/>
      <c r="AE8" s="484" t="n"/>
      <c r="AF8" s="641" t="n"/>
      <c r="AG8" s="642" t="n"/>
      <c r="AH8" s="641" t="n"/>
      <c r="AI8" s="640" t="n"/>
      <c r="AJ8" s="641" t="n"/>
      <c r="AK8" s="484" t="n"/>
      <c r="AL8" s="641" t="n"/>
      <c r="AM8" s="640" t="n">
        <v>211162</v>
      </c>
      <c r="AN8" s="624" t="n">
        <v>-435.96</v>
      </c>
      <c r="AO8" s="717" t="n">
        <v>211167</v>
      </c>
      <c r="AP8" s="624" t="n">
        <v>30</v>
      </c>
      <c r="AQ8" s="484" t="n"/>
      <c r="AR8" s="641" t="n"/>
      <c r="AS8" s="614">
        <f>V8+X8+Z8+AB8+AD8+AF8+AJ8+AL8+AN8+AP8+AR8+AH8</f>
        <v/>
      </c>
    </row>
    <row r="9">
      <c r="A9" s="628">
        <f>A8+1</f>
        <v/>
      </c>
      <c r="B9" s="629" t="n"/>
      <c r="C9" s="629" t="n"/>
      <c r="D9" s="630" t="n"/>
      <c r="E9" s="630" t="n"/>
      <c r="F9" s="629" t="n"/>
      <c r="G9" s="631" t="n"/>
      <c r="H9" s="631" t="n"/>
      <c r="I9" s="632" t="n"/>
      <c r="J9" s="633" t="n"/>
      <c r="K9" s="633" t="n"/>
      <c r="L9" s="633" t="n"/>
      <c r="M9" s="635" t="n"/>
      <c r="N9" s="636">
        <f>B9+C9+D9+F9+G9+H9+I9+K9-L9+M9+E9</f>
        <v/>
      </c>
      <c r="O9" s="637" t="n"/>
      <c r="P9" s="637" t="n"/>
      <c r="Q9" s="636">
        <f>N9+O9-P9</f>
        <v/>
      </c>
      <c r="R9" s="630" t="n"/>
      <c r="S9" s="638" t="n"/>
      <c r="T9" s="639">
        <f>A9</f>
        <v/>
      </c>
      <c r="U9" s="640" t="n">
        <v>211211</v>
      </c>
      <c r="V9" s="624" t="n">
        <v>1165.56</v>
      </c>
      <c r="W9" s="640" t="n"/>
      <c r="X9" s="641" t="n"/>
      <c r="Y9" s="640" t="n"/>
      <c r="Z9" s="641" t="n"/>
      <c r="AA9" s="640" t="n">
        <v>211236</v>
      </c>
      <c r="AB9" s="624" t="n">
        <v>2442.7</v>
      </c>
      <c r="AC9" s="640" t="n"/>
      <c r="AD9" s="641" t="n"/>
      <c r="AE9" s="484" t="inlineStr">
        <is>
          <t>Ass prêt</t>
        </is>
      </c>
      <c r="AF9" s="624" t="n">
        <v>21.95</v>
      </c>
      <c r="AG9" s="642" t="n"/>
      <c r="AH9" s="641" t="n"/>
      <c r="AI9" s="640" t="n">
        <v>211250</v>
      </c>
      <c r="AJ9" s="624" t="n">
        <v>132</v>
      </c>
      <c r="AK9" s="640" t="n"/>
      <c r="AL9" s="641" t="n"/>
      <c r="AM9" s="640" t="n"/>
      <c r="AN9" s="641" t="n"/>
      <c r="AO9" s="640" t="n"/>
      <c r="AP9" s="641" t="n"/>
      <c r="AQ9" s="484" t="n"/>
      <c r="AR9" s="641" t="n"/>
      <c r="AS9" s="614">
        <f>V9+X9+Z9+AB9+AD9+AF9+AJ9+AL9+AN9+AP9+AR9+AH9</f>
        <v/>
      </c>
    </row>
    <row r="10">
      <c r="A10" s="628">
        <f>A9+1</f>
        <v/>
      </c>
      <c r="B10" s="629" t="n"/>
      <c r="C10" s="629" t="n"/>
      <c r="D10" s="630" t="n"/>
      <c r="E10" s="630" t="n"/>
      <c r="F10" s="629" t="n"/>
      <c r="G10" s="631" t="n"/>
      <c r="H10" s="631" t="n"/>
      <c r="I10" s="632" t="n"/>
      <c r="J10" s="633" t="n"/>
      <c r="K10" s="633" t="n"/>
      <c r="L10" s="633" t="n"/>
      <c r="M10" s="635" t="n"/>
      <c r="N10" s="636">
        <f>B10+C10+D10+F10+G10+H10+I10+K10-L10+M10+E10</f>
        <v/>
      </c>
      <c r="O10" s="637" t="n"/>
      <c r="P10" s="637" t="n"/>
      <c r="Q10" s="636">
        <f>N10+O10-P10</f>
        <v/>
      </c>
      <c r="R10" s="630" t="n"/>
      <c r="S10" s="638" t="n"/>
      <c r="T10" s="639">
        <f>A10</f>
        <v/>
      </c>
      <c r="U10" s="640" t="n"/>
      <c r="V10" s="624" t="n">
        <v>22.44</v>
      </c>
      <c r="W10" s="640" t="n"/>
      <c r="X10" s="641" t="n"/>
      <c r="Y10" s="640" t="n"/>
      <c r="Z10" s="641" t="n"/>
      <c r="AA10" s="640" t="n">
        <v>211237</v>
      </c>
      <c r="AB10" s="624" t="n">
        <v>2757.2</v>
      </c>
      <c r="AC10" s="640" t="n"/>
      <c r="AD10" s="641" t="n"/>
      <c r="AE10" s="484" t="inlineStr">
        <is>
          <t>int</t>
        </is>
      </c>
      <c r="AF10" s="624" t="n">
        <v>67.03</v>
      </c>
      <c r="AG10" s="641" t="n"/>
      <c r="AH10" s="641" t="n"/>
      <c r="AI10" s="640" t="n"/>
      <c r="AJ10" s="641" t="n"/>
      <c r="AK10" s="640" t="n"/>
      <c r="AL10" s="641" t="n"/>
      <c r="AM10" s="640" t="n"/>
      <c r="AN10" s="641" t="n"/>
      <c r="AO10" s="640" t="n"/>
      <c r="AP10" s="641" t="n"/>
      <c r="AQ10" s="484" t="n"/>
      <c r="AR10" s="641" t="n"/>
      <c r="AS10" s="614">
        <f>V10+X10+Z10+AB10+AD10+AF10+AJ10+AL10+AN10+AP10+AR10+AH10</f>
        <v/>
      </c>
    </row>
    <row r="11">
      <c r="A11" s="628">
        <f>A10+1</f>
        <v/>
      </c>
      <c r="B11" s="629" t="n"/>
      <c r="C11" s="629" t="n"/>
      <c r="D11" s="630" t="n"/>
      <c r="E11" s="630" t="n"/>
      <c r="F11" s="629" t="n"/>
      <c r="G11" s="631" t="n"/>
      <c r="H11" s="631" t="n"/>
      <c r="I11" s="631" t="n"/>
      <c r="J11" s="633" t="n"/>
      <c r="K11" s="633" t="n"/>
      <c r="L11" s="633" t="n"/>
      <c r="M11" s="635" t="n"/>
      <c r="N11" s="636">
        <f>B11+C11+D11+F11+G11+H11+I11+K11-L11+M11+E11</f>
        <v/>
      </c>
      <c r="O11" s="637" t="n"/>
      <c r="P11" s="637" t="n"/>
      <c r="Q11" s="636">
        <f>N11+O11-P11</f>
        <v/>
      </c>
      <c r="R11" s="630" t="n"/>
      <c r="S11" s="630" t="n"/>
      <c r="T11" s="639">
        <f>A11</f>
        <v/>
      </c>
      <c r="U11" s="640" t="n"/>
      <c r="V11" s="641" t="n"/>
      <c r="W11" s="640" t="n"/>
      <c r="X11" s="641" t="n"/>
      <c r="Y11" s="640" t="n"/>
      <c r="Z11" s="641" t="n"/>
      <c r="AA11" s="640" t="n"/>
      <c r="AB11" s="641" t="n"/>
      <c r="AC11" s="640" t="n"/>
      <c r="AD11" s="641" t="n"/>
      <c r="AE11" s="640" t="inlineStr">
        <is>
          <t>prêt</t>
        </is>
      </c>
      <c r="AF11" s="624" t="n">
        <v>2684.93</v>
      </c>
      <c r="AG11" s="641" t="n"/>
      <c r="AH11" s="641" t="n"/>
      <c r="AI11" s="640" t="inlineStr">
        <is>
          <t>2201/36</t>
        </is>
      </c>
      <c r="AJ11" s="624" t="n">
        <v>1029.23</v>
      </c>
      <c r="AK11" s="640" t="n"/>
      <c r="AL11" s="641" t="n"/>
      <c r="AM11" s="640" t="n"/>
      <c r="AN11" s="641" t="n"/>
      <c r="AO11" s="640" t="n">
        <v>211275</v>
      </c>
      <c r="AP11" s="624" t="n">
        <v>156.69</v>
      </c>
      <c r="AQ11" s="484" t="n"/>
      <c r="AR11" s="641" t="n"/>
      <c r="AS11" s="614">
        <f>V11+X11+Z11+AB11+AD11+AF11+AJ11+AL11+AN11+AP11+AR11+AH11</f>
        <v/>
      </c>
    </row>
    <row r="12">
      <c r="A12" s="628">
        <f>A11+1</f>
        <v/>
      </c>
      <c r="B12" s="629" t="n"/>
      <c r="C12" s="629" t="n"/>
      <c r="D12" s="630" t="n"/>
      <c r="E12" s="630" t="n"/>
      <c r="F12" s="718" t="n"/>
      <c r="G12" s="631" t="n"/>
      <c r="H12" s="631" t="n"/>
      <c r="I12" s="632" t="n"/>
      <c r="J12" s="633" t="n"/>
      <c r="K12" s="633" t="n"/>
      <c r="L12" s="633" t="n"/>
      <c r="M12" s="635" t="n"/>
      <c r="N12" s="636">
        <f>B12+C12+D12+F12+G12+H12+I12+K12-L12+M12+E12</f>
        <v/>
      </c>
      <c r="O12" s="637" t="n"/>
      <c r="P12" s="637" t="n"/>
      <c r="Q12" s="636">
        <f>N12+O12-P12</f>
        <v/>
      </c>
      <c r="R12" s="630" t="n"/>
      <c r="S12" s="638" t="n"/>
      <c r="T12" s="639">
        <f>A12</f>
        <v/>
      </c>
      <c r="U12" s="640" t="n"/>
      <c r="V12" s="641" t="n"/>
      <c r="W12" s="640" t="n"/>
      <c r="X12" s="641" t="n"/>
      <c r="Y12" s="640" t="n"/>
      <c r="Z12" s="641" t="n"/>
      <c r="AA12" s="640" t="n"/>
      <c r="AB12" s="641" t="n"/>
      <c r="AC12" s="640" t="n"/>
      <c r="AD12" s="641" t="n"/>
      <c r="AE12" s="640" t="n"/>
      <c r="AF12" s="641" t="n"/>
      <c r="AG12" s="641" t="n"/>
      <c r="AH12" s="641" t="n"/>
      <c r="AI12" s="640" t="n"/>
      <c r="AJ12" s="641" t="n"/>
      <c r="AK12" s="640" t="n"/>
      <c r="AL12" s="641" t="n"/>
      <c r="AM12" s="640" t="n"/>
      <c r="AN12" s="641" t="n"/>
      <c r="AO12" s="640" t="n"/>
      <c r="AP12" s="641" t="n"/>
      <c r="AQ12" s="484" t="n"/>
      <c r="AR12" s="641" t="n"/>
      <c r="AS12" s="614">
        <f>V12+X12+Z12+AB12+AD12+AF12+AJ12+AL12+AN12+AP12+AR12+AH12</f>
        <v/>
      </c>
    </row>
    <row r="13">
      <c r="A13" s="628">
        <f>A12+1</f>
        <v/>
      </c>
      <c r="B13" s="629" t="n"/>
      <c r="C13" s="629" t="n"/>
      <c r="D13" s="630" t="n"/>
      <c r="E13" s="630" t="n"/>
      <c r="F13" s="629" t="n"/>
      <c r="G13" s="631" t="n"/>
      <c r="H13" s="631" t="n"/>
      <c r="I13" s="632" t="n"/>
      <c r="J13" s="633" t="n"/>
      <c r="K13" s="633" t="n"/>
      <c r="L13" s="633" t="n"/>
      <c r="M13" s="635" t="n"/>
      <c r="N13" s="636">
        <f>B13+C13+D13+F13+G13+H13+I13+K13-L13+M13+E13</f>
        <v/>
      </c>
      <c r="O13" s="637" t="n"/>
      <c r="P13" s="637" t="n"/>
      <c r="Q13" s="636">
        <f>N13+O13-P13</f>
        <v/>
      </c>
      <c r="R13" s="630" t="n"/>
      <c r="S13" s="638" t="n"/>
      <c r="T13" s="639">
        <f>A13</f>
        <v/>
      </c>
      <c r="U13" s="640" t="n"/>
      <c r="V13" s="641" t="n"/>
      <c r="W13" s="640" t="n"/>
      <c r="X13" s="641" t="n"/>
      <c r="Y13" s="640" t="inlineStr">
        <is>
          <t>2201/19</t>
        </is>
      </c>
      <c r="Z13" s="624" t="n">
        <v>654.05</v>
      </c>
      <c r="AA13" s="640" t="n"/>
      <c r="AB13" s="641" t="n"/>
      <c r="AC13" s="640" t="n"/>
      <c r="AD13" s="641" t="n"/>
      <c r="AE13" s="640" t="n"/>
      <c r="AF13" s="641" t="n"/>
      <c r="AG13" s="641" t="n"/>
      <c r="AH13" s="641" t="n"/>
      <c r="AI13" s="683" t="inlineStr">
        <is>
          <t>180654B</t>
        </is>
      </c>
      <c r="AJ13" s="624" t="n">
        <v>128.4</v>
      </c>
      <c r="AK13" s="640" t="n"/>
      <c r="AL13" s="641" t="n"/>
      <c r="AM13" s="640" t="n"/>
      <c r="AN13" s="641" t="n"/>
      <c r="AO13" s="640" t="inlineStr">
        <is>
          <t>aviva</t>
        </is>
      </c>
      <c r="AP13" s="624" t="n">
        <v>150</v>
      </c>
      <c r="AQ13" s="484" t="n"/>
      <c r="AR13" s="641" t="n"/>
      <c r="AS13" s="614">
        <f>V13+X13+Z13+AB13+AD13+AF13+AJ13+AL13+AN13+AP13+AR13+AH13</f>
        <v/>
      </c>
    </row>
    <row r="14">
      <c r="A14" s="628">
        <f>A13+1</f>
        <v/>
      </c>
      <c r="B14" s="629" t="n"/>
      <c r="C14" s="629" t="n"/>
      <c r="D14" s="630" t="n"/>
      <c r="E14" s="630" t="n"/>
      <c r="F14" s="629" t="n"/>
      <c r="G14" s="631" t="n"/>
      <c r="H14" s="631" t="n"/>
      <c r="I14" s="632" t="n"/>
      <c r="J14" s="633" t="n"/>
      <c r="K14" s="633" t="n"/>
      <c r="L14" s="633" t="n"/>
      <c r="M14" s="635" t="n"/>
      <c r="N14" s="636">
        <f>B14+C14+D14+F14+G14+H14+I14+K14-L14+M14+E14</f>
        <v/>
      </c>
      <c r="O14" s="637" t="n"/>
      <c r="P14" s="637" t="n"/>
      <c r="Q14" s="636">
        <f>N14+O14-P14</f>
        <v/>
      </c>
      <c r="R14" s="630" t="n"/>
      <c r="S14" s="638" t="n"/>
      <c r="T14" s="639">
        <f>A14</f>
        <v/>
      </c>
      <c r="U14" s="640" t="n"/>
      <c r="V14" s="641" t="n"/>
      <c r="W14" s="640" t="n">
        <v>211221</v>
      </c>
      <c r="X14" s="624" t="n">
        <v>19.79</v>
      </c>
      <c r="Y14" s="640" t="n"/>
      <c r="Z14" s="641" t="n"/>
      <c r="AA14" s="640" t="n"/>
      <c r="AB14" s="641" t="n"/>
      <c r="AC14" s="640" t="n">
        <v>211241</v>
      </c>
      <c r="AD14" s="624" t="n">
        <v>36369.99</v>
      </c>
      <c r="AE14" s="640" t="n"/>
      <c r="AF14" s="641" t="n"/>
      <c r="AG14" s="641" t="n"/>
      <c r="AH14" s="641" t="n"/>
      <c r="AI14" s="640" t="n"/>
      <c r="AJ14" s="641" t="n"/>
      <c r="AK14" s="640" t="n">
        <v>211252</v>
      </c>
      <c r="AL14" s="624" t="n">
        <v>329</v>
      </c>
      <c r="AM14" s="640" t="n"/>
      <c r="AN14" s="641" t="n"/>
      <c r="AO14" s="640" t="n"/>
      <c r="AP14" s="641" t="n"/>
      <c r="AQ14" s="484" t="n"/>
      <c r="AR14" s="641" t="n"/>
      <c r="AS14" s="614">
        <f>V14+X14+Z14+AB14+AD14+AF14+AJ14+AL14+AN14+AP14+AR14+AH14</f>
        <v/>
      </c>
    </row>
    <row r="15">
      <c r="A15" s="628">
        <f>A14+1</f>
        <v/>
      </c>
      <c r="B15" s="629" t="n"/>
      <c r="C15" s="629" t="n"/>
      <c r="D15" s="630" t="n"/>
      <c r="E15" s="630" t="n"/>
      <c r="F15" s="629" t="n"/>
      <c r="G15" s="631" t="n"/>
      <c r="H15" s="631" t="n"/>
      <c r="I15" s="632" t="n"/>
      <c r="J15" s="633" t="n"/>
      <c r="K15" s="633" t="n"/>
      <c r="L15" s="633" t="n"/>
      <c r="M15" s="635" t="n"/>
      <c r="N15" s="636">
        <f>B15+C15+D15+F15+G15+H15+I15+K15-L15+M15+E15</f>
        <v/>
      </c>
      <c r="O15" s="637" t="n"/>
      <c r="P15" s="637" t="n"/>
      <c r="Q15" s="636">
        <f>N15+O15-P15</f>
        <v/>
      </c>
      <c r="R15" s="630" t="n"/>
      <c r="S15" s="638" t="n"/>
      <c r="T15" s="639">
        <f>A15</f>
        <v/>
      </c>
      <c r="U15" s="640" t="n">
        <v>211212</v>
      </c>
      <c r="V15" s="624" t="n">
        <v>786.5599999999999</v>
      </c>
      <c r="W15" s="640" t="n">
        <v>211222</v>
      </c>
      <c r="X15" s="624" t="n">
        <v>1128.2</v>
      </c>
      <c r="Y15" s="640" t="n"/>
      <c r="Z15" s="641" t="n"/>
      <c r="AA15" s="640" t="n"/>
      <c r="AB15" s="624" t="n">
        <v>36.8</v>
      </c>
      <c r="AC15" s="640" t="n"/>
      <c r="AD15" s="641" t="n"/>
      <c r="AE15" s="640" t="inlineStr">
        <is>
          <t>erreur</t>
        </is>
      </c>
      <c r="AF15" s="624" t="n">
        <v>-20</v>
      </c>
      <c r="AG15" s="641" t="n"/>
      <c r="AH15" s="641" t="n"/>
      <c r="AI15" s="640" t="n"/>
      <c r="AJ15" s="641" t="n"/>
      <c r="AK15" s="640" t="n">
        <v>211253</v>
      </c>
      <c r="AL15" s="624" t="n">
        <v>631.6799999999999</v>
      </c>
      <c r="AM15" s="640" t="n"/>
      <c r="AN15" s="641" t="n"/>
      <c r="AO15" s="640" t="n"/>
      <c r="AP15" s="641" t="n"/>
      <c r="AQ15" s="484" t="n"/>
      <c r="AR15" s="641" t="n"/>
      <c r="AS15" s="614">
        <f>V15+X15+Z15+AB15+AD15+AF15+AJ15+AL15+AN15+AP15+AR15+AH15</f>
        <v/>
      </c>
    </row>
    <row r="16">
      <c r="A16" s="628">
        <f>A15+1</f>
        <v/>
      </c>
      <c r="B16" s="629" t="n"/>
      <c r="C16" s="629" t="n"/>
      <c r="D16" s="630" t="n"/>
      <c r="E16" s="630" t="n"/>
      <c r="F16" s="629" t="n"/>
      <c r="G16" s="631" t="n"/>
      <c r="H16" s="631" t="n"/>
      <c r="I16" s="632" t="n"/>
      <c r="J16" s="633" t="n"/>
      <c r="K16" s="633" t="n"/>
      <c r="L16" s="633" t="n"/>
      <c r="M16" s="635" t="n"/>
      <c r="N16" s="636">
        <f>B16+C16+D16+F16+G16+H16+I16+K16-L16+M16+E16</f>
        <v/>
      </c>
      <c r="O16" s="637" t="n"/>
      <c r="P16" s="637" t="n"/>
      <c r="Q16" s="636">
        <f>N16+O16-P16</f>
        <v/>
      </c>
      <c r="R16" s="630" t="n"/>
      <c r="S16" s="638" t="n"/>
      <c r="T16" s="639">
        <f>A16</f>
        <v/>
      </c>
      <c r="U16" s="640" t="n">
        <v>211213</v>
      </c>
      <c r="V16" s="624" t="n">
        <v>-108</v>
      </c>
      <c r="W16" s="640" t="n"/>
      <c r="X16" s="641" t="n"/>
      <c r="Y16" s="640" t="n"/>
      <c r="Z16" s="641" t="n"/>
      <c r="AA16" s="640" t="inlineStr">
        <is>
          <t>2201/24</t>
        </is>
      </c>
      <c r="AB16" s="641" t="n">
        <v>-36.8</v>
      </c>
      <c r="AC16" s="640" t="n">
        <v>211239</v>
      </c>
      <c r="AD16" s="624" t="n">
        <v>185.7</v>
      </c>
      <c r="AE16" s="640" t="n"/>
      <c r="AF16" s="641" t="n"/>
      <c r="AG16" s="641" t="n"/>
      <c r="AH16" s="641" t="n"/>
      <c r="AI16" s="640" t="n"/>
      <c r="AJ16" s="641" t="n"/>
      <c r="AK16" s="640" t="n"/>
      <c r="AL16" s="641" t="n"/>
      <c r="AM16" s="640" t="n"/>
      <c r="AN16" s="641" t="n"/>
      <c r="AO16" s="640" t="n"/>
      <c r="AP16" s="641" t="n"/>
      <c r="AQ16" s="484" t="n"/>
      <c r="AR16" s="641" t="n"/>
      <c r="AS16" s="614">
        <f>V16+X16+Z16+AB16+AD16+AF16+AJ16+AL16+AN16+AP16+AR16+AH16</f>
        <v/>
      </c>
    </row>
    <row r="17">
      <c r="A17" s="628">
        <f>A16+1</f>
        <v/>
      </c>
      <c r="B17" s="629" t="n"/>
      <c r="C17" s="629" t="n"/>
      <c r="D17" s="630" t="n"/>
      <c r="E17" s="630" t="n"/>
      <c r="F17" s="629" t="n"/>
      <c r="G17" s="631" t="n"/>
      <c r="H17" s="631" t="n"/>
      <c r="I17" s="632" t="n"/>
      <c r="J17" s="633" t="n"/>
      <c r="K17" s="633" t="n"/>
      <c r="L17" s="633" t="n"/>
      <c r="M17" s="635" t="n"/>
      <c r="N17" s="636">
        <f>B17+C17+D17+F17+G17+H17+I17+K17-L17+M17+E17</f>
        <v/>
      </c>
      <c r="O17" s="637" t="n"/>
      <c r="P17" s="637" t="n"/>
      <c r="Q17" s="636">
        <f>N17+O17-P17</f>
        <v/>
      </c>
      <c r="R17" s="630" t="n"/>
      <c r="S17" s="638" t="n"/>
      <c r="T17" s="639">
        <f>A17</f>
        <v/>
      </c>
      <c r="U17" s="640" t="n">
        <v>211215</v>
      </c>
      <c r="V17" s="624" t="n">
        <v>90</v>
      </c>
      <c r="W17" s="640" t="n"/>
      <c r="X17" s="641" t="n"/>
      <c r="Y17" s="640" t="n"/>
      <c r="Z17" s="641" t="n"/>
      <c r="AA17" s="640" t="inlineStr">
        <is>
          <t>2201/29</t>
        </is>
      </c>
      <c r="AB17" s="624" t="n">
        <v>2321</v>
      </c>
      <c r="AC17" s="640" t="n"/>
      <c r="AD17" s="641" t="n"/>
      <c r="AE17" s="640" t="inlineStr">
        <is>
          <t>MONNAIE</t>
        </is>
      </c>
      <c r="AF17" s="624" t="n">
        <v>850</v>
      </c>
      <c r="AG17" s="641" t="n"/>
      <c r="AH17" s="641" t="n"/>
      <c r="AI17" s="640" t="n"/>
      <c r="AJ17" s="641" t="n"/>
      <c r="AK17" s="640" t="n"/>
      <c r="AL17" s="641" t="n"/>
      <c r="AM17" s="640" t="n"/>
      <c r="AN17" s="641" t="n"/>
      <c r="AO17" s="640" t="n">
        <v>211268</v>
      </c>
      <c r="AP17" s="624" t="n">
        <v>82.5</v>
      </c>
      <c r="AQ17" s="484" t="n"/>
      <c r="AR17" s="641" t="n"/>
      <c r="AS17" s="614">
        <f>V17+X17+Z17+AB17+AD17+AF17+AJ17+AL17+AN17+AP17+AR17+AH17</f>
        <v/>
      </c>
    </row>
    <row r="18">
      <c r="A18" s="628">
        <f>A17+1</f>
        <v/>
      </c>
      <c r="B18" s="629" t="n"/>
      <c r="C18" s="629" t="n"/>
      <c r="D18" s="630" t="n"/>
      <c r="E18" s="630" t="n"/>
      <c r="F18" s="629" t="n"/>
      <c r="G18" s="631" t="n"/>
      <c r="H18" s="631" t="n"/>
      <c r="I18" s="632" t="n"/>
      <c r="J18" s="633" t="n"/>
      <c r="K18" s="633" t="n"/>
      <c r="L18" s="633" t="n"/>
      <c r="M18" s="635" t="n"/>
      <c r="N18" s="636">
        <f>B18+C18+D18+F18+G18+H18+I18+K18-L18+M18+E18</f>
        <v/>
      </c>
      <c r="O18" s="637" t="n"/>
      <c r="P18" s="637" t="n"/>
      <c r="Q18" s="636">
        <f>N18+O18-P18</f>
        <v/>
      </c>
      <c r="R18" s="630" t="n"/>
      <c r="S18" s="630" t="n"/>
      <c r="T18" s="639">
        <f>A18</f>
        <v/>
      </c>
      <c r="U18" s="640" t="n">
        <v>211003</v>
      </c>
      <c r="V18" s="624" t="n">
        <v>61.85</v>
      </c>
      <c r="W18" s="640" t="n"/>
      <c r="X18" s="641" t="n"/>
      <c r="Y18" s="640" t="n"/>
      <c r="Z18" s="641" t="n"/>
      <c r="AA18" s="640" t="n"/>
      <c r="AB18" s="641" t="n"/>
      <c r="AC18" s="640" t="n"/>
      <c r="AD18" s="641" t="n"/>
      <c r="AE18" s="640" t="n"/>
      <c r="AF18" s="641" t="n"/>
      <c r="AG18" s="641" t="n"/>
      <c r="AH18" s="641" t="n"/>
      <c r="AI18" s="640" t="n"/>
      <c r="AJ18" s="641" t="n"/>
      <c r="AK18" s="640" t="n"/>
      <c r="AL18" s="641" t="n"/>
      <c r="AM18" s="640" t="n"/>
      <c r="AN18" s="641" t="n"/>
      <c r="AO18" s="640" t="n"/>
      <c r="AP18" s="641" t="n"/>
      <c r="AQ18" s="484" t="n"/>
      <c r="AR18" s="641" t="n"/>
      <c r="AS18" s="614">
        <f>V18+X18+Z18+AB18+AD18+AF18+AJ18+AL18+AN18+AP18+AR18+AH18</f>
        <v/>
      </c>
    </row>
    <row r="19">
      <c r="A19" s="628">
        <f>A18+1</f>
        <v/>
      </c>
      <c r="B19" s="629" t="n"/>
      <c r="C19" s="629" t="n"/>
      <c r="D19" s="630" t="n"/>
      <c r="E19" s="630" t="n"/>
      <c r="F19" s="629" t="n"/>
      <c r="G19" s="631" t="n"/>
      <c r="H19" s="631" t="n"/>
      <c r="I19" s="632" t="n"/>
      <c r="J19" s="633" t="n"/>
      <c r="K19" s="633" t="n"/>
      <c r="L19" s="633" t="n"/>
      <c r="M19" s="635" t="n"/>
      <c r="N19" s="636">
        <f>B19+C19+D19+F19+G19+H19+I19+K19-L19+M19+E19</f>
        <v/>
      </c>
      <c r="O19" s="637" t="n"/>
      <c r="P19" s="637" t="n"/>
      <c r="Q19" s="636">
        <f>N19+O19-P19</f>
        <v/>
      </c>
      <c r="R19" s="630" t="n"/>
      <c r="S19" s="638" t="n"/>
      <c r="T19" s="639">
        <f>A19</f>
        <v/>
      </c>
      <c r="U19" s="640" t="n">
        <v>211004</v>
      </c>
      <c r="V19" s="624" t="n">
        <v>9</v>
      </c>
      <c r="W19" s="640" t="n"/>
      <c r="X19" s="641" t="n"/>
      <c r="Y19" s="640" t="n"/>
      <c r="Z19" s="641" t="n"/>
      <c r="AA19" s="640" t="n"/>
      <c r="AB19" s="641" t="n"/>
      <c r="AC19" s="640" t="n"/>
      <c r="AD19" s="641" t="n"/>
      <c r="AE19" s="640" t="n"/>
      <c r="AF19" s="641" t="n"/>
      <c r="AG19" s="641" t="n"/>
      <c r="AH19" s="641" t="n"/>
      <c r="AI19" s="640" t="n"/>
      <c r="AJ19" s="641" t="n"/>
      <c r="AK19" s="640" t="n"/>
      <c r="AL19" s="641" t="n"/>
      <c r="AM19" s="640" t="n"/>
      <c r="AN19" s="641" t="n"/>
      <c r="AO19" s="640" t="n">
        <v>211274</v>
      </c>
      <c r="AP19" s="624" t="n">
        <v>1503.82</v>
      </c>
      <c r="AQ19" s="484" t="n"/>
      <c r="AR19" s="641" t="n"/>
      <c r="AS19" s="614">
        <f>V19+X19+Z19+AB19+AD19+AF19+AJ19+AL19+AN19+AP19+AR19+AH19</f>
        <v/>
      </c>
    </row>
    <row r="20">
      <c r="A20" s="628">
        <f>A19+1</f>
        <v/>
      </c>
      <c r="B20" s="629" t="n"/>
      <c r="C20" s="629" t="n"/>
      <c r="D20" s="630" t="n"/>
      <c r="E20" s="630" t="n"/>
      <c r="F20" s="629" t="n"/>
      <c r="G20" s="631" t="n"/>
      <c r="H20" s="631" t="n"/>
      <c r="I20" s="632" t="n"/>
      <c r="J20" s="633" t="n"/>
      <c r="K20" s="633" t="n"/>
      <c r="L20" s="633" t="n"/>
      <c r="M20" s="635" t="n"/>
      <c r="N20" s="636">
        <f>B20+C20+D20+F20+G20+H20+I20+K20-L20+M20+E20</f>
        <v/>
      </c>
      <c r="O20" s="637" t="n"/>
      <c r="P20" s="637" t="n"/>
      <c r="Q20" s="636">
        <f>N20+O20-P20</f>
        <v/>
      </c>
      <c r="R20" s="630" t="n"/>
      <c r="S20" s="638" t="n"/>
      <c r="T20" s="639">
        <f>A20</f>
        <v/>
      </c>
      <c r="U20" s="640" t="n"/>
      <c r="V20" s="641" t="n"/>
      <c r="W20" s="484" t="n"/>
      <c r="X20" s="641" t="n"/>
      <c r="Y20" s="640" t="n"/>
      <c r="Z20" s="641" t="n"/>
      <c r="AA20" s="640" t="n"/>
      <c r="AB20" s="641" t="n"/>
      <c r="AC20" s="640" t="n"/>
      <c r="AD20" s="641" t="n"/>
      <c r="AE20" s="640" t="n"/>
      <c r="AF20" s="641" t="n"/>
      <c r="AG20" s="641" t="n"/>
      <c r="AH20" s="641" t="n"/>
      <c r="AI20" s="640" t="n"/>
      <c r="AJ20" s="641" t="n"/>
      <c r="AK20" s="640" t="n"/>
      <c r="AL20" s="641" t="n"/>
      <c r="AM20" s="640" t="n"/>
      <c r="AN20" s="641" t="n"/>
      <c r="AO20" s="640" t="n"/>
      <c r="AP20" s="641" t="n"/>
      <c r="AQ20" s="484" t="n"/>
      <c r="AR20" s="641" t="n"/>
      <c r="AS20" s="614">
        <f>V20+X20+Z20+AB20+AD20+AF20+AJ20+AL20+AN20+AP20+AR20+AH20</f>
        <v/>
      </c>
    </row>
    <row r="21">
      <c r="A21" s="628">
        <f>A20+1</f>
        <v/>
      </c>
      <c r="B21" s="629" t="n"/>
      <c r="C21" s="629" t="n"/>
      <c r="D21" s="630" t="n"/>
      <c r="E21" s="630" t="n"/>
      <c r="F21" s="629" t="n"/>
      <c r="G21" s="631" t="n"/>
      <c r="H21" s="631" t="n"/>
      <c r="I21" s="632" t="n"/>
      <c r="J21" s="633" t="n"/>
      <c r="K21" s="633" t="n"/>
      <c r="L21" s="633" t="n"/>
      <c r="M21" s="635" t="n"/>
      <c r="N21" s="636">
        <f>B21+C21+D21+F21+G21+H21+I21+K21-L21+M21+E21</f>
        <v/>
      </c>
      <c r="O21" s="637" t="n"/>
      <c r="P21" s="637" t="n"/>
      <c r="Q21" s="636">
        <f>N21+O21-P21</f>
        <v/>
      </c>
      <c r="R21" s="630" t="n"/>
      <c r="S21" s="638" t="n"/>
      <c r="T21" s="639">
        <f>A21</f>
        <v/>
      </c>
      <c r="U21" s="640" t="n"/>
      <c r="V21" s="641" t="n"/>
      <c r="W21" s="640" t="n"/>
      <c r="X21" s="641" t="n"/>
      <c r="Y21" s="640" t="n"/>
      <c r="Z21" s="641" t="n"/>
      <c r="AA21" s="640" t="n"/>
      <c r="AB21" s="641" t="n"/>
      <c r="AC21" s="640" t="n"/>
      <c r="AD21" s="641" t="n"/>
      <c r="AE21" s="640" t="n"/>
      <c r="AF21" s="641" t="n"/>
      <c r="AG21" s="641" t="n"/>
      <c r="AH21" s="641" t="n"/>
      <c r="AI21" s="640" t="n"/>
      <c r="AJ21" s="641" t="n"/>
      <c r="AK21" s="640" t="n"/>
      <c r="AL21" s="641" t="n"/>
      <c r="AM21" s="640" t="n"/>
      <c r="AN21" s="641" t="n"/>
      <c r="AO21" s="640" t="inlineStr">
        <is>
          <t>211165A</t>
        </is>
      </c>
      <c r="AP21" s="624" t="n">
        <v>86.40000000000001</v>
      </c>
      <c r="AQ21" s="484" t="n"/>
      <c r="AR21" s="641" t="n"/>
      <c r="AS21" s="614">
        <f>V21+X21+Z21+AB21+AD21+AF21+AJ21+AL21+AN21+AP21+AR21+AH21</f>
        <v/>
      </c>
    </row>
    <row r="22">
      <c r="A22" s="628">
        <f>A21+1</f>
        <v/>
      </c>
      <c r="B22" s="629" t="n"/>
      <c r="C22" s="629" t="n"/>
      <c r="D22" s="630" t="n"/>
      <c r="E22" s="630" t="n"/>
      <c r="F22" s="629" t="n"/>
      <c r="G22" s="631" t="n"/>
      <c r="H22" s="631" t="n"/>
      <c r="I22" s="632" t="n"/>
      <c r="J22" s="633" t="n"/>
      <c r="K22" s="633" t="n"/>
      <c r="L22" s="633" t="n"/>
      <c r="M22" s="635" t="n"/>
      <c r="N22" s="636">
        <f>B22+C22+D22+F22+G22+H22+I22+K22-L22+M22+E22</f>
        <v/>
      </c>
      <c r="O22" s="637" t="n"/>
      <c r="P22" s="637" t="n"/>
      <c r="Q22" s="636">
        <f>N22+O22-P22</f>
        <v/>
      </c>
      <c r="R22" s="630" t="n"/>
      <c r="S22" s="638" t="n"/>
      <c r="T22" s="639">
        <f>A22</f>
        <v/>
      </c>
      <c r="U22" s="640" t="n"/>
      <c r="V22" s="641" t="n"/>
      <c r="W22" s="640" t="n"/>
      <c r="X22" s="641" t="n"/>
      <c r="Y22" s="640" t="inlineStr">
        <is>
          <t>2201/20</t>
        </is>
      </c>
      <c r="Z22" s="624" t="n">
        <v>428.71</v>
      </c>
      <c r="AA22" s="640" t="n"/>
      <c r="AB22" s="641" t="n"/>
      <c r="AC22" s="640" t="n"/>
      <c r="AD22" s="641" t="n"/>
      <c r="AE22" s="640" t="n"/>
      <c r="AF22" s="641" t="n"/>
      <c r="AG22" s="641" t="n"/>
      <c r="AH22" s="641" t="n"/>
      <c r="AI22" s="640" t="inlineStr">
        <is>
          <t>2201/38</t>
        </is>
      </c>
      <c r="AJ22" s="624" t="n">
        <v>52.8</v>
      </c>
      <c r="AK22" s="640" t="n"/>
      <c r="AL22" s="641" t="n"/>
      <c r="AM22" s="640" t="n"/>
      <c r="AN22" s="641" t="n"/>
      <c r="AO22" s="640" t="n"/>
      <c r="AP22" s="641" t="n"/>
      <c r="AQ22" s="484" t="n"/>
      <c r="AR22" s="641" t="n"/>
      <c r="AS22" s="614">
        <f>V22+X22+Z22+AB22+AD22+AF22+AJ22+AL22+AN22+AP22+AR22+AH22</f>
        <v/>
      </c>
    </row>
    <row r="23">
      <c r="A23" s="628">
        <f>A22+1</f>
        <v/>
      </c>
      <c r="B23" s="629" t="n"/>
      <c r="C23" s="629" t="n"/>
      <c r="D23" s="630" t="n"/>
      <c r="E23" s="630" t="n"/>
      <c r="F23" s="629" t="n"/>
      <c r="G23" s="631" t="n"/>
      <c r="H23" s="631" t="n"/>
      <c r="I23" s="632" t="n"/>
      <c r="J23" s="633" t="n"/>
      <c r="K23" s="633" t="n"/>
      <c r="L23" s="633" t="n"/>
      <c r="M23" s="635" t="n"/>
      <c r="N23" s="636">
        <f>B23+C23+D23+F23+G23+H23+I23+K23-L23+M23+E23</f>
        <v/>
      </c>
      <c r="O23" s="637" t="n"/>
      <c r="P23" s="637" t="n"/>
      <c r="Q23" s="636">
        <f>N23+O23-P23</f>
        <v/>
      </c>
      <c r="R23" s="630" t="n"/>
      <c r="S23" s="638" t="n"/>
      <c r="T23" s="639">
        <f>A23</f>
        <v/>
      </c>
      <c r="U23" s="640" t="inlineStr">
        <is>
          <t>2201/01</t>
        </is>
      </c>
      <c r="V23" s="624" t="n">
        <v>1368.57</v>
      </c>
      <c r="W23" s="640" t="n"/>
      <c r="X23" s="641" t="n"/>
      <c r="Y23" s="640" t="n"/>
      <c r="Z23" s="641" t="n"/>
      <c r="AA23" s="640" t="inlineStr">
        <is>
          <t>2201/25</t>
        </is>
      </c>
      <c r="AB23" s="624" t="n">
        <v>1286.8</v>
      </c>
      <c r="AC23" s="640" t="n"/>
      <c r="AD23" s="641" t="n"/>
      <c r="AE23" s="640" t="n"/>
      <c r="AF23" s="641" t="n"/>
      <c r="AG23" s="641" t="n"/>
      <c r="AH23" s="641" t="n"/>
      <c r="AI23" s="640" t="n"/>
      <c r="AJ23" s="641" t="n"/>
      <c r="AK23" s="640" t="n"/>
      <c r="AL23" s="641" t="n"/>
      <c r="AM23" s="640" t="n"/>
      <c r="AN23" s="641" t="n"/>
      <c r="AO23" s="640" t="n">
        <v>211273</v>
      </c>
      <c r="AP23" s="624" t="n">
        <v>370</v>
      </c>
      <c r="AQ23" s="484" t="n"/>
      <c r="AR23" s="641" t="n"/>
      <c r="AS23" s="614">
        <f>V23+X23+Z23+AB23+AD23+AF23+AJ23+AL23+AN23+AP23+AR23+AH23</f>
        <v/>
      </c>
    </row>
    <row r="24">
      <c r="A24" s="628">
        <f>A23+1</f>
        <v/>
      </c>
      <c r="B24" s="629" t="n"/>
      <c r="C24" s="629" t="n"/>
      <c r="D24" s="630" t="n"/>
      <c r="E24" s="630" t="n"/>
      <c r="F24" s="629" t="n"/>
      <c r="G24" s="631" t="n"/>
      <c r="H24" s="631" t="n"/>
      <c r="I24" s="632" t="n"/>
      <c r="J24" s="633" t="n"/>
      <c r="K24" s="633" t="n"/>
      <c r="L24" s="633" t="n"/>
      <c r="M24" s="635" t="n"/>
      <c r="N24" s="636">
        <f>B24+C24+D24+F24+G24+H24+I24+K24-L24+M24+E24</f>
        <v/>
      </c>
      <c r="O24" s="637" t="n"/>
      <c r="P24" s="637" t="n"/>
      <c r="Q24" s="636">
        <f>N24+O24-P24</f>
        <v/>
      </c>
      <c r="R24" s="630" t="n"/>
      <c r="S24" s="638" t="n"/>
      <c r="T24" s="639">
        <f>A24</f>
        <v/>
      </c>
      <c r="U24" s="640" t="n"/>
      <c r="V24" s="624" t="n">
        <v>219.9</v>
      </c>
      <c r="W24" s="484" t="inlineStr">
        <is>
          <t>2201/15</t>
        </is>
      </c>
      <c r="X24" s="624" t="n">
        <v>993.77</v>
      </c>
      <c r="Y24" s="640" t="n"/>
      <c r="Z24" s="641" t="n"/>
      <c r="AA24" s="484" t="inlineStr">
        <is>
          <t>2201/30</t>
        </is>
      </c>
      <c r="AB24" s="624" t="n">
        <v>2239.49</v>
      </c>
      <c r="AC24" s="640" t="n"/>
      <c r="AD24" s="641" t="n"/>
      <c r="AE24" s="484" t="inlineStr">
        <is>
          <t>MONNAIE</t>
        </is>
      </c>
      <c r="AF24" s="624" t="n">
        <v>300</v>
      </c>
      <c r="AG24" s="641" t="n"/>
      <c r="AH24" s="641" t="n"/>
      <c r="AI24" s="640" t="n"/>
      <c r="AJ24" s="641" t="n"/>
      <c r="AK24" s="484" t="n"/>
      <c r="AL24" s="641" t="n"/>
      <c r="AM24" s="640" t="n"/>
      <c r="AN24" s="641" t="n"/>
      <c r="AO24" s="484" t="n">
        <v>211273</v>
      </c>
      <c r="AP24" s="624" t="n">
        <v>82.84999999999999</v>
      </c>
      <c r="AQ24" s="484" t="n"/>
      <c r="AR24" s="641" t="n"/>
      <c r="AS24" s="614">
        <f>V24+X24+Z24+AB24+AD24+AF24+AJ24+AL24+AN24+AP24+AR24+AH24</f>
        <v/>
      </c>
    </row>
    <row r="25">
      <c r="A25" s="628">
        <f>A24+1</f>
        <v/>
      </c>
      <c r="B25" s="629" t="n"/>
      <c r="C25" s="629" t="n"/>
      <c r="D25" s="630" t="n"/>
      <c r="E25" s="630" t="n"/>
      <c r="F25" s="629" t="n"/>
      <c r="G25" s="631" t="n"/>
      <c r="H25" s="631" t="n"/>
      <c r="I25" s="632" t="n"/>
      <c r="J25" s="633" t="n"/>
      <c r="K25" s="633" t="n"/>
      <c r="L25" s="633" t="n"/>
      <c r="M25" s="635" t="n"/>
      <c r="N25" s="636">
        <f>B25+C25+D25+F25+G25+H25+I25+K25-L25+M25+E25</f>
        <v/>
      </c>
      <c r="O25" s="637" t="n"/>
      <c r="P25" s="637" t="n"/>
      <c r="Q25" s="636">
        <f>N25+O25-P25</f>
        <v/>
      </c>
      <c r="R25" s="630" t="n"/>
      <c r="S25" s="630" t="n"/>
      <c r="T25" s="639">
        <f>A25</f>
        <v/>
      </c>
      <c r="U25" s="640" t="n"/>
      <c r="V25" s="641" t="n"/>
      <c r="W25" s="640" t="inlineStr">
        <is>
          <t>2201/18</t>
        </is>
      </c>
      <c r="X25" s="624" t="n">
        <v>32.57</v>
      </c>
      <c r="Y25" s="640" t="n"/>
      <c r="Z25" s="641" t="n"/>
      <c r="AA25" s="640" t="n"/>
      <c r="AB25" s="641" t="n"/>
      <c r="AC25" s="640" t="n"/>
      <c r="AD25" s="641" t="n"/>
      <c r="AE25" s="640" t="n"/>
      <c r="AF25" s="641" t="n"/>
      <c r="AG25" s="641" t="n"/>
      <c r="AH25" s="641" t="n"/>
      <c r="AI25" s="640" t="n"/>
      <c r="AJ25" s="641" t="n"/>
      <c r="AK25" s="640" t="n"/>
      <c r="AL25" s="641" t="n"/>
      <c r="AM25" s="640" t="inlineStr">
        <is>
          <t>2201/57</t>
        </is>
      </c>
      <c r="AN25" s="624" t="n">
        <v>77</v>
      </c>
      <c r="AO25" s="640" t="n"/>
      <c r="AP25" s="641" t="n"/>
      <c r="AQ25" s="484" t="n"/>
      <c r="AR25" s="641" t="n"/>
      <c r="AS25" s="614">
        <f>V25+X25+Z25+AB25+AD25+AF25+AJ25+AL25+AN25+AP25+AR25+AH25</f>
        <v/>
      </c>
    </row>
    <row r="26">
      <c r="A26" s="628">
        <f>A25+1</f>
        <v/>
      </c>
      <c r="B26" s="629" t="n"/>
      <c r="C26" s="629" t="n"/>
      <c r="D26" s="630" t="n"/>
      <c r="E26" s="630" t="n"/>
      <c r="F26" s="629" t="n"/>
      <c r="G26" s="631" t="n"/>
      <c r="H26" s="631" t="n"/>
      <c r="I26" s="632" t="n"/>
      <c r="J26" s="633" t="n"/>
      <c r="K26" s="633" t="n"/>
      <c r="L26" s="633" t="n"/>
      <c r="M26" s="635" t="n"/>
      <c r="N26" s="636">
        <f>B26+C26+D26+F26+G26+H26+I26+K26-L26+M26+E26</f>
        <v/>
      </c>
      <c r="O26" s="637" t="n"/>
      <c r="P26" s="637" t="n"/>
      <c r="Q26" s="636">
        <f>N26+O26-P26</f>
        <v/>
      </c>
      <c r="R26" s="630" t="n"/>
      <c r="S26" s="638" t="n"/>
      <c r="T26" s="639">
        <f>A26</f>
        <v/>
      </c>
      <c r="U26" s="640" t="n"/>
      <c r="V26" s="641" t="n"/>
      <c r="W26" s="640" t="n"/>
      <c r="X26" s="641" t="n"/>
      <c r="Y26" s="640" t="n"/>
      <c r="Z26" s="641" t="n"/>
      <c r="AA26" s="640" t="n"/>
      <c r="AB26" s="641" t="n"/>
      <c r="AC26" s="640" t="n"/>
      <c r="AD26" s="641" t="n"/>
      <c r="AE26" s="640" t="n"/>
      <c r="AF26" s="641" t="n"/>
      <c r="AG26" s="641" t="n"/>
      <c r="AH26" s="641" t="n"/>
      <c r="AI26" s="640" t="n"/>
      <c r="AJ26" s="641" t="n"/>
      <c r="AK26" s="640" t="n"/>
      <c r="AL26" s="641" t="n"/>
      <c r="AM26" s="640" t="n"/>
      <c r="AN26" s="641" t="n"/>
      <c r="AO26" s="640" t="inlineStr">
        <is>
          <t>2201/61</t>
        </is>
      </c>
      <c r="AP26" s="624" t="n">
        <v>447.09</v>
      </c>
      <c r="AQ26" s="484" t="n"/>
      <c r="AR26" s="641" t="n"/>
      <c r="AS26" s="614">
        <f>V26+X26+Z26+AB26+AD26+AF26+AJ26+AL26+AN26+AP26+AR26+AH26</f>
        <v/>
      </c>
    </row>
    <row r="27">
      <c r="A27" s="628">
        <f>A26+1</f>
        <v/>
      </c>
      <c r="B27" s="629" t="n"/>
      <c r="C27" s="629" t="n"/>
      <c r="D27" s="630" t="n"/>
      <c r="E27" s="630" t="n"/>
      <c r="F27" s="629" t="n"/>
      <c r="G27" s="631" t="n"/>
      <c r="H27" s="631" t="n"/>
      <c r="I27" s="631" t="n"/>
      <c r="J27" s="633" t="n"/>
      <c r="K27" s="633" t="n"/>
      <c r="L27" s="633" t="n"/>
      <c r="M27" s="635" t="n"/>
      <c r="N27" s="636">
        <f>B27+C27+D27+F27+G27+H27+I27+K27-L27+M27+E27</f>
        <v/>
      </c>
      <c r="O27" s="637" t="n"/>
      <c r="P27" s="637" t="n"/>
      <c r="Q27" s="636">
        <f>N27+O27-P27</f>
        <v/>
      </c>
      <c r="R27" s="630" t="n"/>
      <c r="S27" s="638" t="n"/>
      <c r="T27" s="639">
        <f>A27</f>
        <v/>
      </c>
      <c r="U27" s="640" t="n"/>
      <c r="V27" s="641" t="n"/>
      <c r="W27" s="640" t="n"/>
      <c r="X27" s="641" t="n"/>
      <c r="Y27" s="640" t="n"/>
      <c r="Z27" s="641" t="n"/>
      <c r="AA27" s="640" t="n"/>
      <c r="AB27" s="641" t="n"/>
      <c r="AC27" s="640" t="n"/>
      <c r="AD27" s="641" t="n"/>
      <c r="AE27" s="640" t="n"/>
      <c r="AF27" s="641" t="n"/>
      <c r="AG27" s="641" t="n"/>
      <c r="AH27" s="641" t="n"/>
      <c r="AI27" s="640" t="n"/>
      <c r="AJ27" s="641" t="n"/>
      <c r="AK27" s="640" t="n"/>
      <c r="AL27" s="641" t="n"/>
      <c r="AM27" s="640" t="n"/>
      <c r="AN27" s="641" t="n"/>
      <c r="AO27" s="640" t="n"/>
      <c r="AP27" s="641" t="n">
        <v>2.91</v>
      </c>
      <c r="AQ27" s="484" t="n"/>
      <c r="AR27" s="641" t="n"/>
      <c r="AS27" s="614">
        <f>V27+X27+Z27+AB27+AD27+AF27+AJ27+AL27+AN27+AP27+AR27+AH27</f>
        <v/>
      </c>
    </row>
    <row r="28">
      <c r="A28" s="628">
        <f>A27+1</f>
        <v/>
      </c>
      <c r="B28" s="629" t="n"/>
      <c r="C28" s="629" t="n"/>
      <c r="D28" s="630" t="n"/>
      <c r="E28" s="630" t="n"/>
      <c r="F28" s="629" t="n"/>
      <c r="G28" s="631" t="n"/>
      <c r="H28" s="631" t="n"/>
      <c r="I28" s="632" t="n"/>
      <c r="J28" s="633" t="n"/>
      <c r="K28" s="633" t="n"/>
      <c r="L28" s="633" t="n"/>
      <c r="M28" s="635" t="n"/>
      <c r="N28" s="636">
        <f>B28+C28+D28+F28+G28+H28+I28+K28-L28+M28+E28</f>
        <v/>
      </c>
      <c r="O28" s="637" t="n"/>
      <c r="P28" s="637" t="n"/>
      <c r="Q28" s="636">
        <f>N28+O28-P28</f>
        <v/>
      </c>
      <c r="R28" s="630" t="n"/>
      <c r="S28" s="638" t="n"/>
      <c r="T28" s="639">
        <f>A28</f>
        <v/>
      </c>
      <c r="U28" s="640" t="n"/>
      <c r="V28" s="641" t="n"/>
      <c r="W28" s="640" t="n"/>
      <c r="X28" s="641" t="n"/>
      <c r="Y28" s="640" t="n"/>
      <c r="Z28" s="641" t="n"/>
      <c r="AA28" s="640" t="n"/>
      <c r="AB28" s="641" t="n"/>
      <c r="AC28" s="640" t="inlineStr">
        <is>
          <t>2201/33</t>
        </is>
      </c>
      <c r="AD28" s="624" t="n">
        <v>33903.83</v>
      </c>
      <c r="AE28" s="640" t="n"/>
      <c r="AF28" s="641" t="n"/>
      <c r="AG28" s="641" t="n"/>
      <c r="AH28" s="641" t="n"/>
      <c r="AI28" s="640" t="n"/>
      <c r="AJ28" s="641" t="n"/>
      <c r="AK28" s="640" t="n"/>
      <c r="AL28" s="641" t="n"/>
      <c r="AM28" s="640" t="n"/>
      <c r="AN28" s="641" t="n"/>
      <c r="AO28" s="640" t="n"/>
      <c r="AP28" s="641" t="n"/>
      <c r="AQ28" s="484" t="n"/>
      <c r="AR28" s="641" t="n"/>
      <c r="AS28" s="614">
        <f>V28+X28+Z28+AB28+AD28+AF28+AJ28+AL28+AN28+AP28+AR28+AH28</f>
        <v/>
      </c>
    </row>
    <row r="29">
      <c r="A29" s="628">
        <f>A28+1</f>
        <v/>
      </c>
      <c r="B29" s="629" t="n"/>
      <c r="C29" s="629" t="n"/>
      <c r="D29" s="630" t="n"/>
      <c r="E29" s="630" t="n"/>
      <c r="F29" s="629" t="n"/>
      <c r="G29" s="631" t="n"/>
      <c r="H29" s="631" t="n"/>
      <c r="I29" s="632" t="n"/>
      <c r="J29" s="633" t="n"/>
      <c r="K29" s="633" t="n"/>
      <c r="L29" s="633" t="n"/>
      <c r="M29" s="635" t="n"/>
      <c r="N29" s="636">
        <f>B29+C29+D29+F29+G29+H29+I29+K29-L29+M29+E29</f>
        <v/>
      </c>
      <c r="O29" s="637" t="n"/>
      <c r="P29" s="637" t="n"/>
      <c r="Q29" s="636">
        <f>N29+O29-P29</f>
        <v/>
      </c>
      <c r="R29" s="630" t="n"/>
      <c r="S29" s="638" t="n"/>
      <c r="T29" s="639">
        <f>A29</f>
        <v/>
      </c>
      <c r="U29" s="640" t="n"/>
      <c r="V29" s="641" t="n"/>
      <c r="W29" s="640" t="n"/>
      <c r="X29" s="641" t="n"/>
      <c r="Y29" s="640" t="inlineStr">
        <is>
          <t>2201/21</t>
        </is>
      </c>
      <c r="Z29" s="624" t="n">
        <v>461.82</v>
      </c>
      <c r="AA29" s="640" t="n"/>
      <c r="AB29" s="641" t="n"/>
      <c r="AC29" s="640" t="inlineStr">
        <is>
          <t>2201/34</t>
        </is>
      </c>
      <c r="AD29" s="624" t="n">
        <v>6640.34</v>
      </c>
      <c r="AE29" s="640" t="n"/>
      <c r="AF29" s="641" t="n"/>
      <c r="AG29" s="641" t="n"/>
      <c r="AH29" s="641" t="n"/>
      <c r="AI29" s="640" t="n"/>
      <c r="AJ29" s="641" t="n"/>
      <c r="AK29" s="640" t="n"/>
      <c r="AL29" s="641" t="n"/>
      <c r="AM29" s="640" t="inlineStr">
        <is>
          <t>2201/59</t>
        </is>
      </c>
      <c r="AN29" s="624" t="n">
        <v>154.5</v>
      </c>
      <c r="AO29" s="640" t="n">
        <v>211272</v>
      </c>
      <c r="AP29" s="624" t="n">
        <v>420</v>
      </c>
      <c r="AQ29" s="484" t="n"/>
      <c r="AR29" s="641" t="n"/>
      <c r="AS29" s="614">
        <f>V29+X29+Z29+AB29+AD29+AF29+AJ29+AL29+AN29+AP29+AR29+AH29</f>
        <v/>
      </c>
    </row>
    <row r="30">
      <c r="A30" s="628">
        <f>A29+1</f>
        <v/>
      </c>
      <c r="B30" s="629" t="n"/>
      <c r="C30" s="629" t="n"/>
      <c r="D30" s="630" t="n"/>
      <c r="E30" s="630" t="n"/>
      <c r="F30" s="629" t="n"/>
      <c r="G30" s="631" t="n"/>
      <c r="H30" s="631" t="n"/>
      <c r="I30" s="632" t="n"/>
      <c r="J30" s="633" t="n"/>
      <c r="K30" s="633" t="n"/>
      <c r="L30" s="633" t="n"/>
      <c r="M30" s="635" t="n"/>
      <c r="N30" s="636">
        <f>B30+C30+D30+F30+G30+H30+I30+K30-L30+M30+E30</f>
        <v/>
      </c>
      <c r="O30" s="637" t="n"/>
      <c r="P30" s="637" t="n"/>
      <c r="Q30" s="636">
        <f>N30+O30-P30</f>
        <v/>
      </c>
      <c r="R30" s="630" t="n"/>
      <c r="S30" s="638" t="n"/>
      <c r="T30" s="639">
        <f>A30</f>
        <v/>
      </c>
      <c r="U30" s="640" t="inlineStr">
        <is>
          <t>2201/04</t>
        </is>
      </c>
      <c r="V30" s="624" t="n">
        <v>590.4</v>
      </c>
      <c r="W30" s="640" t="n"/>
      <c r="X30" s="641" t="n"/>
      <c r="Y30" s="640" t="n"/>
      <c r="Z30" s="641" t="n"/>
      <c r="AA30" s="640" t="inlineStr">
        <is>
          <t>2201/26</t>
        </is>
      </c>
      <c r="AB30" s="624" t="n">
        <v>421.32</v>
      </c>
      <c r="AC30" s="640" t="inlineStr">
        <is>
          <t>2201/34</t>
        </is>
      </c>
      <c r="AD30" s="624" t="n">
        <v>50454</v>
      </c>
      <c r="AE30" s="640" t="inlineStr">
        <is>
          <t>2201/35</t>
        </is>
      </c>
      <c r="AF30" s="624" t="n">
        <v>1.45</v>
      </c>
      <c r="AG30" s="641" t="n"/>
      <c r="AH30" s="641" t="n"/>
      <c r="AI30" s="640" t="n"/>
      <c r="AJ30" s="641" t="n"/>
      <c r="AK30" s="640" t="n"/>
      <c r="AL30" s="641" t="n"/>
      <c r="AM30" s="640" t="n"/>
      <c r="AN30" s="641" t="n"/>
      <c r="AO30" s="640" t="n"/>
      <c r="AP30" s="641" t="n"/>
      <c r="AQ30" s="484" t="n"/>
      <c r="AR30" s="641" t="n"/>
      <c r="AS30" s="614">
        <f>V30+X30+Z30+AB30+AD30+AF30+AJ30+AL30+AN30+AP30+AR30+AH30</f>
        <v/>
      </c>
    </row>
    <row r="31">
      <c r="A31" s="628">
        <f>A30+1</f>
        <v/>
      </c>
      <c r="B31" s="629" t="n"/>
      <c r="C31" s="629" t="n"/>
      <c r="D31" s="630" t="n"/>
      <c r="E31" s="630" t="n"/>
      <c r="F31" s="629" t="n"/>
      <c r="G31" s="631" t="n"/>
      <c r="H31" s="631" t="n"/>
      <c r="I31" s="632" t="n"/>
      <c r="J31" s="633" t="n"/>
      <c r="K31" s="633" t="n"/>
      <c r="L31" s="633" t="n"/>
      <c r="M31" s="635" t="n"/>
      <c r="N31" s="636">
        <f>B31+C31+D31+F31+G31+H31+I31+K31-L31+M31+E31</f>
        <v/>
      </c>
      <c r="O31" s="637" t="n"/>
      <c r="P31" s="637" t="n"/>
      <c r="Q31" s="636">
        <f>N31+O31-P31</f>
        <v/>
      </c>
      <c r="R31" s="630" t="n"/>
      <c r="S31" s="638" t="n"/>
      <c r="T31" s="639">
        <f>A31</f>
        <v/>
      </c>
      <c r="U31" s="640" t="n"/>
      <c r="V31" s="624" t="n">
        <v>163.63</v>
      </c>
      <c r="W31" s="640" t="n"/>
      <c r="X31" s="641" t="n"/>
      <c r="Y31" s="640" t="n"/>
      <c r="Z31" s="641" t="n"/>
      <c r="AA31" s="640" t="inlineStr">
        <is>
          <t>2201/31</t>
        </is>
      </c>
      <c r="AB31" s="624" t="n">
        <v>4609.17</v>
      </c>
      <c r="AC31" s="640" t="n"/>
      <c r="AD31" s="641" t="n"/>
      <c r="AE31" s="640" t="inlineStr">
        <is>
          <t>2201/35</t>
        </is>
      </c>
      <c r="AF31" s="624" t="n">
        <v>250.91</v>
      </c>
      <c r="AG31" s="641" t="n"/>
      <c r="AH31" s="641" t="n"/>
      <c r="AI31" s="640" t="n"/>
      <c r="AJ31" s="641" t="n"/>
      <c r="AK31" s="640" t="n"/>
      <c r="AL31" s="641" t="n"/>
      <c r="AM31" s="640" t="n"/>
      <c r="AN31" s="641" t="n"/>
      <c r="AO31" s="640" t="inlineStr">
        <is>
          <t>2201/67</t>
        </is>
      </c>
      <c r="AP31" s="624" t="n">
        <v>-100</v>
      </c>
      <c r="AQ31" s="484" t="n"/>
      <c r="AR31" s="641" t="n"/>
      <c r="AS31" s="614">
        <f>V31+X31+Z31+AB31+AD31+AF31+AJ31+AL31+AN31+AP31+AR31+AH31</f>
        <v/>
      </c>
    </row>
    <row r="32">
      <c r="A32" s="628">
        <f>A31+1</f>
        <v/>
      </c>
      <c r="B32" s="629" t="n"/>
      <c r="C32" s="629" t="n"/>
      <c r="D32" s="719" t="n"/>
      <c r="E32" s="719" t="n"/>
      <c r="F32" s="629" t="n"/>
      <c r="G32" s="631" t="n"/>
      <c r="H32" s="631" t="n"/>
      <c r="I32" s="632" t="n"/>
      <c r="J32" s="633" t="n"/>
      <c r="K32" s="633" t="n"/>
      <c r="L32" s="633" t="n"/>
      <c r="M32" s="635" t="n"/>
      <c r="N32" s="636">
        <f>B32+C32+D32+F32+G32+H32+I32+K32-L32+M32+E32</f>
        <v/>
      </c>
      <c r="O32" s="637" t="n"/>
      <c r="P32" s="637" t="n"/>
      <c r="Q32" s="636">
        <f>N32+O32-P32</f>
        <v/>
      </c>
      <c r="R32" s="630" t="n"/>
      <c r="S32" s="638" t="n"/>
      <c r="T32" s="639">
        <f>A32</f>
        <v/>
      </c>
      <c r="U32" s="640" t="n"/>
      <c r="V32" s="641" t="n"/>
      <c r="W32" s="640" t="n"/>
      <c r="X32" s="641" t="n"/>
      <c r="Y32" s="640" t="n"/>
      <c r="Z32" s="641" t="n"/>
      <c r="AA32" s="640" t="n"/>
      <c r="AB32" s="641" t="n"/>
      <c r="AC32" s="640" t="n"/>
      <c r="AD32" s="641" t="n"/>
      <c r="AE32" s="640" t="inlineStr">
        <is>
          <t>2201/35</t>
        </is>
      </c>
      <c r="AF32" s="624" t="n">
        <v>70</v>
      </c>
      <c r="AG32" s="641" t="n"/>
      <c r="AH32" s="641" t="n"/>
      <c r="AI32" s="640" t="n"/>
      <c r="AJ32" s="641" t="n"/>
      <c r="AK32" s="640" t="n"/>
      <c r="AL32" s="641" t="n"/>
      <c r="AM32" s="640" t="n"/>
      <c r="AN32" s="641" t="n"/>
      <c r="AO32" s="640" t="n"/>
      <c r="AP32" s="641" t="n"/>
      <c r="AQ32" s="484" t="n"/>
      <c r="AR32" s="641" t="n"/>
      <c r="AS32" s="614">
        <f>V32+X32+Z32+AB32+AD32+AF32+AJ32+AL32+AN32+AP32+AR32+AH32</f>
        <v/>
      </c>
    </row>
    <row r="33">
      <c r="A33" s="628">
        <f>A32+1</f>
        <v/>
      </c>
      <c r="B33" s="629" t="n"/>
      <c r="C33" s="629" t="n"/>
      <c r="D33" s="630" t="n"/>
      <c r="E33" s="630" t="n"/>
      <c r="F33" s="629" t="n"/>
      <c r="G33" s="631" t="n"/>
      <c r="H33" s="631" t="n"/>
      <c r="I33" s="632" t="n"/>
      <c r="J33" s="633" t="n"/>
      <c r="K33" s="633" t="n"/>
      <c r="L33" s="633" t="n"/>
      <c r="M33" s="635" t="n"/>
      <c r="N33" s="636">
        <f>B33+C33+D33+F33+G33+H33+I33+K33-L33+M33+E33</f>
        <v/>
      </c>
      <c r="O33" s="637" t="n"/>
      <c r="P33" s="637" t="n"/>
      <c r="Q33" s="636">
        <f>N33+O33-P33</f>
        <v/>
      </c>
      <c r="R33" s="630" t="n"/>
      <c r="S33" s="638" t="n"/>
      <c r="T33" s="639">
        <f>A33</f>
        <v/>
      </c>
      <c r="U33" s="640" t="n"/>
      <c r="V33" s="641" t="n"/>
      <c r="W33" s="640" t="n"/>
      <c r="X33" s="641" t="n"/>
      <c r="Y33" s="640" t="n"/>
      <c r="Z33" s="641" t="n"/>
      <c r="AA33" s="640" t="n"/>
      <c r="AB33" s="641" t="n"/>
      <c r="AC33" s="640" t="n"/>
      <c r="AD33" s="641" t="n"/>
      <c r="AE33" s="484" t="n"/>
      <c r="AF33" s="641" t="n"/>
      <c r="AG33" s="641" t="n"/>
      <c r="AH33" s="641" t="n"/>
      <c r="AI33" s="640" t="inlineStr">
        <is>
          <t>2201/37</t>
        </is>
      </c>
      <c r="AJ33" s="624" t="n">
        <v>43.8</v>
      </c>
      <c r="AK33" s="640" t="n"/>
      <c r="AL33" s="641" t="n"/>
      <c r="AM33" s="640" t="n"/>
      <c r="AN33" s="641" t="n"/>
      <c r="AO33" s="640" t="n"/>
      <c r="AP33" s="641" t="n"/>
      <c r="AQ33" s="484" t="n"/>
      <c r="AR33" s="641" t="n"/>
      <c r="AS33" s="614">
        <f>V33+X33+Z33+AB33+AD33+AF33+AJ33+AL33+AN33+AP33+AR33+AH33</f>
        <v/>
      </c>
    </row>
    <row r="34">
      <c r="A34" s="628">
        <f>A33+1</f>
        <v/>
      </c>
      <c r="B34" s="629" t="n"/>
      <c r="C34" s="629" t="n"/>
      <c r="D34" s="630" t="n"/>
      <c r="E34" s="630" t="n"/>
      <c r="F34" s="629" t="n"/>
      <c r="G34" s="631" t="n"/>
      <c r="H34" s="631" t="n"/>
      <c r="I34" s="632" t="n"/>
      <c r="J34" s="633" t="n"/>
      <c r="K34" s="633" t="n"/>
      <c r="L34" s="633" t="n"/>
      <c r="M34" s="635" t="n"/>
      <c r="N34" s="636">
        <f>B34+C34+D34+F34+G34+H34+I34+K34-L34+M34+E34</f>
        <v/>
      </c>
      <c r="O34" s="637" t="n"/>
      <c r="P34" s="637" t="n"/>
      <c r="Q34" s="636">
        <f>N34+O34-P34</f>
        <v/>
      </c>
      <c r="R34" s="630" t="n"/>
      <c r="S34" s="638" t="n"/>
      <c r="T34" s="639">
        <f>A34</f>
        <v/>
      </c>
      <c r="U34" s="640" t="n"/>
      <c r="V34" s="641" t="n"/>
      <c r="W34" s="484" t="inlineStr">
        <is>
          <t>2201/16</t>
        </is>
      </c>
      <c r="X34" s="624" t="n">
        <v>1260.44</v>
      </c>
      <c r="Y34" s="640" t="n"/>
      <c r="Z34" s="641" t="n"/>
      <c r="AA34" s="484" t="n"/>
      <c r="AB34" s="641" t="n"/>
      <c r="AC34" s="640" t="n"/>
      <c r="AD34" s="641" t="n"/>
      <c r="AE34" s="484" t="n"/>
      <c r="AF34" s="641" t="n"/>
      <c r="AG34" s="641" t="n"/>
      <c r="AH34" s="641" t="n"/>
      <c r="AI34" s="640" t="n"/>
      <c r="AJ34" s="641" t="n"/>
      <c r="AK34" s="484" t="n"/>
      <c r="AL34" s="641" t="n"/>
      <c r="AM34" s="484" t="n"/>
      <c r="AN34" s="641" t="n"/>
      <c r="AO34" s="484" t="n"/>
      <c r="AP34" s="641" t="n"/>
      <c r="AQ34" s="484" t="n"/>
      <c r="AR34" s="641" t="n"/>
      <c r="AS34" s="614">
        <f>V34+X34+Z34+AB34+AD34+AF34+AJ34+AL34+AN34+AP34+AR34+AH34</f>
        <v/>
      </c>
    </row>
    <row r="35">
      <c r="A35" s="628">
        <f>A34+1</f>
        <v/>
      </c>
      <c r="B35" s="629" t="n"/>
      <c r="C35" s="629" t="n"/>
      <c r="D35" s="630" t="n"/>
      <c r="E35" s="630" t="n"/>
      <c r="F35" s="629" t="n"/>
      <c r="G35" s="631" t="n"/>
      <c r="H35" s="631" t="n"/>
      <c r="I35" s="632" t="n"/>
      <c r="J35" s="633" t="n"/>
      <c r="K35" s="633" t="n"/>
      <c r="L35" s="633" t="n"/>
      <c r="M35" s="635" t="n"/>
      <c r="N35" s="636">
        <f>B35+C35+D35+F35+G35+H35+I35+K35-L35+M35+E35</f>
        <v/>
      </c>
      <c r="O35" s="637" t="n"/>
      <c r="P35" s="637" t="n"/>
      <c r="Q35" s="636">
        <f>N35+O35-P35</f>
        <v/>
      </c>
      <c r="R35" s="630" t="n"/>
      <c r="S35" s="638" t="n"/>
      <c r="T35" s="639">
        <f>A35</f>
        <v/>
      </c>
      <c r="U35" s="640" t="n"/>
      <c r="V35" s="641" t="n"/>
      <c r="W35" s="640" t="n"/>
      <c r="X35" s="641" t="n"/>
      <c r="Y35" s="640" t="n"/>
      <c r="Z35" s="641" t="n"/>
      <c r="AA35" s="640" t="n"/>
      <c r="AB35" s="641" t="n"/>
      <c r="AC35" s="640" t="inlineStr">
        <is>
          <t>220134A</t>
        </is>
      </c>
      <c r="AD35" s="641" t="n">
        <v>0</v>
      </c>
      <c r="AE35" s="640" t="n"/>
      <c r="AF35" s="641" t="n"/>
      <c r="AG35" s="641" t="n"/>
      <c r="AH35" s="641" t="n"/>
      <c r="AI35" s="640" t="inlineStr">
        <is>
          <t>2201/39</t>
        </is>
      </c>
      <c r="AJ35" s="624" t="n">
        <v>37.63</v>
      </c>
      <c r="AK35" s="640" t="inlineStr">
        <is>
          <t>2201/41</t>
        </is>
      </c>
      <c r="AL35" s="624" t="n">
        <v>634.3099999999999</v>
      </c>
      <c r="AM35" s="640" t="inlineStr">
        <is>
          <t>fimar</t>
        </is>
      </c>
      <c r="AN35" s="624" t="n">
        <v>716.84</v>
      </c>
      <c r="AO35" s="640" t="inlineStr">
        <is>
          <t>2201/64</t>
        </is>
      </c>
      <c r="AP35" s="624" t="n">
        <v>1345.2</v>
      </c>
      <c r="AQ35" s="484" t="n"/>
      <c r="AR35" s="641" t="n"/>
      <c r="AS35" s="614">
        <f>V35+X35+Z35+AB35+AD35+AF35+AJ35+AL35+AN35+AP35+AR35+AH35</f>
        <v/>
      </c>
    </row>
    <row r="36" customFormat="1" s="9">
      <c r="A36" s="600" t="n"/>
      <c r="B36" s="700">
        <f>SUM(B5:B35)</f>
        <v/>
      </c>
      <c r="C36" s="449">
        <f>SUM(C5:C35)</f>
        <v/>
      </c>
      <c r="D36" s="700">
        <f>SUM(D5:D35)</f>
        <v/>
      </c>
      <c r="E36" s="700">
        <f>SUM(E5:E35)</f>
        <v/>
      </c>
      <c r="F36" s="449">
        <f>SUM(F5:F35)</f>
        <v/>
      </c>
      <c r="G36" s="700">
        <f>SUM(G5:G35)</f>
        <v/>
      </c>
      <c r="H36" s="700">
        <f>SUM(H5:H35)</f>
        <v/>
      </c>
      <c r="I36" s="700">
        <f>SUM(I5:I35)</f>
        <v/>
      </c>
      <c r="J36" s="720">
        <f>SUM(J5:J35)</f>
        <v/>
      </c>
      <c r="K36" s="449">
        <f>SUM(K5:K35)</f>
        <v/>
      </c>
      <c r="L36" s="449">
        <f>SUM(L5:L35)</f>
        <v/>
      </c>
      <c r="M36" s="449" t="n"/>
      <c r="N36" s="700">
        <f>SUM(N5:N35)</f>
        <v/>
      </c>
      <c r="O36" s="700">
        <f>SUM(O5:O35)</f>
        <v/>
      </c>
      <c r="P36" s="449">
        <f>SUM(P5:P35)</f>
        <v/>
      </c>
      <c r="Q36" s="700">
        <f>SUM(Q5:Q35)</f>
        <v/>
      </c>
      <c r="R36" s="459">
        <f>SUM(R5:R35)</f>
        <v/>
      </c>
      <c r="S36" s="449">
        <f>SUM(S5:S35)</f>
        <v/>
      </c>
      <c r="T36" s="646" t="n"/>
      <c r="U36" s="449" t="n"/>
      <c r="V36" s="449">
        <f>SUM(V5:V35)</f>
        <v/>
      </c>
      <c r="W36" s="449" t="n"/>
      <c r="X36" s="449">
        <f>SUM(X5:X35)</f>
        <v/>
      </c>
      <c r="Y36" s="449" t="n"/>
      <c r="Z36" s="449">
        <f>SUM(Z5:Z35)</f>
        <v/>
      </c>
      <c r="AA36" s="449" t="n"/>
      <c r="AB36" s="449">
        <f>SUM(AB6:AB34)</f>
        <v/>
      </c>
      <c r="AC36" s="449" t="n"/>
      <c r="AD36" s="449">
        <f>SUM(AD5:AD35)</f>
        <v/>
      </c>
      <c r="AE36" s="449" t="n"/>
      <c r="AF36" s="449">
        <f>SUM(AF5:AF35)</f>
        <v/>
      </c>
      <c r="AG36" s="449" t="n"/>
      <c r="AH36" s="449" t="n"/>
      <c r="AI36" s="449" t="n"/>
      <c r="AJ36" s="449">
        <f>SUM(AJ5:AJ35)</f>
        <v/>
      </c>
      <c r="AK36" s="398" t="n"/>
      <c r="AL36" s="449">
        <f>SUM(AL5:AL35)</f>
        <v/>
      </c>
      <c r="AM36" s="449" t="n"/>
      <c r="AN36" s="449">
        <f>SUM(AN5:AN35)</f>
        <v/>
      </c>
      <c r="AO36" s="449" t="n"/>
      <c r="AP36" s="449">
        <f>SUM(AP5:AP35)</f>
        <v/>
      </c>
      <c r="AQ36" s="449" t="n"/>
      <c r="AR36" s="449">
        <f>SUM(AR5:AR35)</f>
        <v/>
      </c>
      <c r="AS36" s="449">
        <f>SUM(AS5:AS35)</f>
        <v/>
      </c>
      <c r="AT36" s="398" t="n"/>
      <c r="AU36" s="398" t="n"/>
      <c r="AV36" s="398" t="n"/>
      <c r="AW36" s="398" t="n"/>
      <c r="AX36" s="398" t="n"/>
      <c r="AY36" s="398" t="n"/>
      <c r="AZ36" s="398" t="n"/>
      <c r="BA36" s="398" t="n"/>
      <c r="BB36" s="398" t="n"/>
      <c r="BC36" s="398" t="n"/>
      <c r="BD36" s="398" t="n"/>
      <c r="BE36" s="398" t="n"/>
      <c r="BF36" s="398" t="n"/>
      <c r="BG36" s="398" t="n"/>
      <c r="BH36" s="398" t="n"/>
      <c r="BI36" s="398" t="n"/>
      <c r="BJ36" s="398" t="n"/>
      <c r="BK36" s="398" t="n"/>
      <c r="BL36" s="398" t="n"/>
    </row>
    <row r="37">
      <c r="N37" s="449" t="n"/>
      <c r="Q37" s="451" t="n"/>
    </row>
    <row r="38">
      <c r="C38" s="452" t="n"/>
      <c r="F38" s="452" t="n"/>
      <c r="I38" s="453" t="n"/>
      <c r="N38" s="449" t="n"/>
    </row>
    <row r="39">
      <c r="I39" s="453" t="n"/>
      <c r="N39" s="449" t="n"/>
      <c r="AO39" s="404" t="inlineStr">
        <is>
          <t xml:space="preserve">                                                                                  </t>
        </is>
      </c>
    </row>
    <row r="40"/>
    <row r="41" ht="16.5" customHeight="1" thickBot="1">
      <c r="A41" s="602" t="inlineStr">
        <is>
          <t>FEVRIER</t>
        </is>
      </c>
      <c r="M41" s="406" t="n"/>
      <c r="N41" s="359" t="n"/>
      <c r="O41" s="362" t="n"/>
      <c r="P41" s="363" t="n"/>
      <c r="Q41" s="363" t="n"/>
      <c r="R41" s="363" t="n"/>
      <c r="S41" s="363" t="n"/>
      <c r="U41" s="364">
        <f>A41</f>
        <v/>
      </c>
      <c r="V41" s="363" t="n"/>
      <c r="W41" s="363" t="n"/>
      <c r="X41" s="363" t="n"/>
      <c r="Y41" s="363" t="n"/>
      <c r="Z41" s="363" t="n"/>
      <c r="AA41" s="363" t="n"/>
      <c r="AB41" s="364">
        <f>A41</f>
        <v/>
      </c>
      <c r="AC41" s="363" t="n"/>
      <c r="AD41" s="363" t="n"/>
      <c r="AE41" s="363" t="n"/>
      <c r="AF41" s="363" t="n"/>
      <c r="AG41" s="363" t="n"/>
      <c r="AH41" s="363" t="n"/>
      <c r="AI41" s="363" t="n"/>
      <c r="AJ41" s="363" t="n"/>
      <c r="AK41" s="364">
        <f>A41</f>
        <v/>
      </c>
      <c r="AL41" s="363" t="n"/>
      <c r="AM41" s="363" t="n"/>
      <c r="AN41" s="363" t="n"/>
      <c r="AO41" s="363" t="n"/>
      <c r="AP41" s="363" t="n"/>
      <c r="AQ41" s="363" t="n"/>
    </row>
    <row r="42" ht="16.5" customHeight="1" thickBot="1">
      <c r="A42" s="603" t="n"/>
      <c r="B42" s="372" t="n"/>
      <c r="C42" s="372" t="n"/>
      <c r="D42" s="372" t="n"/>
      <c r="E42" s="372" t="n"/>
      <c r="F42" s="372" t="n"/>
      <c r="G42" s="372" t="n"/>
      <c r="H42" s="372" t="n"/>
      <c r="I42" s="357" t="n"/>
      <c r="J42" s="357" t="n"/>
      <c r="K42" s="357" t="n"/>
      <c r="L42" s="357" t="n"/>
      <c r="M42" s="454" t="n"/>
      <c r="N42" s="10" t="n"/>
      <c r="O42" s="11" t="n"/>
      <c r="P42" s="10" t="n"/>
      <c r="Q42" s="10" t="n"/>
      <c r="R42" s="358" t="inlineStr">
        <is>
          <t>Banque</t>
        </is>
      </c>
      <c r="S42" s="357" t="n"/>
      <c r="T42" s="647" t="n"/>
      <c r="U42" s="407">
        <f>U3</f>
        <v/>
      </c>
      <c r="V42" s="366" t="n"/>
      <c r="W42" s="408">
        <f>W3</f>
        <v/>
      </c>
      <c r="X42" s="366" t="n"/>
      <c r="Y42" s="408">
        <f>Y3</f>
        <v/>
      </c>
      <c r="Z42" s="366" t="n"/>
      <c r="AA42" s="408">
        <f>AA3</f>
        <v/>
      </c>
      <c r="AB42" s="366" t="n"/>
      <c r="AC42" s="408">
        <f>AC3</f>
        <v/>
      </c>
      <c r="AD42" s="366" t="n"/>
      <c r="AE42" s="409">
        <f>AE3</f>
        <v/>
      </c>
      <c r="AF42" s="354" t="n"/>
      <c r="AG42" s="410" t="inlineStr">
        <is>
          <t>DAB Boisson</t>
        </is>
      </c>
      <c r="AH42" s="354" t="n"/>
      <c r="AI42" s="407" t="inlineStr">
        <is>
          <t>charges locatives</t>
        </is>
      </c>
      <c r="AJ42" s="366" t="n"/>
      <c r="AK42" s="408">
        <f>AK3</f>
        <v/>
      </c>
      <c r="AL42" s="366" t="n"/>
      <c r="AM42" s="408">
        <f>AM3</f>
        <v/>
      </c>
      <c r="AN42" s="366" t="n"/>
      <c r="AO42" s="408">
        <f>AO3</f>
        <v/>
      </c>
      <c r="AP42" s="366" t="n"/>
      <c r="AQ42" s="409">
        <f>AQ3</f>
        <v/>
      </c>
      <c r="AR42" s="354" t="n"/>
      <c r="AS42" s="411" t="inlineStr">
        <is>
          <t>Total</t>
        </is>
      </c>
    </row>
    <row r="43">
      <c r="A43" s="668" t="n"/>
      <c r="B43" s="382" t="inlineStr">
        <is>
          <t>Espèce</t>
        </is>
      </c>
      <c r="C43" s="382" t="inlineStr">
        <is>
          <t>Chèque</t>
        </is>
      </c>
      <c r="D43" s="382" t="inlineStr">
        <is>
          <t>Carte Bleue</t>
        </is>
      </c>
      <c r="E43" s="382" t="inlineStr">
        <is>
          <t>Sans Contact</t>
        </is>
      </c>
      <c r="F43" s="382" t="inlineStr">
        <is>
          <t>Carte Nickel</t>
        </is>
      </c>
      <c r="G43" s="382" t="inlineStr">
        <is>
          <t>JEUX</t>
        </is>
      </c>
      <c r="H43" s="382" t="inlineStr">
        <is>
          <t>LOTO</t>
        </is>
      </c>
      <c r="I43" s="382" t="inlineStr">
        <is>
          <t>POINT VERT</t>
        </is>
      </c>
      <c r="J43" s="383" t="n"/>
      <c r="K43" s="382" t="inlineStr">
        <is>
          <t>Ret Nickel</t>
        </is>
      </c>
      <c r="L43" s="382" t="inlineStr">
        <is>
          <t>Dpt Nickel</t>
        </is>
      </c>
      <c r="M43" s="608" t="inlineStr">
        <is>
          <t>Avoir</t>
        </is>
      </c>
      <c r="N43" s="382" t="inlineStr">
        <is>
          <t>S/Total Encais</t>
        </is>
      </c>
      <c r="O43" s="382" t="inlineStr">
        <is>
          <t>Compte client</t>
        </is>
      </c>
      <c r="P43" s="382" t="inlineStr">
        <is>
          <t>Credit Compte</t>
        </is>
      </c>
      <c r="Q43" s="382" t="inlineStr">
        <is>
          <t>Total</t>
        </is>
      </c>
      <c r="R43" s="382" t="inlineStr">
        <is>
          <t>Dépôt Banque</t>
        </is>
      </c>
      <c r="S43" s="382" t="inlineStr">
        <is>
          <t>Monnaie</t>
        </is>
      </c>
      <c r="T43" s="609" t="n"/>
      <c r="U43" s="610" t="inlineStr">
        <is>
          <t>N°</t>
        </is>
      </c>
      <c r="V43" s="611" t="n"/>
      <c r="W43" s="612" t="inlineStr">
        <is>
          <t>N°</t>
        </is>
      </c>
      <c r="X43" s="608" t="n"/>
      <c r="Y43" s="612" t="inlineStr">
        <is>
          <t>N°</t>
        </is>
      </c>
      <c r="Z43" s="608" t="n"/>
      <c r="AA43" s="612" t="inlineStr">
        <is>
          <t>N°</t>
        </is>
      </c>
      <c r="AB43" s="608" t="n"/>
      <c r="AC43" s="612" t="inlineStr">
        <is>
          <t>N°</t>
        </is>
      </c>
      <c r="AD43" s="608" t="n"/>
      <c r="AE43" s="612" t="inlineStr">
        <is>
          <t>N°</t>
        </is>
      </c>
      <c r="AF43" s="608" t="n"/>
      <c r="AG43" s="612" t="n"/>
      <c r="AH43" s="611" t="n"/>
      <c r="AI43" s="612" t="inlineStr">
        <is>
          <t>N°</t>
        </is>
      </c>
      <c r="AJ43" s="608" t="n"/>
      <c r="AK43" s="613" t="inlineStr">
        <is>
          <t>N°</t>
        </is>
      </c>
      <c r="AL43" s="611" t="n"/>
      <c r="AM43" s="612" t="inlineStr">
        <is>
          <t>N°</t>
        </is>
      </c>
      <c r="AN43" s="611" t="n"/>
      <c r="AO43" s="612" t="inlineStr">
        <is>
          <t>N°</t>
        </is>
      </c>
      <c r="AP43" s="611" t="n"/>
      <c r="AQ43" s="612" t="inlineStr">
        <is>
          <t>N°</t>
        </is>
      </c>
      <c r="AR43" s="611" t="n"/>
      <c r="AS43" s="614" t="n"/>
    </row>
    <row r="44">
      <c r="A44" s="721">
        <f>A35+1</f>
        <v/>
      </c>
      <c r="B44" s="629" t="n"/>
      <c r="C44" s="629" t="n"/>
      <c r="D44" s="630" t="n"/>
      <c r="E44" s="630" t="n"/>
      <c r="F44" s="629" t="n"/>
      <c r="G44" s="631" t="n"/>
      <c r="H44" s="631" t="n"/>
      <c r="I44" s="632" t="n"/>
      <c r="J44" s="633" t="n"/>
      <c r="K44" s="633" t="n"/>
      <c r="L44" s="633" t="n"/>
      <c r="M44" s="635" t="n"/>
      <c r="N44" s="636">
        <f>B44+C44+D44+F44+G44+H44+I44+K44-L44+M44+E44</f>
        <v/>
      </c>
      <c r="O44" s="629" t="n"/>
      <c r="P44" s="629" t="n"/>
      <c r="Q44" s="636">
        <f>N44+O44-P44</f>
        <v/>
      </c>
      <c r="R44" s="630" t="n"/>
      <c r="S44" s="638" t="n"/>
      <c r="T44" s="639">
        <f>A44</f>
        <v/>
      </c>
      <c r="U44" s="640" t="n"/>
      <c r="V44" s="641" t="n"/>
      <c r="W44" s="484" t="n"/>
      <c r="X44" s="641" t="n"/>
      <c r="Y44" s="484" t="n"/>
      <c r="Z44" s="641" t="n"/>
      <c r="AA44" s="484" t="n"/>
      <c r="AB44" s="641" t="n"/>
      <c r="AC44" s="484" t="n"/>
      <c r="AD44" s="641" t="n"/>
      <c r="AE44" s="484" t="n"/>
      <c r="AF44" s="641" t="n"/>
      <c r="AG44" s="642" t="n"/>
      <c r="AH44" s="641" t="n"/>
      <c r="AI44" s="640" t="inlineStr">
        <is>
          <t>2201/36</t>
        </is>
      </c>
      <c r="AJ44" s="624" t="n">
        <v>1029.23</v>
      </c>
      <c r="AK44" s="642" t="n"/>
      <c r="AL44" s="641" t="n"/>
      <c r="AM44" s="484" t="n"/>
      <c r="AN44" s="641" t="n"/>
      <c r="AO44" s="484" t="inlineStr">
        <is>
          <t>vale</t>
        </is>
      </c>
      <c r="AP44" s="624" t="n">
        <v>2250</v>
      </c>
      <c r="AQ44" s="484" t="n"/>
      <c r="AR44" s="641" t="n"/>
      <c r="AS44" s="614">
        <f>V44+X44+Z44+AB44+AD44+AF44+AJ44+AL44+AN44+AP44+AR44+AH44</f>
        <v/>
      </c>
    </row>
    <row r="45">
      <c r="A45" s="721">
        <f>A44+1</f>
        <v/>
      </c>
      <c r="B45" s="629" t="n"/>
      <c r="C45" s="629" t="n"/>
      <c r="D45" s="630" t="n"/>
      <c r="E45" s="630" t="n"/>
      <c r="F45" s="629" t="n"/>
      <c r="G45" s="631" t="n"/>
      <c r="H45" s="631" t="n"/>
      <c r="I45" s="632" t="n"/>
      <c r="J45" s="633" t="n"/>
      <c r="K45" s="633" t="n"/>
      <c r="L45" s="633" t="n"/>
      <c r="M45" s="635" t="n"/>
      <c r="N45" s="636">
        <f>B45+C45+D45+F45+G45+H45+I45+K45-L45+M45+E45</f>
        <v/>
      </c>
      <c r="O45" s="629" t="n"/>
      <c r="P45" s="629" t="n"/>
      <c r="Q45" s="636">
        <f>N45+O45-P45</f>
        <v/>
      </c>
      <c r="R45" s="630" t="n"/>
      <c r="S45" s="638" t="n"/>
      <c r="T45" s="639">
        <f>A45</f>
        <v/>
      </c>
      <c r="U45" s="640" t="inlineStr">
        <is>
          <t>2201/07</t>
        </is>
      </c>
      <c r="V45" s="624" t="n">
        <v>1379.09</v>
      </c>
      <c r="W45" s="484" t="n"/>
      <c r="X45" s="641" t="n"/>
      <c r="Y45" s="640" t="inlineStr">
        <is>
          <t>2201/22</t>
        </is>
      </c>
      <c r="Z45" s="624" t="n">
        <v>495.36</v>
      </c>
      <c r="AA45" s="484" t="inlineStr">
        <is>
          <t>2201/27</t>
        </is>
      </c>
      <c r="AB45" s="624" t="n">
        <v>732</v>
      </c>
      <c r="AC45" s="640" t="n"/>
      <c r="AD45" s="641" t="n"/>
      <c r="AE45" s="484" t="n"/>
      <c r="AF45" s="641" t="n"/>
      <c r="AG45" s="641" t="n"/>
      <c r="AH45" s="641" t="n"/>
      <c r="AI45" s="640" t="n"/>
      <c r="AJ45" s="641" t="n"/>
      <c r="AK45" s="484" t="n"/>
      <c r="AL45" s="641" t="n"/>
      <c r="AM45" s="640" t="n"/>
      <c r="AN45" s="641" t="n"/>
      <c r="AO45" s="640" t="n"/>
      <c r="AP45" s="641" t="n"/>
      <c r="AQ45" s="484" t="n"/>
      <c r="AR45" s="641" t="n"/>
      <c r="AS45" s="614">
        <f>V45+X45+Z45+AB45+AD45+AF45+AJ45+AL45+AN45+AP45+AR45+AH45</f>
        <v/>
      </c>
    </row>
    <row r="46">
      <c r="A46" s="721">
        <f>A45+1</f>
        <v/>
      </c>
      <c r="B46" s="629" t="n"/>
      <c r="C46" s="629" t="n"/>
      <c r="D46" s="630" t="n"/>
      <c r="E46" s="630" t="n"/>
      <c r="F46" s="629" t="n"/>
      <c r="G46" s="631" t="n"/>
      <c r="H46" s="631" t="n"/>
      <c r="I46" s="632" t="n"/>
      <c r="J46" s="633" t="n"/>
      <c r="K46" s="633" t="n"/>
      <c r="L46" s="633" t="n"/>
      <c r="M46" s="635" t="n"/>
      <c r="N46" s="636">
        <f>B46+C46+D46+F46+G46+H46+I46+K46-L46+M46+E46</f>
        <v/>
      </c>
      <c r="O46" s="629" t="n"/>
      <c r="P46" s="629" t="n"/>
      <c r="Q46" s="636">
        <f>N46+O46-P46</f>
        <v/>
      </c>
      <c r="R46" s="630" t="n"/>
      <c r="S46" s="638" t="n"/>
      <c r="T46" s="639">
        <f>A46</f>
        <v/>
      </c>
      <c r="U46" s="640" t="n"/>
      <c r="V46" s="624" t="n">
        <v>-22.94</v>
      </c>
      <c r="W46" s="484" t="n"/>
      <c r="X46" s="641" t="n"/>
      <c r="Y46" s="640" t="n"/>
      <c r="Z46" s="641" t="n"/>
      <c r="AA46" s="484" t="inlineStr">
        <is>
          <t>2201/32</t>
        </is>
      </c>
      <c r="AB46" s="624" t="n">
        <v>2708.95</v>
      </c>
      <c r="AC46" s="640" t="n"/>
      <c r="AD46" s="641" t="n"/>
      <c r="AE46" s="484" t="inlineStr">
        <is>
          <t>monnaie</t>
        </is>
      </c>
      <c r="AF46" s="624" t="n">
        <v>790</v>
      </c>
      <c r="AG46" s="641" t="n"/>
      <c r="AH46" s="641" t="n"/>
      <c r="AI46" s="640" t="n"/>
      <c r="AJ46" s="641" t="n"/>
      <c r="AK46" s="484" t="n">
        <v>211251</v>
      </c>
      <c r="AL46" s="624" t="n">
        <v>1474.56</v>
      </c>
      <c r="AM46" s="640" t="n"/>
      <c r="AN46" s="641" t="n"/>
      <c r="AO46" s="640" t="inlineStr">
        <is>
          <t>aviva</t>
        </is>
      </c>
      <c r="AP46" s="624" t="n">
        <v>150</v>
      </c>
      <c r="AQ46" s="484" t="n"/>
      <c r="AR46" s="641" t="n"/>
      <c r="AS46" s="614">
        <f>V46+X46+Z46+AB46+AD46+AF46+AJ46+AL46+AN46+AP46+AR46+AH46</f>
        <v/>
      </c>
    </row>
    <row r="47">
      <c r="A47" s="721">
        <f>A46+1</f>
        <v/>
      </c>
      <c r="B47" s="629" t="n"/>
      <c r="C47" s="629" t="n"/>
      <c r="D47" s="630" t="n"/>
      <c r="E47" s="630" t="n"/>
      <c r="F47" s="629" t="n"/>
      <c r="G47" s="631" t="n"/>
      <c r="H47" s="631" t="n"/>
      <c r="I47" s="632" t="n"/>
      <c r="J47" s="633" t="n"/>
      <c r="K47" s="633" t="n"/>
      <c r="L47" s="633" t="n"/>
      <c r="M47" s="635" t="n"/>
      <c r="N47" s="636">
        <f>B47+C47+D47+F47+G47+H47+I47+K47-L47+M47+E47</f>
        <v/>
      </c>
      <c r="O47" s="629" t="n"/>
      <c r="P47" s="629" t="n"/>
      <c r="Q47" s="636">
        <f>N47+O47-P47</f>
        <v/>
      </c>
      <c r="R47" s="630" t="n"/>
      <c r="S47" s="630" t="n"/>
      <c r="T47" s="639">
        <f>A47</f>
        <v/>
      </c>
      <c r="U47" s="640" t="n"/>
      <c r="V47" s="641" t="n"/>
      <c r="W47" s="484" t="n"/>
      <c r="X47" s="641" t="n"/>
      <c r="Y47" s="640" t="inlineStr">
        <is>
          <t>2202/16</t>
        </is>
      </c>
      <c r="Z47" s="624" t="n">
        <v>-482.44</v>
      </c>
      <c r="AA47" s="484" t="n"/>
      <c r="AB47" s="641" t="n"/>
      <c r="AC47" s="640" t="n"/>
      <c r="AD47" s="641" t="n"/>
      <c r="AE47" s="484" t="n"/>
      <c r="AF47" s="641" t="n"/>
      <c r="AG47" s="641" t="n"/>
      <c r="AH47" s="641" t="n"/>
      <c r="AI47" s="683" t="inlineStr">
        <is>
          <t>180654B</t>
        </is>
      </c>
      <c r="AJ47" s="624" t="n">
        <v>128.4</v>
      </c>
      <c r="AK47" s="484" t="n"/>
      <c r="AL47" s="641" t="n"/>
      <c r="AM47" s="640" t="inlineStr">
        <is>
          <t>2202/45</t>
        </is>
      </c>
      <c r="AN47" s="624" t="n">
        <v>-7.5</v>
      </c>
      <c r="AO47" s="484" t="inlineStr">
        <is>
          <t>2201/62</t>
        </is>
      </c>
      <c r="AP47" s="624" t="n">
        <v>91.40000000000001</v>
      </c>
      <c r="AQ47" s="484" t="n"/>
      <c r="AR47" s="641" t="n"/>
      <c r="AS47" s="614">
        <f>V47+X47+Z47+AB47+AD47+AF47+AJ47+AL47+AN47+AP47+AR47+AH47</f>
        <v/>
      </c>
    </row>
    <row r="48">
      <c r="A48" s="721">
        <f>A47+1</f>
        <v/>
      </c>
      <c r="B48" s="629" t="n"/>
      <c r="C48" s="629" t="n"/>
      <c r="D48" s="630" t="n"/>
      <c r="E48" s="630" t="n"/>
      <c r="F48" s="629" t="n"/>
      <c r="G48" s="631" t="n"/>
      <c r="H48" s="631" t="n"/>
      <c r="I48" s="632" t="n"/>
      <c r="J48" s="633" t="n"/>
      <c r="K48" s="633" t="n"/>
      <c r="L48" s="633" t="n"/>
      <c r="M48" s="635" t="n"/>
      <c r="N48" s="636">
        <f>B48+C48+D48+F48+G48+H48+I48+K48-L48+M48+E48</f>
        <v/>
      </c>
      <c r="O48" s="629" t="n"/>
      <c r="P48" s="629" t="n"/>
      <c r="Q48" s="636">
        <f>N48+O48-P48</f>
        <v/>
      </c>
      <c r="R48" s="630" t="n"/>
      <c r="S48" s="638" t="n"/>
      <c r="T48" s="639">
        <f>A48</f>
        <v/>
      </c>
      <c r="U48" s="640" t="inlineStr">
        <is>
          <t>2201/63</t>
        </is>
      </c>
      <c r="V48" s="624" t="n">
        <v>47.15</v>
      </c>
      <c r="W48" s="484" t="n"/>
      <c r="X48" s="641" t="n"/>
      <c r="Y48" s="640" t="n"/>
      <c r="Z48" s="641" t="n"/>
      <c r="AA48" s="640" t="n"/>
      <c r="AB48" s="641" t="n"/>
      <c r="AC48" s="640" t="n"/>
      <c r="AD48" s="641" t="n"/>
      <c r="AE48" s="484" t="inlineStr">
        <is>
          <t>Pt vert</t>
        </is>
      </c>
      <c r="AF48" s="624" t="n">
        <v>-55.3</v>
      </c>
      <c r="AG48" s="641" t="n"/>
      <c r="AH48" s="641" t="n"/>
      <c r="AI48" s="640" t="n"/>
      <c r="AJ48" s="641" t="n"/>
      <c r="AK48" s="640" t="n"/>
      <c r="AL48" s="641" t="n"/>
      <c r="AM48" s="640" t="n"/>
      <c r="AN48" s="641" t="n"/>
      <c r="AO48" s="640" t="n"/>
      <c r="AP48" s="641" t="n"/>
      <c r="AQ48" s="484" t="n"/>
      <c r="AR48" s="641" t="n"/>
      <c r="AS48" s="614">
        <f>V48+X48+Z48+AB48+AD48+AF48+AJ48+AL48+AN48+AP48+AR48+AH48</f>
        <v/>
      </c>
    </row>
    <row r="49">
      <c r="A49" s="721">
        <f>A48+1</f>
        <v/>
      </c>
      <c r="B49" s="629" t="n"/>
      <c r="C49" s="629" t="n"/>
      <c r="D49" s="630" t="n"/>
      <c r="E49" s="630" t="n"/>
      <c r="F49" s="629" t="n"/>
      <c r="G49" s="631" t="n"/>
      <c r="H49" s="631" t="n"/>
      <c r="I49" s="632" t="n"/>
      <c r="J49" s="633" t="n"/>
      <c r="K49" s="633" t="n"/>
      <c r="L49" s="633" t="n"/>
      <c r="M49" s="635" t="n"/>
      <c r="N49" s="636">
        <f>B49+C49+D49+F49+G49+H49+I49+K49-L49+M49+E49</f>
        <v/>
      </c>
      <c r="O49" s="629" t="n"/>
      <c r="P49" s="629" t="n"/>
      <c r="Q49" s="636">
        <f>N49+O49-P49</f>
        <v/>
      </c>
      <c r="R49" s="630" t="n"/>
      <c r="S49" s="638" t="n"/>
      <c r="T49" s="639">
        <f>A49</f>
        <v/>
      </c>
      <c r="U49" s="640" t="n"/>
      <c r="V49" s="641" t="n"/>
      <c r="W49" s="640" t="n"/>
      <c r="X49" s="641" t="n"/>
      <c r="Y49" s="640" t="n"/>
      <c r="Z49" s="641" t="n"/>
      <c r="AA49" s="640" t="n"/>
      <c r="AB49" s="641" t="n"/>
      <c r="AC49" s="640" t="n"/>
      <c r="AD49" s="641" t="n"/>
      <c r="AE49" s="484" t="n"/>
      <c r="AF49" s="641" t="n"/>
      <c r="AG49" s="641" t="n"/>
      <c r="AH49" s="641" t="n"/>
      <c r="AI49" s="640" t="n"/>
      <c r="AJ49" s="641" t="n"/>
      <c r="AK49" s="640" t="n"/>
      <c r="AL49" s="641" t="n"/>
      <c r="AM49" s="640" t="n"/>
      <c r="AN49" s="641" t="n"/>
      <c r="AO49" s="640" t="inlineStr">
        <is>
          <t>2112/75</t>
        </is>
      </c>
      <c r="AP49" s="624" t="n">
        <v>156.69</v>
      </c>
      <c r="AQ49" s="484" t="n"/>
      <c r="AR49" s="641" t="n"/>
      <c r="AS49" s="614">
        <f>V49+X49+Z49+AB49+AD49+AF49+AJ49+AL49+AN49+AP49+AR49+AH49</f>
        <v/>
      </c>
    </row>
    <row r="50">
      <c r="A50" s="721">
        <f>A49+1</f>
        <v/>
      </c>
      <c r="B50" s="629" t="n"/>
      <c r="C50" s="629" t="n"/>
      <c r="D50" s="630" t="n"/>
      <c r="E50" s="630" t="n"/>
      <c r="F50" s="629" t="n"/>
      <c r="G50" s="631" t="n"/>
      <c r="H50" s="631" t="n"/>
      <c r="I50" s="632" t="n"/>
      <c r="J50" s="633" t="n"/>
      <c r="K50" s="633" t="n"/>
      <c r="L50" s="633" t="n"/>
      <c r="M50" s="635" t="n"/>
      <c r="N50" s="636">
        <f>B50+C50+D50+F50+G50+H50+I50+K50-L50+M50+E50</f>
        <v/>
      </c>
      <c r="O50" s="629" t="n"/>
      <c r="P50" s="629" t="n"/>
      <c r="Q50" s="636">
        <f>N50+O50-P50</f>
        <v/>
      </c>
      <c r="R50" s="630" t="n"/>
      <c r="S50" s="638" t="n"/>
      <c r="T50" s="639">
        <f>A50</f>
        <v/>
      </c>
      <c r="U50" s="640" t="n"/>
      <c r="V50" s="641" t="n"/>
      <c r="W50" s="640" t="n"/>
      <c r="X50" s="641" t="n"/>
      <c r="Y50" s="640" t="n"/>
      <c r="Z50" s="641" t="n"/>
      <c r="AA50" s="640" t="n"/>
      <c r="AB50" s="641" t="n"/>
      <c r="AC50" s="640" t="n"/>
      <c r="AD50" s="641" t="n"/>
      <c r="AE50" s="640" t="n"/>
      <c r="AF50" s="641" t="n"/>
      <c r="AG50" s="641" t="n"/>
      <c r="AH50" s="641" t="n"/>
      <c r="AI50" s="640" t="n"/>
      <c r="AJ50" s="641" t="n"/>
      <c r="AK50" s="640" t="inlineStr">
        <is>
          <t>2202/66A</t>
        </is>
      </c>
      <c r="AL50" s="624" t="n">
        <v>217.36</v>
      </c>
      <c r="AM50" s="640" t="n">
        <v>211264</v>
      </c>
      <c r="AN50" s="624" t="n">
        <v>-571.48</v>
      </c>
      <c r="AO50" s="640" t="n"/>
      <c r="AP50" s="641" t="n"/>
      <c r="AQ50" s="484" t="n"/>
      <c r="AR50" s="641" t="n"/>
      <c r="AS50" s="614">
        <f>V50+X50+Z50+AB50+AD50+AF50+AJ50+AL50+AN50+AP50+AR50+AH50</f>
        <v/>
      </c>
    </row>
    <row r="51">
      <c r="A51" s="721">
        <f>A50+1</f>
        <v/>
      </c>
      <c r="B51" s="629" t="n"/>
      <c r="C51" s="629" t="n"/>
      <c r="D51" s="630" t="n"/>
      <c r="E51" s="630" t="n"/>
      <c r="F51" s="629" t="n"/>
      <c r="G51" s="631" t="n"/>
      <c r="H51" s="631" t="n"/>
      <c r="I51" s="632" t="n"/>
      <c r="J51" s="633" t="n"/>
      <c r="K51" s="633" t="n"/>
      <c r="L51" s="633" t="n"/>
      <c r="M51" s="635" t="n"/>
      <c r="N51" s="636">
        <f>B51+C51+D51+F51+G51+H51+I51+K51-L51+M51+E51</f>
        <v/>
      </c>
      <c r="O51" s="629" t="n"/>
      <c r="P51" s="629" t="n"/>
      <c r="Q51" s="636">
        <f>N51+O51-P51</f>
        <v/>
      </c>
      <c r="R51" s="630" t="n"/>
      <c r="S51" s="638" t="n"/>
      <c r="T51" s="639">
        <f>A51</f>
        <v/>
      </c>
      <c r="U51" s="640" t="n"/>
      <c r="V51" s="641" t="n"/>
      <c r="W51" s="640" t="n"/>
      <c r="X51" s="641" t="n"/>
      <c r="Y51" s="640" t="n"/>
      <c r="Z51" s="641" t="n"/>
      <c r="AA51" s="640" t="n"/>
      <c r="AB51" s="641" t="n"/>
      <c r="AC51" s="640" t="n"/>
      <c r="AD51" s="641" t="n"/>
      <c r="AE51" s="640" t="inlineStr">
        <is>
          <t>monnaie</t>
        </is>
      </c>
      <c r="AF51" s="624" t="n">
        <v>-3.85</v>
      </c>
      <c r="AG51" s="641" t="n"/>
      <c r="AH51" s="641" t="n"/>
      <c r="AI51" s="640" t="n"/>
      <c r="AJ51" s="641" t="n"/>
      <c r="AK51" s="640" t="n"/>
      <c r="AL51" s="641" t="n"/>
      <c r="AM51" s="640" t="n"/>
      <c r="AN51" s="641" t="n"/>
      <c r="AO51" s="640" t="n"/>
      <c r="AP51" s="641" t="n"/>
      <c r="AQ51" s="484" t="n"/>
      <c r="AR51" s="641" t="n"/>
      <c r="AS51" s="614">
        <f>V51+X51+Z51+AB51+AD51+AF51+AJ51+AL51+AN51+AP51+AR51+AH51</f>
        <v/>
      </c>
    </row>
    <row r="52">
      <c r="A52" s="721">
        <f>A51+1</f>
        <v/>
      </c>
      <c r="B52" s="629" t="n"/>
      <c r="C52" s="629" t="n"/>
      <c r="D52" s="630" t="n"/>
      <c r="E52" s="630" t="n"/>
      <c r="F52" s="629" t="n"/>
      <c r="G52" s="631" t="n"/>
      <c r="H52" s="631" t="n"/>
      <c r="I52" s="632" t="n"/>
      <c r="J52" s="633" t="n"/>
      <c r="K52" s="633" t="n"/>
      <c r="L52" s="633" t="n"/>
      <c r="M52" s="635" t="n"/>
      <c r="N52" s="636">
        <f>B52+C52+D52+F52+G52+H52+I52+K52-L52+M52+E52</f>
        <v/>
      </c>
      <c r="O52" s="629" t="n"/>
      <c r="P52" s="629" t="n"/>
      <c r="Q52" s="636">
        <f>N52+O52-P52</f>
        <v/>
      </c>
      <c r="R52" s="630" t="n"/>
      <c r="S52" s="638" t="n"/>
      <c r="T52" s="639">
        <f>A52</f>
        <v/>
      </c>
      <c r="U52" s="640" t="inlineStr">
        <is>
          <t>2201/10</t>
        </is>
      </c>
      <c r="V52" s="624" t="n">
        <v>778.28</v>
      </c>
      <c r="W52" s="640" t="n"/>
      <c r="X52" s="641" t="n"/>
      <c r="Y52" s="640" t="inlineStr">
        <is>
          <t>2202/17</t>
        </is>
      </c>
      <c r="Z52" s="624" t="n">
        <v>886.8099999999999</v>
      </c>
      <c r="AA52" s="640" t="inlineStr">
        <is>
          <t>2202/22</t>
        </is>
      </c>
      <c r="AB52" s="624" t="n">
        <v>1318.2</v>
      </c>
      <c r="AC52" s="640" t="n"/>
      <c r="AD52" s="641" t="n"/>
      <c r="AE52" s="640" t="n"/>
      <c r="AF52" s="641" t="n"/>
      <c r="AG52" s="641" t="n"/>
      <c r="AH52" s="641" t="n"/>
      <c r="AI52" s="640" t="n"/>
      <c r="AJ52" s="641" t="n"/>
      <c r="AK52" s="640" t="n"/>
      <c r="AL52" s="641" t="n"/>
      <c r="AM52" s="23" t="n"/>
      <c r="AN52" s="23" t="n"/>
      <c r="AO52" s="640" t="inlineStr">
        <is>
          <t>2202/69</t>
        </is>
      </c>
      <c r="AP52" s="624" t="n">
        <v>2916</v>
      </c>
      <c r="AQ52" s="484" t="n"/>
      <c r="AR52" s="641" t="n"/>
      <c r="AS52" s="614">
        <f>V52+X52+Z52+AB52+AD52+AF52+AJ52+AL52+AP52+AP52+AR52+AH52</f>
        <v/>
      </c>
    </row>
    <row r="53">
      <c r="A53" s="721">
        <f>A52+1</f>
        <v/>
      </c>
      <c r="B53" s="629" t="n"/>
      <c r="C53" s="629" t="n"/>
      <c r="D53" s="630" t="n"/>
      <c r="E53" s="630" t="n"/>
      <c r="F53" s="629" t="n"/>
      <c r="G53" s="631" t="n"/>
      <c r="H53" s="631" t="n"/>
      <c r="I53" s="632" t="n"/>
      <c r="J53" s="633" t="n"/>
      <c r="K53" s="633" t="n"/>
      <c r="L53" s="633" t="n"/>
      <c r="M53" s="635" t="n"/>
      <c r="N53" s="636">
        <f>B53+C53+D53+F53+G53+H53+I53+K53-L53+M53+E53</f>
        <v/>
      </c>
      <c r="O53" s="629" t="n"/>
      <c r="P53" s="629" t="n"/>
      <c r="Q53" s="636">
        <f>N53+O53-P53</f>
        <v/>
      </c>
      <c r="R53" s="630" t="n"/>
      <c r="S53" s="638" t="n"/>
      <c r="T53" s="639">
        <f>A53</f>
        <v/>
      </c>
      <c r="U53" s="640" t="n"/>
      <c r="V53" s="624" t="n">
        <v>27.52</v>
      </c>
      <c r="W53" s="640" t="inlineStr">
        <is>
          <t>2201/17</t>
        </is>
      </c>
      <c r="X53" s="624" t="n">
        <v>791.24</v>
      </c>
      <c r="Y53" s="640" t="n"/>
      <c r="Z53" s="641" t="n"/>
      <c r="AA53" s="640" t="inlineStr">
        <is>
          <t>2202/23</t>
        </is>
      </c>
      <c r="AB53" s="624" t="n">
        <v>3782.77</v>
      </c>
      <c r="AC53" s="640" t="n"/>
      <c r="AD53" s="641" t="n"/>
      <c r="AE53" s="640" t="inlineStr">
        <is>
          <t>Monnaie</t>
        </is>
      </c>
      <c r="AF53" s="624" t="n">
        <v>500</v>
      </c>
      <c r="AG53" s="641" t="n"/>
      <c r="AH53" s="641" t="n"/>
      <c r="AI53" s="640" t="n"/>
      <c r="AJ53" s="641" t="n"/>
      <c r="AK53" s="640" t="inlineStr">
        <is>
          <t>2201/42</t>
        </is>
      </c>
      <c r="AL53" s="624" t="n">
        <v>394.8</v>
      </c>
      <c r="AM53" s="23" t="n"/>
      <c r="AN53" s="23" t="n"/>
      <c r="AO53" s="640" t="inlineStr">
        <is>
          <t>2202/70</t>
        </is>
      </c>
      <c r="AP53" s="624" t="n">
        <v>285</v>
      </c>
      <c r="AQ53" s="484" t="n"/>
      <c r="AR53" s="641" t="n"/>
      <c r="AS53" s="614">
        <f>V53+X53+Z53+AB53+AD53+AF53+AJ53+AL53+AP53+AP53+AR53+AH53</f>
        <v/>
      </c>
    </row>
    <row r="54">
      <c r="A54" s="721">
        <f>A53+1</f>
        <v/>
      </c>
      <c r="B54" s="629" t="n"/>
      <c r="C54" s="629" t="n"/>
      <c r="D54" s="630" t="n"/>
      <c r="E54" s="630" t="n"/>
      <c r="F54" s="629" t="n"/>
      <c r="G54" s="631" t="n"/>
      <c r="H54" s="631" t="n"/>
      <c r="I54" s="632" t="n"/>
      <c r="J54" s="633" t="n"/>
      <c r="K54" s="633" t="n"/>
      <c r="L54" s="633" t="n"/>
      <c r="M54" s="635" t="n"/>
      <c r="N54" s="636">
        <f>B54+C54+D54+F54+G54+H54+I54+K54-L54+M54+E54</f>
        <v/>
      </c>
      <c r="O54" s="629" t="n"/>
      <c r="P54" s="629" t="n"/>
      <c r="Q54" s="636">
        <f>N54+O54-P54</f>
        <v/>
      </c>
      <c r="R54" s="630" t="n"/>
      <c r="S54" s="638" t="n"/>
      <c r="T54" s="639">
        <f>A54</f>
        <v/>
      </c>
      <c r="U54" s="640" t="n"/>
      <c r="V54" s="641" t="n"/>
      <c r="W54" s="640" t="inlineStr">
        <is>
          <t>2201/17A</t>
        </is>
      </c>
      <c r="X54" s="624" t="n">
        <v>72.12</v>
      </c>
      <c r="Y54" s="640" t="n"/>
      <c r="Z54" s="641" t="n"/>
      <c r="AA54" s="640" t="n"/>
      <c r="AB54" s="641" t="n"/>
      <c r="AC54" s="640" t="inlineStr">
        <is>
          <t>2202/31</t>
        </is>
      </c>
      <c r="AD54" s="624" t="n">
        <v>-6617.53</v>
      </c>
      <c r="AE54" s="640" t="n"/>
      <c r="AF54" s="641" t="n"/>
      <c r="AG54" s="641" t="n"/>
      <c r="AH54" s="641" t="n"/>
      <c r="AI54" s="640" t="n"/>
      <c r="AJ54" s="641" t="n"/>
      <c r="AK54" s="640" t="inlineStr">
        <is>
          <t>2201/43</t>
        </is>
      </c>
      <c r="AL54" s="624" t="n">
        <v>413.6</v>
      </c>
      <c r="AM54" s="640" t="n"/>
      <c r="AN54" s="641" t="n"/>
      <c r="AO54" s="640" t="n"/>
      <c r="AP54" s="641" t="n"/>
      <c r="AQ54" s="484" t="n"/>
      <c r="AR54" s="641" t="n"/>
      <c r="AS54" s="614">
        <f>V54+X54+Z54+AB54+AD54+AF54+AJ54+AL54+AN54+AP54+AR54+AH54</f>
        <v/>
      </c>
    </row>
    <row r="55">
      <c r="A55" s="721">
        <f>A54+1</f>
        <v/>
      </c>
      <c r="B55" s="629" t="n"/>
      <c r="C55" s="629" t="n"/>
      <c r="D55" s="630" t="n"/>
      <c r="E55" s="630" t="n"/>
      <c r="F55" s="629" t="n"/>
      <c r="G55" s="631" t="n"/>
      <c r="H55" s="631" t="n"/>
      <c r="I55" s="632" t="n"/>
      <c r="J55" s="633" t="n"/>
      <c r="K55" s="633" t="n"/>
      <c r="L55" s="633" t="n"/>
      <c r="M55" s="635" t="n"/>
      <c r="N55" s="636">
        <f>B55+C55+D55+F55+G55+H55+I55+K55-L55+M55+E55</f>
        <v/>
      </c>
      <c r="O55" s="629" t="n"/>
      <c r="P55" s="629" t="n"/>
      <c r="Q55" s="636">
        <f>N55+O55-P55</f>
        <v/>
      </c>
      <c r="R55" s="630" t="n"/>
      <c r="S55" s="638" t="n"/>
      <c r="T55" s="639">
        <f>A55</f>
        <v/>
      </c>
      <c r="U55" s="640" t="n"/>
      <c r="V55" s="641" t="n"/>
      <c r="W55" s="640" t="n"/>
      <c r="X55" s="641" t="n"/>
      <c r="Y55" s="640" t="n"/>
      <c r="Z55" s="641" t="n"/>
      <c r="AA55" s="640" t="n"/>
      <c r="AB55" s="641" t="n"/>
      <c r="AC55" s="640" t="inlineStr">
        <is>
          <t>2202/32</t>
        </is>
      </c>
      <c r="AD55" s="624" t="n">
        <v>6617.53</v>
      </c>
      <c r="AE55" s="640" t="inlineStr">
        <is>
          <t>Ass prêt</t>
        </is>
      </c>
      <c r="AF55" s="624" t="n">
        <v>20.92</v>
      </c>
      <c r="AG55" s="641" t="n"/>
      <c r="AH55" s="641" t="n"/>
      <c r="AI55" s="640" t="n"/>
      <c r="AJ55" s="641" t="n"/>
      <c r="AK55" s="640" t="n"/>
      <c r="AL55" s="641" t="n"/>
      <c r="AM55" s="640" t="n"/>
      <c r="AN55" s="641" t="n"/>
      <c r="AO55" s="640" t="inlineStr">
        <is>
          <t>2201/60</t>
        </is>
      </c>
      <c r="AP55" s="624" t="n">
        <v>394</v>
      </c>
      <c r="AQ55" s="484" t="n"/>
      <c r="AR55" s="641" t="n"/>
      <c r="AS55" s="614">
        <f>V55+X55+Z55+AB55+AD55+AF55+AJ55+AL55+AN55+AP55+AR55+AH55</f>
        <v/>
      </c>
    </row>
    <row r="56">
      <c r="A56" s="721">
        <f>A55+1</f>
        <v/>
      </c>
      <c r="B56" s="629" t="n"/>
      <c r="C56" s="629" t="n"/>
      <c r="D56" s="630" t="n"/>
      <c r="E56" s="630" t="n"/>
      <c r="F56" s="629" t="n"/>
      <c r="G56" s="631" t="n"/>
      <c r="H56" s="631" t="n"/>
      <c r="I56" s="632" t="n"/>
      <c r="J56" s="633" t="n"/>
      <c r="K56" s="633" t="n"/>
      <c r="L56" s="633" t="n"/>
      <c r="M56" s="635" t="n"/>
      <c r="N56" s="636">
        <f>B56+C56+D56+F56+G56+H56+I56+K56-L56+M56+E56</f>
        <v/>
      </c>
      <c r="O56" s="629" t="n"/>
      <c r="P56" s="629" t="n"/>
      <c r="Q56" s="636">
        <f>N56+O56-P56</f>
        <v/>
      </c>
      <c r="R56" s="630" t="n"/>
      <c r="S56" s="638" t="n"/>
      <c r="T56" s="639">
        <f>A56</f>
        <v/>
      </c>
      <c r="U56" s="640" t="n"/>
      <c r="V56" s="641" t="n"/>
      <c r="W56" s="640" t="n"/>
      <c r="X56" s="641" t="n"/>
      <c r="Y56" s="640" t="n"/>
      <c r="Z56" s="641" t="n"/>
      <c r="AA56" s="640" t="n"/>
      <c r="AB56" s="641" t="n"/>
      <c r="AC56" s="640" t="n"/>
      <c r="AD56" s="641" t="n"/>
      <c r="AE56" s="640" t="inlineStr">
        <is>
          <t>int</t>
        </is>
      </c>
      <c r="AF56" s="624" t="n">
        <v>63.88</v>
      </c>
      <c r="AG56" s="641" t="n"/>
      <c r="AH56" s="641" t="n"/>
      <c r="AI56" s="640" t="n"/>
      <c r="AJ56" s="641" t="n"/>
      <c r="AK56" s="640" t="n"/>
      <c r="AL56" s="641" t="n"/>
      <c r="AM56" s="640" t="inlineStr">
        <is>
          <t>2201/44</t>
        </is>
      </c>
      <c r="AN56" s="624" t="n">
        <v>258.36</v>
      </c>
      <c r="AO56" s="640" t="inlineStr">
        <is>
          <t>2201/60</t>
        </is>
      </c>
      <c r="AP56" s="624" t="n">
        <v>83.55</v>
      </c>
      <c r="AQ56" s="484" t="n"/>
      <c r="AR56" s="641" t="n"/>
      <c r="AS56" s="614">
        <f>V56+X56+Z56+AB56+AD56+AF56+AJ56+AL56+AN56+AP56+AR56+AH56</f>
        <v/>
      </c>
    </row>
    <row r="57">
      <c r="A57" s="721">
        <f>A56+1</f>
        <v/>
      </c>
      <c r="B57" s="629" t="n"/>
      <c r="C57" s="629" t="n"/>
      <c r="D57" s="630" t="n"/>
      <c r="E57" s="630" t="n"/>
      <c r="F57" s="629" t="n"/>
      <c r="G57" s="631" t="n"/>
      <c r="H57" s="631" t="n"/>
      <c r="I57" s="632" t="n"/>
      <c r="J57" s="633" t="n"/>
      <c r="K57" s="633" t="n"/>
      <c r="L57" s="633" t="n"/>
      <c r="M57" s="635" t="n"/>
      <c r="N57" s="636">
        <f>B57+C57+D57+F57+G57+H57+I57+K57-L57+M57+E57</f>
        <v/>
      </c>
      <c r="O57" s="629" t="n"/>
      <c r="P57" s="629" t="n"/>
      <c r="Q57" s="636">
        <f>N57+O57-P57</f>
        <v/>
      </c>
      <c r="R57" s="630" t="n"/>
      <c r="S57" s="638" t="n"/>
      <c r="T57" s="639">
        <f>A57</f>
        <v/>
      </c>
      <c r="U57" s="640" t="n"/>
      <c r="V57" s="641" t="n"/>
      <c r="W57" s="640" t="n"/>
      <c r="X57" s="641" t="n"/>
      <c r="Y57" s="640" t="n"/>
      <c r="Z57" s="641" t="n"/>
      <c r="AA57" s="640" t="n"/>
      <c r="AB57" s="641" t="n"/>
      <c r="AC57" s="640" t="n"/>
      <c r="AD57" s="641" t="n"/>
      <c r="AE57" s="640" t="inlineStr">
        <is>
          <t>capital</t>
        </is>
      </c>
      <c r="AF57" s="624" t="n">
        <v>2688.08</v>
      </c>
      <c r="AG57" s="641" t="n"/>
      <c r="AH57" s="641" t="n"/>
      <c r="AI57" s="640" t="n"/>
      <c r="AJ57" s="641" t="n"/>
      <c r="AK57" s="640" t="n"/>
      <c r="AL57" s="641" t="n"/>
      <c r="AM57" s="640" t="n"/>
      <c r="AN57" s="641" t="n"/>
      <c r="AO57" s="640" t="n"/>
      <c r="AP57" s="641" t="n"/>
      <c r="AQ57" s="484" t="n"/>
      <c r="AR57" s="641" t="n"/>
      <c r="AS57" s="614">
        <f>V57+X57+Z57+AB57+AD57+AF57+AJ57+AL57+AN57+AP57+AR57+AH57</f>
        <v/>
      </c>
    </row>
    <row r="58">
      <c r="A58" s="721">
        <f>A57+1</f>
        <v/>
      </c>
      <c r="B58" s="629" t="n"/>
      <c r="C58" s="629" t="n"/>
      <c r="D58" s="630" t="n"/>
      <c r="E58" s="630" t="n"/>
      <c r="F58" s="629" t="n"/>
      <c r="G58" s="631" t="n"/>
      <c r="H58" s="631" t="n"/>
      <c r="I58" s="632" t="n"/>
      <c r="J58" s="633" t="n"/>
      <c r="K58" s="633" t="n"/>
      <c r="L58" s="633" t="n"/>
      <c r="M58" s="635" t="n"/>
      <c r="N58" s="636">
        <f>B58+C58+D58+F58+G58+H58+I58+K58-L58+M58+E58</f>
        <v/>
      </c>
      <c r="O58" s="629" t="n"/>
      <c r="P58" s="629" t="n"/>
      <c r="Q58" s="636">
        <f>N58+O58-P58</f>
        <v/>
      </c>
      <c r="R58" s="630" t="n"/>
      <c r="S58" s="638" t="n"/>
      <c r="T58" s="639">
        <f>A58</f>
        <v/>
      </c>
      <c r="U58" s="640" t="n"/>
      <c r="V58" s="641" t="n"/>
      <c r="W58" s="640" t="n"/>
      <c r="X58" s="641" t="n"/>
      <c r="Y58" s="640" t="n"/>
      <c r="Z58" s="641" t="n"/>
      <c r="AA58" s="640" t="n"/>
      <c r="AB58" s="641" t="n"/>
      <c r="AC58" s="640" t="n"/>
      <c r="AD58" s="641" t="n"/>
      <c r="AE58" s="640" t="n"/>
      <c r="AF58" s="641" t="n"/>
      <c r="AG58" s="641" t="n"/>
      <c r="AH58" s="641" t="n"/>
      <c r="AI58" s="640" t="n"/>
      <c r="AJ58" s="641" t="n"/>
      <c r="AK58" s="640" t="n"/>
      <c r="AL58" s="641" t="n"/>
      <c r="AM58" s="640" t="n"/>
      <c r="AN58" s="641" t="n"/>
      <c r="AO58" s="640" t="inlineStr">
        <is>
          <t>211165A</t>
        </is>
      </c>
      <c r="AP58" s="624" t="n">
        <v>86.40000000000001</v>
      </c>
      <c r="AQ58" s="484" t="n"/>
      <c r="AR58" s="641" t="n"/>
      <c r="AS58" s="614">
        <f>V58+X58+Z58+AB58+AD58+AF58+AJ58+AL58+AN58+AP58+AR58+AH58</f>
        <v/>
      </c>
    </row>
    <row r="59">
      <c r="A59" s="721">
        <f>A58+1</f>
        <v/>
      </c>
      <c r="B59" s="629" t="n"/>
      <c r="C59" s="629" t="n"/>
      <c r="D59" s="630" t="n"/>
      <c r="E59" s="630" t="n"/>
      <c r="F59" s="629" t="n"/>
      <c r="G59" s="631" t="n"/>
      <c r="H59" s="631" t="n"/>
      <c r="I59" s="632" t="n"/>
      <c r="J59" s="633" t="n"/>
      <c r="K59" s="633" t="n"/>
      <c r="L59" s="633" t="n"/>
      <c r="M59" s="635" t="n"/>
      <c r="N59" s="636">
        <f>B59+C59+D59+F59+G59+H59+I59+K59-L59+M59+E59</f>
        <v/>
      </c>
      <c r="O59" s="629" t="n"/>
      <c r="P59" s="629" t="n"/>
      <c r="Q59" s="636">
        <f>N59+O59-P59</f>
        <v/>
      </c>
      <c r="R59" s="630" t="n"/>
      <c r="S59" s="638" t="n"/>
      <c r="T59" s="639">
        <f>A59</f>
        <v/>
      </c>
      <c r="U59" s="640" t="inlineStr">
        <is>
          <t>2202/01</t>
        </is>
      </c>
      <c r="V59" s="624" t="n">
        <v>1159.31</v>
      </c>
      <c r="W59" s="640" t="n"/>
      <c r="X59" s="641" t="n"/>
      <c r="Y59" s="640" t="inlineStr">
        <is>
          <t>2202/18</t>
        </is>
      </c>
      <c r="Z59" s="624" t="n">
        <v>442.38</v>
      </c>
      <c r="AA59" s="640" t="inlineStr">
        <is>
          <t>2202/24</t>
        </is>
      </c>
      <c r="AB59" s="624" t="n">
        <v>1412.4</v>
      </c>
      <c r="AC59" s="640" t="inlineStr">
        <is>
          <t>2202/30</t>
        </is>
      </c>
      <c r="AD59" s="624" t="n">
        <v>6617.53</v>
      </c>
      <c r="AE59" s="640" t="n"/>
      <c r="AF59" s="641" t="n"/>
      <c r="AG59" s="641" t="n"/>
      <c r="AH59" s="641" t="n"/>
      <c r="AI59" s="640" t="n"/>
      <c r="AJ59" s="641" t="n"/>
      <c r="AK59" s="640" t="n"/>
      <c r="AL59" s="641" t="n"/>
      <c r="AM59" s="640" t="n"/>
      <c r="AN59" s="641" t="n"/>
      <c r="AO59" s="640" t="inlineStr">
        <is>
          <t>Urssaf</t>
        </is>
      </c>
      <c r="AP59" s="624" t="n">
        <v>-2025</v>
      </c>
      <c r="AQ59" s="484" t="n"/>
      <c r="AR59" s="641" t="n"/>
      <c r="AS59" s="614">
        <f>V59+X59+Z59+AB59+AD59+AF59+AJ59+AL59+AN59+AP59+AR59+AH59</f>
        <v/>
      </c>
    </row>
    <row r="60">
      <c r="A60" s="721">
        <f>A59+1</f>
        <v/>
      </c>
      <c r="B60" s="629" t="n"/>
      <c r="C60" s="629" t="n"/>
      <c r="D60" s="630" t="n"/>
      <c r="E60" s="630" t="n"/>
      <c r="F60" s="629" t="n"/>
      <c r="G60" s="631" t="n"/>
      <c r="H60" s="631" t="n"/>
      <c r="I60" s="632" t="n"/>
      <c r="J60" s="633" t="n"/>
      <c r="K60" s="633" t="n"/>
      <c r="L60" s="633" t="n"/>
      <c r="M60" s="635" t="n"/>
      <c r="N60" s="636">
        <f>B60+C60+D60+F60+G60+H60+I60+K60-L60+M60+E60</f>
        <v/>
      </c>
      <c r="O60" s="629" t="n"/>
      <c r="P60" s="629" t="n"/>
      <c r="Q60" s="636">
        <f>N60+O60-P60</f>
        <v/>
      </c>
      <c r="R60" s="630" t="n"/>
      <c r="S60" s="638" t="n"/>
      <c r="T60" s="639">
        <f>A60</f>
        <v/>
      </c>
      <c r="U60" s="640" t="n"/>
      <c r="V60" s="624" t="n">
        <v>424.86</v>
      </c>
      <c r="W60" s="640" t="n"/>
      <c r="X60" s="641" t="n"/>
      <c r="Y60" s="640" t="n"/>
      <c r="Z60" s="641" t="n"/>
      <c r="AA60" s="640" t="inlineStr">
        <is>
          <t>2202/25</t>
        </is>
      </c>
      <c r="AB60" s="624" t="n">
        <v>3110.37</v>
      </c>
      <c r="AC60" s="640" t="n"/>
      <c r="AD60" s="641" t="n"/>
      <c r="AE60" s="640" t="inlineStr">
        <is>
          <t>Monnaie</t>
        </is>
      </c>
      <c r="AF60" s="624" t="n">
        <v>88</v>
      </c>
      <c r="AG60" s="641" t="n"/>
      <c r="AH60" s="641" t="n"/>
      <c r="AI60" s="640" t="n"/>
      <c r="AJ60" s="641" t="n"/>
      <c r="AK60" s="640" t="n"/>
      <c r="AL60" s="641" t="n"/>
      <c r="AM60" s="640" t="n"/>
      <c r="AN60" s="641" t="n"/>
      <c r="AO60" s="640" t="inlineStr">
        <is>
          <t>2202/75</t>
        </is>
      </c>
      <c r="AP60" s="624" t="n">
        <v>447</v>
      </c>
      <c r="AQ60" s="484" t="n"/>
      <c r="AR60" s="641" t="n"/>
      <c r="AS60" s="614">
        <f>V60+X60+Z60+AB60+AD60+AF60+AJ60+AL60+AN60+AP60+AR60+AH60</f>
        <v/>
      </c>
    </row>
    <row r="61">
      <c r="A61" s="721">
        <f>A60+1</f>
        <v/>
      </c>
      <c r="B61" s="629" t="n"/>
      <c r="C61" s="629" t="n"/>
      <c r="D61" s="630" t="n"/>
      <c r="E61" s="630" t="n"/>
      <c r="F61" s="629" t="n"/>
      <c r="G61" s="631" t="n"/>
      <c r="H61" s="631" t="n"/>
      <c r="I61" s="632" t="n"/>
      <c r="J61" s="633" t="n"/>
      <c r="K61" s="633" t="n"/>
      <c r="L61" s="633" t="n"/>
      <c r="M61" s="635" t="n"/>
      <c r="N61" s="636">
        <f>B61+C61+D61+F61+G61+H61+I61+K61-L61+M61+E61</f>
        <v/>
      </c>
      <c r="O61" s="629" t="n"/>
      <c r="P61" s="629" t="n"/>
      <c r="Q61" s="636">
        <f>N61+O61-P61</f>
        <v/>
      </c>
      <c r="R61" s="614" t="n"/>
      <c r="S61" s="630" t="n"/>
      <c r="T61" s="639">
        <f>A61</f>
        <v/>
      </c>
      <c r="U61" s="640" t="n"/>
      <c r="V61" s="641" t="n"/>
      <c r="W61" s="640" t="n"/>
      <c r="X61" s="641" t="n"/>
      <c r="Y61" s="640" t="n"/>
      <c r="Z61" s="641" t="n"/>
      <c r="AA61" s="640" t="n"/>
      <c r="AB61" s="641" t="n"/>
      <c r="AC61" s="640" t="n"/>
      <c r="AD61" s="641" t="n"/>
      <c r="AE61" s="640" t="n"/>
      <c r="AF61" s="641" t="n"/>
      <c r="AG61" s="641" t="n"/>
      <c r="AH61" s="641" t="n"/>
      <c r="AI61" s="640" t="inlineStr">
        <is>
          <t>2202/35</t>
        </is>
      </c>
      <c r="AJ61" s="624" t="n">
        <v>52.8</v>
      </c>
      <c r="AK61" s="640" t="n"/>
      <c r="AL61" s="641" t="n"/>
      <c r="AM61" s="640" t="n"/>
      <c r="AN61" s="641" t="n"/>
      <c r="AO61" s="640" t="inlineStr">
        <is>
          <t>2202/75</t>
        </is>
      </c>
      <c r="AP61" s="641" t="n">
        <v>2.91</v>
      </c>
      <c r="AQ61" s="484" t="n"/>
      <c r="AR61" s="641" t="n"/>
      <c r="AS61" s="614">
        <f>V61+X61+Z61+AB61+AD61+AF61+AJ61+AL61+AN61+AP61+AR61+AH61</f>
        <v/>
      </c>
    </row>
    <row r="62">
      <c r="A62" s="721">
        <f>A61+1</f>
        <v/>
      </c>
      <c r="B62" s="629" t="n"/>
      <c r="C62" s="629" t="n"/>
      <c r="D62" s="630" t="n"/>
      <c r="E62" s="630" t="n"/>
      <c r="F62" s="629" t="n"/>
      <c r="G62" s="631" t="n"/>
      <c r="H62" s="631" t="n"/>
      <c r="I62" s="632" t="n"/>
      <c r="J62" s="633" t="n"/>
      <c r="K62" s="633" t="n"/>
      <c r="L62" s="633" t="n"/>
      <c r="M62" s="635" t="n"/>
      <c r="N62" s="636">
        <f>B62+C62+D62+F62+G62+H62+I62+K62-L62+M62+E62</f>
        <v/>
      </c>
      <c r="O62" s="629" t="n"/>
      <c r="P62" s="629" t="n"/>
      <c r="Q62" s="636">
        <f>N62+O62-P62</f>
        <v/>
      </c>
      <c r="R62" s="614" t="n"/>
      <c r="S62" s="638" t="n"/>
      <c r="T62" s="639">
        <f>A62</f>
        <v/>
      </c>
      <c r="U62" s="640" t="n"/>
      <c r="V62" s="641" t="n"/>
      <c r="W62" s="640" t="n"/>
      <c r="X62" s="641" t="n"/>
      <c r="Y62" s="640" t="n"/>
      <c r="Z62" s="641" t="n"/>
      <c r="AA62" s="640" t="n"/>
      <c r="AB62" s="641" t="n"/>
      <c r="AC62" s="640" t="n"/>
      <c r="AD62" s="641" t="n"/>
      <c r="AE62" s="640" t="n"/>
      <c r="AF62" s="641" t="n"/>
      <c r="AG62" s="641" t="n"/>
      <c r="AH62" s="641" t="n"/>
      <c r="AI62" s="640" t="n"/>
      <c r="AJ62" s="641" t="n"/>
      <c r="AK62" s="640" t="n"/>
      <c r="AL62" s="641" t="n"/>
      <c r="AM62" s="640" t="n"/>
      <c r="AN62" s="641" t="n"/>
      <c r="AO62" s="640" t="n"/>
      <c r="AP62" s="641" t="n"/>
      <c r="AQ62" s="484" t="n"/>
      <c r="AR62" s="641" t="n"/>
      <c r="AS62" s="614">
        <f>V62+X62+Z62+AB62+AD62+AF62+AJ62+AL62+AN62+AP62+AR62+AH62</f>
        <v/>
      </c>
    </row>
    <row r="63">
      <c r="A63" s="721">
        <f>A62+1</f>
        <v/>
      </c>
      <c r="B63" s="629" t="n"/>
      <c r="C63" s="629" t="n"/>
      <c r="D63" s="630" t="n"/>
      <c r="E63" s="630" t="n"/>
      <c r="F63" s="629" t="n"/>
      <c r="G63" s="631" t="n"/>
      <c r="H63" s="631" t="n"/>
      <c r="I63" s="632" t="n"/>
      <c r="J63" s="633" t="n"/>
      <c r="K63" s="633" t="n"/>
      <c r="L63" s="633" t="n"/>
      <c r="M63" s="635" t="n"/>
      <c r="N63" s="636">
        <f>B63+C63+D63+F63+G63+H63+I63+K63-L63+M63+E63</f>
        <v/>
      </c>
      <c r="O63" s="629" t="n"/>
      <c r="P63" s="629" t="n"/>
      <c r="Q63" s="636">
        <f>N63+O63-P63</f>
        <v/>
      </c>
      <c r="R63" s="614" t="n"/>
      <c r="S63" s="638" t="n"/>
      <c r="T63" s="639">
        <f>A63</f>
        <v/>
      </c>
      <c r="U63" s="640" t="n"/>
      <c r="V63" s="641" t="n"/>
      <c r="W63" s="484" t="inlineStr">
        <is>
          <t>2202/11</t>
        </is>
      </c>
      <c r="X63" s="624" t="n">
        <v>64.93000000000001</v>
      </c>
      <c r="Y63" s="640" t="n"/>
      <c r="Z63" s="641" t="n"/>
      <c r="AA63" s="484" t="n"/>
      <c r="AB63" s="641" t="n"/>
      <c r="AC63" s="640" t="n"/>
      <c r="AD63" s="641" t="n"/>
      <c r="AE63" s="484" t="inlineStr">
        <is>
          <t>monnaie</t>
        </is>
      </c>
      <c r="AF63" s="624" t="n">
        <v>300</v>
      </c>
      <c r="AG63" s="641" t="n"/>
      <c r="AH63" s="641" t="n"/>
      <c r="AI63" s="640" t="n"/>
      <c r="AJ63" s="641" t="n"/>
      <c r="AK63" s="484" t="n"/>
      <c r="AL63" s="641" t="n"/>
      <c r="AM63" s="640" t="n"/>
      <c r="AN63" s="641" t="n"/>
      <c r="AO63" s="484" t="n"/>
      <c r="AP63" s="641" t="n"/>
      <c r="AQ63" s="484" t="n"/>
      <c r="AR63" s="641" t="n"/>
      <c r="AS63" s="614">
        <f>V63+X63+Z63+AB63+AD63+AF63+AJ63+AL63+AN63+AP63+AR63+AH63</f>
        <v/>
      </c>
    </row>
    <row r="64">
      <c r="A64" s="721">
        <f>A63+1</f>
        <v/>
      </c>
      <c r="B64" s="629" t="n"/>
      <c r="C64" s="629" t="n"/>
      <c r="D64" s="630" t="n"/>
      <c r="E64" s="630" t="n"/>
      <c r="F64" s="629" t="n"/>
      <c r="G64" s="631" t="n"/>
      <c r="H64" s="631" t="n"/>
      <c r="I64" s="632" t="n"/>
      <c r="J64" s="633" t="n"/>
      <c r="K64" s="633" t="n"/>
      <c r="L64" s="633" t="n"/>
      <c r="M64" s="635" t="n"/>
      <c r="N64" s="636">
        <f>B64+C64+D64+F64+G64+H64+I64+K64-L64+M64+E64</f>
        <v/>
      </c>
      <c r="O64" s="629" t="n"/>
      <c r="P64" s="629" t="n"/>
      <c r="Q64" s="636">
        <f>N64+O64-P64</f>
        <v/>
      </c>
      <c r="R64" s="614" t="n"/>
      <c r="S64" s="638" t="n"/>
      <c r="T64" s="639">
        <f>A64</f>
        <v/>
      </c>
      <c r="U64" s="640" t="n"/>
      <c r="V64" s="641" t="n"/>
      <c r="W64" s="640" t="inlineStr">
        <is>
          <t>2202/12</t>
        </is>
      </c>
      <c r="X64" s="624" t="n">
        <v>889.0599999999999</v>
      </c>
      <c r="Y64" s="640" t="n"/>
      <c r="Z64" s="641" t="n"/>
      <c r="AA64" s="640" t="n"/>
      <c r="AB64" s="641" t="n"/>
      <c r="AC64" s="640" t="n"/>
      <c r="AD64" s="641" t="n"/>
      <c r="AE64" s="640" t="n"/>
      <c r="AF64" s="641" t="n"/>
      <c r="AG64" s="641" t="n"/>
      <c r="AH64" s="641" t="n"/>
      <c r="AI64" s="640" t="n"/>
      <c r="AJ64" s="641" t="n"/>
      <c r="AK64" s="640" t="n"/>
      <c r="AL64" s="641" t="n"/>
      <c r="AM64" s="640" t="n"/>
      <c r="AN64" s="641" t="n"/>
      <c r="AO64" s="640" t="inlineStr">
        <is>
          <t>2202/74</t>
        </is>
      </c>
      <c r="AP64" s="624" t="n">
        <v>63.92</v>
      </c>
      <c r="AQ64" s="484" t="n"/>
      <c r="AR64" s="641" t="n"/>
      <c r="AS64" s="614">
        <f>V64+X64+Z64+AB64+AD64+AF64+AJ64+AL64+AN64+AP64+AR64+AH64</f>
        <v/>
      </c>
    </row>
    <row r="65">
      <c r="A65" s="721">
        <f>A64+1</f>
        <v/>
      </c>
      <c r="B65" s="629" t="n"/>
      <c r="C65" s="629" t="n"/>
      <c r="D65" s="630" t="n"/>
      <c r="E65" s="630" t="n"/>
      <c r="F65" s="629" t="n"/>
      <c r="G65" s="631" t="n"/>
      <c r="H65" s="631" t="n"/>
      <c r="I65" s="632" t="n"/>
      <c r="J65" s="633" t="n"/>
      <c r="K65" s="633" t="n"/>
      <c r="L65" s="633" t="n"/>
      <c r="M65" s="635" t="n"/>
      <c r="N65" s="636">
        <f>B65+C65+D65+F65+G65+H65+I65+K65-L65+M65+E65</f>
        <v/>
      </c>
      <c r="O65" s="629" t="n"/>
      <c r="P65" s="629" t="n"/>
      <c r="Q65" s="636">
        <f>N65+O65-P65</f>
        <v/>
      </c>
      <c r="R65" s="614" t="n"/>
      <c r="S65" s="638" t="n"/>
      <c r="T65" s="639">
        <f>A65</f>
        <v/>
      </c>
      <c r="U65" s="640" t="n"/>
      <c r="V65" s="641" t="n"/>
      <c r="W65" s="640" t="n"/>
      <c r="X65" s="641" t="n"/>
      <c r="Y65" s="640" t="n"/>
      <c r="Z65" s="641" t="n"/>
      <c r="AA65" s="640" t="n"/>
      <c r="AB65" s="641" t="n"/>
      <c r="AC65" s="640" t="n"/>
      <c r="AD65" s="641" t="n"/>
      <c r="AE65" s="640" t="inlineStr">
        <is>
          <t>2202/34</t>
        </is>
      </c>
      <c r="AF65" s="624" t="n">
        <v>1.45</v>
      </c>
      <c r="AG65" s="641" t="n"/>
      <c r="AH65" s="641" t="n"/>
      <c r="AI65" s="640" t="n"/>
      <c r="AJ65" s="641" t="n"/>
      <c r="AK65" s="640" t="n"/>
      <c r="AL65" s="641" t="n"/>
      <c r="AM65" s="640" t="n"/>
      <c r="AN65" s="641" t="n"/>
      <c r="AO65" s="640" t="inlineStr">
        <is>
          <t>2202/73</t>
        </is>
      </c>
      <c r="AP65" s="624" t="n">
        <v>248.89</v>
      </c>
      <c r="AQ65" s="484" t="n"/>
      <c r="AR65" s="641" t="n"/>
      <c r="AS65" s="614">
        <f>V65+X65+Z65+AB65+AD65+AF65+AJ65+AL65+AN65+AP65+AR65+AH65</f>
        <v/>
      </c>
    </row>
    <row r="66">
      <c r="A66" s="721">
        <f>A65+1</f>
        <v/>
      </c>
      <c r="B66" s="629" t="n"/>
      <c r="C66" s="629" t="n"/>
      <c r="D66" s="630" t="n"/>
      <c r="E66" s="630" t="n"/>
      <c r="F66" s="629" t="n"/>
      <c r="G66" s="631" t="n"/>
      <c r="H66" s="631" t="n"/>
      <c r="I66" s="722" t="n"/>
      <c r="J66" s="633" t="n"/>
      <c r="K66" s="633" t="n"/>
      <c r="L66" s="633" t="n"/>
      <c r="M66" s="635" t="n"/>
      <c r="N66" s="636">
        <f>B66+C66+D66+F66+G66+H66+I66+K66-L66+M66+E66</f>
        <v/>
      </c>
      <c r="O66" s="629" t="n"/>
      <c r="P66" s="629" t="n"/>
      <c r="Q66" s="636">
        <f>N66+O66-P66</f>
        <v/>
      </c>
      <c r="R66" s="614" t="n"/>
      <c r="S66" s="638" t="n"/>
      <c r="T66" s="639">
        <f>A66</f>
        <v/>
      </c>
      <c r="U66" s="640" t="inlineStr">
        <is>
          <t>2202/02</t>
        </is>
      </c>
      <c r="V66" s="624" t="n">
        <v>1170.59</v>
      </c>
      <c r="W66" s="640" t="n"/>
      <c r="X66" s="641" t="n"/>
      <c r="Y66" s="640" t="inlineStr">
        <is>
          <t>2202/19</t>
        </is>
      </c>
      <c r="Z66" s="624" t="n">
        <v>440.92</v>
      </c>
      <c r="AA66" s="640" t="inlineStr">
        <is>
          <t>2202/26</t>
        </is>
      </c>
      <c r="AB66" s="624" t="n">
        <v>1255.9</v>
      </c>
      <c r="AC66" s="640" t="n"/>
      <c r="AD66" s="641" t="n"/>
      <c r="AE66" s="640" t="inlineStr">
        <is>
          <t>2202/34</t>
        </is>
      </c>
      <c r="AF66" s="624" t="n">
        <v>237.36</v>
      </c>
      <c r="AG66" s="641" t="n"/>
      <c r="AH66" s="641" t="n"/>
      <c r="AI66" s="640" t="n"/>
      <c r="AJ66" s="641" t="n"/>
      <c r="AK66" s="640" t="n"/>
      <c r="AL66" s="641" t="n"/>
      <c r="AM66" s="640" t="n"/>
      <c r="AN66" s="641" t="n"/>
      <c r="AO66" s="640" t="n"/>
      <c r="AP66" s="641" t="n"/>
      <c r="AQ66" s="484" t="n"/>
      <c r="AR66" s="641" t="n"/>
      <c r="AS66" s="614">
        <f>V66+X66+Z66+AB66+AD66+AF66+AJ66+AL66+AN66+AP66+AR66+AH66</f>
        <v/>
      </c>
    </row>
    <row r="67">
      <c r="A67" s="721">
        <f>A66+1</f>
        <v/>
      </c>
      <c r="B67" s="629" t="n"/>
      <c r="C67" s="629" t="n"/>
      <c r="D67" s="630" t="n"/>
      <c r="E67" s="630" t="n"/>
      <c r="F67" s="629" t="n"/>
      <c r="G67" s="631" t="n"/>
      <c r="H67" s="631" t="n"/>
      <c r="I67" s="632" t="n"/>
      <c r="J67" s="633" t="n"/>
      <c r="K67" s="633" t="n"/>
      <c r="L67" s="633" t="n"/>
      <c r="M67" s="635" t="n"/>
      <c r="N67" s="636">
        <f>B67+C67+D67+F67+G67+H67+I67+K67-L67+M67+E67</f>
        <v/>
      </c>
      <c r="O67" s="629" t="n"/>
      <c r="P67" s="629" t="n"/>
      <c r="Q67" s="636">
        <f>N67+O67-P67</f>
        <v/>
      </c>
      <c r="R67" s="614" t="n"/>
      <c r="S67" s="638" t="n"/>
      <c r="T67" s="639">
        <f>A67</f>
        <v/>
      </c>
      <c r="U67" s="640" t="n"/>
      <c r="V67" s="624" t="n">
        <v>-50.05</v>
      </c>
      <c r="W67" s="640" t="n"/>
      <c r="X67" s="641" t="n"/>
      <c r="Y67" s="640" t="n"/>
      <c r="Z67" s="641" t="n"/>
      <c r="AA67" s="640" t="inlineStr">
        <is>
          <t>2202/27</t>
        </is>
      </c>
      <c r="AB67" s="624" t="n">
        <v>3529.14</v>
      </c>
      <c r="AC67" s="640" t="n"/>
      <c r="AD67" s="641" t="n"/>
      <c r="AE67" s="640" t="inlineStr">
        <is>
          <t>2202/34</t>
        </is>
      </c>
      <c r="AF67" s="624" t="n">
        <v>39.75</v>
      </c>
      <c r="AG67" s="641" t="n"/>
      <c r="AH67" s="641" t="n"/>
      <c r="AI67" s="640" t="n"/>
      <c r="AJ67" s="641" t="n"/>
      <c r="AK67" s="640" t="n"/>
      <c r="AL67" s="641" t="n"/>
      <c r="AM67" s="640" t="n"/>
      <c r="AN67" s="641" t="n"/>
      <c r="AO67" s="640" t="n"/>
      <c r="AP67" s="641" t="n"/>
      <c r="AQ67" s="484" t="n"/>
      <c r="AR67" s="641" t="n"/>
      <c r="AS67" s="614">
        <f>V67+X67+Z67+AB67+AD67+AF67+AJ67+AL67+AN67+AP67+AR67+AH67</f>
        <v/>
      </c>
    </row>
    <row r="68">
      <c r="A68" s="721">
        <f>A67+1</f>
        <v/>
      </c>
      <c r="B68" s="629" t="n"/>
      <c r="C68" s="629" t="n"/>
      <c r="D68" s="630" t="n"/>
      <c r="E68" s="630" t="n"/>
      <c r="F68" s="629" t="n"/>
      <c r="G68" s="631" t="n"/>
      <c r="H68" s="631" t="n"/>
      <c r="I68" s="632" t="n"/>
      <c r="J68" s="633" t="n"/>
      <c r="K68" s="633" t="n"/>
      <c r="L68" s="633" t="n"/>
      <c r="M68" s="635" t="n"/>
      <c r="N68" s="636">
        <f>B68+C68+D68+F68+G68+H68+I68+K68-L68+M68+E68</f>
        <v/>
      </c>
      <c r="O68" s="629" t="n"/>
      <c r="P68" s="629" t="n"/>
      <c r="Q68" s="636">
        <f>N68+O68-P68</f>
        <v/>
      </c>
      <c r="R68" s="614" t="n"/>
      <c r="S68" s="614" t="n"/>
      <c r="T68" s="639">
        <f>A68</f>
        <v/>
      </c>
      <c r="U68" s="640" t="n"/>
      <c r="V68" s="641" t="n"/>
      <c r="W68" s="640" t="n"/>
      <c r="X68" s="641" t="n"/>
      <c r="Y68" s="640" t="n"/>
      <c r="Z68" s="641" t="n"/>
      <c r="AA68" s="640" t="n"/>
      <c r="AB68" s="641" t="n"/>
      <c r="AC68" s="640" t="n"/>
      <c r="AD68" s="641" t="n"/>
      <c r="AE68" s="640" t="inlineStr">
        <is>
          <t>2202/34</t>
        </is>
      </c>
      <c r="AF68" s="624" t="n">
        <v>70</v>
      </c>
      <c r="AG68" s="641" t="n"/>
      <c r="AH68" s="641" t="n"/>
      <c r="AI68" s="640" t="n"/>
      <c r="AJ68" s="641" t="n"/>
      <c r="AK68" s="640" t="n"/>
      <c r="AL68" s="641" t="n"/>
      <c r="AM68" s="640" t="n"/>
      <c r="AN68" s="641" t="n"/>
      <c r="AO68" s="640" t="inlineStr">
        <is>
          <t>2201/65</t>
        </is>
      </c>
      <c r="AP68" s="624" t="n">
        <v>420</v>
      </c>
      <c r="AQ68" s="484" t="n"/>
      <c r="AR68" s="641" t="n"/>
      <c r="AS68" s="614">
        <f>V68+X68+Z68+AB68+AD68+AF68+AJ68+AL68+AN68+AP68+AR68+AH68</f>
        <v/>
      </c>
    </row>
    <row r="69">
      <c r="A69" s="721">
        <f>A68+1</f>
        <v/>
      </c>
      <c r="B69" s="629" t="n"/>
      <c r="C69" s="629" t="n"/>
      <c r="D69" s="630" t="n"/>
      <c r="E69" s="630" t="n"/>
      <c r="F69" s="629" t="n"/>
      <c r="G69" s="631" t="n"/>
      <c r="H69" s="631" t="n"/>
      <c r="I69" s="632" t="n"/>
      <c r="J69" s="633" t="n"/>
      <c r="K69" s="633" t="n"/>
      <c r="L69" s="633" t="n"/>
      <c r="M69" s="635" t="n"/>
      <c r="N69" s="636">
        <f>B69+C69+D69+F69+G69+H69+I69+K69-L69+M69+E69</f>
        <v/>
      </c>
      <c r="O69" s="629" t="n"/>
      <c r="P69" s="629" t="n"/>
      <c r="Q69" s="636">
        <f>N69+O69-P69</f>
        <v/>
      </c>
      <c r="R69" s="630" t="n"/>
      <c r="S69" s="638" t="n"/>
      <c r="T69" s="639">
        <f>A69</f>
        <v/>
      </c>
      <c r="U69" s="640" t="n"/>
      <c r="V69" s="641" t="n"/>
      <c r="W69" s="640" t="n"/>
      <c r="X69" s="641" t="n"/>
      <c r="Y69" s="640" t="n"/>
      <c r="Z69" s="641" t="n"/>
      <c r="AA69" s="640" t="n"/>
      <c r="AB69" s="641" t="n"/>
      <c r="AC69" s="640" t="n"/>
      <c r="AD69" s="641" t="n"/>
      <c r="AE69" s="640" t="n"/>
      <c r="AF69" s="641" t="n"/>
      <c r="AG69" s="641" t="n"/>
      <c r="AH69" s="641" t="n"/>
      <c r="AI69" s="640" t="n"/>
      <c r="AJ69" s="641" t="n"/>
      <c r="AK69" s="640" t="n"/>
      <c r="AL69" s="641" t="n"/>
      <c r="AM69" s="640" t="inlineStr">
        <is>
          <t>2201/56</t>
        </is>
      </c>
      <c r="AN69" s="624" t="n">
        <v>165.36</v>
      </c>
      <c r="AO69" s="640" t="inlineStr">
        <is>
          <t>2201/66</t>
        </is>
      </c>
      <c r="AP69" s="624" t="n">
        <v>30.96</v>
      </c>
      <c r="AQ69" s="484" t="n"/>
      <c r="AR69" s="641" t="n"/>
      <c r="AS69" s="614">
        <f>V69+X69+Z69+AB69+AD69+AF69+AJ69+AL69+AN69+AP69+AR69+AH69</f>
        <v/>
      </c>
    </row>
    <row r="70">
      <c r="A70" s="721">
        <f>A69+1</f>
        <v/>
      </c>
      <c r="B70" s="629" t="n"/>
      <c r="C70" s="629" t="n"/>
      <c r="D70" s="630" t="n"/>
      <c r="E70" s="630" t="n"/>
      <c r="F70" s="629" t="n"/>
      <c r="G70" s="631" t="n"/>
      <c r="H70" s="631" t="n"/>
      <c r="I70" s="632" t="n"/>
      <c r="J70" s="633" t="n"/>
      <c r="K70" s="633" t="n"/>
      <c r="L70" s="633" t="n"/>
      <c r="M70" s="635" t="n"/>
      <c r="N70" s="636">
        <f>B70+C70+D70+F70+G70+H70+I70+K70-L70+M70+E70</f>
        <v/>
      </c>
      <c r="O70" s="629" t="n"/>
      <c r="P70" s="629" t="n"/>
      <c r="Q70" s="636">
        <f>N70+O70-P70</f>
        <v/>
      </c>
      <c r="R70" s="630" t="n"/>
      <c r="S70" s="638" t="n"/>
      <c r="T70" s="639">
        <f>A70</f>
        <v/>
      </c>
      <c r="U70" s="640" t="n"/>
      <c r="V70" s="641" t="n"/>
      <c r="W70" s="640" t="n"/>
      <c r="X70" s="641" t="n"/>
      <c r="Y70" s="640" t="n"/>
      <c r="Z70" s="641" t="n"/>
      <c r="AA70" s="640" t="n"/>
      <c r="AB70" s="641" t="n"/>
      <c r="AC70" s="640" t="n"/>
      <c r="AD70" s="641" t="n"/>
      <c r="AE70" s="484" t="n"/>
      <c r="AF70" s="641" t="n"/>
      <c r="AG70" s="641" t="n"/>
      <c r="AH70" s="641" t="n"/>
      <c r="AI70" s="640" t="n"/>
      <c r="AJ70" s="641" t="n"/>
      <c r="AK70" s="640" t="n"/>
      <c r="AL70" s="641" t="n"/>
      <c r="AM70" s="640" t="n"/>
      <c r="AN70" s="641" t="n"/>
      <c r="AO70" s="640" t="n"/>
      <c r="AP70" s="641" t="n"/>
      <c r="AQ70" s="484" t="n"/>
      <c r="AR70" s="641" t="n"/>
      <c r="AS70" s="614">
        <f>V70+X70+Z70+AB70+AD70+AF70+AJ70+AL70+AN70+AP70+AR70+AH70</f>
        <v/>
      </c>
    </row>
    <row r="71">
      <c r="A71" s="721">
        <f>A70+1</f>
        <v/>
      </c>
      <c r="B71" s="629" t="n"/>
      <c r="C71" s="629" t="n"/>
      <c r="D71" s="630" t="n"/>
      <c r="E71" s="630" t="n"/>
      <c r="F71" s="629" t="n"/>
      <c r="G71" s="631" t="n"/>
      <c r="H71" s="631" t="n"/>
      <c r="I71" s="656" t="n"/>
      <c r="J71" s="633" t="n"/>
      <c r="K71" s="633" t="n"/>
      <c r="L71" s="633" t="n"/>
      <c r="M71" s="635" t="n"/>
      <c r="N71" s="636">
        <f>B71+C71+D71+F71+G71+H71+I71+K71-L71+M71+E71</f>
        <v/>
      </c>
      <c r="O71" s="629" t="n"/>
      <c r="P71" s="629" t="n"/>
      <c r="Q71" s="636">
        <f>N71+O71-P71</f>
        <v/>
      </c>
      <c r="R71" s="630" t="n"/>
      <c r="S71" s="638" t="n"/>
      <c r="T71" s="639">
        <f>A71</f>
        <v/>
      </c>
      <c r="U71" s="640" t="n"/>
      <c r="V71" s="641" t="n"/>
      <c r="W71" s="640" t="inlineStr">
        <is>
          <t>2202/13</t>
        </is>
      </c>
      <c r="X71" s="624" t="n">
        <v>347.88</v>
      </c>
      <c r="Y71" s="640" t="n"/>
      <c r="Z71" s="641" t="n"/>
      <c r="AA71" s="640" t="n"/>
      <c r="AB71" s="641" t="n"/>
      <c r="AC71" s="640" t="inlineStr">
        <is>
          <t>2204/36D</t>
        </is>
      </c>
      <c r="AD71" s="624" t="n">
        <v>630</v>
      </c>
      <c r="AE71" s="484" t="n"/>
      <c r="AF71" s="641" t="n"/>
      <c r="AG71" s="641" t="n"/>
      <c r="AH71" s="641" t="n"/>
      <c r="AI71" s="640" t="inlineStr">
        <is>
          <t>2202/37</t>
        </is>
      </c>
      <c r="AJ71" s="624" t="n">
        <v>37.63</v>
      </c>
      <c r="AK71" s="640" t="inlineStr">
        <is>
          <t>2202/41</t>
        </is>
      </c>
      <c r="AL71" s="624" t="n">
        <v>338.18</v>
      </c>
      <c r="AM71" s="640" t="inlineStr">
        <is>
          <t>FIMAR</t>
        </is>
      </c>
      <c r="AN71" s="624" t="n">
        <v>755.6</v>
      </c>
      <c r="AO71" s="640" t="inlineStr">
        <is>
          <t>2202/71</t>
        </is>
      </c>
      <c r="AP71" s="24" t="n">
        <v>1345.2</v>
      </c>
      <c r="AQ71" s="484" t="n"/>
      <c r="AR71" s="641" t="n"/>
      <c r="AS71" s="614">
        <f>V71+X71+Z71+AB71+AD71+AF71+AJ71+AL71+AN71+AN69+AR71+AH71</f>
        <v/>
      </c>
    </row>
    <row r="72">
      <c r="A72" s="721" t="n"/>
      <c r="B72" s="629" t="n"/>
      <c r="C72" s="629" t="n"/>
      <c r="D72" s="629" t="n"/>
      <c r="E72" s="629" t="n"/>
      <c r="F72" s="629" t="n"/>
      <c r="G72" s="631" t="n"/>
      <c r="H72" s="631" t="n"/>
      <c r="I72" s="631" t="n"/>
      <c r="J72" s="633" t="n"/>
      <c r="K72" s="633" t="n"/>
      <c r="L72" s="633" t="n"/>
      <c r="M72" s="635" t="n"/>
      <c r="N72" s="636" t="n"/>
      <c r="O72" s="629" t="n"/>
      <c r="P72" s="629" t="n"/>
      <c r="Q72" s="636" t="n"/>
      <c r="R72" s="638" t="n"/>
      <c r="S72" s="638" t="n"/>
      <c r="T72" s="639" t="n"/>
      <c r="U72" s="640" t="n"/>
      <c r="V72" s="641" t="n"/>
      <c r="W72" s="640" t="inlineStr">
        <is>
          <t>2202/13A</t>
        </is>
      </c>
      <c r="X72" s="624" t="n">
        <v>28.04</v>
      </c>
      <c r="Y72" s="640" t="n"/>
      <c r="Z72" s="641" t="n"/>
      <c r="AA72" s="640" t="n"/>
      <c r="AB72" s="641" t="n"/>
      <c r="AC72" s="640" t="inlineStr">
        <is>
          <t>2204/36E</t>
        </is>
      </c>
      <c r="AD72" s="624" t="n">
        <v>23</v>
      </c>
      <c r="AE72" s="484" t="n"/>
      <c r="AF72" s="641" t="n"/>
      <c r="AG72" s="641" t="n"/>
      <c r="AH72" s="641" t="n"/>
      <c r="AI72" s="640" t="n"/>
      <c r="AJ72" s="641" t="n"/>
      <c r="AK72" s="640" t="n"/>
      <c r="AL72" s="641" t="n"/>
      <c r="AM72" s="640" t="n"/>
      <c r="AN72" s="641" t="n"/>
      <c r="AO72" s="640" t="n"/>
      <c r="AP72" s="641" t="n"/>
      <c r="AQ72" s="484" t="n"/>
      <c r="AR72" s="641" t="n"/>
      <c r="AS72" s="614">
        <f>V72+X72+Z72+AB72+AD72+AF72+AJ72+AL72+AN72+AP72+AR72+AH72</f>
        <v/>
      </c>
    </row>
    <row r="73">
      <c r="A73" s="721" t="n"/>
      <c r="B73" s="629" t="n"/>
      <c r="C73" s="629" t="n"/>
      <c r="D73" s="629" t="n"/>
      <c r="E73" s="629" t="n"/>
      <c r="F73" s="629" t="n"/>
      <c r="G73" s="631" t="n"/>
      <c r="H73" s="631" t="n"/>
      <c r="I73" s="631" t="n"/>
      <c r="J73" s="633" t="n"/>
      <c r="K73" s="633" t="n"/>
      <c r="L73" s="633" t="n"/>
      <c r="M73" s="635" t="n"/>
      <c r="N73" s="636" t="n"/>
      <c r="O73" s="629" t="n"/>
      <c r="P73" s="629" t="n"/>
      <c r="Q73" s="636" t="n"/>
      <c r="R73" s="638" t="n"/>
      <c r="S73" s="638" t="n"/>
      <c r="T73" s="639" t="n"/>
      <c r="U73" s="640" t="n"/>
      <c r="V73" s="641" t="n"/>
      <c r="W73" s="484" t="n"/>
      <c r="X73" s="641" t="n"/>
      <c r="Y73" s="640" t="n"/>
      <c r="Z73" s="641" t="n"/>
      <c r="AA73" s="484" t="n"/>
      <c r="AB73" s="641" t="n"/>
      <c r="AC73" s="640" t="n"/>
      <c r="AD73" s="641" t="n"/>
      <c r="AE73" s="484" t="n"/>
      <c r="AF73" s="641" t="n"/>
      <c r="AG73" s="641" t="n"/>
      <c r="AH73" s="641" t="n"/>
      <c r="AI73" s="640" t="n"/>
      <c r="AJ73" s="641" t="n"/>
      <c r="AK73" s="484" t="n"/>
      <c r="AL73" s="641" t="n"/>
      <c r="AM73" s="484" t="n"/>
      <c r="AN73" s="640" t="n"/>
      <c r="AO73" s="641" t="n"/>
      <c r="AP73" s="641" t="n"/>
      <c r="AQ73" s="484" t="n"/>
      <c r="AR73" s="641" t="n"/>
      <c r="AS73" s="614">
        <f>V73+X73+Z73+AB73+AD73+AF73+AJ73+AL73+AN73+AP73+AR73+AH73</f>
        <v/>
      </c>
    </row>
    <row r="74">
      <c r="A74" s="721" t="n"/>
      <c r="B74" s="629" t="n"/>
      <c r="C74" s="629" t="n"/>
      <c r="D74" s="629" t="n"/>
      <c r="E74" s="629" t="n"/>
      <c r="F74" s="629" t="n"/>
      <c r="G74" s="631" t="n"/>
      <c r="H74" s="723" t="n"/>
      <c r="I74" s="631" t="n"/>
      <c r="J74" s="633" t="n"/>
      <c r="K74" s="633" t="n"/>
      <c r="L74" s="633" t="n"/>
      <c r="M74" s="635" t="n"/>
      <c r="N74" s="636" t="n"/>
      <c r="O74" s="629" t="n"/>
      <c r="P74" s="629" t="n"/>
      <c r="Q74" s="636" t="n"/>
      <c r="R74" s="638" t="n"/>
      <c r="S74" s="638" t="n"/>
      <c r="T74" s="639" t="n"/>
      <c r="U74" s="640" t="n"/>
      <c r="V74" s="641" t="n"/>
      <c r="W74" s="640" t="n"/>
      <c r="X74" s="641" t="n"/>
      <c r="Y74" s="640" t="n"/>
      <c r="Z74" s="641" t="n"/>
      <c r="AA74" s="640" t="n"/>
      <c r="AB74" s="641" t="n"/>
      <c r="AC74" s="640" t="inlineStr">
        <is>
          <t>2203/33A</t>
        </is>
      </c>
      <c r="AD74" s="641" t="n">
        <v>0</v>
      </c>
      <c r="AE74" s="640" t="n"/>
      <c r="AF74" s="641" t="n"/>
      <c r="AG74" s="641" t="n"/>
      <c r="AH74" s="641" t="n"/>
      <c r="AI74" s="640" t="n"/>
      <c r="AJ74" s="641" t="n"/>
      <c r="AK74" s="640" t="n"/>
      <c r="AL74" s="641" t="n"/>
      <c r="AM74" s="640" t="n"/>
      <c r="AN74" s="641" t="n"/>
      <c r="AO74" s="484" t="n"/>
      <c r="AP74" s="641" t="n"/>
      <c r="AQ74" s="484" t="n"/>
      <c r="AR74" s="641" t="n"/>
      <c r="AS74" s="614">
        <f>V74+X74+Z74+AB74+AD74+AF74+AJ74+AL74+AN74+AP74+AR74+AH74</f>
        <v/>
      </c>
    </row>
    <row r="75">
      <c r="B75" s="700">
        <f>SUM(B44:B74)</f>
        <v/>
      </c>
      <c r="C75" s="449">
        <f>SUM(C44:C74)</f>
        <v/>
      </c>
      <c r="D75" s="700">
        <f>SUM(D44:D74)</f>
        <v/>
      </c>
      <c r="E75" s="700">
        <f>SUM(E44:E74)</f>
        <v/>
      </c>
      <c r="F75" s="449">
        <f>SUM(F44:F74)</f>
        <v/>
      </c>
      <c r="G75" s="700">
        <f>SUM(G44:G74)</f>
        <v/>
      </c>
      <c r="H75" s="700">
        <f>SUM(H44:H74)</f>
        <v/>
      </c>
      <c r="I75" s="700">
        <f>SUM(I44:I74)</f>
        <v/>
      </c>
      <c r="J75" s="720">
        <f>SUM(J44:J74)</f>
        <v/>
      </c>
      <c r="K75" s="449">
        <f>SUM(K44:K74)</f>
        <v/>
      </c>
      <c r="L75" s="449">
        <f>SUM(L44:L74)</f>
        <v/>
      </c>
      <c r="M75" s="449">
        <f>SUM(M44:M74)</f>
        <v/>
      </c>
      <c r="N75" s="700">
        <f>SUM(N44:N74)</f>
        <v/>
      </c>
      <c r="O75" s="724">
        <f>SUM(O44:O74)</f>
        <v/>
      </c>
      <c r="P75" s="449">
        <f>SUM(P44:P74)</f>
        <v/>
      </c>
      <c r="Q75" s="700">
        <f>SUM(Q44:Q74)</f>
        <v/>
      </c>
      <c r="R75" s="449">
        <f>SUM(R44:R74)</f>
        <v/>
      </c>
      <c r="S75" s="449">
        <f>SUM(S44:S74)</f>
        <v/>
      </c>
      <c r="U75" s="460" t="n"/>
      <c r="V75" s="460">
        <f>SUM(V44:V74)</f>
        <v/>
      </c>
      <c r="W75" s="460" t="n"/>
      <c r="X75" s="460">
        <f>SUM(X44:X74)</f>
        <v/>
      </c>
      <c r="Y75" s="460" t="n"/>
      <c r="Z75" s="460">
        <f>SUM(Z44:Z74)</f>
        <v/>
      </c>
      <c r="AA75" s="460" t="n"/>
      <c r="AB75" s="460">
        <f>SUM(AB44:AB74)</f>
        <v/>
      </c>
      <c r="AC75" s="460" t="n"/>
      <c r="AD75" s="460">
        <f>SUM(AD44:AD74)</f>
        <v/>
      </c>
      <c r="AE75" s="460" t="n"/>
      <c r="AF75" s="460">
        <f>SUM(AF44:AF74)</f>
        <v/>
      </c>
      <c r="AG75" s="460" t="n"/>
      <c r="AH75" s="460" t="n"/>
      <c r="AI75" s="460" t="n"/>
      <c r="AJ75" s="460">
        <f>SUM(AJ44:AJ74)</f>
        <v/>
      </c>
      <c r="AL75" s="460">
        <f>SUM(AL44:AL74)</f>
        <v/>
      </c>
      <c r="AM75" s="460" t="n"/>
      <c r="AN75" s="460">
        <f>SUM(AN44:AN74)</f>
        <v/>
      </c>
      <c r="AO75" s="460" t="n"/>
      <c r="AP75" s="460">
        <f>SUM(AP44:AP74)</f>
        <v/>
      </c>
      <c r="AQ75" s="460" t="n"/>
      <c r="AR75" s="460">
        <f>SUM(AR44:AR74)</f>
        <v/>
      </c>
      <c r="AS75" s="460">
        <f>SUM(AS44:AS74)</f>
        <v/>
      </c>
    </row>
    <row r="76">
      <c r="N76" s="451" t="n"/>
      <c r="Q76" s="451" t="n"/>
    </row>
    <row r="77">
      <c r="C77" s="452" t="n"/>
      <c r="F77" s="452" t="n"/>
      <c r="I77" s="453" t="n"/>
    </row>
    <row r="78">
      <c r="I78" s="453" t="n"/>
    </row>
    <row r="79"/>
    <row r="80" ht="16.5" customHeight="1" thickBot="1">
      <c r="A80" s="602" t="inlineStr">
        <is>
          <t>MARS</t>
        </is>
      </c>
      <c r="M80" s="406" t="n"/>
      <c r="N80" s="359" t="n"/>
      <c r="O80" s="362" t="n"/>
      <c r="P80" s="363" t="n"/>
      <c r="Q80" s="363" t="n"/>
      <c r="R80" s="363" t="n"/>
      <c r="S80" s="363" t="n"/>
      <c r="U80" s="364">
        <f>A80</f>
        <v/>
      </c>
      <c r="V80" s="363" t="n"/>
      <c r="W80" s="363" t="n"/>
      <c r="X80" s="363" t="n"/>
      <c r="Y80" s="363" t="n"/>
      <c r="Z80" s="363" t="n"/>
      <c r="AA80" s="363" t="n"/>
      <c r="AB80" s="364">
        <f>A80</f>
        <v/>
      </c>
      <c r="AC80" s="363" t="n"/>
      <c r="AD80" s="363" t="n"/>
      <c r="AE80" s="363" t="n"/>
      <c r="AF80" s="363" t="n"/>
      <c r="AG80" s="363" t="n"/>
      <c r="AH80" s="363" t="n"/>
      <c r="AI80" s="363" t="n"/>
      <c r="AJ80" s="363" t="n"/>
      <c r="AK80" s="364">
        <f>A80</f>
        <v/>
      </c>
      <c r="AL80" s="363" t="n"/>
      <c r="AM80" s="363" t="n"/>
      <c r="AN80" s="363" t="n"/>
      <c r="AO80" s="363" t="n"/>
      <c r="AP80" s="363" t="n"/>
      <c r="AQ80" s="363" t="n"/>
    </row>
    <row r="81" ht="16.5" customHeight="1" thickBot="1">
      <c r="A81" s="603" t="n"/>
      <c r="B81" s="372" t="n"/>
      <c r="C81" s="372" t="n"/>
      <c r="D81" s="372" t="n"/>
      <c r="E81" s="372" t="n"/>
      <c r="F81" s="372" t="n"/>
      <c r="G81" s="372" t="n"/>
      <c r="H81" s="372" t="n"/>
      <c r="I81" s="357" t="n"/>
      <c r="J81" s="357" t="n"/>
      <c r="K81" s="357" t="n"/>
      <c r="L81" s="357" t="n"/>
      <c r="M81" s="454" t="n"/>
      <c r="N81" s="10" t="n"/>
      <c r="O81" s="11" t="n"/>
      <c r="P81" s="10" t="n"/>
      <c r="Q81" s="10" t="n"/>
      <c r="R81" s="358" t="inlineStr">
        <is>
          <t>Banque</t>
        </is>
      </c>
      <c r="S81" s="357" t="n"/>
      <c r="T81" s="647" t="n"/>
      <c r="U81" s="407">
        <f>U3</f>
        <v/>
      </c>
      <c r="V81" s="366" t="n"/>
      <c r="W81" s="408">
        <f>W3</f>
        <v/>
      </c>
      <c r="X81" s="366" t="n"/>
      <c r="Y81" s="408">
        <f>Y3</f>
        <v/>
      </c>
      <c r="Z81" s="366" t="n"/>
      <c r="AA81" s="408">
        <f>AA3</f>
        <v/>
      </c>
      <c r="AB81" s="366" t="n"/>
      <c r="AC81" s="408">
        <f>AC3</f>
        <v/>
      </c>
      <c r="AD81" s="366" t="n"/>
      <c r="AE81" s="409">
        <f>AE3</f>
        <v/>
      </c>
      <c r="AF81" s="354" t="n"/>
      <c r="AG81" s="410" t="inlineStr">
        <is>
          <t>DAB Boisson</t>
        </is>
      </c>
      <c r="AH81" s="354" t="n"/>
      <c r="AI81" s="407">
        <f>AI3</f>
        <v/>
      </c>
      <c r="AJ81" s="366" t="n"/>
      <c r="AK81" s="408">
        <f>AK3</f>
        <v/>
      </c>
      <c r="AL81" s="366" t="n"/>
      <c r="AM81" s="408">
        <f>AM3</f>
        <v/>
      </c>
      <c r="AN81" s="366" t="n"/>
      <c r="AO81" s="408">
        <f>AO3</f>
        <v/>
      </c>
      <c r="AP81" s="366" t="n"/>
      <c r="AQ81" s="409">
        <f>AQ3</f>
        <v/>
      </c>
      <c r="AR81" s="354" t="n"/>
      <c r="AS81" s="411" t="inlineStr">
        <is>
          <t>Total</t>
        </is>
      </c>
    </row>
    <row r="82" ht="16.5" customHeight="1" thickBot="1">
      <c r="A82" s="607" t="n"/>
      <c r="B82" s="3" t="inlineStr">
        <is>
          <t>Espèce</t>
        </is>
      </c>
      <c r="C82" s="4" t="inlineStr">
        <is>
          <t>Chèque</t>
        </is>
      </c>
      <c r="D82" s="4" t="inlineStr">
        <is>
          <t>Carte Bleue</t>
        </is>
      </c>
      <c r="E82" s="5" t="inlineStr">
        <is>
          <t>Sans Contact</t>
        </is>
      </c>
      <c r="F82" s="5" t="inlineStr">
        <is>
          <t>Carte Nickel</t>
        </is>
      </c>
      <c r="G82" s="4" t="inlineStr">
        <is>
          <t>JEUX</t>
        </is>
      </c>
      <c r="H82" s="4" t="inlineStr">
        <is>
          <t>LOTO</t>
        </is>
      </c>
      <c r="I82" s="355" t="inlineStr">
        <is>
          <t>POINT VERT</t>
        </is>
      </c>
      <c r="J82" s="356" t="n"/>
      <c r="K82" s="6" t="inlineStr">
        <is>
          <t>Ret Nickel</t>
        </is>
      </c>
      <c r="L82" s="6" t="inlineStr">
        <is>
          <t>Dpt Nickel</t>
        </is>
      </c>
      <c r="M82" s="412" t="inlineStr">
        <is>
          <t>Avoir</t>
        </is>
      </c>
      <c r="N82" s="7" t="inlineStr">
        <is>
          <t>S/Total Encais</t>
        </is>
      </c>
      <c r="O82" s="7" t="inlineStr">
        <is>
          <t>Compte client</t>
        </is>
      </c>
      <c r="P82" s="7" t="inlineStr">
        <is>
          <t>Credit Compte</t>
        </is>
      </c>
      <c r="Q82" s="8" t="inlineStr">
        <is>
          <t>CA NET</t>
        </is>
      </c>
      <c r="R82" s="3" t="inlineStr">
        <is>
          <t>Dépôt Banque</t>
        </is>
      </c>
      <c r="S82" s="8" t="inlineStr">
        <is>
          <t>Monnaie</t>
        </is>
      </c>
      <c r="T82" s="648" t="n"/>
      <c r="U82" s="414" t="inlineStr">
        <is>
          <t>N°</t>
        </is>
      </c>
      <c r="V82" s="415" t="n"/>
      <c r="W82" s="416" t="inlineStr">
        <is>
          <t>N°</t>
        </is>
      </c>
      <c r="X82" s="417" t="n"/>
      <c r="Y82" s="416" t="inlineStr">
        <is>
          <t>N°</t>
        </is>
      </c>
      <c r="Z82" s="417" t="n"/>
      <c r="AA82" s="416" t="inlineStr">
        <is>
          <t>N°</t>
        </is>
      </c>
      <c r="AB82" s="417" t="n"/>
      <c r="AC82" s="416" t="inlineStr">
        <is>
          <t>N°</t>
        </is>
      </c>
      <c r="AD82" s="417" t="n"/>
      <c r="AE82" s="416" t="inlineStr">
        <is>
          <t>N°</t>
        </is>
      </c>
      <c r="AF82" s="417" t="n"/>
      <c r="AG82" s="416" t="n"/>
      <c r="AH82" s="418" t="n"/>
      <c r="AI82" s="416" t="inlineStr">
        <is>
          <t>N°</t>
        </is>
      </c>
      <c r="AJ82" s="417" t="n"/>
      <c r="AK82" s="419" t="inlineStr">
        <is>
          <t>N°</t>
        </is>
      </c>
      <c r="AL82" s="415" t="n"/>
      <c r="AM82" s="416" t="inlineStr">
        <is>
          <t>N°</t>
        </is>
      </c>
      <c r="AN82" s="415" t="n"/>
      <c r="AO82" s="416" t="inlineStr">
        <is>
          <t>N°</t>
        </is>
      </c>
      <c r="AP82" s="415" t="n"/>
      <c r="AQ82" s="416" t="inlineStr">
        <is>
          <t>N°</t>
        </is>
      </c>
      <c r="AR82" s="415" t="n"/>
      <c r="AS82" s="420" t="n"/>
    </row>
    <row r="83" customFormat="1" s="25">
      <c r="A83" s="721">
        <f>A71+1</f>
        <v/>
      </c>
      <c r="B83" s="629" t="n"/>
      <c r="C83" s="629" t="n"/>
      <c r="D83" s="630" t="n"/>
      <c r="E83" s="630" t="n"/>
      <c r="F83" s="629" t="n"/>
      <c r="G83" s="631" t="n"/>
      <c r="H83" s="631" t="n"/>
      <c r="I83" s="656" t="n"/>
      <c r="J83" s="633" t="n"/>
      <c r="K83" s="633" t="n"/>
      <c r="L83" s="633" t="n"/>
      <c r="M83" s="635" t="n"/>
      <c r="N83" s="636">
        <f>B83+C83+D83+F83+G83+H83+I83+K83-L83+M83+E83</f>
        <v/>
      </c>
      <c r="O83" s="629" t="n"/>
      <c r="P83" s="629" t="n"/>
      <c r="Q83" s="636">
        <f>N83+O83-P83</f>
        <v/>
      </c>
      <c r="R83" s="630" t="n"/>
      <c r="S83" s="638" t="n"/>
      <c r="T83" s="639">
        <f>A83</f>
        <v/>
      </c>
      <c r="U83" s="640" t="n"/>
      <c r="V83" s="641" t="n"/>
      <c r="W83" s="484" t="n"/>
      <c r="X83" s="641" t="n"/>
      <c r="Y83" s="484" t="n"/>
      <c r="Z83" s="641" t="n"/>
      <c r="AA83" s="640" t="n"/>
      <c r="AB83" s="641" t="n"/>
      <c r="AC83" s="484" t="n"/>
      <c r="AD83" s="641" t="n"/>
      <c r="AE83" s="484" t="n"/>
      <c r="AF83" s="641" t="n"/>
      <c r="AG83" s="642" t="n"/>
      <c r="AH83" s="641" t="n"/>
      <c r="AI83" s="640" t="inlineStr">
        <is>
          <t>2201/36</t>
        </is>
      </c>
      <c r="AJ83" s="624" t="n">
        <v>1029.23</v>
      </c>
      <c r="AK83" s="642" t="n"/>
      <c r="AL83" s="641" t="n"/>
      <c r="AM83" s="484" t="n"/>
      <c r="AN83" s="641" t="n"/>
      <c r="AO83" s="484" t="n"/>
      <c r="AP83" s="641" t="n"/>
      <c r="AQ83" s="484" t="n"/>
      <c r="AR83" s="641" t="n"/>
      <c r="AS83" s="614">
        <f>V83+X83+Z83+AB83+AD83+AF83+AJ83+AL83+AN83+AP83+AR83+AH83</f>
        <v/>
      </c>
      <c r="AT83" s="725" t="n"/>
      <c r="AU83" s="725" t="n"/>
      <c r="AV83" s="725" t="n"/>
      <c r="AW83" s="725" t="n"/>
      <c r="AX83" s="725" t="n"/>
      <c r="AY83" s="725" t="n"/>
      <c r="AZ83" s="725" t="n"/>
      <c r="BA83" s="725" t="n"/>
      <c r="BB83" s="725" t="n"/>
      <c r="BC83" s="725" t="n"/>
      <c r="BD83" s="725" t="n"/>
      <c r="BE83" s="725" t="n"/>
      <c r="BF83" s="725" t="n"/>
      <c r="BG83" s="725" t="n"/>
      <c r="BH83" s="725" t="n"/>
      <c r="BI83" s="725" t="n"/>
      <c r="BJ83" s="725" t="n"/>
      <c r="BK83" s="725" t="n"/>
      <c r="BL83" s="725" t="n"/>
    </row>
    <row r="84" customFormat="1" s="25">
      <c r="A84" s="721">
        <f>A83+1</f>
        <v/>
      </c>
      <c r="B84" s="629" t="n"/>
      <c r="C84" s="629" t="n"/>
      <c r="D84" s="630" t="n"/>
      <c r="E84" s="630" t="n"/>
      <c r="F84" s="629" t="n"/>
      <c r="G84" s="631" t="n"/>
      <c r="H84" s="631" t="n"/>
      <c r="I84" s="656" t="n"/>
      <c r="J84" s="633" t="n"/>
      <c r="K84" s="633" t="n"/>
      <c r="L84" s="633" t="n"/>
      <c r="M84" s="635" t="n"/>
      <c r="N84" s="636">
        <f>B84+C84+D84+F84+G84+H84+I84+K84-L84+M84+E84</f>
        <v/>
      </c>
      <c r="O84" s="629" t="n"/>
      <c r="P84" s="629" t="n"/>
      <c r="Q84" s="636">
        <f>N84+O84-P84</f>
        <v/>
      </c>
      <c r="R84" s="630" t="n"/>
      <c r="S84" s="638" t="n"/>
      <c r="T84" s="639">
        <f>A84</f>
        <v/>
      </c>
      <c r="U84" s="640" t="inlineStr">
        <is>
          <t>2202/05</t>
        </is>
      </c>
      <c r="V84" s="624" t="n">
        <v>1162.14</v>
      </c>
      <c r="W84" s="484" t="n"/>
      <c r="X84" s="641" t="n"/>
      <c r="Y84" s="640" t="inlineStr">
        <is>
          <t>2202/20</t>
        </is>
      </c>
      <c r="Z84" s="624" t="n">
        <v>459.84</v>
      </c>
      <c r="AA84" s="640" t="inlineStr">
        <is>
          <t>2202/28</t>
        </is>
      </c>
      <c r="AB84" s="624" t="n">
        <v>1138.6</v>
      </c>
      <c r="AC84" s="640" t="inlineStr">
        <is>
          <t>2202/33</t>
        </is>
      </c>
      <c r="AD84" s="624" t="n">
        <v>44142.13</v>
      </c>
      <c r="AE84" s="484" t="n"/>
      <c r="AF84" s="641" t="n"/>
      <c r="AG84" s="641" t="n"/>
      <c r="AH84" s="641" t="n"/>
      <c r="AI84" s="640" t="n"/>
      <c r="AJ84" s="641" t="n"/>
      <c r="AK84" s="484" t="n"/>
      <c r="AL84" s="641" t="n"/>
      <c r="AM84" s="484" t="n"/>
      <c r="AN84" s="641" t="n"/>
      <c r="AO84" s="640" t="n"/>
      <c r="AP84" s="641" t="n"/>
      <c r="AQ84" s="484" t="n"/>
      <c r="AR84" s="641" t="n"/>
      <c r="AS84" s="614">
        <f>V84+X84+Z84+AB84+AD84+AF84+AJ84+AL84+AN84+AP84+AR84+AH84</f>
        <v/>
      </c>
      <c r="AT84" s="725" t="n"/>
      <c r="AU84" s="725" t="n"/>
      <c r="AV84" s="725" t="n"/>
      <c r="AW84" s="725" t="n"/>
      <c r="AX84" s="725" t="n"/>
      <c r="AY84" s="725" t="n"/>
      <c r="AZ84" s="725" t="n"/>
      <c r="BA84" s="725" t="n"/>
      <c r="BB84" s="725" t="n"/>
      <c r="BC84" s="725" t="n"/>
      <c r="BD84" s="725" t="n"/>
      <c r="BE84" s="725" t="n"/>
      <c r="BF84" s="725" t="n"/>
      <c r="BG84" s="725" t="n"/>
      <c r="BH84" s="725" t="n"/>
      <c r="BI84" s="725" t="n"/>
      <c r="BJ84" s="725" t="n"/>
      <c r="BK84" s="725" t="n"/>
      <c r="BL84" s="725" t="n"/>
    </row>
    <row r="85" customFormat="1" s="25">
      <c r="A85" s="721">
        <f>A84+1</f>
        <v/>
      </c>
      <c r="B85" s="629" t="n"/>
      <c r="C85" s="629" t="n"/>
      <c r="D85" s="630" t="n"/>
      <c r="E85" s="630" t="n"/>
      <c r="F85" s="629" t="n"/>
      <c r="G85" s="631" t="n"/>
      <c r="H85" s="631" t="n"/>
      <c r="I85" s="656" t="n"/>
      <c r="J85" s="633" t="n"/>
      <c r="K85" s="633" t="n"/>
      <c r="L85" s="633" t="n"/>
      <c r="M85" s="635" t="n"/>
      <c r="N85" s="636">
        <f>B85+C85+D85+F85+G85+H85+I85+K85-L85+M85+E85</f>
        <v/>
      </c>
      <c r="O85" s="629" t="n"/>
      <c r="P85" s="629" t="n"/>
      <c r="Q85" s="636">
        <f>N85+O85-P85</f>
        <v/>
      </c>
      <c r="R85" s="630" t="n"/>
      <c r="S85" s="638" t="n"/>
      <c r="T85" s="639">
        <f>A85</f>
        <v/>
      </c>
      <c r="U85" s="640" t="n"/>
      <c r="V85" s="624" t="n">
        <v>-33.17</v>
      </c>
      <c r="W85" s="484" t="n"/>
      <c r="X85" s="641" t="n"/>
      <c r="Y85" s="640" t="n"/>
      <c r="Z85" s="641" t="n"/>
      <c r="AA85" s="484" t="inlineStr">
        <is>
          <t>2202/29</t>
        </is>
      </c>
      <c r="AB85" s="624" t="n">
        <v>3416.46</v>
      </c>
      <c r="AC85" s="640" t="n"/>
      <c r="AD85" s="641" t="n"/>
      <c r="AE85" s="484" t="n"/>
      <c r="AF85" s="641" t="n"/>
      <c r="AG85" s="642" t="n"/>
      <c r="AH85" s="641" t="n"/>
      <c r="AI85" s="640" t="n"/>
      <c r="AJ85" s="641" t="n"/>
      <c r="AK85" s="484" t="inlineStr">
        <is>
          <t>2201/40</t>
        </is>
      </c>
      <c r="AL85" s="624" t="n">
        <v>1647.36</v>
      </c>
      <c r="AM85" s="640" t="inlineStr">
        <is>
          <t>2202/56</t>
        </is>
      </c>
      <c r="AN85" s="624" t="n">
        <v>285.46</v>
      </c>
      <c r="AO85" s="484" t="inlineStr">
        <is>
          <t>vale</t>
        </is>
      </c>
      <c r="AP85" s="624" t="n">
        <v>2250</v>
      </c>
      <c r="AQ85" s="484" t="n"/>
      <c r="AR85" s="641" t="n"/>
      <c r="AS85" s="614">
        <f>V85+X85+Z85+AB85+AD85+AF85+AJ85+AL85+AN85+AP85+AR85+AH85</f>
        <v/>
      </c>
      <c r="AT85" s="725" t="n"/>
      <c r="AU85" s="725" t="n"/>
      <c r="AV85" s="725" t="n"/>
      <c r="AW85" s="725" t="n"/>
      <c r="AX85" s="725" t="n"/>
      <c r="AY85" s="725" t="n"/>
      <c r="AZ85" s="725" t="n"/>
      <c r="BA85" s="725" t="n"/>
      <c r="BB85" s="725" t="n"/>
      <c r="BC85" s="725" t="n"/>
      <c r="BD85" s="725" t="n"/>
      <c r="BE85" s="725" t="n"/>
      <c r="BF85" s="725" t="n"/>
      <c r="BG85" s="725" t="n"/>
      <c r="BH85" s="725" t="n"/>
      <c r="BI85" s="725" t="n"/>
      <c r="BJ85" s="725" t="n"/>
      <c r="BK85" s="725" t="n"/>
      <c r="BL85" s="725" t="n"/>
    </row>
    <row r="86" customFormat="1" s="25">
      <c r="A86" s="721">
        <f>A85+1</f>
        <v/>
      </c>
      <c r="B86" s="629" t="n"/>
      <c r="C86" s="629" t="n"/>
      <c r="D86" s="630" t="n"/>
      <c r="E86" s="630" t="n"/>
      <c r="F86" s="629" t="n"/>
      <c r="G86" s="631" t="n"/>
      <c r="H86" s="631" t="n"/>
      <c r="I86" s="656" t="n"/>
      <c r="J86" s="633" t="n"/>
      <c r="K86" s="633" t="n"/>
      <c r="L86" s="633" t="n"/>
      <c r="M86" s="635" t="n"/>
      <c r="N86" s="636">
        <f>B86+C86+D86+F86+G86+H86+I86+K86-L86+M86+E86</f>
        <v/>
      </c>
      <c r="O86" s="629" t="n"/>
      <c r="P86" s="629" t="n"/>
      <c r="Q86" s="636">
        <f>N86+O86-P86</f>
        <v/>
      </c>
      <c r="R86" s="630" t="n"/>
      <c r="S86" s="638" t="n"/>
      <c r="T86" s="639">
        <f>A86</f>
        <v/>
      </c>
      <c r="U86" s="640" t="n"/>
      <c r="V86" s="641" t="n"/>
      <c r="W86" s="484" t="n"/>
      <c r="X86" s="641" t="n"/>
      <c r="Y86" s="640" t="n"/>
      <c r="Z86" s="641" t="n"/>
      <c r="AA86" s="484" t="n"/>
      <c r="AB86" s="641" t="n"/>
      <c r="AC86" s="640" t="n"/>
      <c r="AD86" s="641" t="n"/>
      <c r="AE86" s="484" t="inlineStr">
        <is>
          <t>Pt vert</t>
        </is>
      </c>
      <c r="AF86" s="624" t="n">
        <v>-69.3</v>
      </c>
      <c r="AG86" s="641" t="n"/>
      <c r="AH86" s="641" t="n"/>
      <c r="AI86" s="683" t="inlineStr">
        <is>
          <t>180654B</t>
        </is>
      </c>
      <c r="AJ86" s="624" t="n">
        <v>128.4</v>
      </c>
      <c r="AK86" s="484" t="n"/>
      <c r="AL86" s="641" t="n"/>
      <c r="AM86" s="640" t="n"/>
      <c r="AN86" s="641" t="n"/>
      <c r="AO86" s="484" t="inlineStr">
        <is>
          <t>2203/66</t>
        </is>
      </c>
      <c r="AP86" s="624" t="n">
        <v>219.7</v>
      </c>
      <c r="AQ86" s="484" t="n"/>
      <c r="AR86" s="641" t="n"/>
      <c r="AS86" s="614">
        <f>V86+X86+Z86+AB86+AD86+AF86+AJ86+AL86+AN86+AP86+AR86+AH86</f>
        <v/>
      </c>
      <c r="AT86" s="725" t="n"/>
      <c r="AU86" s="725" t="n"/>
      <c r="AV86" s="725" t="n"/>
      <c r="AW86" s="725" t="n"/>
      <c r="AX86" s="725" t="n"/>
      <c r="AY86" s="725" t="n"/>
      <c r="AZ86" s="725" t="n"/>
      <c r="BA86" s="725" t="n"/>
      <c r="BB86" s="725" t="n"/>
      <c r="BC86" s="725" t="n"/>
      <c r="BD86" s="725" t="n"/>
      <c r="BE86" s="725" t="n"/>
      <c r="BF86" s="725" t="n"/>
      <c r="BG86" s="725" t="n"/>
      <c r="BH86" s="725" t="n"/>
      <c r="BI86" s="725" t="n"/>
      <c r="BJ86" s="725" t="n"/>
      <c r="BK86" s="725" t="n"/>
      <c r="BL86" s="725" t="n"/>
    </row>
    <row r="87" customFormat="1" s="25">
      <c r="A87" s="721">
        <f>A86+1</f>
        <v/>
      </c>
      <c r="B87" s="629" t="n"/>
      <c r="C87" s="629" t="n"/>
      <c r="D87" s="630" t="n"/>
      <c r="E87" s="630" t="n"/>
      <c r="F87" s="629" t="n"/>
      <c r="G87" s="631" t="n"/>
      <c r="H87" s="631" t="n"/>
      <c r="I87" s="656" t="n"/>
      <c r="J87" s="633" t="n"/>
      <c r="K87" s="633" t="n"/>
      <c r="L87" s="633" t="n"/>
      <c r="M87" s="635" t="n"/>
      <c r="N87" s="636">
        <f>B87+C87+D87+F87+G87+H87+I87+K87-L87+M87+E87</f>
        <v/>
      </c>
      <c r="O87" s="629" t="n"/>
      <c r="P87" s="629" t="n"/>
      <c r="Q87" s="636">
        <f>N87+O87-P87</f>
        <v/>
      </c>
      <c r="R87" s="630" t="n"/>
      <c r="S87" s="638" t="n"/>
      <c r="T87" s="639">
        <f>A87</f>
        <v/>
      </c>
      <c r="U87" s="640" t="n"/>
      <c r="V87" s="641" t="n"/>
      <c r="W87" s="484" t="n"/>
      <c r="X87" s="641" t="n"/>
      <c r="Y87" s="640" t="n"/>
      <c r="Z87" s="641" t="n"/>
      <c r="AA87" s="640" t="n"/>
      <c r="AB87" s="641" t="n"/>
      <c r="AC87" s="640" t="n"/>
      <c r="AD87" s="641" t="n"/>
      <c r="AE87" s="484" t="inlineStr">
        <is>
          <t>monnaie</t>
        </is>
      </c>
      <c r="AF87" s="624" t="n">
        <v>548</v>
      </c>
      <c r="AG87" s="641" t="n"/>
      <c r="AH87" s="641" t="n"/>
      <c r="AI87" s="640" t="n"/>
      <c r="AJ87" s="641" t="n"/>
      <c r="AK87" s="640" t="n"/>
      <c r="AL87" s="641" t="n"/>
      <c r="AM87" s="640" t="n"/>
      <c r="AN87" s="641" t="n"/>
      <c r="AO87" s="640" t="n"/>
      <c r="AP87" s="641" t="n"/>
      <c r="AQ87" s="484" t="n"/>
      <c r="AR87" s="641" t="n"/>
      <c r="AS87" s="614">
        <f>V87+X87+Z87+AB87+AD87+AF87+AJ87+AL87+AN87+AP87+AR87+AH87</f>
        <v/>
      </c>
      <c r="AT87" s="725" t="n"/>
      <c r="AU87" s="725" t="n"/>
      <c r="AV87" s="725" t="n"/>
      <c r="AW87" s="725" t="n"/>
      <c r="AX87" s="725" t="n"/>
      <c r="AY87" s="725" t="n"/>
      <c r="AZ87" s="725" t="n"/>
      <c r="BA87" s="725" t="n"/>
      <c r="BB87" s="725" t="n"/>
      <c r="BC87" s="725" t="n"/>
      <c r="BD87" s="725" t="n"/>
      <c r="BE87" s="725" t="n"/>
      <c r="BF87" s="725" t="n"/>
      <c r="BG87" s="725" t="n"/>
      <c r="BH87" s="725" t="n"/>
      <c r="BI87" s="725" t="n"/>
      <c r="BJ87" s="725" t="n"/>
      <c r="BK87" s="725" t="n"/>
      <c r="BL87" s="725" t="n"/>
    </row>
    <row r="88" customFormat="1" s="25">
      <c r="A88" s="721">
        <f>A87+1</f>
        <v/>
      </c>
      <c r="B88" s="629" t="n"/>
      <c r="C88" s="629" t="n"/>
      <c r="D88" s="630" t="n"/>
      <c r="E88" s="630" t="n"/>
      <c r="F88" s="629" t="n"/>
      <c r="G88" s="631" t="n"/>
      <c r="H88" s="631" t="n"/>
      <c r="I88" s="656" t="n"/>
      <c r="J88" s="633" t="n"/>
      <c r="K88" s="633" t="n"/>
      <c r="L88" s="633" t="n"/>
      <c r="M88" s="635" t="n"/>
      <c r="N88" s="636">
        <f>B88+C88+D88+F88+G88+H88+I88+K88-L88+M88+E88</f>
        <v/>
      </c>
      <c r="O88" s="629" t="n"/>
      <c r="P88" s="629" t="n"/>
      <c r="Q88" s="636">
        <f>N88+O88-P88</f>
        <v/>
      </c>
      <c r="R88" s="630" t="n"/>
      <c r="S88" s="638" t="n"/>
      <c r="T88" s="639">
        <f>A88</f>
        <v/>
      </c>
      <c r="U88" s="640" t="n"/>
      <c r="V88" s="641" t="n"/>
      <c r="W88" s="640" t="n"/>
      <c r="X88" s="641" t="n"/>
      <c r="Y88" s="640" t="n"/>
      <c r="Z88" s="641" t="n"/>
      <c r="AA88" s="640" t="n"/>
      <c r="AB88" s="641" t="n"/>
      <c r="AC88" s="640" t="n"/>
      <c r="AD88" s="641" t="n"/>
      <c r="AE88" s="484" t="inlineStr">
        <is>
          <t>Ass prêt</t>
        </is>
      </c>
      <c r="AF88" s="624" t="n">
        <v>19.89</v>
      </c>
      <c r="AG88" s="642" t="n"/>
      <c r="AH88" s="641" t="n"/>
      <c r="AI88" s="640" t="n"/>
      <c r="AJ88" s="641" t="n"/>
      <c r="AK88" s="640" t="n"/>
      <c r="AL88" s="641" t="n"/>
      <c r="AM88" s="640" t="n"/>
      <c r="AN88" s="641" t="n"/>
      <c r="AO88" s="640" t="inlineStr">
        <is>
          <t>aviva</t>
        </is>
      </c>
      <c r="AP88" s="624" t="n">
        <v>150</v>
      </c>
      <c r="AQ88" s="484" t="n"/>
      <c r="AR88" s="641" t="n"/>
      <c r="AS88" s="614">
        <f>V88+X88+Z88+AB88+AD88+AF88+AJ88+AL88+AN88+AP88+AR88+AH88</f>
        <v/>
      </c>
      <c r="AT88" s="725" t="n"/>
      <c r="AU88" s="725" t="n"/>
      <c r="AV88" s="725" t="n"/>
      <c r="AW88" s="725" t="n"/>
      <c r="AX88" s="725" t="n"/>
      <c r="AY88" s="725" t="n"/>
      <c r="AZ88" s="725" t="n"/>
      <c r="BA88" s="725" t="n"/>
      <c r="BB88" s="725" t="n"/>
      <c r="BC88" s="725" t="n"/>
      <c r="BD88" s="725" t="n"/>
      <c r="BE88" s="725" t="n"/>
      <c r="BF88" s="725" t="n"/>
      <c r="BG88" s="725" t="n"/>
      <c r="BH88" s="725" t="n"/>
      <c r="BI88" s="725" t="n"/>
      <c r="BJ88" s="725" t="n"/>
      <c r="BK88" s="725" t="n"/>
      <c r="BL88" s="725" t="n"/>
    </row>
    <row r="89" customFormat="1" s="25">
      <c r="A89" s="721">
        <f>A88+1</f>
        <v/>
      </c>
      <c r="B89" s="629" t="n"/>
      <c r="C89" s="629" t="n"/>
      <c r="D89" s="630" t="n"/>
      <c r="E89" s="630" t="n"/>
      <c r="F89" s="629" t="n"/>
      <c r="G89" s="631" t="n"/>
      <c r="H89" s="631" t="n"/>
      <c r="I89" s="656" t="n"/>
      <c r="J89" s="633" t="n"/>
      <c r="K89" s="633" t="n"/>
      <c r="L89" s="633" t="n"/>
      <c r="M89" s="635" t="n"/>
      <c r="N89" s="636">
        <f>B89+C89+D89+F89+G89+H89+I89+K89-L89+M89+E89</f>
        <v/>
      </c>
      <c r="O89" s="629" t="n"/>
      <c r="P89" s="629" t="n"/>
      <c r="Q89" s="636">
        <f>N89+O89-P89</f>
        <v/>
      </c>
      <c r="R89" s="630" t="n"/>
      <c r="S89" s="638" t="n"/>
      <c r="T89" s="639">
        <f>A89</f>
        <v/>
      </c>
      <c r="U89" s="640" t="n"/>
      <c r="V89" s="641" t="n"/>
      <c r="W89" s="640" t="n"/>
      <c r="X89" s="641" t="n"/>
      <c r="Y89" s="640" t="n"/>
      <c r="Z89" s="641" t="n"/>
      <c r="AA89" s="640" t="n"/>
      <c r="AB89" s="641" t="n"/>
      <c r="AC89" s="640" t="n"/>
      <c r="AD89" s="641" t="n"/>
      <c r="AE89" s="484" t="inlineStr">
        <is>
          <t>prêt</t>
        </is>
      </c>
      <c r="AF89" s="624" t="n">
        <v>2691.24</v>
      </c>
      <c r="AG89" s="641" t="n"/>
      <c r="AH89" s="641" t="n"/>
      <c r="AI89" s="640" t="n"/>
      <c r="AJ89" s="641" t="n"/>
      <c r="AK89" s="640" t="n"/>
      <c r="AL89" s="641" t="n"/>
      <c r="AM89" s="640" t="inlineStr">
        <is>
          <t>2201/58</t>
        </is>
      </c>
      <c r="AN89" s="624" t="n">
        <v>-418.91</v>
      </c>
      <c r="AO89" s="640" t="n"/>
      <c r="AP89" s="641" t="n"/>
      <c r="AQ89" s="484" t="n"/>
      <c r="AR89" s="641" t="n"/>
      <c r="AS89" s="614">
        <f>V89+X89+Z89+AB89+AD89+AF89+AJ89+AL89+AN89+AP89+AR89+AH89</f>
        <v/>
      </c>
      <c r="AT89" s="725" t="n"/>
      <c r="AU89" s="725" t="n"/>
      <c r="AV89" s="725" t="n"/>
      <c r="AW89" s="725" t="n"/>
      <c r="AX89" s="725" t="n"/>
      <c r="AY89" s="725" t="n"/>
      <c r="AZ89" s="725" t="n"/>
      <c r="BA89" s="725" t="n"/>
      <c r="BB89" s="725" t="n"/>
      <c r="BC89" s="725" t="n"/>
      <c r="BD89" s="725" t="n"/>
      <c r="BE89" s="725" t="n"/>
      <c r="BF89" s="725" t="n"/>
      <c r="BG89" s="725" t="n"/>
      <c r="BH89" s="725" t="n"/>
      <c r="BI89" s="725" t="n"/>
      <c r="BJ89" s="725" t="n"/>
      <c r="BK89" s="725" t="n"/>
      <c r="BL89" s="725" t="n"/>
    </row>
    <row r="90" customFormat="1" s="25">
      <c r="A90" s="721">
        <f>A89+1</f>
        <v/>
      </c>
      <c r="B90" s="629" t="n"/>
      <c r="C90" s="629" t="n"/>
      <c r="D90" s="630" t="n"/>
      <c r="E90" s="630" t="n"/>
      <c r="F90" s="629" t="n"/>
      <c r="G90" s="631" t="n"/>
      <c r="H90" s="631" t="n"/>
      <c r="I90" s="656" t="n"/>
      <c r="J90" s="633" t="n"/>
      <c r="K90" s="633" t="n"/>
      <c r="L90" s="633" t="n"/>
      <c r="M90" s="635" t="n"/>
      <c r="N90" s="636">
        <f>B90+C90+D90+F90+G90+H90+I90+K90-L90+M90+E90</f>
        <v/>
      </c>
      <c r="O90" s="629" t="n"/>
      <c r="P90" s="629" t="n"/>
      <c r="Q90" s="636">
        <f>N90+O90-P90</f>
        <v/>
      </c>
      <c r="R90" s="630" t="n"/>
      <c r="S90" s="638" t="n"/>
      <c r="T90" s="639">
        <f>A90</f>
        <v/>
      </c>
      <c r="U90" s="640" t="n"/>
      <c r="V90" s="641" t="n"/>
      <c r="W90" s="640" t="n"/>
      <c r="X90" s="641" t="n"/>
      <c r="Y90" s="640" t="n"/>
      <c r="Z90" s="641" t="n"/>
      <c r="AA90" s="640" t="n"/>
      <c r="AB90" s="641" t="n"/>
      <c r="AC90" s="640" t="n"/>
      <c r="AD90" s="641" t="n"/>
      <c r="AE90" s="484" t="inlineStr">
        <is>
          <t>int</t>
        </is>
      </c>
      <c r="AF90" s="624" t="n">
        <v>60.72</v>
      </c>
      <c r="AG90" s="641" t="n"/>
      <c r="AH90" s="641" t="n"/>
      <c r="AI90" s="640" t="n"/>
      <c r="AJ90" s="641" t="n"/>
      <c r="AK90" s="640" t="n"/>
      <c r="AL90" s="641" t="n"/>
      <c r="AM90" s="640" t="n"/>
      <c r="AN90" s="641" t="n"/>
      <c r="AO90" s="640" t="inlineStr">
        <is>
          <t>2112/75</t>
        </is>
      </c>
      <c r="AP90" s="624" t="n">
        <v>156.69</v>
      </c>
      <c r="AQ90" s="484" t="n"/>
      <c r="AR90" s="641" t="n"/>
      <c r="AS90" s="614">
        <f>V90+X90+Z90+AB90+AD90+AF90+AJ90+AL90+AN90+AP90+AR90+AH90</f>
        <v/>
      </c>
      <c r="AT90" s="725" t="n"/>
      <c r="AU90" s="725" t="n"/>
      <c r="AV90" s="725" t="n"/>
      <c r="AW90" s="725" t="n"/>
      <c r="AX90" s="725" t="n"/>
      <c r="AY90" s="725" t="n"/>
      <c r="AZ90" s="725" t="n"/>
      <c r="BA90" s="725" t="n"/>
      <c r="BB90" s="725" t="n"/>
      <c r="BC90" s="725" t="n"/>
      <c r="BD90" s="725" t="n"/>
      <c r="BE90" s="725" t="n"/>
      <c r="BF90" s="725" t="n"/>
      <c r="BG90" s="725" t="n"/>
      <c r="BH90" s="725" t="n"/>
      <c r="BI90" s="725" t="n"/>
      <c r="BJ90" s="725" t="n"/>
      <c r="BK90" s="725" t="n"/>
      <c r="BL90" s="725" t="n"/>
    </row>
    <row r="91" customFormat="1" s="25">
      <c r="A91" s="721">
        <f>A90+1</f>
        <v/>
      </c>
      <c r="B91" s="629" t="n"/>
      <c r="C91" s="629" t="n"/>
      <c r="D91" s="630" t="n"/>
      <c r="E91" s="630" t="n"/>
      <c r="F91" s="629" t="n"/>
      <c r="G91" s="631" t="n"/>
      <c r="H91" s="631" t="n"/>
      <c r="I91" s="656" t="n"/>
      <c r="J91" s="633" t="n"/>
      <c r="K91" s="633" t="n"/>
      <c r="L91" s="633" t="n"/>
      <c r="M91" s="635" t="n"/>
      <c r="N91" s="636">
        <f>B91+C91+D91+F91+G91+H91+I91+K91-L91+M91+E91</f>
        <v/>
      </c>
      <c r="O91" s="629" t="n"/>
      <c r="P91" s="629" t="n"/>
      <c r="Q91" s="636">
        <f>N91+O91-P91</f>
        <v/>
      </c>
      <c r="R91" s="630" t="n"/>
      <c r="S91" s="638" t="n"/>
      <c r="T91" s="639">
        <f>A91</f>
        <v/>
      </c>
      <c r="U91" s="640" t="inlineStr">
        <is>
          <t>2202/08</t>
        </is>
      </c>
      <c r="V91" s="624" t="n">
        <v>1264.21</v>
      </c>
      <c r="W91" s="640" t="n"/>
      <c r="X91" s="641" t="n"/>
      <c r="Y91" s="640" t="inlineStr">
        <is>
          <t>2203/19</t>
        </is>
      </c>
      <c r="Z91" s="624" t="n">
        <v>391.83</v>
      </c>
      <c r="AA91" s="640" t="inlineStr">
        <is>
          <t>2203/24</t>
        </is>
      </c>
      <c r="AB91" s="624" t="n">
        <v>342.4</v>
      </c>
      <c r="AC91" s="640" t="n"/>
      <c r="AD91" s="641" t="n"/>
      <c r="AE91" s="484" t="n"/>
      <c r="AF91" s="641" t="n"/>
      <c r="AG91" s="641" t="n"/>
      <c r="AH91" s="641" t="n"/>
      <c r="AI91" s="640" t="n"/>
      <c r="AJ91" s="641" t="n"/>
      <c r="AK91" s="640" t="n"/>
      <c r="AL91" s="641" t="n"/>
      <c r="AM91" s="640" t="inlineStr">
        <is>
          <t>2202/57</t>
        </is>
      </c>
      <c r="AN91" s="624" t="n">
        <v>26.82</v>
      </c>
      <c r="AO91" s="640" t="n"/>
      <c r="AP91" s="641" t="n"/>
      <c r="AQ91" s="484" t="n"/>
      <c r="AR91" s="641" t="n"/>
      <c r="AS91" s="614">
        <f>V91+X91+Z91+AB91+AD91+AF91+AJ91+AL91+AN91+AP91+AR91+AH91</f>
        <v/>
      </c>
      <c r="AT91" s="725" t="n"/>
      <c r="AU91" s="725" t="n"/>
      <c r="AV91" s="725" t="n"/>
      <c r="AW91" s="725" t="n"/>
      <c r="AX91" s="725" t="n"/>
      <c r="AY91" s="725" t="n"/>
      <c r="AZ91" s="725" t="n"/>
      <c r="BA91" s="725" t="n"/>
      <c r="BB91" s="725" t="n"/>
      <c r="BC91" s="725" t="n"/>
      <c r="BD91" s="725" t="n"/>
      <c r="BE91" s="725" t="n"/>
      <c r="BF91" s="725" t="n"/>
      <c r="BG91" s="725" t="n"/>
      <c r="BH91" s="725" t="n"/>
      <c r="BI91" s="725" t="n"/>
      <c r="BJ91" s="725" t="n"/>
      <c r="BK91" s="725" t="n"/>
      <c r="BL91" s="725" t="n"/>
    </row>
    <row r="92" customFormat="1" s="25">
      <c r="A92" s="721">
        <f>A91+1</f>
        <v/>
      </c>
      <c r="B92" s="629" t="n"/>
      <c r="C92" s="629" t="n"/>
      <c r="D92" s="630" t="n"/>
      <c r="E92" s="630" t="n"/>
      <c r="F92" s="629" t="n"/>
      <c r="G92" s="631" t="n"/>
      <c r="H92" s="631" t="n"/>
      <c r="I92" s="656" t="n"/>
      <c r="J92" s="633" t="n"/>
      <c r="K92" s="633" t="n"/>
      <c r="L92" s="633" t="n"/>
      <c r="M92" s="635" t="n"/>
      <c r="N92" s="636">
        <f>B92+C92+D92+F92+G92+H92+I92+K92-L92+M92+E92</f>
        <v/>
      </c>
      <c r="O92" s="629" t="n"/>
      <c r="P92" s="629" t="n"/>
      <c r="Q92" s="636">
        <f>N92+O92-P92</f>
        <v/>
      </c>
      <c r="R92" s="630" t="n"/>
      <c r="S92" s="638" t="n"/>
      <c r="T92" s="639">
        <f>A92</f>
        <v/>
      </c>
      <c r="U92" s="640" t="n"/>
      <c r="V92" s="624" t="n">
        <v>268.31</v>
      </c>
      <c r="W92" s="640" t="inlineStr">
        <is>
          <t>2202/14</t>
        </is>
      </c>
      <c r="X92" s="624" t="n">
        <v>19.82</v>
      </c>
      <c r="Y92" s="640" t="n"/>
      <c r="Z92" s="641" t="n"/>
      <c r="AA92" s="640" t="inlineStr">
        <is>
          <t>2203/28</t>
        </is>
      </c>
      <c r="AB92" s="624" t="n">
        <v>3150.21</v>
      </c>
      <c r="AC92" s="640" t="n"/>
      <c r="AD92" s="641" t="n"/>
      <c r="AE92" s="484" t="n"/>
      <c r="AF92" s="641" t="n"/>
      <c r="AG92" s="641" t="n"/>
      <c r="AH92" s="641" t="n"/>
      <c r="AI92" s="640" t="n"/>
      <c r="AJ92" s="641" t="n"/>
      <c r="AK92" s="640" t="inlineStr">
        <is>
          <t>2202/39</t>
        </is>
      </c>
      <c r="AL92" s="624" t="n">
        <v>42.3</v>
      </c>
      <c r="AM92" s="640" t="n"/>
      <c r="AN92" s="641" t="n"/>
      <c r="AO92" s="640" t="n"/>
      <c r="AP92" s="641" t="n"/>
      <c r="AQ92" s="484" t="n"/>
      <c r="AR92" s="641" t="n"/>
      <c r="AS92" s="614">
        <f>V92+X92+Z92+AB92+AD92+AF92+AJ92+AL92+AN92+AP92+AR92+AH92</f>
        <v/>
      </c>
      <c r="AT92" s="725" t="n"/>
      <c r="AU92" s="725" t="n"/>
      <c r="AV92" s="725" t="n"/>
      <c r="AW92" s="725" t="n"/>
      <c r="AX92" s="725" t="n"/>
      <c r="AY92" s="725" t="n"/>
      <c r="AZ92" s="725" t="n"/>
      <c r="BA92" s="725" t="n"/>
      <c r="BB92" s="725" t="n"/>
      <c r="BC92" s="725" t="n"/>
      <c r="BD92" s="725" t="n"/>
      <c r="BE92" s="725" t="n"/>
      <c r="BF92" s="725" t="n"/>
      <c r="BG92" s="725" t="n"/>
      <c r="BH92" s="725" t="n"/>
      <c r="BI92" s="725" t="n"/>
      <c r="BJ92" s="725" t="n"/>
      <c r="BK92" s="725" t="n"/>
      <c r="BL92" s="725" t="n"/>
    </row>
    <row r="93" customFormat="1" s="25">
      <c r="A93" s="721">
        <f>A92+1</f>
        <v/>
      </c>
      <c r="B93" s="629" t="n"/>
      <c r="C93" s="629" t="n"/>
      <c r="D93" s="630" t="n"/>
      <c r="E93" s="630" t="n"/>
      <c r="F93" s="629" t="n"/>
      <c r="G93" s="631" t="n"/>
      <c r="H93" s="631" t="n"/>
      <c r="I93" s="656" t="n"/>
      <c r="J93" s="633" t="n"/>
      <c r="K93" s="633" t="n"/>
      <c r="L93" s="633" t="n"/>
      <c r="M93" s="635" t="n"/>
      <c r="N93" s="636">
        <f>B93+C93+D93+F93+G93+H93+I93+K93-L93+M93+E93</f>
        <v/>
      </c>
      <c r="O93" s="629" t="n"/>
      <c r="P93" s="629" t="n"/>
      <c r="Q93" s="636">
        <f>N93+O93-P93</f>
        <v/>
      </c>
      <c r="R93" s="630" t="n"/>
      <c r="S93" s="630" t="n"/>
      <c r="T93" s="639">
        <f>A93</f>
        <v/>
      </c>
      <c r="U93" s="640" t="n"/>
      <c r="V93" s="641" t="n"/>
      <c r="W93" s="640" t="inlineStr">
        <is>
          <t>2202/15</t>
        </is>
      </c>
      <c r="X93" s="624" t="n">
        <v>740.16</v>
      </c>
      <c r="Y93" s="640" t="n"/>
      <c r="Z93" s="641" t="n"/>
      <c r="AA93" s="640" t="n"/>
      <c r="AB93" s="641" t="n"/>
      <c r="AC93" s="640" t="n"/>
      <c r="AD93" s="641" t="n"/>
      <c r="AE93" s="484" t="n"/>
      <c r="AF93" s="641" t="n"/>
      <c r="AG93" s="641" t="n"/>
      <c r="AH93" s="641" t="n"/>
      <c r="AI93" s="640" t="n"/>
      <c r="AJ93" s="641" t="n"/>
      <c r="AK93" s="640" t="inlineStr">
        <is>
          <t>2202/40</t>
        </is>
      </c>
      <c r="AL93" s="624" t="n">
        <v>894.88</v>
      </c>
      <c r="AM93" s="640" t="inlineStr">
        <is>
          <t>2202/61</t>
        </is>
      </c>
      <c r="AN93" s="624" t="n">
        <v>237.6</v>
      </c>
      <c r="AO93" s="640" t="inlineStr">
        <is>
          <t>2202/72</t>
        </is>
      </c>
      <c r="AP93" s="624" t="n">
        <v>394</v>
      </c>
      <c r="AQ93" s="484" t="inlineStr">
        <is>
          <t>2203/71</t>
        </is>
      </c>
      <c r="AR93" s="624" t="n">
        <v>88.8</v>
      </c>
      <c r="AS93" s="614">
        <f>V93+X93+Z93+AB93+AD93+AF93+AJ93+AL93+AN93+AP93+AR93+AH93</f>
        <v/>
      </c>
      <c r="AT93" s="725" t="n"/>
      <c r="AU93" s="725" t="n"/>
      <c r="AV93" s="725" t="n"/>
      <c r="AW93" s="725" t="n"/>
      <c r="AX93" s="725" t="n"/>
      <c r="AY93" s="725" t="n"/>
      <c r="AZ93" s="725" t="n"/>
      <c r="BA93" s="725" t="n"/>
      <c r="BB93" s="725" t="n"/>
      <c r="BC93" s="725" t="n"/>
      <c r="BD93" s="725" t="n"/>
      <c r="BE93" s="725" t="n"/>
      <c r="BF93" s="725" t="n"/>
      <c r="BG93" s="725" t="n"/>
      <c r="BH93" s="725" t="n"/>
      <c r="BI93" s="725" t="n"/>
      <c r="BJ93" s="725" t="n"/>
      <c r="BK93" s="725" t="n"/>
      <c r="BL93" s="725" t="n"/>
    </row>
    <row r="94" customFormat="1" s="25">
      <c r="A94" s="721">
        <f>A93+1</f>
        <v/>
      </c>
      <c r="B94" s="629" t="n"/>
      <c r="C94" s="629" t="n"/>
      <c r="D94" s="630" t="n"/>
      <c r="E94" s="630" t="n"/>
      <c r="F94" s="629" t="n"/>
      <c r="G94" s="631" t="n"/>
      <c r="H94" s="631" t="n"/>
      <c r="I94" s="656" t="n"/>
      <c r="J94" s="633" t="n"/>
      <c r="K94" s="633" t="n"/>
      <c r="L94" s="633" t="n"/>
      <c r="M94" s="635" t="n"/>
      <c r="N94" s="636">
        <f>B94+C94+D94+F94+G94+H94+I94+K94-L94+M94+E94</f>
        <v/>
      </c>
      <c r="O94" s="629" t="n"/>
      <c r="P94" s="629" t="n"/>
      <c r="Q94" s="636">
        <f>N94+O94-P94</f>
        <v/>
      </c>
      <c r="R94" s="630" t="n"/>
      <c r="S94" s="638" t="n"/>
      <c r="T94" s="639">
        <f>A94</f>
        <v/>
      </c>
      <c r="U94" s="640" t="n"/>
      <c r="V94" s="641" t="n"/>
      <c r="W94" s="640" t="n"/>
      <c r="X94" s="641" t="n"/>
      <c r="Y94" s="640" t="n"/>
      <c r="Z94" s="641" t="n"/>
      <c r="AA94" s="640" t="n"/>
      <c r="AB94" s="641" t="n"/>
      <c r="AC94" s="640" t="n"/>
      <c r="AD94" s="641" t="n"/>
      <c r="AE94" s="640" t="n"/>
      <c r="AF94" s="641" t="n"/>
      <c r="AG94" s="641" t="n"/>
      <c r="AH94" s="641" t="n"/>
      <c r="AI94" s="640" t="n"/>
      <c r="AJ94" s="641" t="n"/>
      <c r="AK94" s="640" t="n"/>
      <c r="AL94" s="641" t="n"/>
      <c r="AM94" s="640" t="inlineStr">
        <is>
          <t>2202/62</t>
        </is>
      </c>
      <c r="AN94" s="641" t="n">
        <v>0</v>
      </c>
      <c r="AO94" s="640" t="inlineStr">
        <is>
          <t>2202/72</t>
        </is>
      </c>
      <c r="AP94" s="624" t="n">
        <v>83.55</v>
      </c>
      <c r="AQ94" s="484" t="n"/>
      <c r="AR94" s="641" t="n"/>
      <c r="AS94" s="614">
        <f>V94+X94+Z94+AB94+AD94+AF94+AJ94+AL94+AN94+AP94+AR94+AH94</f>
        <v/>
      </c>
      <c r="AT94" s="725" t="n"/>
      <c r="AU94" s="725" t="n"/>
      <c r="AV94" s="725" t="n"/>
      <c r="AW94" s="725" t="n"/>
      <c r="AX94" s="725" t="n"/>
      <c r="AY94" s="725" t="n"/>
      <c r="AZ94" s="725" t="n"/>
      <c r="BA94" s="725" t="n"/>
      <c r="BB94" s="725" t="n"/>
      <c r="BC94" s="725" t="n"/>
      <c r="BD94" s="725" t="n"/>
      <c r="BE94" s="725" t="n"/>
      <c r="BF94" s="725" t="n"/>
      <c r="BG94" s="725" t="n"/>
      <c r="BH94" s="725" t="n"/>
      <c r="BI94" s="725" t="n"/>
      <c r="BJ94" s="725" t="n"/>
      <c r="BK94" s="725" t="n"/>
      <c r="BL94" s="725" t="n"/>
    </row>
    <row r="95" customFormat="1" s="25">
      <c r="A95" s="721">
        <f>A94+1</f>
        <v/>
      </c>
      <c r="B95" s="629" t="n"/>
      <c r="C95" s="629" t="n"/>
      <c r="D95" s="630" t="n"/>
      <c r="E95" s="630" t="n"/>
      <c r="F95" s="629" t="n"/>
      <c r="G95" s="631" t="n"/>
      <c r="H95" s="631" t="n"/>
      <c r="I95" s="631" t="n"/>
      <c r="J95" s="633" t="n"/>
      <c r="K95" s="633" t="n"/>
      <c r="L95" s="633" t="n"/>
      <c r="M95" s="635" t="n"/>
      <c r="N95" s="636">
        <f>B95+C95+D95+F95+G95+H95+I95+K95-L95+M95+E95</f>
        <v/>
      </c>
      <c r="O95" s="629" t="n"/>
      <c r="P95" s="629" t="n"/>
      <c r="Q95" s="636">
        <f>N95+O95-P95</f>
        <v/>
      </c>
      <c r="R95" s="630" t="n"/>
      <c r="S95" s="638" t="n"/>
      <c r="T95" s="639">
        <f>A95</f>
        <v/>
      </c>
      <c r="U95" s="640" t="n"/>
      <c r="V95" s="641" t="n"/>
      <c r="W95" s="640" t="n"/>
      <c r="X95" s="641" t="n"/>
      <c r="Y95" s="640" t="n"/>
      <c r="Z95" s="641" t="n"/>
      <c r="AA95" s="640" t="n"/>
      <c r="AB95" s="641" t="n"/>
      <c r="AC95" s="640" t="n"/>
      <c r="AD95" s="641" t="n"/>
      <c r="AE95" s="640" t="n"/>
      <c r="AF95" s="641" t="n"/>
      <c r="AG95" s="641" t="n"/>
      <c r="AH95" s="641" t="n"/>
      <c r="AI95" s="640" t="n"/>
      <c r="AJ95" s="641" t="n"/>
      <c r="AK95" s="640" t="n"/>
      <c r="AL95" s="641" t="n"/>
      <c r="AM95" s="640" t="n"/>
      <c r="AN95" s="641" t="n"/>
      <c r="AO95" s="640" t="n"/>
      <c r="AP95" s="641" t="n"/>
      <c r="AQ95" s="484" t="inlineStr">
        <is>
          <t>Erreur CB</t>
        </is>
      </c>
      <c r="AR95" s="624" t="n">
        <v>433.96</v>
      </c>
      <c r="AS95" s="614">
        <f>V95+X95+Z95+AB95+AD95+AF95+AJ95+AL95+AN95+AP95+AR95+AH95</f>
        <v/>
      </c>
      <c r="AT95" s="725" t="n"/>
      <c r="AU95" s="725" t="n"/>
      <c r="AV95" s="725" t="n"/>
      <c r="AW95" s="725" t="n"/>
      <c r="AX95" s="725" t="n"/>
      <c r="AY95" s="725" t="n"/>
      <c r="AZ95" s="725" t="n"/>
      <c r="BA95" s="725" t="n"/>
      <c r="BB95" s="725" t="n"/>
      <c r="BC95" s="725" t="n"/>
      <c r="BD95" s="725" t="n"/>
      <c r="BE95" s="725" t="n"/>
      <c r="BF95" s="725" t="n"/>
      <c r="BG95" s="725" t="n"/>
      <c r="BH95" s="725" t="n"/>
      <c r="BI95" s="725" t="n"/>
      <c r="BJ95" s="725" t="n"/>
      <c r="BK95" s="725" t="n"/>
      <c r="BL95" s="725" t="n"/>
    </row>
    <row r="96" customFormat="1" s="25">
      <c r="A96" s="721">
        <f>A95+1</f>
        <v/>
      </c>
      <c r="B96" s="629" t="n"/>
      <c r="C96" s="629" t="n"/>
      <c r="D96" s="614" t="n"/>
      <c r="E96" s="614" t="n"/>
      <c r="F96" s="629" t="n"/>
      <c r="G96" s="631" t="n"/>
      <c r="H96" s="631" t="n"/>
      <c r="I96" s="656" t="n"/>
      <c r="J96" s="633" t="n"/>
      <c r="K96" s="633" t="n"/>
      <c r="L96" s="633" t="n"/>
      <c r="M96" s="635" t="n"/>
      <c r="N96" s="636">
        <f>B96+C96+D96+F96+G96+H96+I96+K96-L96+M96+E96</f>
        <v/>
      </c>
      <c r="O96" s="629" t="n"/>
      <c r="P96" s="629" t="n"/>
      <c r="Q96" s="636">
        <f>N96+O96-P96</f>
        <v/>
      </c>
      <c r="R96" s="630" t="n"/>
      <c r="S96" s="638" t="n"/>
      <c r="T96" s="639">
        <f>A96</f>
        <v/>
      </c>
      <c r="U96" s="640" t="n"/>
      <c r="V96" s="641" t="n"/>
      <c r="W96" s="640" t="n"/>
      <c r="X96" s="641" t="n"/>
      <c r="Y96" s="640" t="n"/>
      <c r="Z96" s="641" t="n"/>
      <c r="AA96" s="640" t="n"/>
      <c r="AB96" s="641" t="n"/>
      <c r="AC96" s="640" t="n"/>
      <c r="AD96" s="641" t="n"/>
      <c r="AE96" s="640" t="n"/>
      <c r="AF96" s="641" t="n"/>
      <c r="AG96" s="641" t="n"/>
      <c r="AH96" s="641" t="n"/>
      <c r="AI96" s="640" t="n"/>
      <c r="AJ96" s="641" t="n"/>
      <c r="AK96" s="640" t="n"/>
      <c r="AL96" s="641" t="n"/>
      <c r="AM96" s="640" t="n"/>
      <c r="AN96" s="641" t="n"/>
      <c r="AO96" s="640" t="inlineStr">
        <is>
          <t>211165A</t>
        </is>
      </c>
      <c r="AP96" s="624" t="n">
        <v>86.40000000000001</v>
      </c>
      <c r="AQ96" s="484" t="inlineStr">
        <is>
          <t>Erreur CB</t>
        </is>
      </c>
      <c r="AR96" s="624" t="n">
        <v>-433.96</v>
      </c>
      <c r="AS96" s="614">
        <f>V96+X96+Z96+AB96+AD96+AF96+AJ96+AL96+AN96+AP96+AR96+AH96</f>
        <v/>
      </c>
      <c r="AT96" s="725" t="n"/>
      <c r="AU96" s="725" t="n"/>
      <c r="AV96" s="725" t="n"/>
      <c r="AW96" s="725" t="n"/>
      <c r="AX96" s="725" t="n"/>
      <c r="AY96" s="725" t="n"/>
      <c r="AZ96" s="725" t="n"/>
      <c r="BA96" s="725" t="n"/>
      <c r="BB96" s="725" t="n"/>
      <c r="BC96" s="725" t="n"/>
      <c r="BD96" s="725" t="n"/>
      <c r="BE96" s="725" t="n"/>
      <c r="BF96" s="725" t="n"/>
      <c r="BG96" s="725" t="n"/>
      <c r="BH96" s="725" t="n"/>
      <c r="BI96" s="725" t="n"/>
      <c r="BJ96" s="725" t="n"/>
      <c r="BK96" s="725" t="n"/>
      <c r="BL96" s="725" t="n"/>
    </row>
    <row r="97" customFormat="1" s="25">
      <c r="A97" s="721">
        <f>A96+1</f>
        <v/>
      </c>
      <c r="B97" s="629" t="n"/>
      <c r="C97" s="629" t="n"/>
      <c r="D97" s="614" t="n"/>
      <c r="E97" s="614" t="n"/>
      <c r="F97" s="629" t="n"/>
      <c r="G97" s="631" t="n"/>
      <c r="H97" s="631" t="n"/>
      <c r="I97" s="656" t="n"/>
      <c r="J97" s="633" t="n"/>
      <c r="K97" s="633" t="n"/>
      <c r="L97" s="633" t="n"/>
      <c r="M97" s="635" t="n"/>
      <c r="N97" s="636">
        <f>B97+C97+D97+F97+G97+H97+I97+K97-L97+M97+E97</f>
        <v/>
      </c>
      <c r="O97" s="629" t="n"/>
      <c r="P97" s="629" t="n"/>
      <c r="Q97" s="636">
        <f>N97+O97-P97</f>
        <v/>
      </c>
      <c r="R97" s="630" t="n"/>
      <c r="S97" s="638" t="n"/>
      <c r="T97" s="639">
        <f>A97</f>
        <v/>
      </c>
      <c r="U97" s="640" t="n"/>
      <c r="V97" s="641" t="n"/>
      <c r="W97" s="640" t="n"/>
      <c r="X97" s="641" t="n"/>
      <c r="Y97" s="640" t="n"/>
      <c r="Z97" s="641" t="n"/>
      <c r="AA97" s="640" t="n"/>
      <c r="AB97" s="641" t="n"/>
      <c r="AC97" s="640" t="n"/>
      <c r="AD97" s="641" t="n"/>
      <c r="AE97" s="640" t="n"/>
      <c r="AF97" s="641" t="n"/>
      <c r="AG97" s="641" t="n"/>
      <c r="AH97" s="641" t="n"/>
      <c r="AI97" s="640" t="n"/>
      <c r="AJ97" s="641" t="n"/>
      <c r="AK97" s="640" t="n"/>
      <c r="AL97" s="641" t="n"/>
      <c r="AM97" s="640" t="n"/>
      <c r="AN97" s="641" t="n"/>
      <c r="AO97" s="640" t="n"/>
      <c r="AP97" s="641" t="n"/>
      <c r="AQ97" s="484" t="n"/>
      <c r="AR97" s="641" t="n"/>
      <c r="AS97" s="614">
        <f>V97+X97+Z97+AB97+AD97+AF97+AJ97+AL97+AN97+AP97+AR97+AH97</f>
        <v/>
      </c>
      <c r="AT97" s="725" t="n"/>
      <c r="AU97" s="725" t="n"/>
      <c r="AV97" s="725" t="n"/>
      <c r="AW97" s="725" t="n"/>
      <c r="AX97" s="725" t="n"/>
      <c r="AY97" s="725" t="n"/>
      <c r="AZ97" s="725" t="n"/>
      <c r="BA97" s="725" t="n"/>
      <c r="BB97" s="725" t="n"/>
      <c r="BC97" s="725" t="n"/>
      <c r="BD97" s="725" t="n"/>
      <c r="BE97" s="725" t="n"/>
      <c r="BF97" s="725" t="n"/>
      <c r="BG97" s="725" t="n"/>
      <c r="BH97" s="725" t="n"/>
      <c r="BI97" s="725" t="n"/>
      <c r="BJ97" s="725" t="n"/>
      <c r="BK97" s="725" t="n"/>
      <c r="BL97" s="725" t="n"/>
    </row>
    <row r="98" customFormat="1" s="25">
      <c r="A98" s="721">
        <f>A97+1</f>
        <v/>
      </c>
      <c r="B98" s="629" t="n"/>
      <c r="C98" s="629" t="n"/>
      <c r="D98" s="614" t="n"/>
      <c r="E98" s="614" t="n"/>
      <c r="F98" s="629" t="n"/>
      <c r="G98" s="631" t="n"/>
      <c r="H98" s="631" t="n"/>
      <c r="I98" s="656" t="n"/>
      <c r="J98" s="633" t="n"/>
      <c r="K98" s="633" t="n"/>
      <c r="L98" s="633" t="n"/>
      <c r="M98" s="635" t="n"/>
      <c r="N98" s="636">
        <f>B98+C98+D98+F98+G98+H98+I98+K98-L98+M98+E98</f>
        <v/>
      </c>
      <c r="O98" s="629" t="n"/>
      <c r="P98" s="629" t="n"/>
      <c r="Q98" s="636">
        <f>N98+O98-P98</f>
        <v/>
      </c>
      <c r="R98" s="630" t="n"/>
      <c r="S98" s="638" t="n"/>
      <c r="T98" s="639">
        <f>A98</f>
        <v/>
      </c>
      <c r="U98" s="640" t="inlineStr">
        <is>
          <t>2203/01</t>
        </is>
      </c>
      <c r="V98" s="624" t="n">
        <v>1585.94</v>
      </c>
      <c r="W98" s="640" t="n"/>
      <c r="X98" s="641" t="n"/>
      <c r="Y98" s="640" t="inlineStr">
        <is>
          <t>2203/20</t>
        </is>
      </c>
      <c r="Z98" s="624" t="n">
        <v>442.81</v>
      </c>
      <c r="AA98" s="640" t="inlineStr">
        <is>
          <t>2203/25</t>
        </is>
      </c>
      <c r="AB98" s="624" t="n">
        <v>1369</v>
      </c>
      <c r="AC98" s="640" t="inlineStr">
        <is>
          <t>2203/32</t>
        </is>
      </c>
      <c r="AD98" s="624" t="n">
        <v>44954.35</v>
      </c>
      <c r="AE98" s="640" t="n"/>
      <c r="AF98" s="641" t="n"/>
      <c r="AG98" s="641" t="n"/>
      <c r="AH98" s="641" t="n"/>
      <c r="AI98" s="640" t="inlineStr">
        <is>
          <t>2202/36</t>
        </is>
      </c>
      <c r="AJ98" s="624" t="n">
        <v>206.37</v>
      </c>
      <c r="AK98" s="640" t="n"/>
      <c r="AL98" s="641" t="n"/>
      <c r="AM98" s="640" t="n"/>
      <c r="AN98" s="641" t="n"/>
      <c r="AO98" s="640" t="inlineStr">
        <is>
          <t>2203/64</t>
        </is>
      </c>
      <c r="AP98" s="624" t="n">
        <v>2500</v>
      </c>
      <c r="AQ98" s="484" t="n"/>
      <c r="AR98" s="641" t="n"/>
      <c r="AS98" s="614">
        <f>V98+X98+Z98+AB98+AD98+AF98+AJ98+AL98+AN98+AP98+AR98+AH98</f>
        <v/>
      </c>
      <c r="AT98" s="725" t="n"/>
      <c r="AU98" s="725" t="n"/>
      <c r="AV98" s="725" t="n"/>
      <c r="AW98" s="725" t="n"/>
      <c r="AX98" s="725" t="n"/>
      <c r="AY98" s="725" t="n"/>
      <c r="AZ98" s="725" t="n"/>
      <c r="BA98" s="725" t="n"/>
      <c r="BB98" s="725" t="n"/>
      <c r="BC98" s="725" t="n"/>
      <c r="BD98" s="725" t="n"/>
      <c r="BE98" s="725" t="n"/>
      <c r="BF98" s="725" t="n"/>
      <c r="BG98" s="725" t="n"/>
      <c r="BH98" s="725" t="n"/>
      <c r="BI98" s="725" t="n"/>
      <c r="BJ98" s="725" t="n"/>
      <c r="BK98" s="725" t="n"/>
      <c r="BL98" s="725" t="n"/>
    </row>
    <row r="99" customFormat="1" s="25">
      <c r="A99" s="721">
        <f>A98+1</f>
        <v/>
      </c>
      <c r="B99" s="629" t="n"/>
      <c r="C99" s="629" t="n"/>
      <c r="D99" s="614" t="n"/>
      <c r="E99" s="614" t="n"/>
      <c r="F99" s="629" t="n"/>
      <c r="G99" s="631" t="n"/>
      <c r="H99" s="631" t="n"/>
      <c r="I99" s="656" t="n"/>
      <c r="J99" s="633" t="n"/>
      <c r="K99" s="633" t="n"/>
      <c r="L99" s="633" t="n"/>
      <c r="M99" s="635" t="n"/>
      <c r="N99" s="636">
        <f>B99+C99+D99+F99+G99+H99+I99+K99-L99+M99+E99</f>
        <v/>
      </c>
      <c r="O99" s="629" t="n"/>
      <c r="P99" s="629" t="n"/>
      <c r="Q99" s="636">
        <f>N99+O99-P99</f>
        <v/>
      </c>
      <c r="R99" s="630" t="n"/>
      <c r="S99" s="638" t="n"/>
      <c r="T99" s="639">
        <f>A99</f>
        <v/>
      </c>
      <c r="U99" s="640" t="n"/>
      <c r="V99" s="624" t="n">
        <v>106.53</v>
      </c>
      <c r="W99" s="640" t="n"/>
      <c r="X99" s="641" t="n"/>
      <c r="Y99" s="640" t="inlineStr">
        <is>
          <t>2203/20A</t>
        </is>
      </c>
      <c r="Z99" s="624" t="n">
        <v>248.64</v>
      </c>
      <c r="AA99" s="640" t="inlineStr">
        <is>
          <t>2203/29</t>
        </is>
      </c>
      <c r="AB99" s="624" t="n">
        <v>3272.22</v>
      </c>
      <c r="AC99" s="640" t="inlineStr">
        <is>
          <t>2203/33</t>
        </is>
      </c>
      <c r="AD99" s="624" t="n">
        <v>220.56</v>
      </c>
      <c r="AE99" s="640" t="inlineStr">
        <is>
          <t>monnaie</t>
        </is>
      </c>
      <c r="AF99" s="624" t="n">
        <v>700</v>
      </c>
      <c r="AG99" s="641" t="n"/>
      <c r="AH99" s="624" t="n">
        <v>-1.2</v>
      </c>
      <c r="AI99" s="640" t="n"/>
      <c r="AJ99" s="641" t="n"/>
      <c r="AK99" s="640" t="n"/>
      <c r="AL99" s="641" t="n"/>
      <c r="AM99" s="640" t="n"/>
      <c r="AN99" s="641" t="n"/>
      <c r="AO99" s="640" t="n"/>
      <c r="AP99" s="641" t="n"/>
      <c r="AQ99" s="484" t="n"/>
      <c r="AR99" s="641" t="n"/>
      <c r="AS99" s="614">
        <f>V99+X99+Z99+AB99+AD99+AF99+AJ99+AL99+AN99+AP99+AR99+AH99</f>
        <v/>
      </c>
      <c r="AT99" s="725" t="n"/>
      <c r="AU99" s="725" t="n"/>
      <c r="AV99" s="725" t="n"/>
      <c r="AW99" s="725" t="n"/>
      <c r="AX99" s="725" t="n"/>
      <c r="AY99" s="725" t="n"/>
      <c r="AZ99" s="725" t="n"/>
      <c r="BA99" s="725" t="n"/>
      <c r="BB99" s="725" t="n"/>
      <c r="BC99" s="725" t="n"/>
      <c r="BD99" s="725" t="n"/>
      <c r="BE99" s="725" t="n"/>
      <c r="BF99" s="725" t="n"/>
      <c r="BG99" s="725" t="n"/>
      <c r="BH99" s="725" t="n"/>
      <c r="BI99" s="725" t="n"/>
      <c r="BJ99" s="725" t="n"/>
      <c r="BK99" s="725" t="n"/>
      <c r="BL99" s="725" t="n"/>
    </row>
    <row r="100" customFormat="1" s="25">
      <c r="A100" s="721">
        <f>A99+1</f>
        <v/>
      </c>
      <c r="B100" s="629" t="n"/>
      <c r="C100" s="629" t="n"/>
      <c r="D100" s="614" t="n"/>
      <c r="E100" s="614" t="n"/>
      <c r="F100" s="629" t="n"/>
      <c r="G100" s="631" t="n"/>
      <c r="H100" s="631" t="n"/>
      <c r="I100" s="656" t="n"/>
      <c r="J100" s="633" t="n"/>
      <c r="K100" s="633" t="n"/>
      <c r="L100" s="633" t="n"/>
      <c r="M100" s="635" t="n"/>
      <c r="N100" s="636">
        <f>B100+C100+D100+F100+G100+H100+I100+K100-L100+M100+E100</f>
        <v/>
      </c>
      <c r="O100" s="629" t="n"/>
      <c r="P100" s="629" t="n"/>
      <c r="Q100" s="636">
        <f>N100+O100-P100</f>
        <v/>
      </c>
      <c r="R100" s="630" t="n"/>
      <c r="S100" s="630" t="n"/>
      <c r="T100" s="639">
        <f>A100</f>
        <v/>
      </c>
      <c r="U100" s="640" t="n"/>
      <c r="V100" s="641" t="n"/>
      <c r="W100" s="640" t="n"/>
      <c r="X100" s="641" t="n"/>
      <c r="Y100" s="640" t="n"/>
      <c r="Z100" s="641" t="n"/>
      <c r="AA100" s="640" t="n"/>
      <c r="AB100" s="641" t="n"/>
      <c r="AC100" s="640" t="n"/>
      <c r="AD100" s="641" t="n"/>
      <c r="AE100" s="640" t="n"/>
      <c r="AF100" s="641" t="n"/>
      <c r="AG100" s="641" t="n"/>
      <c r="AH100" s="624" t="n">
        <v>-1.4</v>
      </c>
      <c r="AI100" s="640" t="inlineStr">
        <is>
          <t>2203/39</t>
        </is>
      </c>
      <c r="AJ100" s="624" t="n">
        <v>52.8</v>
      </c>
      <c r="AK100" s="640" t="n"/>
      <c r="AL100" s="641" t="n"/>
      <c r="AM100" s="640" t="inlineStr">
        <is>
          <t>2202/58</t>
        </is>
      </c>
      <c r="AN100" s="624" t="n">
        <v>270.02</v>
      </c>
      <c r="AO100" s="640" t="inlineStr">
        <is>
          <t>2203/65</t>
        </is>
      </c>
      <c r="AP100" s="624" t="n">
        <v>447</v>
      </c>
      <c r="AQ100" s="484" t="n"/>
      <c r="AR100" s="641" t="n"/>
      <c r="AS100" s="614">
        <f>V100+X100+Z100+AB100+AD100+AF100+AJ100+AL100+AN100+AP100+AR100+AH100</f>
        <v/>
      </c>
      <c r="AT100" s="725" t="n"/>
      <c r="AU100" s="725" t="n"/>
      <c r="AV100" s="725" t="n"/>
      <c r="AW100" s="725" t="n"/>
      <c r="AX100" s="725" t="n"/>
      <c r="AY100" s="725" t="n"/>
      <c r="AZ100" s="725" t="n"/>
      <c r="BA100" s="725" t="n"/>
      <c r="BB100" s="725" t="n"/>
      <c r="BC100" s="725" t="n"/>
      <c r="BD100" s="725" t="n"/>
      <c r="BE100" s="725" t="n"/>
      <c r="BF100" s="725" t="n"/>
      <c r="BG100" s="725" t="n"/>
      <c r="BH100" s="725" t="n"/>
      <c r="BI100" s="725" t="n"/>
      <c r="BJ100" s="725" t="n"/>
      <c r="BK100" s="725" t="n"/>
      <c r="BL100" s="725" t="n"/>
    </row>
    <row r="101" customFormat="1" s="25">
      <c r="A101" s="721">
        <f>A100+1</f>
        <v/>
      </c>
      <c r="B101" s="629" t="n"/>
      <c r="C101" s="629" t="n"/>
      <c r="D101" s="614" t="n"/>
      <c r="E101" s="614" t="n"/>
      <c r="F101" s="629" t="n"/>
      <c r="G101" s="631" t="n"/>
      <c r="H101" s="631" t="n"/>
      <c r="I101" s="656" t="n"/>
      <c r="J101" s="633" t="n"/>
      <c r="K101" s="633" t="n"/>
      <c r="L101" s="633" t="n"/>
      <c r="M101" s="635" t="n"/>
      <c r="N101" s="636">
        <f>B101+C101+D101+F101+G101+H101+I101+K101-L101+M101+E101</f>
        <v/>
      </c>
      <c r="O101" s="629" t="n"/>
      <c r="P101" s="629" t="n"/>
      <c r="Q101" s="636">
        <f>N101+O101-P101</f>
        <v/>
      </c>
      <c r="R101" s="630" t="n"/>
      <c r="S101" s="638" t="n"/>
      <c r="T101" s="639">
        <f>A101</f>
        <v/>
      </c>
      <c r="U101" s="640" t="n"/>
      <c r="V101" s="641" t="n"/>
      <c r="W101" s="640" t="n"/>
      <c r="X101" s="641" t="n"/>
      <c r="Y101" s="640" t="n"/>
      <c r="Z101" s="641" t="n"/>
      <c r="AA101" s="640" t="n"/>
      <c r="AB101" s="641" t="n"/>
      <c r="AC101" s="640" t="n"/>
      <c r="AD101" s="641" t="n"/>
      <c r="AE101" s="640" t="n"/>
      <c r="AF101" s="641" t="n"/>
      <c r="AG101" s="641" t="n"/>
      <c r="AH101" s="641" t="n"/>
      <c r="AI101" s="640" t="n"/>
      <c r="AJ101" s="641" t="n"/>
      <c r="AK101" s="640" t="n"/>
      <c r="AL101" s="641" t="n"/>
      <c r="AM101" s="640" t="n"/>
      <c r="AN101" s="641" t="n"/>
      <c r="AO101" s="640" t="n"/>
      <c r="AP101" s="641" t="n">
        <v>2.91</v>
      </c>
      <c r="AQ101" s="484" t="inlineStr">
        <is>
          <t>2203/72</t>
        </is>
      </c>
      <c r="AR101" s="624" t="n">
        <v>1020</v>
      </c>
      <c r="AS101" s="614">
        <f>V101+X101+Z101+AB101+AD101+AF101+AJ101+AL101+AN101+AP101+AR101+AH101</f>
        <v/>
      </c>
      <c r="AT101" s="725" t="n"/>
      <c r="AU101" s="725" t="n"/>
      <c r="AV101" s="725" t="n"/>
      <c r="AW101" s="725" t="n"/>
      <c r="AX101" s="725" t="n"/>
      <c r="AY101" s="725" t="n"/>
      <c r="AZ101" s="725" t="n"/>
      <c r="BA101" s="725" t="n"/>
      <c r="BB101" s="725" t="n"/>
      <c r="BC101" s="725" t="n"/>
      <c r="BD101" s="725" t="n"/>
      <c r="BE101" s="725" t="n"/>
      <c r="BF101" s="725" t="n"/>
      <c r="BG101" s="725" t="n"/>
      <c r="BH101" s="725" t="n"/>
      <c r="BI101" s="725" t="n"/>
      <c r="BJ101" s="725" t="n"/>
      <c r="BK101" s="725" t="n"/>
      <c r="BL101" s="725" t="n"/>
    </row>
    <row r="102" customFormat="1" s="25">
      <c r="A102" s="721">
        <f>A101+1</f>
        <v/>
      </c>
      <c r="B102" s="629" t="n"/>
      <c r="C102" s="629" t="n"/>
      <c r="D102" s="614" t="n"/>
      <c r="E102" s="614" t="n"/>
      <c r="F102" s="629" t="n"/>
      <c r="G102" s="631" t="n"/>
      <c r="H102" s="631" t="n"/>
      <c r="I102" s="656" t="n"/>
      <c r="J102" s="633" t="n"/>
      <c r="K102" s="633" t="n"/>
      <c r="L102" s="633" t="n"/>
      <c r="M102" s="635" t="n"/>
      <c r="N102" s="636">
        <f>B102+C102+D102+F102+G102+H102+I102+K102-L102+M102+E102</f>
        <v/>
      </c>
      <c r="O102" s="629" t="n"/>
      <c r="P102" s="629" t="n"/>
      <c r="Q102" s="636">
        <f>N102+O102-P102</f>
        <v/>
      </c>
      <c r="R102" s="630" t="n"/>
      <c r="S102" s="638" t="n"/>
      <c r="T102" s="639">
        <f>A102</f>
        <v/>
      </c>
      <c r="U102" s="640" t="n"/>
      <c r="V102" s="641" t="n"/>
      <c r="W102" s="484" t="inlineStr">
        <is>
          <t>2203/13</t>
        </is>
      </c>
      <c r="X102" s="624" t="n">
        <v>801.77</v>
      </c>
      <c r="Y102" s="640" t="n"/>
      <c r="Z102" s="641" t="n"/>
      <c r="AA102" s="484" t="n"/>
      <c r="AB102" s="641" t="n"/>
      <c r="AC102" s="640" t="n"/>
      <c r="AD102" s="641" t="n"/>
      <c r="AE102" s="484" t="n"/>
      <c r="AF102" s="641" t="n"/>
      <c r="AG102" s="641" t="n"/>
      <c r="AH102" s="641" t="n"/>
      <c r="AI102" s="640" t="n"/>
      <c r="AJ102" s="641" t="n"/>
      <c r="AK102" s="484" t="n"/>
      <c r="AL102" s="641" t="n"/>
      <c r="AM102" s="640" t="n"/>
      <c r="AN102" s="641" t="n"/>
      <c r="AO102" s="484" t="n"/>
      <c r="AP102" s="641" t="n"/>
      <c r="AQ102" s="484" t="inlineStr">
        <is>
          <t>2203/73</t>
        </is>
      </c>
      <c r="AR102" s="624" t="n">
        <v>192</v>
      </c>
      <c r="AS102" s="614">
        <f>V102+X102+Z102+AB102+AD102+AF102+AJ102+AL102+AN102+AP102+AR102+AH102</f>
        <v/>
      </c>
      <c r="AT102" s="725" t="n"/>
      <c r="AU102" s="725" t="n"/>
      <c r="AV102" s="725" t="n"/>
      <c r="AW102" s="725" t="n"/>
      <c r="AX102" s="725" t="n"/>
      <c r="AY102" s="725" t="n"/>
      <c r="AZ102" s="725" t="n"/>
      <c r="BA102" s="725" t="n"/>
      <c r="BB102" s="725" t="n"/>
      <c r="BC102" s="725" t="n"/>
      <c r="BD102" s="725" t="n"/>
      <c r="BE102" s="725" t="n"/>
      <c r="BF102" s="725" t="n"/>
      <c r="BG102" s="725" t="n"/>
      <c r="BH102" s="725" t="n"/>
      <c r="BI102" s="725" t="n"/>
      <c r="BJ102" s="725" t="n"/>
      <c r="BK102" s="725" t="n"/>
      <c r="BL102" s="725" t="n"/>
    </row>
    <row r="103" customFormat="1" s="25">
      <c r="A103" s="721">
        <f>A102+1</f>
        <v/>
      </c>
      <c r="B103" s="629" t="n"/>
      <c r="C103" s="630" t="n"/>
      <c r="D103" s="614" t="n"/>
      <c r="E103" s="614" t="n"/>
      <c r="F103" s="629" t="n"/>
      <c r="G103" s="631" t="n"/>
      <c r="H103" s="631" t="n"/>
      <c r="I103" s="656" t="n"/>
      <c r="J103" s="633" t="n"/>
      <c r="K103" s="633" t="n"/>
      <c r="L103" s="633" t="n"/>
      <c r="M103" s="635" t="n"/>
      <c r="N103" s="636">
        <f>B103+C103+D103+F103+G103+H103+I103+K103-L103+M103+E103</f>
        <v/>
      </c>
      <c r="O103" s="629" t="n"/>
      <c r="P103" s="629" t="n"/>
      <c r="Q103" s="636">
        <f>N103+O103-P103</f>
        <v/>
      </c>
      <c r="R103" s="630" t="n"/>
      <c r="S103" s="638" t="n"/>
      <c r="T103" s="639">
        <f>A103</f>
        <v/>
      </c>
      <c r="U103" s="640" t="n"/>
      <c r="V103" s="641" t="n"/>
      <c r="W103" s="640" t="inlineStr">
        <is>
          <t>2203/14</t>
        </is>
      </c>
      <c r="X103" s="624" t="n">
        <v>116.71</v>
      </c>
      <c r="Y103" s="640" t="n"/>
      <c r="Z103" s="641" t="n"/>
      <c r="AA103" s="640" t="n"/>
      <c r="AB103" s="641" t="n"/>
      <c r="AC103" s="640" t="n"/>
      <c r="AD103" s="641" t="n"/>
      <c r="AE103" s="640" t="n"/>
      <c r="AF103" s="641" t="n"/>
      <c r="AG103" s="641" t="n"/>
      <c r="AH103" s="641" t="n"/>
      <c r="AI103" s="640" t="n"/>
      <c r="AJ103" s="641" t="n"/>
      <c r="AK103" s="640" t="n"/>
      <c r="AL103" s="641" t="n"/>
      <c r="AM103" s="640" t="n"/>
      <c r="AN103" s="641" t="n"/>
      <c r="AO103" s="640" t="n"/>
      <c r="AP103" s="641" t="n"/>
      <c r="AQ103" s="484" t="n"/>
      <c r="AR103" s="641" t="n"/>
      <c r="AS103" s="614">
        <f>V103+X103+Z103+AB103+AD103+AF103+AJ103+AL103+AN103+AP103+AR103+AH103</f>
        <v/>
      </c>
      <c r="AT103" s="725" t="n"/>
      <c r="AU103" s="725" t="n"/>
      <c r="AV103" s="725" t="n"/>
      <c r="AW103" s="725" t="n"/>
      <c r="AX103" s="725" t="n"/>
      <c r="AY103" s="725" t="n"/>
      <c r="AZ103" s="725" t="n"/>
      <c r="BA103" s="725" t="n"/>
      <c r="BB103" s="725" t="n"/>
      <c r="BC103" s="725" t="n"/>
      <c r="BD103" s="725" t="n"/>
      <c r="BE103" s="725" t="n"/>
      <c r="BF103" s="725" t="n"/>
      <c r="BG103" s="725" t="n"/>
      <c r="BH103" s="725" t="n"/>
      <c r="BI103" s="725" t="n"/>
      <c r="BJ103" s="725" t="n"/>
      <c r="BK103" s="725" t="n"/>
      <c r="BL103" s="725" t="n"/>
    </row>
    <row r="104" customFormat="1" s="25">
      <c r="A104" s="721">
        <f>A103+1</f>
        <v/>
      </c>
      <c r="B104" s="629" t="n"/>
      <c r="C104" s="629" t="n"/>
      <c r="D104" s="614" t="n"/>
      <c r="E104" s="614" t="n"/>
      <c r="F104" s="629" t="n"/>
      <c r="G104" s="631" t="n"/>
      <c r="H104" s="631" t="n"/>
      <c r="I104" s="656" t="n"/>
      <c r="J104" s="633" t="n"/>
      <c r="K104" s="633" t="n"/>
      <c r="L104" s="633" t="n"/>
      <c r="M104" s="635" t="n"/>
      <c r="N104" s="636">
        <f>B104+C104+D104+F104+G104+H104+I104+K104-L104+M104+E104</f>
        <v/>
      </c>
      <c r="O104" s="629" t="n"/>
      <c r="P104" s="629" t="n"/>
      <c r="Q104" s="636">
        <f>N104+O104-P104</f>
        <v/>
      </c>
      <c r="R104" s="630" t="n"/>
      <c r="S104" s="638" t="n"/>
      <c r="T104" s="639">
        <f>A104</f>
        <v/>
      </c>
      <c r="U104" s="640" t="inlineStr">
        <is>
          <t>2203/04</t>
        </is>
      </c>
      <c r="V104" s="624" t="n">
        <v>1197.32</v>
      </c>
      <c r="W104" s="640" t="n"/>
      <c r="X104" s="641" t="n"/>
      <c r="Y104" s="640" t="n"/>
      <c r="Z104" s="641" t="n"/>
      <c r="AA104" s="640" t="n"/>
      <c r="AB104" s="641" t="n"/>
      <c r="AC104" s="640" t="n"/>
      <c r="AD104" s="641" t="n"/>
      <c r="AE104" s="640" t="n"/>
      <c r="AF104" s="641" t="n"/>
      <c r="AG104" s="641" t="n"/>
      <c r="AH104" s="641" t="n"/>
      <c r="AI104" s="640" t="n"/>
      <c r="AJ104" s="641" t="n"/>
      <c r="AK104" s="640" t="n"/>
      <c r="AL104" s="641" t="n"/>
      <c r="AM104" s="640" t="inlineStr">
        <is>
          <t>2203/59</t>
        </is>
      </c>
      <c r="AN104" s="624" t="n">
        <v>82.5</v>
      </c>
      <c r="AO104" s="640" t="n"/>
      <c r="AP104" s="641" t="n"/>
      <c r="AQ104" s="484" t="n"/>
      <c r="AR104" s="641" t="n"/>
      <c r="AS104" s="614">
        <f>V104+X104+Z104+AB104+AD104+AF104+AJ104+AL104+AN104+AP104+AR104+AH104</f>
        <v/>
      </c>
      <c r="AT104" s="725" t="n"/>
      <c r="AU104" s="725" t="n"/>
      <c r="AV104" s="725" t="n"/>
      <c r="AW104" s="725" t="n"/>
      <c r="AX104" s="725" t="n"/>
      <c r="AY104" s="725" t="n"/>
      <c r="AZ104" s="725" t="n"/>
      <c r="BA104" s="725" t="n"/>
      <c r="BB104" s="725" t="n"/>
      <c r="BC104" s="725" t="n"/>
      <c r="BD104" s="725" t="n"/>
      <c r="BE104" s="725" t="n"/>
      <c r="BF104" s="725" t="n"/>
      <c r="BG104" s="725" t="n"/>
      <c r="BH104" s="725" t="n"/>
      <c r="BI104" s="725" t="n"/>
      <c r="BJ104" s="725" t="n"/>
      <c r="BK104" s="725" t="n"/>
      <c r="BL104" s="725" t="n"/>
    </row>
    <row r="105" customFormat="1" s="25">
      <c r="A105" s="721">
        <f>A104+1</f>
        <v/>
      </c>
      <c r="B105" s="629" t="n"/>
      <c r="C105" s="629" t="n"/>
      <c r="D105" s="614" t="n"/>
      <c r="E105" s="614" t="n"/>
      <c r="F105" s="629" t="n"/>
      <c r="G105" s="631" t="n"/>
      <c r="H105" s="631" t="n"/>
      <c r="I105" s="656" t="n"/>
      <c r="J105" s="633" t="n"/>
      <c r="K105" s="633" t="n"/>
      <c r="L105" s="633" t="n"/>
      <c r="M105" s="635" t="n"/>
      <c r="N105" s="636">
        <f>B105+C105+D105+F105+G105+H105+I105+K105-L105+M105+E105</f>
        <v/>
      </c>
      <c r="O105" s="629" t="n"/>
      <c r="P105" s="629" t="n"/>
      <c r="Q105" s="636">
        <f>N105+O105-P105</f>
        <v/>
      </c>
      <c r="R105" s="630" t="n"/>
      <c r="S105" s="638" t="n"/>
      <c r="T105" s="639">
        <f>A105</f>
        <v/>
      </c>
      <c r="U105" s="640" t="n"/>
      <c r="V105" s="624" t="n">
        <v>-6</v>
      </c>
      <c r="W105" s="640" t="n"/>
      <c r="X105" s="641" t="n"/>
      <c r="Y105" s="640" t="inlineStr">
        <is>
          <t>2203/21</t>
        </is>
      </c>
      <c r="Z105" s="624" t="n">
        <v>440.15</v>
      </c>
      <c r="AA105" s="640" t="inlineStr">
        <is>
          <t>2203/26</t>
        </is>
      </c>
      <c r="AB105" s="624" t="n">
        <v>469.3</v>
      </c>
      <c r="AC105" s="640" t="n"/>
      <c r="AD105" s="641" t="n"/>
      <c r="AE105" s="640" t="inlineStr">
        <is>
          <t>monnaie</t>
        </is>
      </c>
      <c r="AF105" s="624" t="n">
        <v>250</v>
      </c>
      <c r="AG105" s="641" t="n"/>
      <c r="AH105" s="641" t="n"/>
      <c r="AI105" s="640" t="n"/>
      <c r="AJ105" s="641" t="n"/>
      <c r="AK105" s="640" t="n"/>
      <c r="AL105" s="641" t="n"/>
      <c r="AM105" s="640" t="n"/>
      <c r="AN105" s="641" t="n"/>
      <c r="AO105" s="640" t="n"/>
      <c r="AP105" s="641" t="n"/>
      <c r="AQ105" s="484" t="n"/>
      <c r="AR105" s="641" t="n"/>
      <c r="AS105" s="614">
        <f>V105+X105+Z105+AB105+AD105+AF105+AJ105+AL105+AN105+AP105+AR105+AH105</f>
        <v/>
      </c>
      <c r="AT105" s="725" t="n"/>
      <c r="AU105" s="725" t="n"/>
      <c r="AV105" s="725" t="n"/>
      <c r="AW105" s="725" t="n"/>
      <c r="AX105" s="725" t="n"/>
      <c r="AY105" s="725" t="n"/>
      <c r="AZ105" s="725" t="n"/>
      <c r="BA105" s="725" t="n"/>
      <c r="BB105" s="725" t="n"/>
      <c r="BC105" s="725" t="n"/>
      <c r="BD105" s="725" t="n"/>
      <c r="BE105" s="725" t="n"/>
      <c r="BF105" s="725" t="n"/>
      <c r="BG105" s="725" t="n"/>
      <c r="BH105" s="725" t="n"/>
      <c r="BI105" s="725" t="n"/>
      <c r="BJ105" s="725" t="n"/>
      <c r="BK105" s="725" t="n"/>
      <c r="BL105" s="725" t="n"/>
    </row>
    <row r="106" customFormat="1" s="25">
      <c r="A106" s="721">
        <f>A105+1</f>
        <v/>
      </c>
      <c r="B106" s="629" t="n"/>
      <c r="C106" s="629" t="n"/>
      <c r="D106" s="614" t="n"/>
      <c r="E106" s="614" t="n"/>
      <c r="F106" s="629" t="n"/>
      <c r="G106" s="631" t="n"/>
      <c r="H106" s="631" t="n"/>
      <c r="I106" s="656" t="n"/>
      <c r="J106" s="633" t="n"/>
      <c r="K106" s="633" t="n"/>
      <c r="L106" s="633" t="n"/>
      <c r="M106" s="635" t="n"/>
      <c r="N106" s="636">
        <f>B106+C106+D106+F106+G106+H106+I106+K106-L106+M106+E106</f>
        <v/>
      </c>
      <c r="O106" s="629" t="n"/>
      <c r="P106" s="629" t="n"/>
      <c r="Q106" s="636">
        <f>N106+O106-P106</f>
        <v/>
      </c>
      <c r="R106" s="630" t="n"/>
      <c r="S106" s="638" t="n"/>
      <c r="T106" s="639">
        <f>A106</f>
        <v/>
      </c>
      <c r="U106" s="640" t="n"/>
      <c r="V106" s="641" t="n"/>
      <c r="W106" s="640" t="n"/>
      <c r="X106" s="641" t="n"/>
      <c r="Y106" s="640" t="n"/>
      <c r="Z106" s="641" t="n"/>
      <c r="AA106" s="640" t="inlineStr">
        <is>
          <t>2203/30</t>
        </is>
      </c>
      <c r="AB106" s="624" t="n">
        <v>3551.5</v>
      </c>
      <c r="AC106" s="640" t="n"/>
      <c r="AD106" s="641" t="n"/>
      <c r="AE106" s="640" t="n"/>
      <c r="AF106" s="641" t="n"/>
      <c r="AG106" s="641" t="n"/>
      <c r="AH106" s="624" t="n">
        <v>-3.6</v>
      </c>
      <c r="AI106" s="640" t="n"/>
      <c r="AJ106" s="641" t="n"/>
      <c r="AK106" s="640" t="n"/>
      <c r="AL106" s="641" t="n"/>
      <c r="AM106" s="640" t="inlineStr">
        <is>
          <t>2203/61</t>
        </is>
      </c>
      <c r="AN106" s="624" t="n">
        <v>298.97</v>
      </c>
      <c r="AO106" s="640" t="n"/>
      <c r="AP106" s="641" t="n"/>
      <c r="AQ106" s="484" t="n"/>
      <c r="AR106" s="641" t="n"/>
      <c r="AS106" s="614">
        <f>V106+X106+Z106+AB106+AD106+AF106+AJ106+AL106+AN106+AP106+AR106+AH106</f>
        <v/>
      </c>
      <c r="AT106" s="725" t="n"/>
      <c r="AU106" s="725" t="n"/>
      <c r="AV106" s="725" t="n"/>
      <c r="AW106" s="725" t="n"/>
      <c r="AX106" s="725" t="n"/>
      <c r="AY106" s="725" t="n"/>
      <c r="AZ106" s="725" t="n"/>
      <c r="BA106" s="725" t="n"/>
      <c r="BB106" s="725" t="n"/>
      <c r="BC106" s="725" t="n"/>
      <c r="BD106" s="725" t="n"/>
      <c r="BE106" s="725" t="n"/>
      <c r="BF106" s="725" t="n"/>
      <c r="BG106" s="725" t="n"/>
      <c r="BH106" s="725" t="n"/>
      <c r="BI106" s="725" t="n"/>
      <c r="BJ106" s="725" t="n"/>
      <c r="BK106" s="725" t="n"/>
      <c r="BL106" s="725" t="n"/>
    </row>
    <row r="107" customFormat="1" s="25">
      <c r="A107" s="721">
        <f>A106+1</f>
        <v/>
      </c>
      <c r="B107" s="629" t="n"/>
      <c r="C107" s="629" t="n"/>
      <c r="D107" s="614" t="n"/>
      <c r="E107" s="614" t="n"/>
      <c r="F107" s="629" t="n"/>
      <c r="G107" s="631" t="n"/>
      <c r="H107" s="631" t="n"/>
      <c r="I107" s="656" t="n"/>
      <c r="J107" s="633" t="n"/>
      <c r="K107" s="633" t="n"/>
      <c r="L107" s="633" t="n"/>
      <c r="M107" s="635" t="n"/>
      <c r="N107" s="636">
        <f>B107+C107+D107+F107+G107+H107+I107+K107-L107+M107+E107</f>
        <v/>
      </c>
      <c r="O107" s="629" t="n"/>
      <c r="P107" s="629" t="n"/>
      <c r="Q107" s="636">
        <f>N107+O107-P107</f>
        <v/>
      </c>
      <c r="R107" s="630" t="n"/>
      <c r="S107" s="638" t="n"/>
      <c r="T107" s="639">
        <f>A107</f>
        <v/>
      </c>
      <c r="U107" s="640" t="n"/>
      <c r="V107" s="641" t="n"/>
      <c r="W107" s="640" t="n"/>
      <c r="X107" s="641" t="n"/>
      <c r="Y107" s="640" t="n"/>
      <c r="Z107" s="641" t="n"/>
      <c r="AA107" s="640" t="n"/>
      <c r="AB107" s="641" t="n"/>
      <c r="AC107" s="640" t="n"/>
      <c r="AD107" s="641" t="n"/>
      <c r="AE107" s="640" t="inlineStr">
        <is>
          <t>2203/38</t>
        </is>
      </c>
      <c r="AF107" s="624" t="n">
        <v>1.45</v>
      </c>
      <c r="AG107" s="641" t="n"/>
      <c r="AH107" s="641" t="n"/>
      <c r="AI107" s="640" t="n"/>
      <c r="AJ107" s="641" t="n"/>
      <c r="AK107" s="640" t="n"/>
      <c r="AL107" s="641" t="n"/>
      <c r="AM107" s="640" t="n"/>
      <c r="AN107" s="641" t="n"/>
      <c r="AO107" s="640" t="inlineStr">
        <is>
          <t>2202/77</t>
        </is>
      </c>
      <c r="AP107" s="624" t="n">
        <v>420</v>
      </c>
      <c r="AQ107" s="484" t="n"/>
      <c r="AR107" s="641" t="n"/>
      <c r="AS107" s="614">
        <f>V107+X107+Z107+AB107+AD107+AF107+AJ107+AL107+AN107+AP107+AR107+AH107</f>
        <v/>
      </c>
      <c r="AT107" s="725" t="n"/>
      <c r="AU107" s="725" t="n"/>
      <c r="AV107" s="725" t="n"/>
      <c r="AW107" s="725" t="n"/>
      <c r="AX107" s="725" t="n"/>
      <c r="AY107" s="725" t="n"/>
      <c r="AZ107" s="725" t="n"/>
      <c r="BA107" s="725" t="n"/>
      <c r="BB107" s="725" t="n"/>
      <c r="BC107" s="725" t="n"/>
      <c r="BD107" s="725" t="n"/>
      <c r="BE107" s="725" t="n"/>
      <c r="BF107" s="725" t="n"/>
      <c r="BG107" s="725" t="n"/>
      <c r="BH107" s="725" t="n"/>
      <c r="BI107" s="725" t="n"/>
      <c r="BJ107" s="725" t="n"/>
      <c r="BK107" s="725" t="n"/>
      <c r="BL107" s="725" t="n"/>
    </row>
    <row r="108" customFormat="1" s="25">
      <c r="A108" s="721">
        <f>A107+1</f>
        <v/>
      </c>
      <c r="B108" s="629" t="n"/>
      <c r="C108" s="629" t="n"/>
      <c r="D108" s="614" t="n"/>
      <c r="E108" s="614" t="n"/>
      <c r="F108" s="629" t="n"/>
      <c r="G108" s="631" t="n"/>
      <c r="H108" s="631" t="n"/>
      <c r="I108" s="656" t="n"/>
      <c r="J108" s="633" t="n"/>
      <c r="K108" s="633" t="n"/>
      <c r="L108" s="633" t="n"/>
      <c r="M108" s="635" t="n"/>
      <c r="N108" s="636">
        <f>B108+C108+D108+F108+G108+H108+I108+K108-L108+M108+E108</f>
        <v/>
      </c>
      <c r="O108" s="629" t="n"/>
      <c r="P108" s="629" t="n"/>
      <c r="Q108" s="636">
        <f>N108+O108-P108</f>
        <v/>
      </c>
      <c r="R108" s="630" t="n"/>
      <c r="S108" s="638" t="n"/>
      <c r="T108" s="639">
        <f>A108</f>
        <v/>
      </c>
      <c r="U108" s="640" t="n"/>
      <c r="V108" s="641" t="n"/>
      <c r="W108" s="640" t="n"/>
      <c r="X108" s="641" t="n"/>
      <c r="Y108" s="640" t="n"/>
      <c r="Z108" s="641" t="n"/>
      <c r="AA108" s="640" t="n"/>
      <c r="AB108" s="641" t="n"/>
      <c r="AC108" s="640" t="n"/>
      <c r="AD108" s="641" t="n"/>
      <c r="AE108" s="640" t="inlineStr">
        <is>
          <t>2203/38</t>
        </is>
      </c>
      <c r="AF108" s="624" t="n">
        <v>226.29</v>
      </c>
      <c r="AG108" s="641" t="n"/>
      <c r="AH108" s="641" t="n"/>
      <c r="AI108" s="640" t="n"/>
      <c r="AJ108" s="641" t="n"/>
      <c r="AK108" s="640" t="n"/>
      <c r="AL108" s="641" t="n"/>
      <c r="AM108" s="640" t="inlineStr">
        <is>
          <t>2202/68</t>
        </is>
      </c>
      <c r="AN108" s="624" t="n">
        <v>267.92</v>
      </c>
      <c r="AO108" s="640" t="inlineStr">
        <is>
          <t>2202/76</t>
        </is>
      </c>
      <c r="AP108" s="624" t="n">
        <v>30.96</v>
      </c>
      <c r="AQ108" s="484" t="n"/>
      <c r="AR108" s="641" t="n"/>
      <c r="AS108" s="614">
        <f>V108+X108+Z108+AB108+AD108+AF108+AJ108+AL108+AN108+AP108+AR108+AH108</f>
        <v/>
      </c>
      <c r="AT108" s="725" t="n"/>
      <c r="AU108" s="725" t="n"/>
      <c r="AV108" s="725" t="n"/>
      <c r="AW108" s="725" t="n"/>
      <c r="AX108" s="725" t="n"/>
      <c r="AY108" s="725" t="n"/>
      <c r="AZ108" s="725" t="n"/>
      <c r="BA108" s="725" t="n"/>
      <c r="BB108" s="725" t="n"/>
      <c r="BC108" s="725" t="n"/>
      <c r="BD108" s="725" t="n"/>
      <c r="BE108" s="725" t="n"/>
      <c r="BF108" s="725" t="n"/>
      <c r="BG108" s="725" t="n"/>
      <c r="BH108" s="725" t="n"/>
      <c r="BI108" s="725" t="n"/>
      <c r="BJ108" s="725" t="n"/>
      <c r="BK108" s="725" t="n"/>
      <c r="BL108" s="725" t="n"/>
    </row>
    <row r="109" customFormat="1" s="25">
      <c r="A109" s="721">
        <f>A108+1</f>
        <v/>
      </c>
      <c r="B109" s="629" t="n"/>
      <c r="C109" s="629" t="n"/>
      <c r="D109" s="614" t="n"/>
      <c r="E109" s="614" t="n"/>
      <c r="F109" s="629" t="n"/>
      <c r="G109" s="631" t="n"/>
      <c r="H109" s="631" t="n"/>
      <c r="I109" s="656" t="n"/>
      <c r="J109" s="633" t="n"/>
      <c r="K109" s="633" t="n"/>
      <c r="L109" s="633" t="n"/>
      <c r="M109" s="635" t="n"/>
      <c r="N109" s="636">
        <f>B109+C109+D109+F109+G109+H109+I109+K109-L109+M109+E109</f>
        <v/>
      </c>
      <c r="O109" s="629" t="n"/>
      <c r="P109" s="629" t="n"/>
      <c r="Q109" s="636">
        <f>N109+O109-P109</f>
        <v/>
      </c>
      <c r="R109" s="630" t="n"/>
      <c r="S109" s="638" t="n"/>
      <c r="T109" s="639">
        <f>A109</f>
        <v/>
      </c>
      <c r="U109" s="640" t="n"/>
      <c r="V109" s="641" t="n"/>
      <c r="W109" s="640" t="n"/>
      <c r="X109" s="641" t="n"/>
      <c r="Y109" s="640" t="n"/>
      <c r="Z109" s="641" t="n"/>
      <c r="AA109" s="640" t="n"/>
      <c r="AB109" s="641" t="n"/>
      <c r="AC109" s="640" t="n"/>
      <c r="AD109" s="641" t="n"/>
      <c r="AE109" s="640" t="inlineStr">
        <is>
          <t>2203/38</t>
        </is>
      </c>
      <c r="AF109" s="624" t="n">
        <v>70</v>
      </c>
      <c r="AG109" s="641" t="n"/>
      <c r="AH109" s="641" t="n"/>
      <c r="AI109" s="640" t="n"/>
      <c r="AJ109" s="641" t="n"/>
      <c r="AK109" s="640" t="n"/>
      <c r="AL109" s="641" t="n"/>
      <c r="AM109" s="640" t="n"/>
      <c r="AN109" s="641" t="n"/>
      <c r="AO109" s="640" t="n"/>
      <c r="AP109" s="641" t="n"/>
      <c r="AQ109" s="484" t="n"/>
      <c r="AR109" s="641" t="n"/>
      <c r="AS109" s="614">
        <f>V109+X109+Z109+AB109+AD109+AF109+AJ109+AL109+AN109+AP109+AR109+AH109</f>
        <v/>
      </c>
      <c r="AT109" s="725" t="n"/>
      <c r="AU109" s="725" t="n"/>
      <c r="AV109" s="725" t="n"/>
      <c r="AW109" s="725" t="n"/>
      <c r="AX109" s="725" t="n"/>
      <c r="AY109" s="725" t="n"/>
      <c r="AZ109" s="725" t="n"/>
      <c r="BA109" s="725" t="n"/>
      <c r="BB109" s="725" t="n"/>
      <c r="BC109" s="725" t="n"/>
      <c r="BD109" s="725" t="n"/>
      <c r="BE109" s="725" t="n"/>
      <c r="BF109" s="725" t="n"/>
      <c r="BG109" s="725" t="n"/>
      <c r="BH109" s="725" t="n"/>
      <c r="BI109" s="725" t="n"/>
      <c r="BJ109" s="725" t="n"/>
      <c r="BK109" s="725" t="n"/>
      <c r="BL109" s="725" t="n"/>
    </row>
    <row r="110" customFormat="1" s="25">
      <c r="A110" s="721">
        <f>A109+1</f>
        <v/>
      </c>
      <c r="B110" s="629" t="n"/>
      <c r="C110" s="629" t="n"/>
      <c r="D110" s="614" t="n"/>
      <c r="E110" s="614" t="n"/>
      <c r="F110" s="629" t="n"/>
      <c r="G110" s="631" t="n"/>
      <c r="H110" s="631" t="n"/>
      <c r="I110" s="656" t="n"/>
      <c r="J110" s="633" t="n"/>
      <c r="K110" s="633" t="n"/>
      <c r="L110" s="633" t="n"/>
      <c r="M110" s="635" t="n"/>
      <c r="N110" s="636">
        <f>B110+C110+D110+F110+G110+H110+I110+K110-L110+M110+E110</f>
        <v/>
      </c>
      <c r="O110" s="629" t="n"/>
      <c r="P110" s="629" t="n"/>
      <c r="Q110" s="636">
        <f>N110+O110-P110</f>
        <v/>
      </c>
      <c r="R110" s="630" t="n"/>
      <c r="S110" s="638" t="n"/>
      <c r="T110" s="639">
        <f>A110</f>
        <v/>
      </c>
      <c r="U110" s="640" t="n"/>
      <c r="V110" s="641" t="n"/>
      <c r="W110" s="640" t="n"/>
      <c r="X110" s="641" t="n"/>
      <c r="Y110" s="640" t="n"/>
      <c r="Z110" s="641" t="n"/>
      <c r="AA110" s="640" t="n"/>
      <c r="AB110" s="641" t="n"/>
      <c r="AC110" s="640" t="n"/>
      <c r="AD110" s="641" t="n"/>
      <c r="AE110" s="484" t="n"/>
      <c r="AF110" s="641" t="n"/>
      <c r="AG110" s="641" t="n"/>
      <c r="AH110" s="624" t="n">
        <v>-2.4</v>
      </c>
      <c r="AI110" s="640" t="n"/>
      <c r="AJ110" s="641" t="n"/>
      <c r="AK110" s="640" t="inlineStr">
        <is>
          <t>2202/38</t>
        </is>
      </c>
      <c r="AL110" s="624" t="n">
        <v>1647.36</v>
      </c>
      <c r="AM110" s="640" t="inlineStr">
        <is>
          <t>2202/59</t>
        </is>
      </c>
      <c r="AN110" s="624" t="n">
        <v>177.12</v>
      </c>
      <c r="AO110" s="484" t="inlineStr">
        <is>
          <t>cyrille</t>
        </is>
      </c>
      <c r="AP110" s="624" t="n">
        <v>100</v>
      </c>
      <c r="AQ110" s="484" t="n"/>
      <c r="AR110" s="641" t="n"/>
      <c r="AS110" s="614">
        <f>V110+X110+Z110+AB110+AD110+AF110+AJ110+AL110+AN110+AP110+AR110+AH110</f>
        <v/>
      </c>
      <c r="AT110" s="725" t="n"/>
      <c r="AU110" s="725" t="n"/>
      <c r="AV110" s="725" t="n"/>
      <c r="AW110" s="725" t="n"/>
      <c r="AX110" s="725" t="n"/>
      <c r="AY110" s="725" t="n"/>
      <c r="AZ110" s="725" t="n"/>
      <c r="BA110" s="725" t="n"/>
      <c r="BB110" s="725" t="n"/>
      <c r="BC110" s="725" t="n"/>
      <c r="BD110" s="725" t="n"/>
      <c r="BE110" s="725" t="n"/>
      <c r="BF110" s="725" t="n"/>
      <c r="BG110" s="725" t="n"/>
      <c r="BH110" s="725" t="n"/>
      <c r="BI110" s="725" t="n"/>
      <c r="BJ110" s="725" t="n"/>
      <c r="BK110" s="725" t="n"/>
      <c r="BL110" s="725" t="n"/>
    </row>
    <row r="111" customFormat="1" s="25">
      <c r="A111" s="721">
        <f>A110+1</f>
        <v/>
      </c>
      <c r="B111" s="629" t="n"/>
      <c r="C111" s="629" t="n"/>
      <c r="D111" s="614" t="n"/>
      <c r="E111" s="614" t="n"/>
      <c r="F111" s="629" t="n"/>
      <c r="G111" s="631" t="n"/>
      <c r="H111" s="631" t="n"/>
      <c r="I111" s="656" t="n"/>
      <c r="J111" s="633" t="n"/>
      <c r="K111" s="633" t="n"/>
      <c r="L111" s="633" t="n"/>
      <c r="M111" s="635" t="n"/>
      <c r="N111" s="636">
        <f>B111+C111+D111+F111+G111+H111+I111+K111-L111+M111+E111</f>
        <v/>
      </c>
      <c r="O111" s="629" t="n"/>
      <c r="P111" s="629" t="n"/>
      <c r="Q111" s="636">
        <f>N111+O111-P111</f>
        <v/>
      </c>
      <c r="R111" s="630" t="n"/>
      <c r="S111" s="638" t="n"/>
      <c r="T111" s="639">
        <f>A111</f>
        <v/>
      </c>
      <c r="U111" s="640" t="n"/>
      <c r="V111" s="641" t="n"/>
      <c r="W111" s="640" t="n"/>
      <c r="X111" s="641" t="n"/>
      <c r="Y111" s="640" t="n"/>
      <c r="Z111" s="641" t="n"/>
      <c r="AA111" s="640" t="n"/>
      <c r="AB111" s="641" t="n"/>
      <c r="AC111" s="640" t="n"/>
      <c r="AD111" s="641" t="n"/>
      <c r="AE111" s="484" t="n"/>
      <c r="AF111" s="641" t="n"/>
      <c r="AG111" s="641" t="n"/>
      <c r="AH111" s="624" t="n">
        <v>-4.8</v>
      </c>
      <c r="AI111" s="640" t="inlineStr">
        <is>
          <t>2203/40</t>
        </is>
      </c>
      <c r="AJ111" s="624" t="n">
        <v>166.77</v>
      </c>
      <c r="AK111" s="640" t="n"/>
      <c r="AL111" s="641" t="n"/>
      <c r="AM111" s="640" t="inlineStr">
        <is>
          <t>2202/60</t>
        </is>
      </c>
      <c r="AN111" s="624" t="n">
        <v>203.52</v>
      </c>
      <c r="AO111" s="640" t="n"/>
      <c r="AP111" s="641" t="n"/>
      <c r="AQ111" s="484" t="n"/>
      <c r="AR111" s="641" t="n"/>
      <c r="AS111" s="614">
        <f>V111+X111+Z111+AB111+AD111+AF111+AJ111+AL111+AN111+AP111+AR111+AH111</f>
        <v/>
      </c>
      <c r="AT111" s="725" t="n"/>
      <c r="AU111" s="725" t="n"/>
      <c r="AV111" s="725" t="n"/>
      <c r="AW111" s="725" t="n"/>
      <c r="AX111" s="725" t="n"/>
      <c r="AY111" s="725" t="n"/>
      <c r="AZ111" s="725" t="n"/>
      <c r="BA111" s="725" t="n"/>
      <c r="BB111" s="725" t="n"/>
      <c r="BC111" s="725" t="n"/>
      <c r="BD111" s="725" t="n"/>
      <c r="BE111" s="725" t="n"/>
      <c r="BF111" s="725" t="n"/>
      <c r="BG111" s="725" t="n"/>
      <c r="BH111" s="725" t="n"/>
      <c r="BI111" s="725" t="n"/>
      <c r="BJ111" s="725" t="n"/>
      <c r="BK111" s="725" t="n"/>
      <c r="BL111" s="725" t="n"/>
    </row>
    <row r="112" customFormat="1" s="25">
      <c r="A112" s="721">
        <f>A111+1</f>
        <v/>
      </c>
      <c r="B112" s="629" t="n"/>
      <c r="C112" s="629" t="n"/>
      <c r="D112" s="614" t="n"/>
      <c r="E112" s="614" t="n"/>
      <c r="F112" s="629" t="n"/>
      <c r="G112" s="631" t="n"/>
      <c r="H112" s="631" t="n"/>
      <c r="I112" s="656" t="n"/>
      <c r="J112" s="633" t="n"/>
      <c r="K112" s="633" t="n"/>
      <c r="L112" s="633" t="n"/>
      <c r="M112" s="635" t="n"/>
      <c r="N112" s="636">
        <f>B112+C112+D112+F112+G112+H112+I112+K112-L112+M112+E112</f>
        <v/>
      </c>
      <c r="O112" s="629" t="n"/>
      <c r="P112" s="629" t="n"/>
      <c r="Q112" s="636">
        <f>N112+O112-P112</f>
        <v/>
      </c>
      <c r="R112" s="630" t="n"/>
      <c r="S112" s="638" t="n"/>
      <c r="T112" s="639">
        <f>A112</f>
        <v/>
      </c>
      <c r="U112" s="640" t="inlineStr">
        <is>
          <t>2203/07</t>
        </is>
      </c>
      <c r="V112" s="624" t="n">
        <v>1458.01</v>
      </c>
      <c r="W112" s="484" t="inlineStr">
        <is>
          <t>2203/16</t>
        </is>
      </c>
      <c r="X112" s="624" t="n">
        <v>15.86</v>
      </c>
      <c r="Y112" s="640" t="inlineStr">
        <is>
          <t>2203/22</t>
        </is>
      </c>
      <c r="Z112" s="624" t="n">
        <v>426.2</v>
      </c>
      <c r="AA112" s="484" t="inlineStr">
        <is>
          <t>2203/27</t>
        </is>
      </c>
      <c r="AB112" s="624" t="n">
        <v>938.6</v>
      </c>
      <c r="AC112" s="640" t="inlineStr">
        <is>
          <t>2203/35</t>
        </is>
      </c>
      <c r="AD112" s="624" t="n">
        <v>37559.9</v>
      </c>
      <c r="AE112" s="484" t="n"/>
      <c r="AF112" s="641" t="n"/>
      <c r="AG112" s="641" t="n"/>
      <c r="AH112" s="624" t="n">
        <v>-1.2</v>
      </c>
      <c r="AI112" s="640" t="inlineStr">
        <is>
          <t>2203/41</t>
        </is>
      </c>
      <c r="AJ112" s="624" t="n">
        <v>37.63</v>
      </c>
      <c r="AK112" s="484" t="n"/>
      <c r="AL112" s="641" t="n"/>
      <c r="AM112" s="484" t="n"/>
      <c r="AN112" s="641" t="n"/>
      <c r="AO112" s="484" t="n"/>
      <c r="AP112" s="641" t="n"/>
      <c r="AQ112" s="484" t="n"/>
      <c r="AR112" s="641" t="n"/>
      <c r="AS112" s="614">
        <f>V112+X112+Z112+AB112+AD112+AF112+AJ112+AL112+AN112+AP112+AR112+AH112</f>
        <v/>
      </c>
      <c r="AT112" s="725" t="n"/>
      <c r="AU112" s="725" t="n"/>
      <c r="AV112" s="725" t="n"/>
      <c r="AW112" s="725" t="n"/>
      <c r="AX112" s="725" t="n"/>
      <c r="AY112" s="725" t="n"/>
      <c r="AZ112" s="725" t="n"/>
      <c r="BA112" s="725" t="n"/>
      <c r="BB112" s="725" t="n"/>
      <c r="BC112" s="725" t="n"/>
      <c r="BD112" s="725" t="n"/>
      <c r="BE112" s="725" t="n"/>
      <c r="BF112" s="725" t="n"/>
      <c r="BG112" s="725" t="n"/>
      <c r="BH112" s="725" t="n"/>
      <c r="BI112" s="725" t="n"/>
      <c r="BJ112" s="725" t="n"/>
      <c r="BK112" s="725" t="n"/>
      <c r="BL112" s="725" t="n"/>
    </row>
    <row r="113" customFormat="1" s="25">
      <c r="A113" s="721">
        <f>A112+1</f>
        <v/>
      </c>
      <c r="B113" s="629" t="n"/>
      <c r="C113" s="629" t="n"/>
      <c r="D113" s="630" t="n"/>
      <c r="E113" s="630" t="n"/>
      <c r="F113" s="629" t="n"/>
      <c r="G113" s="631" t="n"/>
      <c r="H113" s="631" t="n"/>
      <c r="I113" s="632" t="n"/>
      <c r="J113" s="633" t="n"/>
      <c r="K113" s="633" t="n"/>
      <c r="L113" s="633" t="n"/>
      <c r="M113" s="635" t="n"/>
      <c r="N113" s="636">
        <f>B113+C113+D113+F113+G113+H113+I113+K113-L113+M113+E113</f>
        <v/>
      </c>
      <c r="O113" s="629" t="n"/>
      <c r="P113" s="629" t="n"/>
      <c r="Q113" s="636">
        <f>N113+O113-P113</f>
        <v/>
      </c>
      <c r="R113" s="630" t="n"/>
      <c r="S113" s="638" t="n"/>
      <c r="T113" s="639">
        <f>A113</f>
        <v/>
      </c>
      <c r="U113" s="640" t="n"/>
      <c r="V113" s="624" t="n">
        <v>57.43</v>
      </c>
      <c r="W113" s="640" t="inlineStr">
        <is>
          <t>2203/15</t>
        </is>
      </c>
      <c r="X113" s="624" t="n">
        <v>1136.16</v>
      </c>
      <c r="Y113" s="640" t="n"/>
      <c r="Z113" s="641" t="n"/>
      <c r="AA113" s="640" t="inlineStr">
        <is>
          <t>2203/31</t>
        </is>
      </c>
      <c r="AB113" s="624" t="n">
        <v>1558.38</v>
      </c>
      <c r="AC113" s="640" t="n"/>
      <c r="AD113" s="641" t="n"/>
      <c r="AE113" s="640" t="inlineStr">
        <is>
          <t>monnaie</t>
        </is>
      </c>
      <c r="AF113" s="624" t="n">
        <v>250</v>
      </c>
      <c r="AG113" s="641" t="n"/>
      <c r="AH113" s="624" t="n">
        <v>-3.6</v>
      </c>
      <c r="AI113" s="640" t="n"/>
      <c r="AJ113" s="641" t="n"/>
      <c r="AK113" s="640" t="inlineStr">
        <is>
          <t>2203/44</t>
        </is>
      </c>
      <c r="AL113" s="624" t="n">
        <v>614.4299999999999</v>
      </c>
      <c r="AM113" s="640" t="inlineStr">
        <is>
          <t>Fimar</t>
        </is>
      </c>
      <c r="AN113" s="624" t="n">
        <v>930.47</v>
      </c>
      <c r="AO113" s="640" t="inlineStr">
        <is>
          <t>2203/62</t>
        </is>
      </c>
      <c r="AP113" s="624" t="n">
        <v>1345.2</v>
      </c>
      <c r="AQ113" s="484" t="n"/>
      <c r="AR113" s="641" t="n"/>
      <c r="AS113" s="614">
        <f>V113+X113+Z113+AB113+AD113+AF113+AJ113+AL113+AN113+AP113+AR113+AH113</f>
        <v/>
      </c>
      <c r="AT113" s="725" t="n"/>
      <c r="AU113" s="725" t="n"/>
      <c r="AV113" s="725" t="n"/>
      <c r="AW113" s="725" t="n"/>
      <c r="AX113" s="725" t="n"/>
      <c r="AY113" s="725" t="n"/>
      <c r="AZ113" s="725" t="n"/>
      <c r="BA113" s="725" t="n"/>
      <c r="BB113" s="725" t="n"/>
      <c r="BC113" s="725" t="n"/>
      <c r="BD113" s="725" t="n"/>
      <c r="BE113" s="725" t="n"/>
      <c r="BF113" s="725" t="n"/>
      <c r="BG113" s="725" t="n"/>
      <c r="BH113" s="725" t="n"/>
      <c r="BI113" s="725" t="n"/>
      <c r="BJ113" s="725" t="n"/>
      <c r="BK113" s="725" t="n"/>
      <c r="BL113" s="725" t="n"/>
    </row>
    <row r="114">
      <c r="B114" s="700">
        <f>SUM(B83:B113)</f>
        <v/>
      </c>
      <c r="C114" s="700">
        <f>SUM(C83:C113)</f>
        <v/>
      </c>
      <c r="D114" s="700">
        <f>SUM(D83:D113)</f>
        <v/>
      </c>
      <c r="E114" s="700">
        <f>SUM(E83:E113)</f>
        <v/>
      </c>
      <c r="F114" s="449">
        <f>SUM(F83:F113)</f>
        <v/>
      </c>
      <c r="G114" s="700">
        <f>SUM(G83:G113)</f>
        <v/>
      </c>
      <c r="H114" s="700">
        <f>SUM(H83:H113)</f>
        <v/>
      </c>
      <c r="I114" s="700">
        <f>SUM(I83:I113)</f>
        <v/>
      </c>
      <c r="J114" s="720">
        <f>SUM(J83:J113)</f>
        <v/>
      </c>
      <c r="K114" s="449">
        <f>SUM(K83:K113)</f>
        <v/>
      </c>
      <c r="L114" s="449">
        <f>SUM(L83:L113)</f>
        <v/>
      </c>
      <c r="M114" s="449">
        <f>SUM(M83:M113)</f>
        <v/>
      </c>
      <c r="N114" s="700">
        <f>SUM(N83:N113)</f>
        <v/>
      </c>
      <c r="O114" s="700">
        <f>SUM(O83:O113)</f>
        <v/>
      </c>
      <c r="P114" s="449">
        <f>SUM(P83:P113)</f>
        <v/>
      </c>
      <c r="Q114" s="700">
        <f>SUM(Q83:Q113)</f>
        <v/>
      </c>
      <c r="R114" s="449">
        <f>SUM(R83:R113)</f>
        <v/>
      </c>
      <c r="S114" s="449">
        <f>SUM(S83:S113)</f>
        <v/>
      </c>
      <c r="U114" s="460" t="n"/>
      <c r="V114" s="460">
        <f>SUM(V83:V113)</f>
        <v/>
      </c>
      <c r="W114" s="460" t="n"/>
      <c r="X114" s="460">
        <f>SUM(X83:X113)</f>
        <v/>
      </c>
      <c r="Y114" s="460" t="n"/>
      <c r="Z114" s="460">
        <f>SUM(Z83:Z113)</f>
        <v/>
      </c>
      <c r="AA114" s="460" t="n"/>
      <c r="AB114" s="460">
        <f>SUM(AB83:AB113)</f>
        <v/>
      </c>
      <c r="AC114" s="460" t="n"/>
      <c r="AD114" s="460">
        <f>SUM(AD83:AD113)</f>
        <v/>
      </c>
      <c r="AE114" s="460" t="n"/>
      <c r="AF114" s="461">
        <f>SUM(AF83:AF113)</f>
        <v/>
      </c>
      <c r="AG114" s="460" t="n"/>
      <c r="AH114" s="460" t="n"/>
      <c r="AI114" s="460" t="n"/>
      <c r="AJ114" s="460">
        <f>SUM(AJ83:AJ113)</f>
        <v/>
      </c>
      <c r="AL114" s="460">
        <f>SUM(AL83:AL113)</f>
        <v/>
      </c>
      <c r="AM114" s="460" t="n"/>
      <c r="AN114" s="460">
        <f>SUM(AN83:AN113)</f>
        <v/>
      </c>
      <c r="AO114" s="460" t="n"/>
      <c r="AP114" s="460">
        <f>SUM(AP83:AP113)</f>
        <v/>
      </c>
      <c r="AQ114" s="460" t="n"/>
      <c r="AR114" s="460">
        <f>SUM(AR83:AR113)</f>
        <v/>
      </c>
      <c r="AS114" s="460">
        <f>SUM(AS83:AS113)</f>
        <v/>
      </c>
    </row>
    <row r="115">
      <c r="N115" s="451" t="n"/>
      <c r="Q115" s="451" t="n"/>
    </row>
    <row r="116">
      <c r="C116" s="452" t="n"/>
      <c r="F116" s="452" t="n"/>
      <c r="I116" s="453" t="n"/>
    </row>
    <row r="117">
      <c r="I117" s="453" t="n"/>
    </row>
    <row r="118"/>
    <row r="119" ht="16.5" customHeight="1" thickBot="1">
      <c r="A119" s="726" t="inlineStr">
        <is>
          <t>AVRIL</t>
        </is>
      </c>
      <c r="B119" s="397" t="n"/>
      <c r="C119" s="397" t="n"/>
      <c r="D119" s="397" t="n"/>
      <c r="E119" s="397" t="n"/>
      <c r="F119" s="397" t="n"/>
      <c r="G119" s="397" t="n"/>
      <c r="H119" s="397" t="n"/>
      <c r="I119" s="397" t="n"/>
      <c r="J119" s="397" t="n"/>
      <c r="K119" s="397" t="n"/>
      <c r="L119" s="397" t="n"/>
      <c r="M119" s="406" t="n"/>
      <c r="N119" s="359" t="n"/>
      <c r="O119" s="362" t="n"/>
      <c r="P119" s="363" t="n"/>
      <c r="Q119" s="363" t="n"/>
      <c r="R119" s="363" t="n"/>
      <c r="S119" s="363" t="n"/>
      <c r="U119" s="364">
        <f>A119</f>
        <v/>
      </c>
      <c r="V119" s="363" t="n"/>
      <c r="W119" s="363" t="n"/>
      <c r="X119" s="363" t="n"/>
      <c r="Y119" s="363" t="n"/>
      <c r="Z119" s="363" t="n"/>
      <c r="AA119" s="363" t="n"/>
      <c r="AB119" s="364">
        <f>A119</f>
        <v/>
      </c>
      <c r="AC119" s="363" t="n"/>
      <c r="AD119" s="363" t="n"/>
      <c r="AE119" s="363" t="n"/>
      <c r="AF119" s="363" t="n"/>
      <c r="AG119" s="363" t="n"/>
      <c r="AH119" s="363" t="n"/>
      <c r="AI119" s="363" t="n"/>
      <c r="AJ119" s="363" t="n"/>
      <c r="AK119" s="364">
        <f>A119</f>
        <v/>
      </c>
      <c r="AL119" s="363" t="n"/>
      <c r="AM119" s="363" t="n"/>
      <c r="AN119" s="363" t="n"/>
      <c r="AO119" s="363" t="n"/>
      <c r="AP119" s="363" t="n"/>
      <c r="AQ119" s="363" t="n"/>
    </row>
    <row r="120">
      <c r="A120" s="668" t="n"/>
      <c r="B120" s="382" t="n"/>
      <c r="C120" s="382" t="n"/>
      <c r="D120" s="382" t="n"/>
      <c r="E120" s="382" t="n"/>
      <c r="F120" s="382" t="n"/>
      <c r="G120" s="382" t="n"/>
      <c r="H120" s="382" t="n"/>
      <c r="I120" s="384" t="n"/>
      <c r="J120" s="385" t="n"/>
      <c r="K120" s="385" t="n"/>
      <c r="L120" s="383" t="n"/>
      <c r="M120" s="608" t="n"/>
      <c r="N120" s="382" t="n"/>
      <c r="O120" s="382" t="n"/>
      <c r="P120" s="382" t="n"/>
      <c r="Q120" s="382" t="n"/>
      <c r="R120" s="386" t="inlineStr">
        <is>
          <t>Banque</t>
        </is>
      </c>
      <c r="S120" s="379" t="n"/>
      <c r="T120" s="668" t="n"/>
      <c r="U120" s="606">
        <f>U3</f>
        <v/>
      </c>
      <c r="V120" s="379" t="n"/>
      <c r="W120" s="606">
        <f>W3</f>
        <v/>
      </c>
      <c r="X120" s="379" t="n"/>
      <c r="Y120" s="606">
        <f>Y3</f>
        <v/>
      </c>
      <c r="Z120" s="379" t="n"/>
      <c r="AA120" s="606">
        <f>AA3</f>
        <v/>
      </c>
      <c r="AB120" s="379" t="n"/>
      <c r="AC120" s="606">
        <f>AC3</f>
        <v/>
      </c>
      <c r="AD120" s="379" t="n"/>
      <c r="AE120" s="606">
        <f>AE3</f>
        <v/>
      </c>
      <c r="AF120" s="379" t="n"/>
      <c r="AG120" s="606" t="inlineStr">
        <is>
          <t>DAB Boisson</t>
        </is>
      </c>
      <c r="AH120" s="379" t="n"/>
      <c r="AI120" s="606">
        <f>AI3</f>
        <v/>
      </c>
      <c r="AJ120" s="379" t="n"/>
      <c r="AK120" s="606">
        <f>AK3</f>
        <v/>
      </c>
      <c r="AL120" s="379" t="n"/>
      <c r="AM120" s="606">
        <f>AM3</f>
        <v/>
      </c>
      <c r="AN120" s="379" t="n"/>
      <c r="AO120" s="606">
        <f>AO3</f>
        <v/>
      </c>
      <c r="AP120" s="379" t="n"/>
      <c r="AQ120" s="669">
        <f>AQ3</f>
        <v/>
      </c>
      <c r="AR120" s="381" t="n"/>
      <c r="AS120" s="613" t="inlineStr">
        <is>
          <t>Total</t>
        </is>
      </c>
    </row>
    <row r="121">
      <c r="A121" s="668" t="n"/>
      <c r="B121" s="382" t="inlineStr">
        <is>
          <t>Espèce</t>
        </is>
      </c>
      <c r="C121" s="382" t="inlineStr">
        <is>
          <t>Chèque</t>
        </is>
      </c>
      <c r="D121" s="382" t="inlineStr">
        <is>
          <t>Carte Bleue</t>
        </is>
      </c>
      <c r="E121" s="382" t="inlineStr">
        <is>
          <t>Sans Contact</t>
        </is>
      </c>
      <c r="F121" s="382" t="inlineStr">
        <is>
          <t>Carte Nickel</t>
        </is>
      </c>
      <c r="G121" s="382" t="inlineStr">
        <is>
          <t>JEUX</t>
        </is>
      </c>
      <c r="H121" s="382" t="inlineStr">
        <is>
          <t>LOTO</t>
        </is>
      </c>
      <c r="I121" s="382" t="inlineStr">
        <is>
          <t>POINT VERT</t>
        </is>
      </c>
      <c r="J121" s="383" t="n"/>
      <c r="K121" s="382" t="inlineStr">
        <is>
          <t>Ret Nickel</t>
        </is>
      </c>
      <c r="L121" s="382" t="inlineStr">
        <is>
          <t>Dpt Nickel</t>
        </is>
      </c>
      <c r="M121" s="608" t="inlineStr">
        <is>
          <t>Avoir</t>
        </is>
      </c>
      <c r="N121" s="382" t="inlineStr">
        <is>
          <t>S/Total Encais</t>
        </is>
      </c>
      <c r="O121" s="382" t="inlineStr">
        <is>
          <t>Compte client</t>
        </is>
      </c>
      <c r="P121" s="382" t="inlineStr">
        <is>
          <t>Credit Compte</t>
        </is>
      </c>
      <c r="Q121" s="382" t="inlineStr">
        <is>
          <t>Total</t>
        </is>
      </c>
      <c r="R121" s="382" t="inlineStr">
        <is>
          <t>Dépôt Banque</t>
        </is>
      </c>
      <c r="S121" s="382" t="inlineStr">
        <is>
          <t>Monnaie</t>
        </is>
      </c>
      <c r="T121" s="609" t="n"/>
      <c r="U121" s="610" t="inlineStr">
        <is>
          <t>N°</t>
        </is>
      </c>
      <c r="V121" s="611" t="n"/>
      <c r="W121" s="612" t="inlineStr">
        <is>
          <t>N°</t>
        </is>
      </c>
      <c r="X121" s="608" t="n"/>
      <c r="Y121" s="612" t="inlineStr">
        <is>
          <t>N°</t>
        </is>
      </c>
      <c r="Z121" s="608" t="n"/>
      <c r="AA121" s="612" t="inlineStr">
        <is>
          <t>N°</t>
        </is>
      </c>
      <c r="AB121" s="608" t="n"/>
      <c r="AC121" s="612" t="inlineStr">
        <is>
          <t>N°</t>
        </is>
      </c>
      <c r="AD121" s="608" t="n"/>
      <c r="AE121" s="612" t="inlineStr">
        <is>
          <t>N°</t>
        </is>
      </c>
      <c r="AF121" s="608" t="n"/>
      <c r="AG121" s="612" t="n"/>
      <c r="AH121" s="611" t="n"/>
      <c r="AI121" s="612" t="inlineStr">
        <is>
          <t>N°</t>
        </is>
      </c>
      <c r="AJ121" s="608" t="n"/>
      <c r="AK121" s="613" t="inlineStr">
        <is>
          <t>N°</t>
        </is>
      </c>
      <c r="AL121" s="611" t="n"/>
      <c r="AM121" s="612" t="inlineStr">
        <is>
          <t>N°</t>
        </is>
      </c>
      <c r="AN121" s="611" t="n"/>
      <c r="AO121" s="612" t="inlineStr">
        <is>
          <t>N°</t>
        </is>
      </c>
      <c r="AP121" s="611" t="n"/>
      <c r="AQ121" s="612" t="inlineStr">
        <is>
          <t>N°</t>
        </is>
      </c>
      <c r="AR121" s="611" t="n"/>
      <c r="AS121" s="614" t="n"/>
    </row>
    <row r="122">
      <c r="A122" s="721">
        <f>A113+1</f>
        <v/>
      </c>
      <c r="B122" s="629" t="n"/>
      <c r="C122" s="629" t="n"/>
      <c r="D122" s="630" t="n"/>
      <c r="E122" s="630" t="n"/>
      <c r="F122" s="629" t="n"/>
      <c r="G122" s="631" t="n"/>
      <c r="H122" s="631" t="n"/>
      <c r="I122" s="632" t="n"/>
      <c r="J122" s="633" t="n"/>
      <c r="K122" s="633" t="n"/>
      <c r="L122" s="633" t="n"/>
      <c r="M122" s="635" t="n"/>
      <c r="N122" s="636">
        <f>B122+C122+D122+F122+G122+H122+I122+K122-L122+M122+E122</f>
        <v/>
      </c>
      <c r="O122" s="629" t="n"/>
      <c r="P122" s="629" t="n"/>
      <c r="Q122" s="636">
        <f>N122+O122-P122</f>
        <v/>
      </c>
      <c r="R122" s="630" t="n">
        <v>2530</v>
      </c>
      <c r="S122" s="630" t="n">
        <v>550</v>
      </c>
      <c r="T122" s="639">
        <f>A122</f>
        <v/>
      </c>
      <c r="U122" s="640" t="n"/>
      <c r="V122" s="641" t="n"/>
      <c r="W122" s="484" t="n"/>
      <c r="X122" s="641" t="n"/>
      <c r="Y122" s="484" t="n"/>
      <c r="Z122" s="641" t="n"/>
      <c r="AA122" s="484" t="n"/>
      <c r="AB122" s="641" t="n"/>
      <c r="AC122" s="484" t="n"/>
      <c r="AD122" s="641" t="n"/>
      <c r="AE122" s="484" t="n"/>
      <c r="AF122" s="641" t="n"/>
      <c r="AG122" s="642" t="n"/>
      <c r="AH122" s="641" t="n"/>
      <c r="AI122" s="640" t="inlineStr">
        <is>
          <t>2201/36</t>
        </is>
      </c>
      <c r="AJ122" s="624" t="n">
        <v>1029.23</v>
      </c>
      <c r="AK122" s="642" t="n"/>
      <c r="AL122" s="641" t="n"/>
      <c r="AM122" s="484" t="n"/>
      <c r="AN122" s="641" t="n"/>
      <c r="AO122" s="484" t="n"/>
      <c r="AP122" s="641" t="n"/>
      <c r="AQ122" s="484" t="n"/>
      <c r="AR122" s="641" t="n"/>
      <c r="AS122" s="614">
        <f>V122+X122+Z122+AB122+AD122+AF122+AJ122+AL122+AN122+AP122+AR122+AH122</f>
        <v/>
      </c>
    </row>
    <row r="123">
      <c r="A123" s="721">
        <f>A122+1</f>
        <v/>
      </c>
      <c r="B123" s="629" t="n"/>
      <c r="C123" s="629" t="n"/>
      <c r="D123" s="630" t="n"/>
      <c r="E123" s="630" t="n"/>
      <c r="F123" s="629" t="n"/>
      <c r="G123" s="631" t="n"/>
      <c r="H123" s="631" t="n"/>
      <c r="I123" s="632" t="n"/>
      <c r="J123" s="633" t="n"/>
      <c r="K123" s="633" t="n"/>
      <c r="L123" s="633" t="n"/>
      <c r="M123" s="635" t="n"/>
      <c r="N123" s="636">
        <f>B123+C123+D123+F123+G123+H123+I123+K123-L123+M123+E123</f>
        <v/>
      </c>
      <c r="O123" s="629" t="n"/>
      <c r="P123" s="629" t="n"/>
      <c r="Q123" s="636">
        <f>N123+O123-P123</f>
        <v/>
      </c>
      <c r="R123" s="630" t="n">
        <v>930</v>
      </c>
      <c r="S123" s="638" t="n"/>
      <c r="T123" s="639">
        <f>A123</f>
        <v/>
      </c>
      <c r="U123" s="640" t="n"/>
      <c r="V123" s="641" t="n"/>
      <c r="W123" s="484" t="n"/>
      <c r="X123" s="641" t="n"/>
      <c r="Y123" s="640" t="n"/>
      <c r="Z123" s="641" t="n"/>
      <c r="AA123" s="484" t="n"/>
      <c r="AB123" s="641" t="n"/>
      <c r="AC123" s="640" t="n"/>
      <c r="AD123" s="641" t="n"/>
      <c r="AE123" s="484" t="n"/>
      <c r="AF123" s="641" t="n"/>
      <c r="AG123" s="642" t="n"/>
      <c r="AH123" s="641" t="n"/>
      <c r="AI123" s="640" t="n"/>
      <c r="AJ123" s="641" t="n"/>
      <c r="AK123" s="484" t="n"/>
      <c r="AL123" s="641" t="n"/>
      <c r="AM123" s="640" t="n"/>
      <c r="AN123" s="641" t="n"/>
      <c r="AO123" s="640" t="inlineStr">
        <is>
          <t>vale</t>
        </is>
      </c>
      <c r="AP123" s="624" t="n">
        <v>2250</v>
      </c>
      <c r="AQ123" s="484" t="n"/>
      <c r="AR123" s="641" t="n"/>
      <c r="AS123" s="614">
        <f>V123+X123+Z123+AB123+AD123+AF123+AJ123+AL123+AN123+AP123+AR123+AH123</f>
        <v/>
      </c>
    </row>
    <row r="124">
      <c r="A124" s="721">
        <f>A123+1</f>
        <v/>
      </c>
      <c r="B124" s="629" t="n"/>
      <c r="C124" s="629" t="n"/>
      <c r="D124" s="630" t="n"/>
      <c r="E124" s="630" t="n"/>
      <c r="F124" s="629" t="n"/>
      <c r="G124" s="631" t="n"/>
      <c r="H124" s="631" t="n"/>
      <c r="I124" s="632" t="n"/>
      <c r="J124" s="633" t="n"/>
      <c r="K124" s="633" t="n"/>
      <c r="L124" s="633" t="n"/>
      <c r="M124" s="635" t="n"/>
      <c r="N124" s="636">
        <f>B124+C124+D124+F124+G124+H124+I124+K124-L124+M124+E124</f>
        <v/>
      </c>
      <c r="O124" s="629" t="n"/>
      <c r="P124" s="629" t="n"/>
      <c r="Q124" s="636">
        <f>N124+O124-P124</f>
        <v/>
      </c>
      <c r="R124" s="630" t="n">
        <v>710</v>
      </c>
      <c r="S124" s="638" t="n"/>
      <c r="T124" s="639">
        <f>A124</f>
        <v/>
      </c>
      <c r="U124" s="640" t="n"/>
      <c r="V124" s="641" t="n"/>
      <c r="W124" s="484" t="n"/>
      <c r="X124" s="641" t="n"/>
      <c r="Y124" s="484" t="inlineStr">
        <is>
          <t>2204/22</t>
        </is>
      </c>
      <c r="Z124" s="624" t="n">
        <v>255.59</v>
      </c>
      <c r="AC124" s="640" t="n"/>
      <c r="AD124" s="641" t="n"/>
      <c r="AE124" s="484" t="n"/>
      <c r="AF124" s="641" t="n"/>
      <c r="AG124" s="641" t="n"/>
      <c r="AH124" s="641" t="n"/>
      <c r="AI124" s="640" t="n"/>
      <c r="AJ124" s="641" t="n"/>
      <c r="AK124" s="484" t="n"/>
      <c r="AL124" s="641" t="n"/>
      <c r="AM124" s="640" t="n"/>
      <c r="AN124" s="641" t="n"/>
      <c r="AO124" s="484" t="n"/>
      <c r="AP124" s="641" t="n"/>
      <c r="AQ124" s="484" t="n"/>
      <c r="AR124" s="641" t="n"/>
      <c r="AS124" s="614">
        <f>V124+X124+Z124+Z124+AD124+AF124+AJ124+AL124+AN124+AP124+AR124+AH124</f>
        <v/>
      </c>
    </row>
    <row r="125">
      <c r="A125" s="721">
        <f>A124+1</f>
        <v/>
      </c>
      <c r="B125" s="629" t="n"/>
      <c r="C125" s="630" t="n"/>
      <c r="D125" s="630" t="n"/>
      <c r="E125" s="630" t="n"/>
      <c r="F125" s="629" t="n"/>
      <c r="G125" s="631" t="n"/>
      <c r="H125" s="631" t="n"/>
      <c r="I125" s="632" t="n"/>
      <c r="J125" s="633" t="n"/>
      <c r="K125" s="633" t="n"/>
      <c r="L125" s="633" t="n"/>
      <c r="M125" s="635" t="n"/>
      <c r="N125" s="636">
        <f>B125+C125+D125+F125+G125+H125+I125+K125-L125+M125+E125</f>
        <v/>
      </c>
      <c r="O125" s="629" t="n"/>
      <c r="P125" s="629" t="n"/>
      <c r="Q125" s="636">
        <f>N125+O125-P125</f>
        <v/>
      </c>
      <c r="R125" s="630" t="n">
        <v>1640</v>
      </c>
      <c r="S125" s="638" t="n"/>
      <c r="T125" s="639">
        <f>A125</f>
        <v/>
      </c>
      <c r="U125" s="640" t="n"/>
      <c r="V125" s="641" t="n"/>
      <c r="W125" s="640" t="n"/>
      <c r="X125" s="641" t="n"/>
      <c r="Y125" s="640" t="n"/>
      <c r="Z125" s="641" t="n"/>
      <c r="AA125" s="484" t="n"/>
      <c r="AB125" s="641" t="n"/>
      <c r="AC125" s="640" t="n"/>
      <c r="AD125" s="641" t="n"/>
      <c r="AE125" s="484" t="inlineStr">
        <is>
          <t>Pt vert</t>
        </is>
      </c>
      <c r="AF125" s="624" t="n">
        <v>-141.4</v>
      </c>
      <c r="AG125" s="641" t="n"/>
      <c r="AH125" s="641" t="n"/>
      <c r="AI125" s="683" t="inlineStr">
        <is>
          <t>180654B</t>
        </is>
      </c>
      <c r="AJ125" s="624" t="n">
        <v>128.4</v>
      </c>
      <c r="AK125" s="484" t="n"/>
      <c r="AL125" s="641" t="n"/>
      <c r="AM125" s="640" t="n"/>
      <c r="AN125" s="641" t="n"/>
      <c r="AO125" s="484" t="n"/>
      <c r="AP125" s="641" t="n"/>
      <c r="AQ125" s="484" t="n"/>
      <c r="AR125" s="641" t="n"/>
      <c r="AS125" s="614">
        <f>V125+X125+Z125+AB125+AD125+AF125+AJ125+AL125+AN125+AP125+AR125+AH125</f>
        <v/>
      </c>
    </row>
    <row r="126">
      <c r="A126" s="721">
        <f>A125+1</f>
        <v/>
      </c>
      <c r="B126" s="629" t="n"/>
      <c r="C126" s="629" t="n"/>
      <c r="D126" s="630" t="n"/>
      <c r="E126" s="630" t="n"/>
      <c r="F126" s="629" t="n"/>
      <c r="G126" s="631" t="n"/>
      <c r="H126" s="631" t="n"/>
      <c r="I126" s="632" t="n"/>
      <c r="J126" s="633" t="n"/>
      <c r="K126" s="633" t="n"/>
      <c r="L126" s="633" t="n"/>
      <c r="M126" s="635" t="n"/>
      <c r="N126" s="636">
        <f>B126+C126+D126+F126+G126+H126+I126+K126-L126+M126+E126</f>
        <v/>
      </c>
      <c r="O126" s="629" t="n"/>
      <c r="P126" s="629" t="n"/>
      <c r="Q126" s="636">
        <f>N126+O126-P126</f>
        <v/>
      </c>
      <c r="R126" s="630" t="n">
        <v>1740</v>
      </c>
      <c r="S126" s="638" t="n"/>
      <c r="T126" s="639">
        <f>A126</f>
        <v/>
      </c>
      <c r="U126" s="640" t="n"/>
      <c r="V126" s="641" t="n"/>
      <c r="W126" s="640" t="n"/>
      <c r="X126" s="641" t="n"/>
      <c r="Y126" s="640" t="n"/>
      <c r="Z126" s="641" t="n"/>
      <c r="AA126" s="640" t="n"/>
      <c r="AB126" s="641" t="n"/>
      <c r="AC126" s="640" t="n"/>
      <c r="AD126" s="641" t="n"/>
      <c r="AE126" s="640" t="n"/>
      <c r="AF126" s="641" t="n"/>
      <c r="AG126" s="641" t="n"/>
      <c r="AH126" s="641" t="n"/>
      <c r="AI126" s="640" t="n"/>
      <c r="AJ126" s="641" t="n"/>
      <c r="AK126" s="640" t="n"/>
      <c r="AL126" s="641" t="n"/>
      <c r="AM126" s="640" t="n"/>
      <c r="AN126" s="641" t="n"/>
      <c r="AO126" s="640" t="inlineStr">
        <is>
          <t>2112/75</t>
        </is>
      </c>
      <c r="AP126" s="624" t="n">
        <v>156.69</v>
      </c>
      <c r="AQ126" s="484" t="n"/>
      <c r="AR126" s="641" t="n"/>
      <c r="AS126" s="614">
        <f>V126+X126+Z126+AB126+AD126+AF126+AJ126+AL126+AN126+AP126+AR126+AH126</f>
        <v/>
      </c>
    </row>
    <row r="127">
      <c r="A127" s="721">
        <f>A126+1</f>
        <v/>
      </c>
      <c r="B127" s="629" t="n"/>
      <c r="C127" s="629" t="n"/>
      <c r="D127" s="630" t="n"/>
      <c r="E127" s="630" t="n"/>
      <c r="F127" s="629" t="n"/>
      <c r="G127" s="631" t="n"/>
      <c r="H127" s="631" t="n"/>
      <c r="I127" s="632" t="n"/>
      <c r="J127" s="633" t="n"/>
      <c r="K127" s="633" t="n"/>
      <c r="L127" s="633" t="n"/>
      <c r="M127" s="635" t="n"/>
      <c r="N127" s="636">
        <f>B127+C127+D127+F127+G127+H127+I127+K127-L127+M127+E127</f>
        <v/>
      </c>
      <c r="O127" s="629" t="n"/>
      <c r="P127" s="629" t="n"/>
      <c r="Q127" s="636">
        <f>N127+O127-P127</f>
        <v/>
      </c>
      <c r="R127" s="630" t="n">
        <v>1470</v>
      </c>
      <c r="S127" s="638" t="n"/>
      <c r="T127" s="639">
        <f>A127</f>
        <v/>
      </c>
      <c r="U127" s="640" t="inlineStr">
        <is>
          <t>2203/10</t>
        </is>
      </c>
      <c r="V127" s="624" t="n">
        <v>1176.13</v>
      </c>
      <c r="W127" s="640" t="n"/>
      <c r="X127" s="641" t="n"/>
      <c r="Y127" s="640" t="inlineStr">
        <is>
          <t>2203/23</t>
        </is>
      </c>
      <c r="Z127" s="624" t="n">
        <v>169.94</v>
      </c>
      <c r="AA127" s="640" t="inlineStr">
        <is>
          <t>2204/27</t>
        </is>
      </c>
      <c r="AB127" s="624" t="n">
        <v>236.4</v>
      </c>
      <c r="AC127" s="640" t="n"/>
      <c r="AD127" s="641" t="n"/>
      <c r="AE127" s="640" t="inlineStr">
        <is>
          <t>Ass prêt</t>
        </is>
      </c>
      <c r="AF127" s="624" t="n">
        <v>18.85</v>
      </c>
      <c r="AG127" s="641" t="n"/>
      <c r="AH127" s="641" t="n"/>
      <c r="AI127" s="640" t="n"/>
      <c r="AJ127" s="641" t="n"/>
      <c r="AK127" s="640" t="n"/>
      <c r="AL127" s="641" t="n"/>
      <c r="AM127" s="640" t="n"/>
      <c r="AN127" s="641" t="n"/>
      <c r="AO127" s="640" t="inlineStr">
        <is>
          <t>aviva</t>
        </is>
      </c>
      <c r="AP127" s="624" t="n">
        <v>150</v>
      </c>
      <c r="AQ127" s="484" t="n"/>
      <c r="AR127" s="641" t="n"/>
      <c r="AS127" s="614">
        <f>V127+X127+Z127+AB127+AD127+AF127+AJ127+AL127+AN127+AP127+AR127+AH127</f>
        <v/>
      </c>
    </row>
    <row r="128">
      <c r="A128" s="721">
        <f>A127+1</f>
        <v/>
      </c>
      <c r="B128" s="629" t="n"/>
      <c r="C128" s="629" t="n"/>
      <c r="D128" s="630" t="n"/>
      <c r="E128" s="630" t="n"/>
      <c r="F128" s="629" t="n"/>
      <c r="G128" s="631" t="n"/>
      <c r="H128" s="631" t="n"/>
      <c r="I128" s="632" t="n"/>
      <c r="J128" s="633" t="n"/>
      <c r="K128" s="633" t="n"/>
      <c r="L128" s="633" t="n"/>
      <c r="M128" s="635" t="n"/>
      <c r="N128" s="636">
        <f>B128+C128+D128+F128+G128+H128+I128+K128-L128+M128+E128</f>
        <v/>
      </c>
      <c r="O128" s="629" t="n"/>
      <c r="P128" s="629" t="n"/>
      <c r="Q128" s="636">
        <f>N128+O128-P128</f>
        <v/>
      </c>
      <c r="R128" s="630" t="n">
        <v>1210</v>
      </c>
      <c r="S128" s="638" t="n"/>
      <c r="T128" s="639">
        <f>A128</f>
        <v/>
      </c>
      <c r="U128" s="640" t="n"/>
      <c r="V128" s="624" t="n">
        <v>-12</v>
      </c>
      <c r="W128" s="640" t="n"/>
      <c r="X128" s="641" t="n"/>
      <c r="Y128" s="640" t="n"/>
      <c r="Z128" s="641" t="n"/>
      <c r="AA128" s="640" t="inlineStr">
        <is>
          <t>2204/30A</t>
        </is>
      </c>
      <c r="AB128" s="624" t="n">
        <v>3760.88</v>
      </c>
      <c r="AC128" s="640" t="n"/>
      <c r="AD128" s="641" t="n"/>
      <c r="AE128" s="640" t="inlineStr">
        <is>
          <t>int prêt</t>
        </is>
      </c>
      <c r="AF128" s="624" t="n">
        <v>57.56</v>
      </c>
      <c r="AG128" s="641" t="n"/>
      <c r="AH128" s="641" t="n"/>
      <c r="AI128" s="640" t="n"/>
      <c r="AJ128" s="641" t="n"/>
      <c r="AK128" s="640" t="n"/>
      <c r="AL128" s="641" t="n"/>
      <c r="AM128" s="640" t="inlineStr">
        <is>
          <t>2202/67</t>
        </is>
      </c>
      <c r="AN128" s="624" t="n">
        <v>-339.01</v>
      </c>
      <c r="AO128" s="640" t="n"/>
      <c r="AP128" s="641" t="n"/>
      <c r="AQ128" s="484" t="n"/>
      <c r="AR128" s="641" t="n"/>
      <c r="AS128" s="614">
        <f>V128+X128+Z128+AB128+AD128+AF128+AJ128+AL128+AN128+AP128+AR128+AH128</f>
        <v/>
      </c>
    </row>
    <row r="129">
      <c r="A129" s="721">
        <f>A128+1</f>
        <v/>
      </c>
      <c r="B129" s="629" t="n"/>
      <c r="C129" s="629" t="n"/>
      <c r="D129" s="630" t="n"/>
      <c r="E129" s="630" t="n"/>
      <c r="F129" s="629" t="n"/>
      <c r="G129" s="631" t="n"/>
      <c r="H129" s="631" t="n"/>
      <c r="I129" s="632" t="n"/>
      <c r="J129" s="633" t="n"/>
      <c r="K129" s="633" t="n"/>
      <c r="L129" s="633" t="n"/>
      <c r="M129" s="635" t="n"/>
      <c r="N129" s="636">
        <f>B129+C129+D129+F129+G129+H129+I129+K129-L129+M129+E129</f>
        <v/>
      </c>
      <c r="O129" s="629" t="n"/>
      <c r="P129" s="629" t="n"/>
      <c r="Q129" s="636">
        <f>N129+O129-P129</f>
        <v/>
      </c>
      <c r="R129" s="630" t="n">
        <v>1920</v>
      </c>
      <c r="S129" s="638" t="n"/>
      <c r="T129" s="639">
        <f>A129</f>
        <v/>
      </c>
      <c r="U129" s="640" t="n"/>
      <c r="V129" s="641" t="n"/>
      <c r="W129" s="640" t="n"/>
      <c r="X129" s="641" t="n"/>
      <c r="Y129" s="640" t="n"/>
      <c r="Z129" s="641" t="n"/>
      <c r="AA129" s="640" t="n"/>
      <c r="AB129" s="641" t="n"/>
      <c r="AC129" s="640" t="n"/>
      <c r="AD129" s="641" t="n"/>
      <c r="AE129" s="640" t="inlineStr">
        <is>
          <t>prêt</t>
        </is>
      </c>
      <c r="AF129" s="624" t="n">
        <v>2694.4</v>
      </c>
      <c r="AG129" s="641" t="n"/>
      <c r="AH129" s="624" t="n">
        <v>-2.4</v>
      </c>
      <c r="AI129" s="640" t="inlineStr">
        <is>
          <t>2204/41</t>
        </is>
      </c>
      <c r="AJ129" s="624" t="n">
        <v>132</v>
      </c>
      <c r="AK129" s="640" t="n"/>
      <c r="AL129" s="641" t="n"/>
      <c r="AM129" s="640" t="n"/>
      <c r="AN129" s="641" t="n"/>
      <c r="AO129" s="640" t="n"/>
      <c r="AP129" s="641" t="n"/>
      <c r="AQ129" s="484" t="n"/>
      <c r="AR129" s="641" t="n"/>
      <c r="AS129" s="614">
        <f>V129+X129+Z129+AB129+AD129+AF129+AJ129+AL129+AN129+AP129+AR129+AH129</f>
        <v/>
      </c>
    </row>
    <row r="130">
      <c r="A130" s="721">
        <f>A129+1</f>
        <v/>
      </c>
      <c r="B130" s="629" t="n"/>
      <c r="C130" s="629" t="n"/>
      <c r="D130" s="630" t="n"/>
      <c r="E130" s="630" t="n"/>
      <c r="F130" s="629" t="n"/>
      <c r="G130" s="631" t="n"/>
      <c r="H130" s="631" t="n"/>
      <c r="I130" s="632" t="n"/>
      <c r="J130" s="633" t="n"/>
      <c r="K130" s="633" t="n"/>
      <c r="L130" s="633" t="n"/>
      <c r="M130" s="635" t="n"/>
      <c r="N130" s="636">
        <f>B130+C130+D130+F130+G130+H130+I130+K130-L130+M130+E130</f>
        <v/>
      </c>
      <c r="O130" s="629" t="n"/>
      <c r="P130" s="629" t="n"/>
      <c r="Q130" s="636">
        <f>N130+O130-P130</f>
        <v/>
      </c>
      <c r="R130" s="630" t="n">
        <v>1290</v>
      </c>
      <c r="S130" s="638" t="n"/>
      <c r="T130" s="639">
        <f>A130</f>
        <v/>
      </c>
      <c r="U130" s="640" t="n"/>
      <c r="V130" s="641" t="n"/>
      <c r="W130" s="640" t="n"/>
      <c r="X130" s="641" t="n"/>
      <c r="Y130" s="640" t="n"/>
      <c r="Z130" s="641" t="n"/>
      <c r="AA130" s="640" t="n"/>
      <c r="AB130" s="641" t="n"/>
      <c r="AC130" s="640" t="n"/>
      <c r="AD130" s="641" t="n"/>
      <c r="AE130" s="640" t="n"/>
      <c r="AF130" s="641" t="n"/>
      <c r="AG130" s="641" t="n"/>
      <c r="AH130" s="641" t="n"/>
      <c r="AI130" s="640" t="n"/>
      <c r="AJ130" s="641" t="n"/>
      <c r="AK130" s="640" t="n"/>
      <c r="AL130" s="641" t="n"/>
      <c r="AM130" s="640" t="n"/>
      <c r="AN130" s="641" t="n"/>
      <c r="AO130" s="640" t="n"/>
      <c r="AP130" s="641" t="n"/>
      <c r="AQ130" s="484" t="n"/>
      <c r="AR130" s="641" t="n"/>
      <c r="AS130" s="614">
        <f>V130+X130+Z130+AB130+AD130+AF130+AJ130+AL130+AN130+AP130+AR130+AH130</f>
        <v/>
      </c>
      <c r="BC130" s="399" t="n">
        <v>1</v>
      </c>
    </row>
    <row r="131">
      <c r="A131" s="721">
        <f>A130+1</f>
        <v/>
      </c>
      <c r="B131" s="629" t="n"/>
      <c r="C131" s="629" t="n"/>
      <c r="D131" s="630" t="n"/>
      <c r="E131" s="630" t="n"/>
      <c r="F131" s="629" t="n"/>
      <c r="G131" s="631" t="n"/>
      <c r="H131" s="631" t="n"/>
      <c r="I131" s="632" t="n"/>
      <c r="J131" s="633" t="n"/>
      <c r="K131" s="633" t="n"/>
      <c r="L131" s="633" t="n"/>
      <c r="M131" s="635" t="n"/>
      <c r="N131" s="636">
        <f>B131+C131+D131+F131+G131+H131+I131+K131-L131+M131+E131</f>
        <v/>
      </c>
      <c r="O131" s="629" t="n"/>
      <c r="P131" s="629" t="n"/>
      <c r="Q131" s="636">
        <f>N131+O131-P131</f>
        <v/>
      </c>
      <c r="R131" s="630" t="n">
        <v>110</v>
      </c>
      <c r="S131" s="638" t="n"/>
      <c r="T131" s="639">
        <f>A131</f>
        <v/>
      </c>
      <c r="U131" s="640" t="n"/>
      <c r="V131" s="641" t="n"/>
      <c r="W131" s="640" t="inlineStr">
        <is>
          <t>2203/17</t>
        </is>
      </c>
      <c r="X131" s="624" t="n">
        <v>27.73</v>
      </c>
      <c r="Y131" s="640" t="inlineStr">
        <is>
          <t>2204/23</t>
        </is>
      </c>
      <c r="Z131" s="624" t="n">
        <v>424.84</v>
      </c>
      <c r="AC131" s="640" t="n"/>
      <c r="AD131" s="641" t="n"/>
      <c r="AE131" s="640" t="n"/>
      <c r="AF131" s="641" t="n"/>
      <c r="AG131" s="641" t="n"/>
      <c r="AH131" s="624" t="n">
        <v>-3.6</v>
      </c>
      <c r="AI131" s="640" t="n"/>
      <c r="AJ131" s="641" t="n"/>
      <c r="AK131" s="640" t="n"/>
      <c r="AL131" s="641" t="n"/>
      <c r="AM131" s="640" t="n"/>
      <c r="AN131" s="624" t="n"/>
      <c r="AO131" s="640" t="n"/>
      <c r="AP131" s="641" t="n"/>
      <c r="AQ131" s="484" t="n"/>
      <c r="AR131" s="641" t="n"/>
      <c r="AS131" s="614">
        <f>V131+X131+Z131+Z131+AD131+AF131+AJ131+AL131+AN131+AP131+AR131+AH131</f>
        <v/>
      </c>
    </row>
    <row r="132">
      <c r="A132" s="721">
        <f>A131+1</f>
        <v/>
      </c>
      <c r="B132" s="629" t="n"/>
      <c r="C132" s="629" t="n"/>
      <c r="D132" s="630" t="n"/>
      <c r="E132" s="630" t="n"/>
      <c r="F132" s="629" t="n"/>
      <c r="G132" s="631" t="n"/>
      <c r="H132" s="631" t="n"/>
      <c r="I132" s="632" t="n"/>
      <c r="J132" s="633" t="n"/>
      <c r="K132" s="633" t="n"/>
      <c r="L132" s="633" t="n"/>
      <c r="M132" s="635" t="n"/>
      <c r="N132" s="636">
        <f>B132+C132+D132+F132+G132+H132+I132+K132-L132+M132+E132</f>
        <v/>
      </c>
      <c r="O132" s="629" t="n"/>
      <c r="P132" s="629" t="n"/>
      <c r="Q132" s="636">
        <f>N132+O132-P132</f>
        <v/>
      </c>
      <c r="R132" s="630" t="n">
        <v>730</v>
      </c>
      <c r="S132" s="638" t="n"/>
      <c r="T132" s="639">
        <f>A132</f>
        <v/>
      </c>
      <c r="U132" s="640" t="n"/>
      <c r="V132" s="641" t="n"/>
      <c r="W132" s="640" t="inlineStr">
        <is>
          <t>2203/18</t>
        </is>
      </c>
      <c r="X132" s="624" t="n">
        <v>555.47</v>
      </c>
      <c r="Y132" s="640" t="n"/>
      <c r="Z132" s="641" t="n"/>
      <c r="AA132" s="640" t="n"/>
      <c r="AB132" s="641" t="n"/>
      <c r="AC132" s="640" t="inlineStr">
        <is>
          <t>2103/34</t>
        </is>
      </c>
      <c r="AD132" s="624" t="n">
        <v>25458.98</v>
      </c>
      <c r="AE132" s="640" t="n"/>
      <c r="AF132" s="641" t="n"/>
      <c r="AG132" s="641" t="n"/>
      <c r="AH132" s="641" t="n"/>
      <c r="AI132" s="640" t="n"/>
      <c r="AJ132" s="641" t="n"/>
      <c r="AK132" s="640" t="inlineStr">
        <is>
          <t>2203/42</t>
        </is>
      </c>
      <c r="AL132" s="624" t="n">
        <v>457.78</v>
      </c>
      <c r="AM132" s="640" t="inlineStr">
        <is>
          <t>2202/65</t>
        </is>
      </c>
      <c r="AN132" s="624" t="n">
        <v>-120.38</v>
      </c>
      <c r="AO132" s="640" t="n"/>
      <c r="AP132" s="641" t="n"/>
      <c r="AQ132" s="484" t="n"/>
      <c r="AR132" s="641" t="n"/>
      <c r="AS132" s="614">
        <f>V132+X132+Z132+AB132+AD132+AF132+AJ132+AL132+AN132+AP132+AR132+AH132</f>
        <v/>
      </c>
    </row>
    <row r="133">
      <c r="A133" s="721">
        <f>A132+1</f>
        <v/>
      </c>
      <c r="B133" s="629" t="n"/>
      <c r="C133" s="629" t="n"/>
      <c r="D133" s="630" t="n"/>
      <c r="E133" s="630" t="n"/>
      <c r="F133" s="629" t="n"/>
      <c r="G133" s="631" t="n"/>
      <c r="H133" s="631" t="n"/>
      <c r="I133" s="632" t="n"/>
      <c r="J133" s="633" t="n"/>
      <c r="K133" s="633" t="n"/>
      <c r="L133" s="633" t="n"/>
      <c r="M133" s="635" t="n"/>
      <c r="N133" s="636">
        <f>B133+C133+D133+F133+G133+H133+I133+K133-L133+M133+E133</f>
        <v/>
      </c>
      <c r="O133" s="629" t="n"/>
      <c r="P133" s="629" t="n"/>
      <c r="Q133" s="636">
        <f>N133+O133-P133</f>
        <v/>
      </c>
      <c r="R133" s="630" t="n">
        <v>1060</v>
      </c>
      <c r="S133" s="638" t="n"/>
      <c r="T133" s="639">
        <f>A133</f>
        <v/>
      </c>
      <c r="U133" s="640" t="n"/>
      <c r="V133" s="641" t="n"/>
      <c r="W133" s="640" t="n"/>
      <c r="X133" s="641" t="n"/>
      <c r="Y133" s="640" t="n"/>
      <c r="Z133" s="641" t="n"/>
      <c r="AA133" s="640" t="n"/>
      <c r="AB133" s="641" t="n"/>
      <c r="AC133" s="640" t="inlineStr">
        <is>
          <t>2203/37</t>
        </is>
      </c>
      <c r="AD133" s="624" t="n">
        <v>12578.73</v>
      </c>
      <c r="AE133" s="640" t="n"/>
      <c r="AF133" s="641" t="n"/>
      <c r="AG133" s="641" t="n"/>
      <c r="AH133" s="641" t="n"/>
      <c r="AI133" s="640" t="n"/>
      <c r="AJ133" s="641" t="n"/>
      <c r="AK133" s="640" t="inlineStr">
        <is>
          <t>2203/43</t>
        </is>
      </c>
      <c r="AL133" s="624" t="n">
        <v>826.26</v>
      </c>
      <c r="AM133" s="640" t="inlineStr">
        <is>
          <t>2202/66</t>
        </is>
      </c>
      <c r="AN133" s="624" t="n">
        <v>-243.4</v>
      </c>
      <c r="AO133" s="640" t="inlineStr">
        <is>
          <t>2203/63</t>
        </is>
      </c>
      <c r="AP133" s="624" t="n">
        <v>394</v>
      </c>
      <c r="AQ133" s="484" t="inlineStr">
        <is>
          <t>2203/69</t>
        </is>
      </c>
      <c r="AR133" s="624" t="n">
        <v>4650</v>
      </c>
      <c r="AS133" s="614">
        <f>V133+X133+Z133+AB133+AD133+AF133+AJ133+AL133+AN133+AP133+AR133+AH133</f>
        <v/>
      </c>
    </row>
    <row r="134">
      <c r="A134" s="721">
        <f>A133+1</f>
        <v/>
      </c>
      <c r="B134" s="629" t="n"/>
      <c r="C134" s="629" t="n"/>
      <c r="D134" s="630" t="n"/>
      <c r="E134" s="630" t="n"/>
      <c r="F134" s="629" t="n"/>
      <c r="G134" s="631" t="n"/>
      <c r="H134" s="631" t="n"/>
      <c r="I134" s="632" t="n"/>
      <c r="J134" s="633" t="n"/>
      <c r="K134" s="633" t="n"/>
      <c r="L134" s="633" t="n"/>
      <c r="M134" s="635" t="n"/>
      <c r="N134" s="636">
        <f>B134+C134+D134+F134+G134+H134+I134+K134-L134+M134+E134</f>
        <v/>
      </c>
      <c r="O134" s="629" t="n"/>
      <c r="P134" s="629" t="n"/>
      <c r="Q134" s="636">
        <f>N134+O134-P134</f>
        <v/>
      </c>
      <c r="R134" s="630" t="n">
        <v>1860</v>
      </c>
      <c r="S134" s="638" t="n"/>
      <c r="T134" s="639">
        <f>A134</f>
        <v/>
      </c>
      <c r="U134" s="640" t="inlineStr">
        <is>
          <t>2204/01</t>
        </is>
      </c>
      <c r="V134" s="624" t="n">
        <v>609.6799999999999</v>
      </c>
      <c r="W134" s="640" t="n"/>
      <c r="X134" s="641" t="n"/>
      <c r="Y134" s="640" t="n"/>
      <c r="Z134" s="641" t="n"/>
      <c r="AA134" s="640" t="inlineStr">
        <is>
          <t>2204/28</t>
        </is>
      </c>
      <c r="AB134" s="624" t="n">
        <v>1683.6</v>
      </c>
      <c r="AC134" s="640" t="inlineStr">
        <is>
          <t>2204/36</t>
        </is>
      </c>
      <c r="AD134" s="624" t="n">
        <v>443.97</v>
      </c>
      <c r="AE134" s="640" t="n"/>
      <c r="AF134" s="641" t="n"/>
      <c r="AG134" s="641" t="n"/>
      <c r="AH134" s="624" t="n">
        <v>-6</v>
      </c>
      <c r="AI134" s="640" t="inlineStr">
        <is>
          <t>2203/40</t>
        </is>
      </c>
      <c r="AJ134" s="624" t="n">
        <v>166.77</v>
      </c>
      <c r="AK134" s="640" t="n"/>
      <c r="AL134" s="641" t="n"/>
      <c r="AM134" s="640" t="inlineStr">
        <is>
          <t>2202/63</t>
        </is>
      </c>
      <c r="AN134" s="624" t="n">
        <v>1287.17</v>
      </c>
      <c r="AO134" s="640" t="inlineStr">
        <is>
          <t>2203/63</t>
        </is>
      </c>
      <c r="AP134" s="624" t="n">
        <v>83.55</v>
      </c>
      <c r="AQ134" s="484" t="inlineStr">
        <is>
          <t>2203/70</t>
        </is>
      </c>
      <c r="AR134" s="624" t="n">
        <v>-480</v>
      </c>
      <c r="AS134" s="614">
        <f>V134+X134+Z134+AB134+AD134+AF134+AJ134+AL134+AN134+AP134+AR134+AH134</f>
        <v/>
      </c>
    </row>
    <row r="135">
      <c r="A135" s="721">
        <f>A134+1</f>
        <v/>
      </c>
      <c r="B135" s="629" t="n"/>
      <c r="C135" s="629" t="n"/>
      <c r="D135" s="630" t="n"/>
      <c r="E135" s="630" t="n"/>
      <c r="F135" s="629" t="n"/>
      <c r="G135" s="631" t="n"/>
      <c r="H135" s="631" t="n"/>
      <c r="I135" s="632" t="n"/>
      <c r="J135" s="633" t="n"/>
      <c r="K135" s="633" t="n"/>
      <c r="L135" s="633" t="n"/>
      <c r="M135" s="635" t="n"/>
      <c r="N135" s="636">
        <f>B135+C135+D135+F135+G135+H135+I135+K135-L135+M135+E135</f>
        <v/>
      </c>
      <c r="O135" s="629" t="n"/>
      <c r="P135" s="629" t="n"/>
      <c r="Q135" s="636">
        <f>N135+O135-P135</f>
        <v/>
      </c>
      <c r="R135" s="630" t="n">
        <v>1450</v>
      </c>
      <c r="S135" s="638" t="n"/>
      <c r="T135" s="639">
        <f>A135</f>
        <v/>
      </c>
      <c r="U135" s="640" t="n"/>
      <c r="V135" s="624" t="n">
        <v>57.99</v>
      </c>
      <c r="W135" s="640" t="n"/>
      <c r="X135" s="641" t="n"/>
      <c r="Y135" s="640" t="n"/>
      <c r="Z135" s="641" t="n"/>
      <c r="AA135" s="640" t="inlineStr">
        <is>
          <t>2204/31</t>
        </is>
      </c>
      <c r="AB135" s="624" t="n">
        <v>3764.52</v>
      </c>
      <c r="AC135" s="640" t="n"/>
      <c r="AD135" s="641" t="n"/>
      <c r="AE135" s="640" t="inlineStr">
        <is>
          <t>monnaie</t>
        </is>
      </c>
      <c r="AF135" s="624" t="n">
        <v>932</v>
      </c>
      <c r="AG135" s="641" t="n"/>
      <c r="AH135" s="641" t="n"/>
      <c r="AI135" s="640" t="n"/>
      <c r="AJ135" s="641" t="n"/>
      <c r="AK135" s="640" t="n"/>
      <c r="AL135" s="641" t="n"/>
      <c r="AM135" s="640" t="inlineStr">
        <is>
          <t>2202/64</t>
        </is>
      </c>
      <c r="AN135" s="624" t="n">
        <v>570</v>
      </c>
      <c r="AO135" s="640" t="n"/>
      <c r="AP135" s="641" t="n"/>
      <c r="AQ135" s="484" t="n"/>
      <c r="AR135" s="641" t="n"/>
      <c r="AS135" s="614">
        <f>V135+X135+Z135+AB135+AD135+AF135+AJ135+AL135+AN135+AP135+AR135+AH135</f>
        <v/>
      </c>
    </row>
    <row r="136">
      <c r="A136" s="721">
        <f>A135+1</f>
        <v/>
      </c>
      <c r="B136" s="629" t="n"/>
      <c r="C136" s="629" t="n"/>
      <c r="D136" s="630" t="n"/>
      <c r="E136" s="630" t="n"/>
      <c r="F136" s="629" t="n"/>
      <c r="G136" s="631" t="n"/>
      <c r="H136" s="631" t="n"/>
      <c r="I136" s="632" t="n"/>
      <c r="J136" s="633" t="n"/>
      <c r="K136" s="633" t="n"/>
      <c r="L136" s="633" t="n"/>
      <c r="M136" s="635" t="n"/>
      <c r="N136" s="636">
        <f>B136+C136+D136+F136+G136+H136+I136+K136-L136+M136+E136</f>
        <v/>
      </c>
      <c r="O136" s="629" t="n"/>
      <c r="P136" s="629" t="n"/>
      <c r="Q136" s="636">
        <f>N136+O136-P136</f>
        <v/>
      </c>
      <c r="R136" s="630" t="n">
        <v>1910</v>
      </c>
      <c r="S136" s="630" t="n">
        <v>590</v>
      </c>
      <c r="T136" s="639">
        <f>A136</f>
        <v/>
      </c>
      <c r="U136" s="640" t="n"/>
      <c r="V136" s="641" t="n"/>
      <c r="W136" s="640" t="n"/>
      <c r="X136" s="641" t="n"/>
      <c r="Y136" s="640" t="n"/>
      <c r="Z136" s="641" t="n"/>
      <c r="AA136" s="640" t="n"/>
      <c r="AB136" s="641" t="n"/>
      <c r="AC136" s="640" t="inlineStr">
        <is>
          <t>2203/34</t>
        </is>
      </c>
      <c r="AD136" s="624" t="n">
        <v>147.04</v>
      </c>
      <c r="AE136" s="640" t="n"/>
      <c r="AF136" s="641" t="n"/>
      <c r="AG136" s="641" t="n"/>
      <c r="AH136" s="641" t="n"/>
      <c r="AI136" s="640" t="n"/>
      <c r="AJ136" s="641" t="n"/>
      <c r="AK136" s="640" t="n"/>
      <c r="AL136" s="641" t="n"/>
      <c r="AM136" s="640" t="n"/>
      <c r="AN136" s="624" t="n"/>
      <c r="AO136" s="640" t="inlineStr">
        <is>
          <t>211165A</t>
        </is>
      </c>
      <c r="AP136" s="624" t="n">
        <v>86.40000000000001</v>
      </c>
      <c r="AQ136" s="484" t="n"/>
      <c r="AR136" s="641" t="n"/>
      <c r="AS136" s="614">
        <f>V136+X136+Z136+AB136+AD136+AF136+AJ136+AL136+AN136+AP136+AR136+AH136</f>
        <v/>
      </c>
    </row>
    <row r="137">
      <c r="A137" s="721">
        <f>A136+1</f>
        <v/>
      </c>
      <c r="B137" s="629" t="n"/>
      <c r="C137" s="629" t="n"/>
      <c r="D137" s="630" t="n"/>
      <c r="E137" s="630" t="n"/>
      <c r="F137" s="629" t="n"/>
      <c r="G137" s="631" t="n"/>
      <c r="H137" s="631" t="n"/>
      <c r="I137" s="632" t="n"/>
      <c r="J137" s="633" t="n"/>
      <c r="K137" s="633" t="n"/>
      <c r="L137" s="633" t="n"/>
      <c r="M137" s="635" t="n"/>
      <c r="N137" s="636">
        <f>B137+C137+D137+F137+G137+H137+I137+K137-L137+M137+E137</f>
        <v/>
      </c>
      <c r="O137" s="629" t="n"/>
      <c r="P137" s="629" t="n"/>
      <c r="Q137" s="636">
        <f>N137+O137-P137</f>
        <v/>
      </c>
      <c r="R137" s="630" t="n">
        <v>1230</v>
      </c>
      <c r="S137" s="638" t="n"/>
      <c r="T137" s="639">
        <f>A137</f>
        <v/>
      </c>
      <c r="U137" s="640" t="n"/>
      <c r="V137" s="641" t="n"/>
      <c r="W137" s="640" t="n"/>
      <c r="X137" s="641" t="n"/>
      <c r="Y137" s="640" t="n"/>
      <c r="Z137" s="641" t="n"/>
      <c r="AA137" s="640" t="n"/>
      <c r="AB137" s="641" t="n"/>
      <c r="AC137" s="640" t="n"/>
      <c r="AD137" s="641" t="n"/>
      <c r="AE137" s="640" t="n"/>
      <c r="AF137" s="641" t="n"/>
      <c r="AG137" s="641" t="n"/>
      <c r="AH137" s="624" t="n">
        <v>-1.2</v>
      </c>
      <c r="AI137" s="640" t="n"/>
      <c r="AJ137" s="641" t="n"/>
      <c r="AK137" s="640" t="n"/>
      <c r="AL137" s="641" t="n"/>
      <c r="AM137" s="640" t="n"/>
      <c r="AN137" s="641" t="n"/>
      <c r="AO137" s="640" t="n"/>
      <c r="AP137" s="641" t="n"/>
      <c r="AQ137" s="484" t="n"/>
      <c r="AR137" s="641" t="n"/>
      <c r="AS137" s="614">
        <f>V137+X137+Z137+AB137+AD137+AF137+AJ137+AL137+AN137+AP137+AR137+AH137</f>
        <v/>
      </c>
    </row>
    <row r="138">
      <c r="A138" s="721">
        <f>A137+1</f>
        <v/>
      </c>
      <c r="B138" s="629" t="n"/>
      <c r="C138" s="629" t="n"/>
      <c r="D138" s="630" t="n"/>
      <c r="E138" s="630" t="n"/>
      <c r="F138" s="629" t="n"/>
      <c r="G138" s="631" t="n"/>
      <c r="H138" s="631" t="n"/>
      <c r="I138" s="632" t="n"/>
      <c r="J138" s="633" t="n"/>
      <c r="K138" s="633" t="n"/>
      <c r="L138" s="633" t="n"/>
      <c r="M138" s="635" t="n"/>
      <c r="N138" s="636">
        <f>B138+C138+D138+F138+G138+H138+I138+K138-L138+M138+E138</f>
        <v/>
      </c>
      <c r="O138" s="629" t="n"/>
      <c r="P138" s="629" t="n"/>
      <c r="Q138" s="636">
        <f>N138+O138-P138</f>
        <v/>
      </c>
      <c r="R138" s="630" t="n">
        <v>780</v>
      </c>
      <c r="S138" s="638" t="n"/>
      <c r="T138" s="639">
        <f>A138</f>
        <v/>
      </c>
      <c r="U138" s="640" t="n"/>
      <c r="V138" s="641" t="n"/>
      <c r="W138" s="640" t="n"/>
      <c r="X138" s="641" t="n"/>
      <c r="Y138" s="640" t="inlineStr">
        <is>
          <t>2204/24</t>
        </is>
      </c>
      <c r="Z138" s="624" t="n">
        <v>418.56</v>
      </c>
      <c r="AA138" s="640" t="n"/>
      <c r="AB138" s="641" t="n"/>
      <c r="AC138" s="640" t="n"/>
      <c r="AD138" s="641" t="n"/>
      <c r="AE138" s="640" t="n"/>
      <c r="AF138" s="641" t="n"/>
      <c r="AG138" s="641" t="n"/>
      <c r="AH138" s="624" t="n">
        <v>-7.2</v>
      </c>
      <c r="AI138" s="640" t="n"/>
      <c r="AJ138" s="641" t="n"/>
      <c r="AK138" s="640" t="n"/>
      <c r="AL138" s="641" t="n"/>
      <c r="AM138" s="640" t="n"/>
      <c r="AN138" s="641" t="n"/>
      <c r="AO138" s="640" t="n"/>
      <c r="AP138" s="624" t="n"/>
      <c r="AQ138" s="484" t="n"/>
      <c r="AR138" s="641" t="n"/>
      <c r="AS138" s="614">
        <f>V138+X138+Z138+AB138+AD138+AF138+AJ138+AL138+AN138+AP138+AR138+AH138</f>
        <v/>
      </c>
    </row>
    <row r="139">
      <c r="A139" s="721">
        <f>A138+1</f>
        <v/>
      </c>
      <c r="B139" s="629" t="n"/>
      <c r="C139" s="629" t="n"/>
      <c r="D139" s="630" t="n"/>
      <c r="E139" s="630" t="n"/>
      <c r="F139" s="629" t="n"/>
      <c r="G139" s="631" t="n"/>
      <c r="H139" s="631" t="n"/>
      <c r="I139" s="632" t="n"/>
      <c r="J139" s="633" t="n"/>
      <c r="K139" s="633" t="n"/>
      <c r="L139" s="633" t="n"/>
      <c r="M139" s="635" t="n"/>
      <c r="N139" s="636">
        <f>B139+C139+D139+F139+G139+H139+I139+K139-L139+M139+E139</f>
        <v/>
      </c>
      <c r="O139" s="629" t="n"/>
      <c r="P139" s="629" t="n"/>
      <c r="Q139" s="636">
        <f>N139+O139-P139</f>
        <v/>
      </c>
      <c r="R139" s="630" t="n">
        <v>940</v>
      </c>
      <c r="S139" s="638" t="n"/>
      <c r="T139" s="639">
        <f>A139</f>
        <v/>
      </c>
      <c r="U139" s="640" t="n"/>
      <c r="V139" s="641" t="n"/>
      <c r="W139" s="640" t="n"/>
      <c r="X139" s="641" t="n"/>
      <c r="Y139" s="640" t="n"/>
      <c r="Z139" s="641" t="n"/>
      <c r="AA139" s="640" t="n"/>
      <c r="AB139" s="641" t="n"/>
      <c r="AC139" s="640" t="n"/>
      <c r="AD139" s="641" t="n"/>
      <c r="AE139" s="640" t="n"/>
      <c r="AF139" s="641" t="n"/>
      <c r="AG139" s="641" t="n"/>
      <c r="AH139" s="624" t="n">
        <v>-9.6</v>
      </c>
      <c r="AI139" s="640" t="inlineStr">
        <is>
          <t>2204/38</t>
        </is>
      </c>
      <c r="AJ139" s="624" t="n">
        <v>52.8</v>
      </c>
      <c r="AK139" s="640" t="n"/>
      <c r="AL139" s="641" t="n"/>
      <c r="AM139" s="640" t="n"/>
      <c r="AN139" s="641" t="n"/>
      <c r="AO139" s="640" t="inlineStr">
        <is>
          <t>2204/68</t>
        </is>
      </c>
      <c r="AP139" s="624" t="n">
        <v>447.09</v>
      </c>
      <c r="AQ139" s="484" t="n"/>
      <c r="AR139" s="641" t="n"/>
      <c r="AS139" s="614">
        <f>V139+X139+Z139+AB139+AD139+AF139+AJ139+AL139+AN139+AP139+AR139+AH139</f>
        <v/>
      </c>
    </row>
    <row r="140">
      <c r="A140" s="721">
        <f>A139+1</f>
        <v/>
      </c>
      <c r="B140" s="629" t="n"/>
      <c r="C140" s="629" t="n"/>
      <c r="D140" s="630" t="n"/>
      <c r="E140" s="630" t="n"/>
      <c r="F140" s="629" t="n"/>
      <c r="G140" s="631" t="n"/>
      <c r="H140" s="631" t="n"/>
      <c r="I140" s="632" t="n"/>
      <c r="J140" s="633" t="n"/>
      <c r="K140" s="633" t="n"/>
      <c r="L140" s="633" t="n"/>
      <c r="M140" s="635" t="n"/>
      <c r="N140" s="636">
        <f>B140+C140+D140+F140+G140+H140+I140+K140-L140+M140+E140</f>
        <v/>
      </c>
      <c r="O140" s="629" t="n"/>
      <c r="P140" s="629" t="n"/>
      <c r="Q140" s="636">
        <f>N140+O140-P140</f>
        <v/>
      </c>
      <c r="R140" s="630" t="n">
        <v>1830</v>
      </c>
      <c r="S140" s="638" t="n"/>
      <c r="T140" s="639">
        <f>A140</f>
        <v/>
      </c>
      <c r="U140" s="640" t="n"/>
      <c r="V140" s="641" t="n"/>
      <c r="W140" s="640" t="n"/>
      <c r="X140" s="641" t="n"/>
      <c r="Y140" s="640" t="n"/>
      <c r="Z140" s="641" t="n"/>
      <c r="AA140" s="640" t="n"/>
      <c r="AB140" s="641" t="n"/>
      <c r="AC140" s="640" t="n"/>
      <c r="AD140" s="641" t="n"/>
      <c r="AE140" s="640" t="n"/>
      <c r="AF140" s="641" t="n"/>
      <c r="AG140" s="641" t="n"/>
      <c r="AH140" s="624" t="n">
        <v>-2.4</v>
      </c>
      <c r="AI140" s="640" t="n"/>
      <c r="AJ140" s="641" t="n"/>
      <c r="AK140" s="640" t="n"/>
      <c r="AL140" s="641" t="n"/>
      <c r="AM140" s="640" t="n"/>
      <c r="AN140" s="641" t="n"/>
      <c r="AO140" s="640" t="inlineStr">
        <is>
          <t>2204/64</t>
        </is>
      </c>
      <c r="AP140" s="624" t="n">
        <v>18723</v>
      </c>
      <c r="AQ140" s="484" t="n"/>
      <c r="AR140" s="641" t="n"/>
      <c r="AS140" s="614">
        <f>V140+X140+Z140+AB140+AD140+AF140+AJ140+AL140+AN140+AP140+AR140+AH140</f>
        <v/>
      </c>
    </row>
    <row r="141">
      <c r="A141" s="721">
        <f>A140+1</f>
        <v/>
      </c>
      <c r="B141" s="629" t="n"/>
      <c r="C141" s="629" t="n"/>
      <c r="D141" s="630" t="n"/>
      <c r="E141" s="630" t="n"/>
      <c r="F141" s="629" t="n"/>
      <c r="G141" s="631" t="n"/>
      <c r="H141" s="631" t="n"/>
      <c r="I141" s="632" t="n"/>
      <c r="J141" s="633" t="n"/>
      <c r="K141" s="633" t="n"/>
      <c r="L141" s="633" t="n"/>
      <c r="M141" s="635" t="n"/>
      <c r="N141" s="636">
        <f>B141+C141+D141+F141+G141+H141+I141+K141-L141+M141+E141</f>
        <v/>
      </c>
      <c r="O141" s="629" t="n"/>
      <c r="P141" s="629" t="n"/>
      <c r="Q141" s="636">
        <f>N141+O141-P141</f>
        <v/>
      </c>
      <c r="R141" s="630" t="n">
        <v>1020</v>
      </c>
      <c r="S141" s="638" t="n"/>
      <c r="T141" s="639">
        <f>A141</f>
        <v/>
      </c>
      <c r="U141" s="640" t="inlineStr">
        <is>
          <t>2204/04</t>
        </is>
      </c>
      <c r="V141" s="624" t="n">
        <v>947.87</v>
      </c>
      <c r="W141" s="484" t="inlineStr">
        <is>
          <t>2204/16</t>
        </is>
      </c>
      <c r="X141" s="624" t="n">
        <v>446.16</v>
      </c>
      <c r="Y141" s="640" t="n"/>
      <c r="Z141" s="641" t="n"/>
      <c r="AA141" s="484" t="inlineStr">
        <is>
          <t>2204/29</t>
        </is>
      </c>
      <c r="AB141" s="624" t="n">
        <v>1225.56</v>
      </c>
      <c r="AC141" s="640" t="n"/>
      <c r="AD141" s="641" t="n"/>
      <c r="AE141" s="484" t="n"/>
      <c r="AF141" s="641" t="n"/>
      <c r="AG141" s="641" t="n"/>
      <c r="AH141" s="624" t="n">
        <v>-1.2</v>
      </c>
      <c r="AI141" s="640" t="n"/>
      <c r="AJ141" s="641" t="n"/>
      <c r="AK141" s="484" t="n"/>
      <c r="AL141" s="641" t="n"/>
      <c r="AM141" s="640" t="n"/>
      <c r="AN141" s="641" t="n"/>
      <c r="AO141" s="484" t="inlineStr">
        <is>
          <t>2204/65</t>
        </is>
      </c>
      <c r="AP141" s="624" t="n">
        <v>11217</v>
      </c>
      <c r="AQ141" s="484" t="n"/>
      <c r="AR141" s="641" t="n"/>
      <c r="AS141" s="614">
        <f>V141+X141+Z141+AB141+AD141+AF141+AJ141+AL141+AN141+AP141+AR141+AH141</f>
        <v/>
      </c>
    </row>
    <row r="142">
      <c r="A142" s="721">
        <f>A141+1</f>
        <v/>
      </c>
      <c r="B142" s="629" t="n"/>
      <c r="C142" s="629" t="n"/>
      <c r="D142" s="630" t="n"/>
      <c r="E142" s="630" t="n"/>
      <c r="F142" s="629" t="n"/>
      <c r="G142" s="631" t="n"/>
      <c r="H142" s="631" t="n"/>
      <c r="I142" s="631" t="n"/>
      <c r="J142" s="633" t="n"/>
      <c r="K142" s="633" t="n"/>
      <c r="L142" s="633" t="n"/>
      <c r="M142" s="635" t="n"/>
      <c r="N142" s="636">
        <f>B142+C142+D142+F142+G142+H142+I142+K142-L142+M142+E142</f>
        <v/>
      </c>
      <c r="O142" s="629" t="n"/>
      <c r="P142" s="629" t="n"/>
      <c r="Q142" s="636">
        <f>N142+O142-P142</f>
        <v/>
      </c>
      <c r="R142" s="630" t="n">
        <v>1270</v>
      </c>
      <c r="S142" s="638" t="n"/>
      <c r="T142" s="639">
        <f>A142</f>
        <v/>
      </c>
      <c r="U142" s="640" t="n"/>
      <c r="V142" s="624" t="n">
        <v>69.70999999999999</v>
      </c>
      <c r="W142" s="640" t="inlineStr">
        <is>
          <t>2204/17</t>
        </is>
      </c>
      <c r="X142" s="624" t="n">
        <v>88.53</v>
      </c>
      <c r="Y142" s="640" t="n"/>
      <c r="Z142" s="641" t="n"/>
      <c r="AA142" s="640" t="inlineStr">
        <is>
          <t>2204/32</t>
        </is>
      </c>
      <c r="AB142" s="624" t="n">
        <v>2526.9</v>
      </c>
      <c r="AC142" s="640" t="n"/>
      <c r="AD142" s="641" t="n"/>
      <c r="AE142" s="640" t="inlineStr">
        <is>
          <t>monnaie</t>
        </is>
      </c>
      <c r="AF142" s="624" t="n">
        <v>300</v>
      </c>
      <c r="AG142" s="641" t="n"/>
      <c r="AH142" s="624" t="n">
        <v>-1.2</v>
      </c>
      <c r="AI142" s="640" t="n"/>
      <c r="AJ142" s="641" t="n"/>
      <c r="AK142" s="640" t="n"/>
      <c r="AL142" s="641" t="n"/>
      <c r="AM142" s="640" t="n"/>
      <c r="AN142" s="641" t="n"/>
      <c r="AO142" s="640" t="inlineStr">
        <is>
          <t>Urssaf</t>
        </is>
      </c>
      <c r="AP142" s="641" t="n">
        <v>2.91</v>
      </c>
      <c r="AQ142" s="484" t="n"/>
      <c r="AR142" s="641" t="n"/>
      <c r="AS142" s="614">
        <f>V142+X142+Z142+AB142+AD142+AF142+AJ142+AL142+AN142+AP142+AR142+AH142</f>
        <v/>
      </c>
    </row>
    <row r="143">
      <c r="A143" s="721">
        <f>A142+1</f>
        <v/>
      </c>
      <c r="B143" s="629" t="n"/>
      <c r="C143" s="629" t="n"/>
      <c r="D143" s="630" t="n"/>
      <c r="E143" s="630" t="n"/>
      <c r="F143" s="629" t="n"/>
      <c r="G143" s="631" t="n"/>
      <c r="H143" s="631" t="n"/>
      <c r="I143" s="632" t="n"/>
      <c r="J143" s="633" t="n"/>
      <c r="K143" s="633" t="n"/>
      <c r="L143" s="633" t="n"/>
      <c r="M143" s="635" t="n"/>
      <c r="N143" s="636">
        <f>B143+C143+D143+F143+G143+H143+I143+K143-L143+M143+E143</f>
        <v/>
      </c>
      <c r="O143" s="629" t="n"/>
      <c r="P143" s="629" t="n"/>
      <c r="Q143" s="636">
        <f>N143+O143-P143</f>
        <v/>
      </c>
      <c r="R143" s="630" t="n">
        <v>1150</v>
      </c>
      <c r="S143" s="630" t="n">
        <v>600</v>
      </c>
      <c r="T143" s="639">
        <f>A143</f>
        <v/>
      </c>
      <c r="U143" s="640" t="n"/>
      <c r="V143" s="641" t="n"/>
      <c r="W143" s="640" t="n"/>
      <c r="X143" s="641" t="n"/>
      <c r="Y143" s="640" t="n"/>
      <c r="Z143" s="641" t="n"/>
      <c r="AA143" s="640" t="n"/>
      <c r="AB143" s="641" t="n"/>
      <c r="AC143" s="640" t="n"/>
      <c r="AD143" s="641" t="n"/>
      <c r="AE143" s="640" t="n"/>
      <c r="AF143" s="641" t="n"/>
      <c r="AG143" s="641" t="n"/>
      <c r="AH143" s="624" t="n">
        <v>-3.6</v>
      </c>
      <c r="AI143" s="640" t="n"/>
      <c r="AJ143" s="641" t="n"/>
      <c r="AK143" s="640" t="n"/>
      <c r="AL143" s="641" t="n"/>
      <c r="AM143" s="640" t="inlineStr">
        <is>
          <t>2203/58</t>
        </is>
      </c>
      <c r="AN143" s="624" t="n">
        <v>280.62</v>
      </c>
      <c r="AO143" s="640" t="n"/>
      <c r="AP143" s="641" t="n"/>
      <c r="AQ143" s="484" t="n"/>
      <c r="AR143" s="641" t="n"/>
      <c r="AS143" s="614">
        <f>V143+X143+Z143+AB143+AD143+AF143+AJ143+AL143+AN143+AP143+AR143+AH143</f>
        <v/>
      </c>
    </row>
    <row r="144">
      <c r="A144" s="721">
        <f>A143+1</f>
        <v/>
      </c>
      <c r="B144" s="629" t="n"/>
      <c r="C144" s="629" t="n"/>
      <c r="D144" s="630" t="n"/>
      <c r="E144" s="630" t="n"/>
      <c r="F144" s="629" t="n"/>
      <c r="G144" s="631" t="n"/>
      <c r="H144" s="631" t="n"/>
      <c r="I144" s="632" t="n"/>
      <c r="J144" s="633" t="n"/>
      <c r="K144" s="633" t="n"/>
      <c r="L144" s="633" t="n"/>
      <c r="M144" s="635" t="n"/>
      <c r="N144" s="636">
        <f>B144+C144+D144+F144+G144+H144+I144+K144-L144+M144+E144</f>
        <v/>
      </c>
      <c r="O144" s="629" t="n"/>
      <c r="P144" s="629" t="n"/>
      <c r="Q144" s="636">
        <f>N144+O144-P144</f>
        <v/>
      </c>
      <c r="R144" s="630" t="n">
        <v>1230</v>
      </c>
      <c r="S144" s="638" t="n"/>
      <c r="T144" s="639">
        <f>A144</f>
        <v/>
      </c>
      <c r="U144" s="640" t="n"/>
      <c r="V144" s="641" t="n"/>
      <c r="W144" s="640" t="n"/>
      <c r="X144" s="641" t="n"/>
      <c r="Y144" s="640" t="n"/>
      <c r="Z144" s="641" t="n"/>
      <c r="AA144" s="640" t="n"/>
      <c r="AB144" s="641" t="n"/>
      <c r="AC144" s="640" t="n"/>
      <c r="AD144" s="641" t="n"/>
      <c r="AE144" s="640" t="n"/>
      <c r="AF144" s="641" t="n"/>
      <c r="AG144" s="641" t="n"/>
      <c r="AH144" s="624" t="n">
        <v>-9.6</v>
      </c>
      <c r="AI144" s="640" t="n"/>
      <c r="AJ144" s="641" t="n"/>
      <c r="AK144" s="640" t="n"/>
      <c r="AL144" s="641" t="n"/>
      <c r="AM144" s="640" t="n"/>
      <c r="AN144" s="641" t="n"/>
      <c r="AO144" s="640" t="n"/>
      <c r="AP144" s="641" t="n"/>
      <c r="AQ144" s="484" t="n"/>
      <c r="AR144" s="641" t="n"/>
      <c r="AS144" s="614">
        <f>V144+X144+Z144+AB144+AD144+AF144+AJ144+AL144+AN144+AP144+AR144+AH144</f>
        <v/>
      </c>
    </row>
    <row r="145">
      <c r="A145" s="721">
        <f>A144+1</f>
        <v/>
      </c>
      <c r="B145" s="629" t="n"/>
      <c r="C145" s="629" t="n"/>
      <c r="D145" s="630" t="n"/>
      <c r="E145" s="630" t="n"/>
      <c r="F145" s="629" t="n"/>
      <c r="G145" s="631" t="n"/>
      <c r="H145" s="631" t="n"/>
      <c r="I145" s="632" t="n"/>
      <c r="J145" s="633" t="n"/>
      <c r="K145" s="633" t="n"/>
      <c r="L145" s="633" t="n"/>
      <c r="M145" s="635" t="n"/>
      <c r="N145" s="636">
        <f>B145+C145+D145+F145+G145+H145+I145+K145-L145+M145+E145</f>
        <v/>
      </c>
      <c r="O145" s="629" t="n"/>
      <c r="P145" s="629" t="n"/>
      <c r="Q145" s="636">
        <f>N145+O145-P145</f>
        <v/>
      </c>
      <c r="R145" s="630" t="n">
        <v>980</v>
      </c>
      <c r="S145" s="638" t="n"/>
      <c r="T145" s="639">
        <f>A145</f>
        <v/>
      </c>
      <c r="U145" s="640" t="n"/>
      <c r="V145" s="641" t="n"/>
      <c r="W145" s="640" t="n"/>
      <c r="X145" s="641" t="n"/>
      <c r="Y145" s="640" t="inlineStr">
        <is>
          <t>2204/25</t>
        </is>
      </c>
      <c r="Z145" s="624" t="n">
        <v>439.55</v>
      </c>
      <c r="AA145" s="640" t="n"/>
      <c r="AB145" s="641" t="n"/>
      <c r="AC145" s="640" t="n"/>
      <c r="AD145" s="641" t="n"/>
      <c r="AE145" s="640" t="n"/>
      <c r="AF145" s="641" t="n"/>
      <c r="AG145" s="641" t="n"/>
      <c r="AH145" s="624" t="n">
        <v>-9.6</v>
      </c>
      <c r="AI145" s="640" t="n"/>
      <c r="AJ145" s="641" t="n"/>
      <c r="AK145" s="640" t="n"/>
      <c r="AL145" s="641" t="n"/>
      <c r="AM145" s="640" t="n"/>
      <c r="AN145" s="641" t="n"/>
      <c r="AO145" s="640" t="n"/>
      <c r="AP145" s="641" t="n"/>
      <c r="AQ145" s="484" t="n"/>
      <c r="AR145" s="641" t="n"/>
      <c r="AS145" s="614">
        <f>V145+X145+Z145+AB145+AD145+AF145+AJ145+AL145+AN145+AP145+AR145+AH145</f>
        <v/>
      </c>
      <c r="AX145" s="462" t="n"/>
    </row>
    <row r="146">
      <c r="A146" s="721">
        <f>A145+1</f>
        <v/>
      </c>
      <c r="B146" s="629" t="n"/>
      <c r="C146" s="629" t="n"/>
      <c r="D146" s="630" t="n"/>
      <c r="E146" s="630" t="n"/>
      <c r="F146" s="629" t="n"/>
      <c r="G146" s="631" t="n"/>
      <c r="H146" s="631" t="n"/>
      <c r="I146" s="632" t="n"/>
      <c r="J146" s="633" t="n"/>
      <c r="K146" s="633" t="n"/>
      <c r="L146" s="633" t="n"/>
      <c r="M146" s="635" t="n"/>
      <c r="N146" s="636">
        <f>B146+C146+D146+F146+G146+H146+I146+K146-L146+M146+E146</f>
        <v/>
      </c>
      <c r="O146" s="629" t="n"/>
      <c r="P146" s="629" t="n"/>
      <c r="Q146" s="636">
        <f>N146+O146-P146</f>
        <v/>
      </c>
      <c r="R146" s="630" t="n">
        <v>1400</v>
      </c>
      <c r="S146" s="638" t="n"/>
      <c r="T146" s="639">
        <f>A146</f>
        <v/>
      </c>
      <c r="U146" s="640" t="n"/>
      <c r="V146" s="641" t="n"/>
      <c r="W146" s="640" t="n"/>
      <c r="X146" s="641" t="n"/>
      <c r="Y146" s="640" t="n"/>
      <c r="Z146" s="641" t="n"/>
      <c r="AA146" s="640" t="n"/>
      <c r="AB146" s="641" t="n"/>
      <c r="AC146" s="640" t="inlineStr">
        <is>
          <t>2204/36B</t>
        </is>
      </c>
      <c r="AD146" s="624" t="n">
        <v>-53.85</v>
      </c>
      <c r="AE146" s="640" t="inlineStr">
        <is>
          <t>2204/37</t>
        </is>
      </c>
      <c r="AF146" s="624" t="n">
        <v>1.45</v>
      </c>
      <c r="AG146" s="641" t="n"/>
      <c r="AH146" s="624" t="n">
        <v>-5.3</v>
      </c>
      <c r="AI146" s="640" t="n"/>
      <c r="AJ146" s="641" t="n"/>
      <c r="AK146" s="640" t="n"/>
      <c r="AL146" s="641" t="n"/>
      <c r="AM146" s="640" t="n"/>
      <c r="AN146" s="641" t="n"/>
      <c r="AO146" s="640" t="inlineStr">
        <is>
          <t>2203/68</t>
        </is>
      </c>
      <c r="AP146" s="624" t="n">
        <v>420</v>
      </c>
      <c r="AQ146" s="484" t="n"/>
      <c r="AR146" s="641" t="n"/>
      <c r="AS146" s="614">
        <f>V146+X146+Z146+AB146+AD146+AF146+AJ146+AL146+AN146+AP146+AR146+AH146</f>
        <v/>
      </c>
    </row>
    <row r="147">
      <c r="A147" s="721">
        <f>A146+1</f>
        <v/>
      </c>
      <c r="B147" s="629" t="n"/>
      <c r="C147" s="629" t="n"/>
      <c r="D147" s="630" t="n"/>
      <c r="E147" s="630" t="n"/>
      <c r="F147" s="629" t="n"/>
      <c r="G147" s="631" t="n"/>
      <c r="H147" s="631" t="n"/>
      <c r="I147" s="631" t="n"/>
      <c r="J147" s="633" t="n"/>
      <c r="K147" s="633" t="n"/>
      <c r="L147" s="633" t="n"/>
      <c r="M147" s="635" t="n"/>
      <c r="N147" s="636">
        <f>B147+C147+D147+F147+G147+H147+I147+K147-L147+M147+E147</f>
        <v/>
      </c>
      <c r="O147" s="629" t="n"/>
      <c r="P147" s="629" t="n"/>
      <c r="Q147" s="636">
        <f>N147+O147-P147</f>
        <v/>
      </c>
      <c r="R147" s="630" t="n">
        <v>1390</v>
      </c>
      <c r="S147" s="638" t="n"/>
      <c r="T147" s="639">
        <f>A147</f>
        <v/>
      </c>
      <c r="U147" s="640" t="n"/>
      <c r="V147" s="641" t="n"/>
      <c r="W147" s="484" t="inlineStr">
        <is>
          <t>2204/11A</t>
        </is>
      </c>
      <c r="X147" s="624" t="n">
        <v>-305.82</v>
      </c>
      <c r="Y147" s="640" t="n"/>
      <c r="Z147" s="641" t="n"/>
      <c r="AA147" s="640" t="n"/>
      <c r="AB147" s="641" t="n"/>
      <c r="AC147" s="640" t="inlineStr">
        <is>
          <t>2204/36C</t>
        </is>
      </c>
      <c r="AD147" s="624" t="n">
        <v>-27.02</v>
      </c>
      <c r="AE147" s="640" t="inlineStr">
        <is>
          <t>2204/37</t>
        </is>
      </c>
      <c r="AF147" s="624" t="n">
        <v>252.36</v>
      </c>
      <c r="AG147" s="641" t="n"/>
      <c r="AH147" s="624" t="n">
        <v>-3.6</v>
      </c>
      <c r="AI147" s="640" t="n"/>
      <c r="AJ147" s="641" t="n"/>
      <c r="AK147" s="640" t="n"/>
      <c r="AL147" s="641" t="n"/>
      <c r="AM147" s="640" t="inlineStr">
        <is>
          <t>2204/63</t>
        </is>
      </c>
      <c r="AN147" s="624" t="n">
        <v>163.5</v>
      </c>
      <c r="AO147" s="640" t="n"/>
      <c r="AP147" s="641" t="n"/>
      <c r="AQ147" s="484" t="n"/>
      <c r="AR147" s="641" t="n"/>
      <c r="AS147" s="614">
        <f>V147+X147+Z147+AB147+AD147+AF147+AJ147+AL147+AN147+AP147+AR147+AH147</f>
        <v/>
      </c>
    </row>
    <row r="148">
      <c r="A148" s="721">
        <f>A147+1</f>
        <v/>
      </c>
      <c r="B148" s="629" t="n"/>
      <c r="C148" s="629" t="n"/>
      <c r="D148" s="630" t="n"/>
      <c r="E148" s="630" t="n"/>
      <c r="F148" s="629" t="n"/>
      <c r="G148" s="631" t="n"/>
      <c r="H148" s="631" t="n"/>
      <c r="I148" s="632" t="n"/>
      <c r="J148" s="633" t="n"/>
      <c r="K148" s="633" t="n"/>
      <c r="L148" s="633" t="n"/>
      <c r="M148" s="635" t="n"/>
      <c r="N148" s="636">
        <f>B148+C148+D148+F148+G148+H148+I148+K148-L148+M148+E148</f>
        <v/>
      </c>
      <c r="O148" s="629" t="n"/>
      <c r="P148" s="629" t="n"/>
      <c r="Q148" s="636">
        <f>N148+O148-P148</f>
        <v/>
      </c>
      <c r="R148" s="630" t="n">
        <v>1480</v>
      </c>
      <c r="S148" s="638" t="n"/>
      <c r="T148" s="639">
        <f>A148</f>
        <v/>
      </c>
      <c r="U148" s="640" t="inlineStr">
        <is>
          <t>2204/05</t>
        </is>
      </c>
      <c r="V148" s="624" t="n">
        <v>1267.1</v>
      </c>
      <c r="W148" s="640" t="inlineStr">
        <is>
          <t>2204/11B</t>
        </is>
      </c>
      <c r="X148" s="624" t="n">
        <v>-632.41</v>
      </c>
      <c r="Y148" s="640" t="n"/>
      <c r="Z148" s="641" t="n"/>
      <c r="AA148" s="640" t="inlineStr">
        <is>
          <t>2204/30</t>
        </is>
      </c>
      <c r="AB148" s="624" t="n">
        <v>1289.8</v>
      </c>
      <c r="AC148" s="640" t="n"/>
      <c r="AD148" s="624" t="n"/>
      <c r="AE148" s="484" t="inlineStr">
        <is>
          <t>2204/37</t>
        </is>
      </c>
      <c r="AF148" s="624" t="n">
        <v>70</v>
      </c>
      <c r="AG148" s="641" t="n"/>
      <c r="AH148" s="624" t="n">
        <v>-1.2</v>
      </c>
      <c r="AI148" s="640" t="n"/>
      <c r="AJ148" s="641" t="n"/>
      <c r="AK148" s="640" t="n"/>
      <c r="AL148" s="641" t="n"/>
      <c r="AM148" s="640" t="n"/>
      <c r="AN148" s="641" t="n"/>
      <c r="AO148" s="640" t="n"/>
      <c r="AP148" s="641" t="n"/>
      <c r="AQ148" s="484" t="n"/>
      <c r="AR148" s="641" t="n"/>
      <c r="AS148" s="614">
        <f>V148+X148+Z148+AB148+AD148+AF148+AJ148+AL148+AN148+AP148+AR148+AH148</f>
        <v/>
      </c>
    </row>
    <row r="149">
      <c r="A149" s="721">
        <f>A148+1</f>
        <v/>
      </c>
      <c r="B149" s="629" t="n"/>
      <c r="C149" s="629" t="n"/>
      <c r="D149" s="630" t="n"/>
      <c r="E149" s="630" t="n"/>
      <c r="F149" s="629" t="n"/>
      <c r="G149" s="631" t="n"/>
      <c r="H149" s="631" t="n"/>
      <c r="I149" s="632" t="n"/>
      <c r="J149" s="633" t="n"/>
      <c r="K149" s="633" t="n"/>
      <c r="L149" s="633" t="n"/>
      <c r="M149" s="635" t="n"/>
      <c r="N149" s="636">
        <f>B149+C149+D149+F149+G149+H149+I149+K149-L149+M149+E149</f>
        <v/>
      </c>
      <c r="O149" s="629" t="n"/>
      <c r="P149" s="629" t="n"/>
      <c r="Q149" s="636">
        <f>N149+O149-P149</f>
        <v/>
      </c>
      <c r="R149" s="630" t="n">
        <v>1130</v>
      </c>
      <c r="S149" s="638" t="n"/>
      <c r="T149" s="639">
        <f>A149</f>
        <v/>
      </c>
      <c r="U149" s="640" t="n"/>
      <c r="V149" s="624" t="n">
        <v>6</v>
      </c>
      <c r="W149" s="640" t="n"/>
      <c r="X149" s="641" t="n"/>
      <c r="Y149" s="640" t="n"/>
      <c r="Z149" s="641" t="n"/>
      <c r="AA149" s="640" t="inlineStr">
        <is>
          <t>2204/33</t>
        </is>
      </c>
      <c r="AB149" s="624" t="n">
        <v>2141</v>
      </c>
      <c r="AC149" s="640" t="inlineStr">
        <is>
          <t>2204/35</t>
        </is>
      </c>
      <c r="AD149" s="624" t="n">
        <v>38089.43</v>
      </c>
      <c r="AE149" s="484" t="n"/>
      <c r="AF149" s="641" t="n"/>
      <c r="AG149" s="641" t="n"/>
      <c r="AH149" s="624" t="n">
        <v>-1.2</v>
      </c>
      <c r="AI149" s="640" t="n"/>
      <c r="AJ149" s="641" t="n"/>
      <c r="AK149" s="640" t="n"/>
      <c r="AL149" s="641" t="n"/>
      <c r="AM149" s="640" t="n"/>
      <c r="AN149" s="641" t="n"/>
      <c r="AO149" s="640" t="n"/>
      <c r="AP149" s="641" t="n"/>
      <c r="AQ149" s="484" t="n"/>
      <c r="AR149" s="641" t="n"/>
      <c r="AS149" s="614">
        <f>V149+X149+Z149+AB149+AD149+AF149+AJ149+AL149+AN149+AP149+AR149+AH149</f>
        <v/>
      </c>
    </row>
    <row r="150">
      <c r="A150" s="721">
        <f>A149+1</f>
        <v/>
      </c>
      <c r="B150" s="629" t="n"/>
      <c r="C150" s="629" t="n"/>
      <c r="D150" s="630" t="n"/>
      <c r="E150" s="630" t="n"/>
      <c r="F150" s="629" t="n"/>
      <c r="G150" s="631" t="n"/>
      <c r="H150" s="631" t="n"/>
      <c r="I150" s="632" t="n"/>
      <c r="J150" s="633" t="n"/>
      <c r="K150" s="633" t="n"/>
      <c r="L150" s="633" t="n"/>
      <c r="M150" s="635" t="n"/>
      <c r="N150" s="636">
        <f>B150+C150+D150+F150+G150+H150+I150+K150-L150+M150+E150</f>
        <v/>
      </c>
      <c r="O150" s="629" t="n"/>
      <c r="P150" s="629" t="n"/>
      <c r="Q150" s="636">
        <f>N150+O150-P150</f>
        <v/>
      </c>
      <c r="R150" s="630" t="n">
        <v>1400</v>
      </c>
      <c r="S150" s="630" t="n">
        <v>410</v>
      </c>
      <c r="T150" s="639">
        <f>A150</f>
        <v/>
      </c>
      <c r="U150" s="640" t="n"/>
      <c r="V150" s="641" t="n"/>
      <c r="W150" s="640" t="inlineStr">
        <is>
          <t>2204/19</t>
        </is>
      </c>
      <c r="X150" s="624" t="n">
        <v>401.13</v>
      </c>
      <c r="Y150" s="640" t="n"/>
      <c r="Z150" s="641" t="n"/>
      <c r="AA150" s="640" t="n"/>
      <c r="AB150" s="641" t="n"/>
      <c r="AC150" s="640" t="n"/>
      <c r="AD150" s="641" t="n"/>
      <c r="AE150" s="484" t="n"/>
      <c r="AF150" s="641" t="n"/>
      <c r="AG150" s="641" t="n"/>
      <c r="AH150" s="624" t="n">
        <v>-1.2</v>
      </c>
      <c r="AI150" s="640" t="inlineStr">
        <is>
          <t>2204/39</t>
        </is>
      </c>
      <c r="AJ150" s="624" t="n">
        <v>186.42</v>
      </c>
      <c r="AK150" s="640" t="n"/>
      <c r="AL150" s="641" t="n"/>
      <c r="AM150" s="640" t="n"/>
      <c r="AN150" s="641" t="n"/>
      <c r="AO150" s="640" t="n"/>
      <c r="AP150" s="641" t="n"/>
      <c r="AQ150" s="484" t="n"/>
      <c r="AR150" s="641" t="n"/>
      <c r="AS150" s="614">
        <f>V150+X150+Z150+AB150+AD150+AF150+AJ150+AL150+AN150+AP150+AR150+AH150</f>
        <v/>
      </c>
    </row>
    <row r="151">
      <c r="A151" s="721">
        <f>A150+1</f>
        <v/>
      </c>
      <c r="B151" s="629" t="n"/>
      <c r="C151" s="629" t="n"/>
      <c r="D151" s="630" t="n"/>
      <c r="E151" s="630" t="n"/>
      <c r="F151" s="629" t="n"/>
      <c r="G151" s="631" t="n"/>
      <c r="H151" s="631" t="n"/>
      <c r="I151" s="632" t="n"/>
      <c r="J151" s="633" t="n"/>
      <c r="K151" s="633" t="n"/>
      <c r="L151" s="633" t="n"/>
      <c r="M151" s="635" t="n"/>
      <c r="N151" s="636">
        <f>B151+C151+D151+F151+G151+H151+I151+K151-L151+M151+E151</f>
        <v/>
      </c>
      <c r="O151" s="629" t="n"/>
      <c r="P151" s="629" t="n"/>
      <c r="Q151" s="636">
        <f>N151+O151-P151</f>
        <v/>
      </c>
      <c r="R151" s="630" t="n">
        <v>1560</v>
      </c>
      <c r="S151" s="638" t="n"/>
      <c r="T151" s="639">
        <f>A151</f>
        <v/>
      </c>
      <c r="U151" s="640" t="n"/>
      <c r="V151" s="641" t="n"/>
      <c r="W151" s="484" t="inlineStr">
        <is>
          <t>2204/18</t>
        </is>
      </c>
      <c r="X151" s="624" t="n">
        <v>23.69</v>
      </c>
      <c r="Y151" s="640" t="inlineStr">
        <is>
          <t>2204/26</t>
        </is>
      </c>
      <c r="Z151" s="624" t="n">
        <v>307.14</v>
      </c>
      <c r="AA151" s="484" t="n"/>
      <c r="AB151" s="641" t="n"/>
      <c r="AC151" s="640" t="inlineStr">
        <is>
          <t>2204/36F</t>
        </is>
      </c>
      <c r="AD151" s="641" t="n">
        <v>0</v>
      </c>
      <c r="AE151" s="484" t="n"/>
      <c r="AF151" s="641" t="n"/>
      <c r="AG151" s="641" t="n"/>
      <c r="AH151" s="624" t="n">
        <v>-3.6</v>
      </c>
      <c r="AI151" s="640" t="inlineStr">
        <is>
          <t>2204/40</t>
        </is>
      </c>
      <c r="AJ151" s="624" t="n">
        <v>37.63</v>
      </c>
      <c r="AK151" s="484" t="inlineStr">
        <is>
          <t>Tango</t>
        </is>
      </c>
      <c r="AL151" s="624" t="n">
        <v>496.62</v>
      </c>
      <c r="AM151" s="484" t="n"/>
      <c r="AN151" s="641" t="n"/>
      <c r="AO151" s="484" t="inlineStr">
        <is>
          <t>2204/71</t>
        </is>
      </c>
      <c r="AP151" s="624" t="n">
        <v>1345.2</v>
      </c>
      <c r="AQ151" s="484" t="n"/>
      <c r="AR151" s="641" t="n"/>
      <c r="AS151" s="614">
        <f>V151+X151+Z151+AB151+AD151+AF151+AJ151+AL151+AN151+AP151+AR151+AH151</f>
        <v/>
      </c>
    </row>
    <row r="152">
      <c r="A152" s="721" t="n"/>
      <c r="B152" s="629" t="n"/>
      <c r="C152" s="629" t="n"/>
      <c r="D152" s="629" t="n"/>
      <c r="E152" s="629" t="n"/>
      <c r="F152" s="629" t="n"/>
      <c r="G152" s="631" t="n"/>
      <c r="H152" s="631" t="n"/>
      <c r="I152" s="631" t="n"/>
      <c r="J152" s="633" t="n"/>
      <c r="K152" s="633" t="n"/>
      <c r="L152" s="633" t="n"/>
      <c r="M152" s="635" t="n"/>
      <c r="N152" s="636" t="n"/>
      <c r="O152" s="629" t="n"/>
      <c r="P152" s="629" t="n"/>
      <c r="Q152" s="636">
        <f>N152+O152-P152</f>
        <v/>
      </c>
      <c r="R152" s="638" t="n"/>
      <c r="S152" s="638" t="n"/>
      <c r="T152" s="639" t="n"/>
      <c r="U152" s="640" t="n"/>
      <c r="V152" s="641" t="n"/>
      <c r="W152" s="640" t="n"/>
      <c r="X152" s="641" t="n"/>
      <c r="Y152" s="640" t="n"/>
      <c r="Z152" s="641" t="n"/>
      <c r="AA152" s="640" t="n"/>
      <c r="AB152" s="641" t="n"/>
      <c r="AC152" s="640" t="n"/>
      <c r="AD152" s="641" t="n"/>
      <c r="AE152" s="640" t="n"/>
      <c r="AF152" s="641" t="n"/>
      <c r="AG152" s="641" t="n"/>
      <c r="AH152" s="641" t="n"/>
      <c r="AI152" s="640" t="n"/>
      <c r="AJ152" s="641" t="n"/>
      <c r="AK152" s="640" t="n"/>
      <c r="AL152" s="641" t="n"/>
      <c r="AM152" s="640" t="inlineStr">
        <is>
          <t>FIMAR</t>
        </is>
      </c>
      <c r="AN152" s="624" t="n">
        <v>861.99</v>
      </c>
      <c r="AO152" s="640" t="n"/>
      <c r="AP152" s="641" t="n"/>
      <c r="AQ152" s="484" t="n"/>
      <c r="AR152" s="641" t="n"/>
      <c r="AS152" s="614">
        <f>V152+X152+Z152+AB152+AD152+AF152+AJ152+AL152+AN152+AP152+AR152+AH152</f>
        <v/>
      </c>
    </row>
    <row r="153">
      <c r="B153" s="449">
        <f>SUM(B122:B152)</f>
        <v/>
      </c>
      <c r="C153" s="449">
        <f>SUM(C122:C152)</f>
        <v/>
      </c>
      <c r="D153" s="449">
        <f>SUM(D122:D152)</f>
        <v/>
      </c>
      <c r="E153" s="449">
        <f>SUM(E122:E152)</f>
        <v/>
      </c>
      <c r="F153" s="449">
        <f>SUM(F122:F152)</f>
        <v/>
      </c>
      <c r="G153" s="449">
        <f>SUM(G122:G152)</f>
        <v/>
      </c>
      <c r="H153" s="449">
        <f>SUM(H122:H152)</f>
        <v/>
      </c>
      <c r="I153" s="449">
        <f>SUM(I122:I152)</f>
        <v/>
      </c>
      <c r="J153" s="398">
        <f>SUM(J122:J152)</f>
        <v/>
      </c>
      <c r="K153" s="449">
        <f>SUM(K122:K152)</f>
        <v/>
      </c>
      <c r="L153" s="449">
        <f>SUM(L122:L152)</f>
        <v/>
      </c>
      <c r="M153" s="449">
        <f>SUM(M122:M152)</f>
        <v/>
      </c>
      <c r="N153" s="449">
        <f>SUM(N122:N152)</f>
        <v/>
      </c>
      <c r="O153" s="449">
        <f>SUM(O122:O152)</f>
        <v/>
      </c>
      <c r="P153" s="449">
        <f>SUM(P122:P152)</f>
        <v/>
      </c>
      <c r="Q153" s="449">
        <f>SUM(Q122:Q152)</f>
        <v/>
      </c>
      <c r="R153" s="449">
        <f>SUM(R122:R152)</f>
        <v/>
      </c>
      <c r="S153" s="449">
        <f>SUM(S122:S152)</f>
        <v/>
      </c>
      <c r="U153" s="463" t="n"/>
      <c r="V153" s="463">
        <f>SUM(V122:V152)</f>
        <v/>
      </c>
      <c r="W153" s="463" t="n"/>
      <c r="X153" s="463">
        <f>SUM(X122:X152)</f>
        <v/>
      </c>
      <c r="Y153" s="463" t="n"/>
      <c r="Z153" s="463">
        <f>SUM(Z122:Z152)</f>
        <v/>
      </c>
      <c r="AA153" s="463" t="n"/>
      <c r="AB153" s="463">
        <f>SUM(AB122:AB152)</f>
        <v/>
      </c>
      <c r="AC153" s="463" t="n"/>
      <c r="AD153" s="463">
        <f>SUM(AD122:AD152)</f>
        <v/>
      </c>
      <c r="AE153" s="463" t="n"/>
      <c r="AF153" s="463">
        <f>SUM(AF122:AF152)</f>
        <v/>
      </c>
      <c r="AG153" s="463" t="n"/>
      <c r="AH153" s="463" t="n"/>
      <c r="AI153" s="463" t="n"/>
      <c r="AJ153" s="463">
        <f>SUM(AJ122:AJ152)</f>
        <v/>
      </c>
      <c r="AK153" s="464" t="n"/>
      <c r="AL153" s="463">
        <f>SUM(AL122:AL152)</f>
        <v/>
      </c>
      <c r="AM153" s="463" t="n"/>
      <c r="AN153" s="463">
        <f>SUM(AN122:AN152)</f>
        <v/>
      </c>
      <c r="AO153" s="463" t="n"/>
      <c r="AP153" s="463">
        <f>SUM(AP122:AP152)</f>
        <v/>
      </c>
      <c r="AQ153" s="463" t="n"/>
      <c r="AR153" s="463">
        <f>SUM(AR122:AR152)</f>
        <v/>
      </c>
      <c r="AS153" s="460">
        <f>SUM(AS122:AS152)</f>
        <v/>
      </c>
    </row>
    <row r="154">
      <c r="N154" s="451" t="n"/>
      <c r="Q154" s="451" t="n"/>
    </row>
    <row r="155">
      <c r="C155" s="452" t="n"/>
      <c r="F155" s="452" t="n"/>
      <c r="I155" s="453" t="n"/>
    </row>
    <row r="156">
      <c r="I156" s="453" t="n"/>
      <c r="R156" s="398" t="n"/>
      <c r="S156" s="398" t="n"/>
    </row>
    <row r="157"/>
    <row r="158" ht="16.5" customHeight="1" thickBot="1">
      <c r="A158" s="602" t="inlineStr">
        <is>
          <t>MAI</t>
        </is>
      </c>
      <c r="M158" s="406" t="n"/>
      <c r="N158" s="359" t="n"/>
      <c r="O158" s="362" t="n"/>
      <c r="P158" s="363" t="n"/>
      <c r="Q158" s="363" t="n"/>
      <c r="R158" s="363" t="n"/>
      <c r="S158" s="363" t="n"/>
      <c r="U158" s="364">
        <f>A158</f>
        <v/>
      </c>
      <c r="V158" s="363" t="n"/>
      <c r="W158" s="363" t="n"/>
      <c r="X158" s="363" t="n"/>
      <c r="Y158" s="363" t="n"/>
      <c r="Z158" s="363" t="n"/>
      <c r="AA158" s="363" t="n"/>
      <c r="AB158" s="364">
        <f>A158</f>
        <v/>
      </c>
      <c r="AC158" s="363" t="n"/>
      <c r="AD158" s="363" t="n"/>
      <c r="AE158" s="363" t="n"/>
      <c r="AF158" s="363" t="n"/>
      <c r="AG158" s="363" t="n"/>
      <c r="AH158" s="363" t="n"/>
      <c r="AI158" s="363" t="n"/>
      <c r="AJ158" s="363" t="n"/>
      <c r="AK158" s="364">
        <f>A158</f>
        <v/>
      </c>
      <c r="AL158" s="363" t="n"/>
      <c r="AM158" s="363" t="n"/>
      <c r="AN158" s="363" t="n"/>
      <c r="AO158" s="363" t="n"/>
      <c r="AP158" s="363" t="n"/>
      <c r="AQ158" s="363" t="n"/>
    </row>
    <row r="159" ht="16.5" customHeight="1" thickBot="1">
      <c r="A159" s="603" t="n"/>
      <c r="B159" s="372" t="n"/>
      <c r="C159" s="372" t="n"/>
      <c r="D159" s="372" t="n"/>
      <c r="E159" s="372" t="n"/>
      <c r="F159" s="372" t="n"/>
      <c r="G159" s="372" t="n"/>
      <c r="H159" s="372" t="n"/>
      <c r="I159" s="357" t="n"/>
      <c r="J159" s="357" t="n"/>
      <c r="K159" s="357" t="n"/>
      <c r="L159" s="357" t="n"/>
      <c r="M159" s="454" t="n"/>
      <c r="N159" s="10" t="n"/>
      <c r="O159" s="11" t="n"/>
      <c r="P159" s="10" t="n"/>
      <c r="Q159" s="10" t="n"/>
      <c r="R159" s="358" t="inlineStr">
        <is>
          <t>Banque</t>
        </is>
      </c>
      <c r="S159" s="357" t="n"/>
      <c r="T159" s="647" t="inlineStr">
        <is>
          <t>Date</t>
        </is>
      </c>
      <c r="U159" s="407">
        <f>U3</f>
        <v/>
      </c>
      <c r="V159" s="366" t="n"/>
      <c r="W159" s="408">
        <f>W3</f>
        <v/>
      </c>
      <c r="X159" s="366" t="n"/>
      <c r="Y159" s="408">
        <f>Y3</f>
        <v/>
      </c>
      <c r="Z159" s="366" t="n"/>
      <c r="AA159" s="408">
        <f>AA3</f>
        <v/>
      </c>
      <c r="AB159" s="366" t="n"/>
      <c r="AC159" s="408">
        <f>AC3</f>
        <v/>
      </c>
      <c r="AD159" s="366" t="n"/>
      <c r="AE159" s="409">
        <f>AE3</f>
        <v/>
      </c>
      <c r="AF159" s="354" t="n"/>
      <c r="AG159" s="394" t="n"/>
      <c r="AH159" s="354" t="n"/>
      <c r="AI159" s="407">
        <f>AI3</f>
        <v/>
      </c>
      <c r="AJ159" s="366" t="n"/>
      <c r="AK159" s="408">
        <f>AK3</f>
        <v/>
      </c>
      <c r="AL159" s="366" t="n"/>
      <c r="AM159" s="408">
        <f>AM3</f>
        <v/>
      </c>
      <c r="AN159" s="366" t="n"/>
      <c r="AO159" s="408">
        <f>AO3</f>
        <v/>
      </c>
      <c r="AP159" s="366" t="n"/>
      <c r="AQ159" s="409">
        <f>AQ3</f>
        <v/>
      </c>
      <c r="AR159" s="354" t="n"/>
      <c r="AS159" s="411" t="inlineStr">
        <is>
          <t>Total</t>
        </is>
      </c>
    </row>
    <row r="160" ht="16.5" customHeight="1" thickBot="1">
      <c r="A160" s="607" t="n"/>
      <c r="B160" s="3" t="inlineStr">
        <is>
          <t>Espèce</t>
        </is>
      </c>
      <c r="C160" s="4" t="inlineStr">
        <is>
          <t>Chèque</t>
        </is>
      </c>
      <c r="D160" s="4" t="inlineStr">
        <is>
          <t>Carte Bleue</t>
        </is>
      </c>
      <c r="E160" s="5" t="inlineStr">
        <is>
          <t>Sans Contact</t>
        </is>
      </c>
      <c r="F160" s="5" t="inlineStr">
        <is>
          <t>Carte Nickel</t>
        </is>
      </c>
      <c r="G160" s="4" t="inlineStr">
        <is>
          <t>JEUX</t>
        </is>
      </c>
      <c r="H160" s="4" t="inlineStr">
        <is>
          <t>LOTO</t>
        </is>
      </c>
      <c r="I160" s="355" t="inlineStr">
        <is>
          <t>POINT VERT</t>
        </is>
      </c>
      <c r="J160" s="356" t="n"/>
      <c r="K160" s="6" t="inlineStr">
        <is>
          <t>Ret Nickel</t>
        </is>
      </c>
      <c r="L160" s="6" t="inlineStr">
        <is>
          <t>Dpt Nickel</t>
        </is>
      </c>
      <c r="M160" s="412" t="inlineStr">
        <is>
          <t>Avoir</t>
        </is>
      </c>
      <c r="N160" s="7" t="inlineStr">
        <is>
          <t>S/Total Encais</t>
        </is>
      </c>
      <c r="O160" s="7" t="inlineStr">
        <is>
          <t>Compte client</t>
        </is>
      </c>
      <c r="P160" s="7" t="inlineStr">
        <is>
          <t>Credit Compte</t>
        </is>
      </c>
      <c r="Q160" s="8" t="inlineStr">
        <is>
          <t>Total</t>
        </is>
      </c>
      <c r="R160" s="3" t="inlineStr">
        <is>
          <t>Dépôt Banque</t>
        </is>
      </c>
      <c r="S160" s="8" t="inlineStr">
        <is>
          <t>Monnaie</t>
        </is>
      </c>
      <c r="T160" s="648" t="n"/>
      <c r="U160" s="414" t="inlineStr">
        <is>
          <t>N°</t>
        </is>
      </c>
      <c r="V160" s="415" t="n"/>
      <c r="W160" s="416" t="inlineStr">
        <is>
          <t>N°</t>
        </is>
      </c>
      <c r="X160" s="417" t="n"/>
      <c r="Y160" s="416" t="inlineStr">
        <is>
          <t>N°</t>
        </is>
      </c>
      <c r="Z160" s="417" t="n"/>
      <c r="AA160" s="416" t="inlineStr">
        <is>
          <t>N°</t>
        </is>
      </c>
      <c r="AB160" s="417" t="n"/>
      <c r="AC160" s="416" t="inlineStr">
        <is>
          <t>N°</t>
        </is>
      </c>
      <c r="AD160" s="417" t="n"/>
      <c r="AE160" s="416" t="inlineStr">
        <is>
          <t>N°</t>
        </is>
      </c>
      <c r="AF160" s="417" t="n"/>
      <c r="AG160" s="416" t="n"/>
      <c r="AH160" s="418" t="n"/>
      <c r="AI160" s="416" t="inlineStr">
        <is>
          <t>N°</t>
        </is>
      </c>
      <c r="AJ160" s="417" t="n"/>
      <c r="AK160" s="419" t="inlineStr">
        <is>
          <t>N°</t>
        </is>
      </c>
      <c r="AL160" s="415" t="n"/>
      <c r="AM160" s="416" t="inlineStr">
        <is>
          <t>N°</t>
        </is>
      </c>
      <c r="AN160" s="415" t="n"/>
      <c r="AO160" s="416" t="inlineStr">
        <is>
          <t>N°</t>
        </is>
      </c>
      <c r="AP160" s="415" t="n"/>
      <c r="AQ160" s="416" t="inlineStr">
        <is>
          <t>N°</t>
        </is>
      </c>
      <c r="AR160" s="415" t="n"/>
      <c r="AS160" s="420" t="n"/>
    </row>
    <row r="161" ht="16.5" customHeight="1" thickBot="1">
      <c r="A161" s="615">
        <f>A151+1</f>
        <v/>
      </c>
      <c r="B161" s="427" t="n"/>
      <c r="C161" s="427" t="n"/>
      <c r="D161" s="427" t="n"/>
      <c r="E161" s="427" t="n"/>
      <c r="F161" s="427" t="n"/>
      <c r="G161" s="423" t="n"/>
      <c r="H161" s="423" t="n"/>
      <c r="I161" s="423" t="n"/>
      <c r="J161" s="424" t="n"/>
      <c r="K161" s="424" t="n"/>
      <c r="L161" s="424" t="n"/>
      <c r="M161" s="425" t="n"/>
      <c r="N161" s="426" t="n"/>
      <c r="O161" s="427" t="n"/>
      <c r="P161" s="427" t="n"/>
      <c r="Q161" s="426" t="n"/>
      <c r="R161" s="427" t="n"/>
      <c r="S161" s="427" t="n"/>
      <c r="T161" s="652">
        <f>A161</f>
        <v/>
      </c>
      <c r="U161" s="465" t="n"/>
      <c r="V161" s="466" t="n"/>
      <c r="W161" s="467" t="n"/>
      <c r="X161" s="468" t="n"/>
      <c r="Y161" s="467" t="n"/>
      <c r="Z161" s="468" t="n"/>
      <c r="AA161" s="467" t="n"/>
      <c r="AB161" s="466" t="n"/>
      <c r="AC161" s="467" t="n"/>
      <c r="AD161" s="468" t="n"/>
      <c r="AE161" s="467" t="n"/>
      <c r="AF161" s="468" t="n"/>
      <c r="AG161" s="468" t="n"/>
      <c r="AH161" s="466" t="n">
        <v>-6</v>
      </c>
      <c r="AI161" s="467" t="n"/>
      <c r="AJ161" s="468" t="n"/>
      <c r="AK161" s="469" t="n"/>
      <c r="AL161" s="468" t="n"/>
      <c r="AM161" s="467" t="n"/>
      <c r="AN161" s="468" t="n"/>
      <c r="AO161" s="467" t="n"/>
      <c r="AP161" s="468" t="n"/>
      <c r="AQ161" s="467" t="n"/>
      <c r="AR161" s="468" t="n"/>
      <c r="AS161" s="427">
        <f>V161+X161+Z161+AB161+AD161+AF161+AJ161+AL161+AN161+AP161+AR161</f>
        <v/>
      </c>
    </row>
    <row r="162">
      <c r="A162" s="721">
        <f>A161+1</f>
        <v/>
      </c>
      <c r="B162" s="629" t="n"/>
      <c r="C162" s="629" t="n"/>
      <c r="D162" s="630" t="n"/>
      <c r="E162" s="630" t="n"/>
      <c r="F162" s="629" t="n"/>
      <c r="G162" s="631" t="n"/>
      <c r="H162" s="631" t="n"/>
      <c r="I162" s="632" t="n"/>
      <c r="J162" s="633" t="n"/>
      <c r="K162" s="633" t="n"/>
      <c r="L162" s="633" t="n"/>
      <c r="M162" s="635" t="n"/>
      <c r="N162" s="636">
        <f>B162+C162+D162+F162+G162+H162+I162+K162-L162+M162+E162</f>
        <v/>
      </c>
      <c r="O162" s="629" t="n"/>
      <c r="P162" s="629" t="n"/>
      <c r="Q162" s="636">
        <f>N162+O162-P162</f>
        <v/>
      </c>
      <c r="R162" s="630" t="n">
        <v>1560</v>
      </c>
      <c r="S162" s="638" t="n"/>
      <c r="T162" s="639">
        <f>A162</f>
        <v/>
      </c>
      <c r="U162" s="640" t="n"/>
      <c r="V162" s="641" t="n"/>
      <c r="W162" s="484" t="n"/>
      <c r="X162" s="641" t="n"/>
      <c r="Y162" s="640" t="n"/>
      <c r="Z162" s="641" t="n"/>
      <c r="AA162" s="484" t="n"/>
      <c r="AB162" s="641" t="n"/>
      <c r="AC162" s="640" t="n"/>
      <c r="AD162" s="641" t="n"/>
      <c r="AE162" s="484" t="inlineStr">
        <is>
          <t>Pt vert</t>
        </is>
      </c>
      <c r="AF162" s="624" t="n">
        <v>-70</v>
      </c>
      <c r="AG162" s="642" t="n"/>
      <c r="AH162" s="624" t="n">
        <v>-3.6</v>
      </c>
      <c r="AI162" s="640" t="inlineStr">
        <is>
          <t>2201/36</t>
        </is>
      </c>
      <c r="AJ162" s="624" t="n">
        <v>1029.23</v>
      </c>
      <c r="AK162" s="484" t="n"/>
      <c r="AL162" s="641" t="n"/>
      <c r="AM162" s="640" t="n"/>
      <c r="AN162" s="641" t="n"/>
      <c r="AO162" s="484" t="inlineStr">
        <is>
          <t>2203/67</t>
        </is>
      </c>
      <c r="AP162" s="624" t="n">
        <v>30.96</v>
      </c>
      <c r="AQ162" s="484" t="n"/>
      <c r="AR162" s="641" t="n"/>
      <c r="AS162" s="614">
        <f>V162+X162+Z162+AB162+AD162+AF162+AJ162+AL162+AN162+AP162+AR162+AH162</f>
        <v/>
      </c>
    </row>
    <row r="163">
      <c r="A163" s="721">
        <f>A162+1</f>
        <v/>
      </c>
      <c r="B163" s="629" t="n"/>
      <c r="C163" s="629" t="n"/>
      <c r="D163" s="630" t="n"/>
      <c r="E163" s="630" t="n"/>
      <c r="F163" s="629" t="n"/>
      <c r="G163" s="631" t="n"/>
      <c r="H163" s="631" t="n"/>
      <c r="I163" s="632" t="n"/>
      <c r="J163" s="633" t="n"/>
      <c r="K163" s="633" t="n"/>
      <c r="L163" s="633" t="n"/>
      <c r="M163" s="635" t="n"/>
      <c r="N163" s="636">
        <f>B163+C163+D163+F163+G163+H163+I163+K163-L163+M163+E163</f>
        <v/>
      </c>
      <c r="O163" s="629" t="n"/>
      <c r="P163" s="629" t="n"/>
      <c r="Q163" s="636">
        <f>N163+O163-P163</f>
        <v/>
      </c>
      <c r="R163" s="630" t="n">
        <v>1410</v>
      </c>
      <c r="S163" s="638" t="n"/>
      <c r="T163" s="639">
        <f>A163</f>
        <v/>
      </c>
      <c r="U163" s="640" t="n"/>
      <c r="V163" s="641" t="n"/>
      <c r="W163" s="484" t="n"/>
      <c r="X163" s="641" t="n"/>
      <c r="Y163" s="640" t="n"/>
      <c r="Z163" s="641" t="n"/>
      <c r="AA163" s="484" t="n"/>
      <c r="AB163" s="641" t="n"/>
      <c r="AC163" s="640" t="n"/>
      <c r="AD163" s="641" t="n"/>
      <c r="AE163" s="484" t="n"/>
      <c r="AF163" s="641" t="n"/>
      <c r="AG163" s="642" t="n"/>
      <c r="AH163" s="624" t="n">
        <v>-2.4</v>
      </c>
      <c r="AI163" s="640" t="n"/>
      <c r="AJ163" s="641" t="n"/>
      <c r="AK163" s="484" t="n"/>
      <c r="AL163" s="641" t="n"/>
      <c r="AM163" s="640" t="n"/>
      <c r="AN163" s="641" t="n"/>
      <c r="AO163" s="640" t="inlineStr">
        <is>
          <t>vale</t>
        </is>
      </c>
      <c r="AP163" s="624" t="n">
        <v>2250</v>
      </c>
      <c r="AQ163" s="484" t="n"/>
      <c r="AR163" s="641" t="n"/>
      <c r="AS163" s="614">
        <f>V163+X163+Z163+AB163+AD163+AF163+AJ163+AL163+AN163+AP163+AR163+AH163</f>
        <v/>
      </c>
    </row>
    <row r="164">
      <c r="A164" s="721">
        <f>A163+1</f>
        <v/>
      </c>
      <c r="B164" s="629" t="n"/>
      <c r="C164" s="629" t="n"/>
      <c r="D164" s="630" t="n"/>
      <c r="E164" s="630" t="n"/>
      <c r="F164" s="629" t="n"/>
      <c r="G164" s="631" t="n"/>
      <c r="H164" s="631" t="n"/>
      <c r="I164" s="632" t="n"/>
      <c r="J164" s="633" t="n"/>
      <c r="K164" s="633" t="n"/>
      <c r="L164" s="633" t="n"/>
      <c r="M164" s="635" t="n"/>
      <c r="N164" s="636">
        <f>B164+C164+D164+F164+G164+H164+I164+K164-L164+M164+E164</f>
        <v/>
      </c>
      <c r="O164" s="629" t="n"/>
      <c r="P164" s="629" t="n"/>
      <c r="Q164" s="636">
        <f>N164+O164-P164</f>
        <v/>
      </c>
      <c r="R164" s="630" t="n">
        <v>1180</v>
      </c>
      <c r="S164" s="638" t="n"/>
      <c r="T164" s="639">
        <f>A164</f>
        <v/>
      </c>
      <c r="U164" s="640" t="inlineStr">
        <is>
          <t>2204/08</t>
        </is>
      </c>
      <c r="V164" s="624" t="n">
        <v>1157.65</v>
      </c>
      <c r="W164" s="484" t="n"/>
      <c r="X164" s="641" t="n"/>
      <c r="Y164" s="640" t="n"/>
      <c r="Z164" s="641" t="n"/>
      <c r="AA164" s="484" t="inlineStr">
        <is>
          <t>2205/22</t>
        </is>
      </c>
      <c r="AB164" s="624" t="n">
        <v>712.6</v>
      </c>
      <c r="AC164" s="640" t="n"/>
      <c r="AD164" s="641" t="n"/>
      <c r="AE164" s="484" t="inlineStr">
        <is>
          <t>2205/34</t>
        </is>
      </c>
      <c r="AF164" s="624" t="n">
        <v>1.45</v>
      </c>
      <c r="AG164" s="641" t="n"/>
      <c r="AH164" s="641" t="n"/>
      <c r="AI164" s="640" t="n"/>
      <c r="AJ164" s="641" t="n"/>
      <c r="AK164" s="484" t="n"/>
      <c r="AL164" s="641" t="n"/>
      <c r="AM164" s="640" t="n"/>
      <c r="AN164" s="641" t="n"/>
      <c r="AO164" s="484" t="n"/>
      <c r="AP164" s="641" t="n"/>
      <c r="AQ164" s="484" t="n"/>
      <c r="AR164" s="641" t="n"/>
      <c r="AS164" s="614">
        <f>V164+X164+Z164+AB164+AD164+AF164+AJ164+AL164+AN164+AP164+AR164+AH164</f>
        <v/>
      </c>
    </row>
    <row r="165">
      <c r="A165" s="721">
        <f>A164+1</f>
        <v/>
      </c>
      <c r="B165" s="629" t="n"/>
      <c r="C165" s="629" t="n"/>
      <c r="D165" s="630" t="n"/>
      <c r="E165" s="630" t="n"/>
      <c r="F165" s="629" t="n"/>
      <c r="G165" s="631" t="n"/>
      <c r="H165" s="631" t="n"/>
      <c r="I165" s="632" t="n"/>
      <c r="J165" s="633" t="n"/>
      <c r="K165" s="633" t="n"/>
      <c r="L165" s="633" t="n"/>
      <c r="M165" s="635" t="n"/>
      <c r="N165" s="636">
        <f>B165+C165+D165+F165+G165+H165+I165+K165-L165+M165+E165</f>
        <v/>
      </c>
      <c r="O165" s="629" t="n"/>
      <c r="P165" s="629" t="n"/>
      <c r="Q165" s="636">
        <f>N165+O165-P165</f>
        <v/>
      </c>
      <c r="R165" s="630" t="n">
        <v>860</v>
      </c>
      <c r="S165" s="638" t="n"/>
      <c r="T165" s="639">
        <f>A165</f>
        <v/>
      </c>
      <c r="U165" s="640" t="n"/>
      <c r="V165" s="624" t="n">
        <v>103.66</v>
      </c>
      <c r="W165" s="484" t="n"/>
      <c r="X165" s="641" t="n"/>
      <c r="Y165" s="640" t="n"/>
      <c r="Z165" s="641" t="n"/>
      <c r="AA165" s="640" t="inlineStr">
        <is>
          <t>2205/27</t>
        </is>
      </c>
      <c r="AB165" s="624" t="n">
        <v>2956.84</v>
      </c>
      <c r="AC165" s="640" t="n"/>
      <c r="AD165" s="641" t="n"/>
      <c r="AE165" s="484" t="n"/>
      <c r="AF165" s="641" t="n"/>
      <c r="AG165" s="641" t="n"/>
      <c r="AH165" s="624" t="n">
        <v>-2.4</v>
      </c>
      <c r="AI165" s="683" t="inlineStr">
        <is>
          <t>180654B</t>
        </is>
      </c>
      <c r="AJ165" s="624" t="n">
        <v>128.4</v>
      </c>
      <c r="AK165" s="640" t="n"/>
      <c r="AL165" s="641" t="n"/>
      <c r="AM165" s="640" t="n"/>
      <c r="AN165" s="641" t="n"/>
      <c r="AO165" s="640" t="inlineStr">
        <is>
          <t>2205/64</t>
        </is>
      </c>
      <c r="AP165" s="624" t="n">
        <v>285</v>
      </c>
      <c r="AQ165" s="484" t="n"/>
      <c r="AR165" s="641" t="n"/>
      <c r="AS165" s="614">
        <f>V165+X165+Z165+AB165+AD165+AF165+AJ165+AL165+AN165+AP165+AR165+AH165</f>
        <v/>
      </c>
    </row>
    <row r="166">
      <c r="A166" s="721">
        <f>A165+1</f>
        <v/>
      </c>
      <c r="B166" s="629" t="n"/>
      <c r="C166" s="629" t="n"/>
      <c r="D166" s="630" t="n"/>
      <c r="E166" s="630" t="n"/>
      <c r="F166" s="629" t="n"/>
      <c r="G166" s="631" t="n"/>
      <c r="H166" s="631" t="n"/>
      <c r="I166" s="632" t="n"/>
      <c r="J166" s="633" t="n"/>
      <c r="K166" s="633" t="n"/>
      <c r="L166" s="633" t="n"/>
      <c r="M166" s="635" t="n"/>
      <c r="N166" s="636">
        <f>B166+C166+D166+F166+G166+H166+I166+K166-L166+M166+E166</f>
        <v/>
      </c>
      <c r="O166" s="629" t="n"/>
      <c r="P166" s="629" t="n"/>
      <c r="Q166" s="636">
        <f>N166+O166-P166</f>
        <v/>
      </c>
      <c r="R166" s="630" t="n">
        <v>1530</v>
      </c>
      <c r="S166" s="638" t="n"/>
      <c r="T166" s="639">
        <f>A166</f>
        <v/>
      </c>
      <c r="U166" s="640" t="n"/>
      <c r="V166" s="641" t="n"/>
      <c r="W166" s="640" t="n"/>
      <c r="X166" s="641" t="n"/>
      <c r="Y166" s="640" t="n"/>
      <c r="Z166" s="641" t="n"/>
      <c r="AA166" s="640" t="n"/>
      <c r="AB166" s="641" t="n"/>
      <c r="AC166" s="640" t="n"/>
      <c r="AD166" s="641" t="n"/>
      <c r="AE166" s="484" t="n"/>
      <c r="AF166" s="641" t="n"/>
      <c r="AG166" s="641" t="n"/>
      <c r="AH166" s="641" t="n"/>
      <c r="AI166" s="640" t="n"/>
      <c r="AJ166" s="641" t="n"/>
      <c r="AK166" s="640" t="inlineStr">
        <is>
          <t>2204/43</t>
        </is>
      </c>
      <c r="AL166" s="624" t="n">
        <v>1647.36</v>
      </c>
      <c r="AM166" s="640" t="inlineStr">
        <is>
          <t>2203/60</t>
        </is>
      </c>
      <c r="AN166" s="624" t="n">
        <v>-347.32</v>
      </c>
      <c r="AO166" s="640" t="inlineStr">
        <is>
          <t>2205/65</t>
        </is>
      </c>
      <c r="AP166" s="624" t="n">
        <v>6579</v>
      </c>
      <c r="AQ166" s="484" t="n"/>
      <c r="AR166" s="641" t="n"/>
      <c r="AS166" s="614">
        <f>V166+X166+Z166+AB166+AD166+AF166+AJ166+AL166+AN166+AP166+AR166+AH166</f>
        <v/>
      </c>
    </row>
    <row r="167">
      <c r="A167" s="721">
        <f>A166+1</f>
        <v/>
      </c>
      <c r="B167" s="629" t="n"/>
      <c r="C167" s="629" t="n"/>
      <c r="D167" s="630" t="n"/>
      <c r="E167" s="630" t="n"/>
      <c r="F167" s="629" t="n"/>
      <c r="G167" s="631" t="n"/>
      <c r="H167" s="631" t="n"/>
      <c r="I167" s="632" t="n"/>
      <c r="J167" s="633" t="n"/>
      <c r="K167" s="633" t="n"/>
      <c r="L167" s="633" t="n"/>
      <c r="M167" s="635" t="n"/>
      <c r="N167" s="636">
        <f>B167+C167+D167+F167+G167+H167+I167+K167-L167+M167+E167</f>
        <v/>
      </c>
      <c r="O167" s="629" t="n"/>
      <c r="P167" s="629" t="n"/>
      <c r="Q167" s="636">
        <f>N167+O167-P167</f>
        <v/>
      </c>
      <c r="R167" s="630" t="n">
        <v>1320</v>
      </c>
      <c r="S167" s="638" t="n"/>
      <c r="T167" s="639">
        <f>A167</f>
        <v/>
      </c>
      <c r="U167" s="640" t="n"/>
      <c r="V167" s="641" t="n"/>
      <c r="W167" s="640" t="n"/>
      <c r="X167" s="641" t="n"/>
      <c r="Y167" s="640" t="n"/>
      <c r="Z167" s="641" t="n"/>
      <c r="AA167" s="640" t="n"/>
      <c r="AB167" s="641" t="n"/>
      <c r="AC167" s="640" t="n"/>
      <c r="AD167" s="641" t="n"/>
      <c r="AE167" s="484" t="inlineStr">
        <is>
          <t>2205/34</t>
        </is>
      </c>
      <c r="AF167" s="624" t="n">
        <v>253.86</v>
      </c>
      <c r="AG167" s="641" t="n"/>
      <c r="AH167" s="641" t="n"/>
      <c r="AI167" s="640" t="n"/>
      <c r="AJ167" s="641" t="n"/>
      <c r="AK167" s="640" t="n"/>
      <c r="AL167" s="641" t="n"/>
      <c r="AM167" s="640" t="n"/>
      <c r="AN167" s="641" t="n"/>
      <c r="AO167" s="640" t="n"/>
      <c r="AP167" s="641" t="n"/>
      <c r="AQ167" s="484" t="n"/>
      <c r="AR167" s="641" t="n"/>
      <c r="AS167" s="614">
        <f>V167+X167+Z167+AB167+AD167+AF167+AJ167+AL167+AN167+AP167+AR167+AH167</f>
        <v/>
      </c>
    </row>
    <row r="168">
      <c r="A168" s="721">
        <f>A167+1</f>
        <v/>
      </c>
      <c r="B168" s="629" t="n"/>
      <c r="C168" s="629" t="n"/>
      <c r="D168" s="630" t="n"/>
      <c r="E168" s="630" t="n"/>
      <c r="F168" s="629" t="n"/>
      <c r="G168" s="631" t="n"/>
      <c r="H168" s="631" t="n"/>
      <c r="I168" s="632" t="n"/>
      <c r="J168" s="633" t="n"/>
      <c r="K168" s="633" t="n"/>
      <c r="L168" s="633" t="n"/>
      <c r="M168" s="635" t="n"/>
      <c r="N168" s="636">
        <f>B168+C168+D168+F168+G168+H168+I168+K168-L168+M168+E168</f>
        <v/>
      </c>
      <c r="O168" s="629" t="n"/>
      <c r="P168" s="629" t="n"/>
      <c r="Q168" s="636">
        <f>N168+O168-P168</f>
        <v/>
      </c>
      <c r="R168" s="630" t="n">
        <v>740</v>
      </c>
      <c r="S168" s="638" t="n"/>
      <c r="T168" s="639">
        <f>A168</f>
        <v/>
      </c>
      <c r="U168" s="640" t="n"/>
      <c r="V168" s="641" t="n"/>
      <c r="W168" s="640" t="n"/>
      <c r="X168" s="641" t="n"/>
      <c r="Y168" s="640" t="n"/>
      <c r="Z168" s="641" t="n"/>
      <c r="AA168" s="640" t="n"/>
      <c r="AB168" s="641" t="n"/>
      <c r="AC168" s="640" t="n"/>
      <c r="AD168" s="641" t="n"/>
      <c r="AE168" s="484" t="n"/>
      <c r="AF168" s="641" t="n"/>
      <c r="AG168" s="641" t="n"/>
      <c r="AH168" s="641" t="n"/>
      <c r="AI168" s="640" t="n"/>
      <c r="AJ168" s="641" t="n"/>
      <c r="AK168" s="640" t="n"/>
      <c r="AL168" s="641" t="n"/>
      <c r="AM168" s="640" t="n"/>
      <c r="AN168" s="641" t="n"/>
      <c r="AO168" s="640" t="n"/>
      <c r="AP168" s="641" t="n"/>
      <c r="AQ168" s="484" t="n"/>
      <c r="AR168" s="641" t="n"/>
      <c r="AS168" s="614">
        <f>V168+X168+Z168+AB168+AD168+AF168+AJ168+AL168+AN168+AP168+AR168+AH168</f>
        <v/>
      </c>
    </row>
    <row r="169">
      <c r="A169" s="727">
        <f>A168+1</f>
        <v/>
      </c>
      <c r="B169" s="629" t="n"/>
      <c r="C169" s="629" t="n"/>
      <c r="D169" s="630" t="n"/>
      <c r="E169" s="630" t="n"/>
      <c r="F169" s="629" t="n"/>
      <c r="G169" s="631" t="n"/>
      <c r="H169" s="631" t="n"/>
      <c r="I169" s="632" t="n"/>
      <c r="J169" s="633" t="n"/>
      <c r="K169" s="633" t="n"/>
      <c r="L169" s="633" t="n"/>
      <c r="M169" s="635" t="n"/>
      <c r="N169" s="636">
        <f>B169+C169+D169+F169+G169+H169+I169+K169-L169+M169+E169</f>
        <v/>
      </c>
      <c r="O169" s="629" t="n"/>
      <c r="P169" s="629" t="n"/>
      <c r="Q169" s="636">
        <f>N169+O169-P169</f>
        <v/>
      </c>
      <c r="R169" s="630" t="n">
        <v>1510</v>
      </c>
      <c r="S169" s="638" t="n"/>
      <c r="T169" s="639">
        <f>A169</f>
        <v/>
      </c>
      <c r="U169" s="640" t="n"/>
      <c r="V169" s="641" t="n"/>
      <c r="W169" s="640" t="n"/>
      <c r="X169" s="641" t="n"/>
      <c r="Y169" s="640" t="n"/>
      <c r="Z169" s="641" t="n"/>
      <c r="AA169" s="640" t="n"/>
      <c r="AB169" s="641" t="n"/>
      <c r="AC169" s="640" t="n"/>
      <c r="AD169" s="641" t="n"/>
      <c r="AE169" s="484" t="inlineStr">
        <is>
          <t>Ass prêt</t>
        </is>
      </c>
      <c r="AF169" s="624" t="n">
        <v>17.81</v>
      </c>
      <c r="AG169" s="641" t="n"/>
      <c r="AH169" s="624" t="n">
        <v>-14.4</v>
      </c>
      <c r="AI169" s="640" t="n"/>
      <c r="AJ169" s="641" t="n"/>
      <c r="AK169" s="640" t="n"/>
      <c r="AL169" s="641" t="n"/>
      <c r="AM169" s="640" t="n"/>
      <c r="AN169" s="641" t="n"/>
      <c r="AO169" s="640" t="inlineStr">
        <is>
          <t>2205/66</t>
        </is>
      </c>
      <c r="AP169" s="624" t="n">
        <v>-1871</v>
      </c>
      <c r="AQ169" s="484" t="n"/>
      <c r="AR169" s="641" t="n"/>
      <c r="AS169" s="614">
        <f>V169+X169+Z169+AB169+AD169+AF169+AJ169+AL169+AN169+AP169+AR169+AH169</f>
        <v/>
      </c>
    </row>
    <row r="170">
      <c r="A170" s="721">
        <f>A169+1</f>
        <v/>
      </c>
      <c r="B170" s="629" t="n"/>
      <c r="C170" s="629" t="n"/>
      <c r="D170" s="630" t="n"/>
      <c r="E170" s="630" t="n"/>
      <c r="F170" s="629" t="n"/>
      <c r="G170" s="631" t="n"/>
      <c r="H170" s="631" t="n"/>
      <c r="I170" s="632" t="n"/>
      <c r="J170" s="633" t="n"/>
      <c r="K170" s="633" t="n"/>
      <c r="L170" s="633" t="n"/>
      <c r="M170" s="635" t="n"/>
      <c r="N170" s="636">
        <f>B170+C170+D170+F170+G170+H170+I170+K170-L170+M170+E170</f>
        <v/>
      </c>
      <c r="O170" s="629" t="n"/>
      <c r="P170" s="629" t="n"/>
      <c r="Q170" s="636">
        <f>N170+O170-P170</f>
        <v/>
      </c>
      <c r="R170" s="630" t="n">
        <v>1250</v>
      </c>
      <c r="S170" s="638" t="n"/>
      <c r="T170" s="639">
        <f>A170</f>
        <v/>
      </c>
      <c r="U170" s="640" t="n"/>
      <c r="V170" s="641" t="n"/>
      <c r="W170" s="640" t="inlineStr">
        <is>
          <t>2204/20</t>
        </is>
      </c>
      <c r="X170" s="624" t="n">
        <v>510.34</v>
      </c>
      <c r="Y170" s="640" t="n"/>
      <c r="Z170" s="641" t="n"/>
      <c r="AA170" s="640" t="n"/>
      <c r="AB170" s="641" t="n"/>
      <c r="AC170" s="640" t="n"/>
      <c r="AD170" s="641" t="n"/>
      <c r="AE170" s="640" t="inlineStr">
        <is>
          <t>int</t>
        </is>
      </c>
      <c r="AF170" s="624" t="n">
        <v>54.39</v>
      </c>
      <c r="AG170" s="641" t="n"/>
      <c r="AH170" s="641" t="n"/>
      <c r="AI170" s="640" t="inlineStr">
        <is>
          <t>2204/12</t>
        </is>
      </c>
      <c r="AJ170" s="624" t="n">
        <v>13.61</v>
      </c>
      <c r="AK170" s="640" t="inlineStr">
        <is>
          <t>2204/44</t>
        </is>
      </c>
      <c r="AL170" s="624" t="n">
        <v>337.46</v>
      </c>
      <c r="AM170" s="640" t="n"/>
      <c r="AN170" s="641" t="n"/>
      <c r="AO170" s="640" t="n"/>
      <c r="AP170" s="641" t="n"/>
      <c r="AQ170" s="484" t="n"/>
      <c r="AR170" s="641" t="n"/>
      <c r="AS170" s="614">
        <f>V170+X170+Z170+AB170+AD170+AF170+AJ170+AL170+AN170+AP170+AR170+AH170</f>
        <v/>
      </c>
    </row>
    <row r="171">
      <c r="A171" s="721">
        <f>A170+1</f>
        <v/>
      </c>
      <c r="B171" s="629" t="n"/>
      <c r="C171" s="629" t="n"/>
      <c r="D171" s="630" t="n"/>
      <c r="E171" s="630" t="n"/>
      <c r="F171" s="629" t="n"/>
      <c r="G171" s="631" t="n"/>
      <c r="H171" s="631" t="n"/>
      <c r="I171" s="632" t="n"/>
      <c r="J171" s="633" t="n"/>
      <c r="K171" s="633" t="n"/>
      <c r="L171" s="633" t="n"/>
      <c r="M171" s="635" t="n"/>
      <c r="N171" s="636">
        <f>B171+C171+D171+F171+G171+H171+I171+K171-L171+M171+E171</f>
        <v/>
      </c>
      <c r="O171" s="629" t="n"/>
      <c r="P171" s="629" t="n"/>
      <c r="Q171" s="636">
        <f>N171+O171-P171</f>
        <v/>
      </c>
      <c r="R171" s="630" t="n">
        <v>1880</v>
      </c>
      <c r="S171" s="638" t="n"/>
      <c r="T171" s="639">
        <f>A171</f>
        <v/>
      </c>
      <c r="U171" s="640" t="inlineStr">
        <is>
          <t>2204/11</t>
        </is>
      </c>
      <c r="V171" s="624" t="n">
        <v>739.6</v>
      </c>
      <c r="W171" s="640" t="inlineStr">
        <is>
          <t>2204/21</t>
        </is>
      </c>
      <c r="X171" s="624" t="n">
        <v>32.11</v>
      </c>
      <c r="Y171" s="640" t="inlineStr">
        <is>
          <t>2205/17</t>
        </is>
      </c>
      <c r="Z171" s="624" t="n">
        <v>431.81</v>
      </c>
      <c r="AA171" s="640" t="inlineStr">
        <is>
          <t>2205/23</t>
        </is>
      </c>
      <c r="AB171" s="624" t="n">
        <v>257</v>
      </c>
      <c r="AC171" s="640" t="n"/>
      <c r="AD171" s="641" t="n"/>
      <c r="AE171" s="640" t="inlineStr">
        <is>
          <t>prêt</t>
        </is>
      </c>
      <c r="AF171" s="624" t="n">
        <v>2697.57</v>
      </c>
      <c r="AG171" s="641" t="n"/>
      <c r="AH171" s="624" t="n">
        <v>-4.8</v>
      </c>
      <c r="AI171" s="640" t="n"/>
      <c r="AJ171" s="641" t="n"/>
      <c r="AK171" s="640" t="inlineStr">
        <is>
          <t>2204/45</t>
        </is>
      </c>
      <c r="AL171" s="624" t="n">
        <v>960.6799999999999</v>
      </c>
      <c r="AM171" s="640" t="n"/>
      <c r="AN171" s="641" t="n"/>
      <c r="AO171" s="640" t="inlineStr">
        <is>
          <t>2112/75</t>
        </is>
      </c>
      <c r="AP171" s="624" t="n">
        <v>156.69</v>
      </c>
      <c r="AQ171" s="484" t="n"/>
      <c r="AR171" s="641" t="n"/>
      <c r="AS171" s="614">
        <f>V171+X171+Z171+AB171+AD171+AF171+AJ171+AL171+AN171+AP171+AR171+AH171</f>
        <v/>
      </c>
    </row>
    <row r="172">
      <c r="A172" s="721">
        <f>A171+1</f>
        <v/>
      </c>
      <c r="B172" s="629" t="n"/>
      <c r="C172" s="629" t="n"/>
      <c r="D172" s="630" t="n"/>
      <c r="E172" s="630" t="n"/>
      <c r="F172" s="629" t="n"/>
      <c r="G172" s="631" t="n"/>
      <c r="H172" s="631" t="n"/>
      <c r="I172" s="632" t="n"/>
      <c r="J172" s="633" t="n"/>
      <c r="K172" s="633" t="n"/>
      <c r="L172" s="633" t="n"/>
      <c r="M172" s="635" t="n"/>
      <c r="N172" s="636">
        <f>B172+C172+D172+F172+G172+H172+I172+K172-L172+M172+E172</f>
        <v/>
      </c>
      <c r="O172" s="629" t="n"/>
      <c r="P172" s="629" t="n"/>
      <c r="Q172" s="636">
        <f>N172+O172-P172</f>
        <v/>
      </c>
      <c r="R172" s="630" t="n">
        <v>1420</v>
      </c>
      <c r="S172" s="638" t="n"/>
      <c r="T172" s="639">
        <f>A172</f>
        <v/>
      </c>
      <c r="U172" s="640" t="n"/>
      <c r="V172" s="624" t="n">
        <v>-123.91</v>
      </c>
      <c r="W172" s="640" t="n"/>
      <c r="X172" s="641" t="n"/>
      <c r="Y172" s="640" t="n"/>
      <c r="Z172" s="641" t="n"/>
      <c r="AA172" s="640" t="inlineStr">
        <is>
          <t>2205/28</t>
        </is>
      </c>
      <c r="AB172" s="624" t="n">
        <v>3204.7</v>
      </c>
      <c r="AC172" s="640" t="n"/>
      <c r="AD172" s="641" t="n"/>
      <c r="AE172" s="640" t="n"/>
      <c r="AF172" s="641" t="n"/>
      <c r="AG172" s="641" t="n"/>
      <c r="AH172" s="641" t="n"/>
      <c r="AI172" s="640" t="n"/>
      <c r="AJ172" s="641" t="n"/>
      <c r="AK172" s="640" t="n"/>
      <c r="AL172" s="641" t="n"/>
      <c r="AM172" s="640" t="n"/>
      <c r="AN172" s="641" t="n"/>
      <c r="AO172" s="640" t="inlineStr">
        <is>
          <t>2204/67</t>
        </is>
      </c>
      <c r="AP172" s="624" t="n">
        <v>89.55</v>
      </c>
      <c r="AQ172" s="484" t="n"/>
      <c r="AR172" s="641" t="n"/>
      <c r="AS172" s="614">
        <f>V172+X172+Z172+AB172+AD172+AF172+AJ172+AL172+AN172+AP172+AR172+AH172</f>
        <v/>
      </c>
    </row>
    <row r="173">
      <c r="A173" s="721">
        <f>A172+1</f>
        <v/>
      </c>
      <c r="B173" s="629" t="n"/>
      <c r="C173" s="629" t="n"/>
      <c r="D173" s="630" t="n"/>
      <c r="E173" s="630" t="n"/>
      <c r="F173" s="629" t="n"/>
      <c r="G173" s="631" t="n"/>
      <c r="H173" s="631" t="n"/>
      <c r="I173" s="632" t="n"/>
      <c r="J173" s="633" t="n"/>
      <c r="K173" s="633" t="n"/>
      <c r="L173" s="633" t="n"/>
      <c r="M173" s="635" t="n"/>
      <c r="N173" s="636">
        <f>B173+C173+D173+F173+G173+H173+I173+K173-L173+M173+E173</f>
        <v/>
      </c>
      <c r="O173" s="629" t="n"/>
      <c r="P173" s="629" t="n"/>
      <c r="Q173" s="636">
        <f>N173+O173-P173</f>
        <v/>
      </c>
      <c r="R173" s="630" t="n">
        <v>1550</v>
      </c>
      <c r="S173" s="630" t="n">
        <v>680</v>
      </c>
      <c r="T173" s="639">
        <f>A173</f>
        <v/>
      </c>
      <c r="U173" s="640" t="n"/>
      <c r="V173" s="641" t="n"/>
      <c r="W173" s="640" t="n"/>
      <c r="X173" s="641" t="n"/>
      <c r="Y173" s="640" t="n"/>
      <c r="Z173" s="641" t="n"/>
      <c r="AA173" s="640" t="n"/>
      <c r="AB173" s="641" t="n"/>
      <c r="AC173" s="640" t="inlineStr">
        <is>
          <t>2204/34</t>
        </is>
      </c>
      <c r="AD173" s="624" t="n">
        <v>28.08</v>
      </c>
      <c r="AE173" s="640" t="inlineStr">
        <is>
          <t>monnaie</t>
        </is>
      </c>
      <c r="AF173" s="624" t="n">
        <v>780</v>
      </c>
      <c r="AG173" s="641" t="n"/>
      <c r="AH173" s="641" t="n"/>
      <c r="AI173" s="640" t="n"/>
      <c r="AJ173" s="641" t="n"/>
      <c r="AK173" s="640" t="n"/>
      <c r="AL173" s="641" t="n"/>
      <c r="AM173" s="640" t="n"/>
      <c r="AN173" s="641" t="n"/>
      <c r="AO173" s="640" t="inlineStr">
        <is>
          <t>aviva</t>
        </is>
      </c>
      <c r="AP173" s="624" t="n">
        <v>150</v>
      </c>
      <c r="AQ173" s="484" t="n"/>
      <c r="AR173" s="641" t="n"/>
      <c r="AS173" s="614">
        <f>V173+X173+Z173+AB173+AD173+AF173+AJ173+AL173+AN173+AP173+AR173+AH173</f>
        <v/>
      </c>
    </row>
    <row r="174">
      <c r="A174" s="721">
        <f>A173+1</f>
        <v/>
      </c>
      <c r="B174" s="629" t="n"/>
      <c r="C174" s="629" t="n"/>
      <c r="D174" s="630" t="n"/>
      <c r="E174" s="630" t="n"/>
      <c r="F174" s="629" t="n"/>
      <c r="G174" s="631" t="n"/>
      <c r="H174" s="631" t="n"/>
      <c r="I174" s="632" t="n"/>
      <c r="J174" s="633" t="n"/>
      <c r="K174" s="633" t="n"/>
      <c r="L174" s="633" t="n"/>
      <c r="M174" s="635" t="n"/>
      <c r="N174" s="636">
        <f>B174+C174+D174+F174+G174+H174+I174+K174-L174+M174+E174</f>
        <v/>
      </c>
      <c r="O174" s="629" t="n"/>
      <c r="P174" s="629" t="n"/>
      <c r="Q174" s="636">
        <f>N174+O174-P174</f>
        <v/>
      </c>
      <c r="R174" s="630" t="n">
        <v>1550</v>
      </c>
      <c r="S174" s="638" t="n"/>
      <c r="T174" s="639">
        <f>A174</f>
        <v/>
      </c>
      <c r="U174" s="640" t="n"/>
      <c r="V174" s="641" t="n"/>
      <c r="W174" s="640" t="n"/>
      <c r="X174" s="641" t="n"/>
      <c r="Y174" s="640" t="n"/>
      <c r="Z174" s="641" t="n"/>
      <c r="AA174" s="640" t="n"/>
      <c r="AB174" s="641" t="n"/>
      <c r="AC174" s="640" t="n"/>
      <c r="AD174" s="641" t="n"/>
      <c r="AE174" s="640" t="inlineStr">
        <is>
          <t>monnaie</t>
        </is>
      </c>
      <c r="AF174" s="624" t="n">
        <v>150</v>
      </c>
      <c r="AG174" s="641" t="n"/>
      <c r="AH174" s="641" t="n"/>
      <c r="AI174" s="640" t="n"/>
      <c r="AJ174" s="641" t="n"/>
      <c r="AK174" s="640" t="n"/>
      <c r="AL174" s="641" t="n"/>
      <c r="AM174" s="640" t="inlineStr">
        <is>
          <t>2205/57B</t>
        </is>
      </c>
      <c r="AN174" s="624" t="n">
        <v>154</v>
      </c>
      <c r="AO174" s="640" t="n"/>
      <c r="AP174" s="641" t="n"/>
      <c r="AQ174" s="484" t="n"/>
      <c r="AR174" s="641" t="n"/>
      <c r="AS174" s="614">
        <f>V174+X174+Z174+AB174+AD174+AF174+AJ174+AL174+AN174+AP174+AR174+AH174</f>
        <v/>
      </c>
    </row>
    <row r="175">
      <c r="A175" s="721">
        <f>A174+1</f>
        <v/>
      </c>
      <c r="B175" s="629" t="n"/>
      <c r="C175" s="629" t="n"/>
      <c r="D175" s="630" t="n"/>
      <c r="E175" s="630" t="n"/>
      <c r="F175" s="629" t="n"/>
      <c r="G175" s="631" t="n"/>
      <c r="H175" s="631" t="n"/>
      <c r="I175" s="632" t="n"/>
      <c r="J175" s="633" t="n"/>
      <c r="K175" s="633" t="n"/>
      <c r="L175" s="633" t="n"/>
      <c r="M175" s="635" t="n"/>
      <c r="N175" s="636">
        <f>B175+C175+D175+F175+G175+H175+I175+K175-L175+M175+E175</f>
        <v/>
      </c>
      <c r="O175" s="629" t="n"/>
      <c r="P175" s="629" t="n"/>
      <c r="Q175" s="636">
        <f>N175+O175-P175</f>
        <v/>
      </c>
      <c r="R175" s="630" t="n">
        <v>1070</v>
      </c>
      <c r="S175" s="638" t="n"/>
      <c r="T175" s="639">
        <f>A175</f>
        <v/>
      </c>
      <c r="U175" s="640" t="n"/>
      <c r="V175" s="641" t="n"/>
      <c r="W175" s="640" t="n"/>
      <c r="X175" s="641" t="n"/>
      <c r="Y175" s="640" t="n"/>
      <c r="Z175" s="641" t="n"/>
      <c r="AA175" s="640" t="n"/>
      <c r="AB175" s="641" t="n"/>
      <c r="AC175" s="640" t="inlineStr">
        <is>
          <t>2204/36A</t>
        </is>
      </c>
      <c r="AD175" s="624" t="n">
        <v>35873.16</v>
      </c>
      <c r="AE175" s="640" t="n"/>
      <c r="AF175" s="641" t="n"/>
      <c r="AG175" s="641" t="n"/>
      <c r="AH175" s="641" t="n"/>
      <c r="AI175" s="640" t="n"/>
      <c r="AJ175" s="641" t="n"/>
      <c r="AK175" s="640" t="n"/>
      <c r="AL175" s="641" t="n"/>
      <c r="AM175" s="640" t="n"/>
      <c r="AN175" s="641" t="n"/>
      <c r="AO175" s="640" t="inlineStr">
        <is>
          <t>211165A</t>
        </is>
      </c>
      <c r="AP175" s="624" t="n">
        <v>86.40000000000001</v>
      </c>
      <c r="AQ175" s="484" t="n"/>
      <c r="AR175" s="641" t="n"/>
      <c r="AS175" s="614">
        <f>V175+X175+Z175+AB175+AD175+AF175+AJ175+AL175+AN175+AP175+AR175+AH175</f>
        <v/>
      </c>
    </row>
    <row r="176">
      <c r="A176" s="721">
        <f>A175+1</f>
        <v/>
      </c>
      <c r="B176" s="629" t="n"/>
      <c r="C176" s="629" t="n"/>
      <c r="D176" s="630" t="n"/>
      <c r="E176" s="630" t="n"/>
      <c r="F176" s="629" t="n"/>
      <c r="G176" s="631" t="n"/>
      <c r="H176" s="631" t="n"/>
      <c r="I176" s="632" t="n"/>
      <c r="J176" s="633" t="n"/>
      <c r="K176" s="633" t="n"/>
      <c r="L176" s="633" t="n"/>
      <c r="M176" s="635" t="n"/>
      <c r="N176" s="636">
        <f>B176+C176+D176+F176+G176+H176+I176+K176-L176+M176+E176</f>
        <v/>
      </c>
      <c r="O176" s="629" t="n"/>
      <c r="P176" s="629" t="n"/>
      <c r="Q176" s="636">
        <f>N176+O176-P176</f>
        <v/>
      </c>
      <c r="R176" s="630" t="n">
        <v>1540</v>
      </c>
      <c r="S176" s="638" t="n"/>
      <c r="T176" s="639">
        <f>A176</f>
        <v/>
      </c>
      <c r="U176" s="640" t="n"/>
      <c r="V176" s="641" t="n"/>
      <c r="W176" s="640" t="n"/>
      <c r="X176" s="641" t="n"/>
      <c r="Y176" s="640" t="n"/>
      <c r="Z176" s="641" t="n"/>
      <c r="AA176" s="640" t="n"/>
      <c r="AB176" s="641" t="n"/>
      <c r="AC176" s="640" t="n"/>
      <c r="AD176" s="641" t="n"/>
      <c r="AE176" s="640" t="inlineStr">
        <is>
          <t>2205/34</t>
        </is>
      </c>
      <c r="AF176" s="624" t="n">
        <v>70</v>
      </c>
      <c r="AG176" s="641" t="n"/>
      <c r="AH176" s="641" t="n"/>
      <c r="AI176" s="640" t="n"/>
      <c r="AJ176" s="641" t="n"/>
      <c r="AK176" s="640" t="n"/>
      <c r="AL176" s="641" t="n"/>
      <c r="AM176" s="640" t="n"/>
      <c r="AN176" s="641" t="n"/>
      <c r="AO176" s="640" t="n"/>
      <c r="AP176" s="641" t="n"/>
      <c r="AQ176" s="484" t="n"/>
      <c r="AR176" s="641" t="n"/>
      <c r="AS176" s="614">
        <f>V176+X176+Z176+AB176+AD176+AF176+AJ176+AL176+AN176+AP176+AR176+AH176</f>
        <v/>
      </c>
    </row>
    <row r="177">
      <c r="A177" s="721">
        <f>A176+1</f>
        <v/>
      </c>
      <c r="B177" s="629" t="n"/>
      <c r="C177" s="629" t="n"/>
      <c r="D177" s="630" t="n"/>
      <c r="E177" s="630" t="n"/>
      <c r="F177" s="629" t="n"/>
      <c r="G177" s="631" t="n"/>
      <c r="H177" s="631" t="n"/>
      <c r="I177" s="632" t="n"/>
      <c r="J177" s="633" t="n"/>
      <c r="K177" s="633" t="n"/>
      <c r="L177" s="633" t="n"/>
      <c r="M177" s="635" t="n"/>
      <c r="N177" s="636">
        <f>B177+C177+D177+F177+G177+H177+I177+K177-L177+M177+E177</f>
        <v/>
      </c>
      <c r="O177" s="629" t="n"/>
      <c r="P177" s="629" t="n"/>
      <c r="Q177" s="636">
        <f>N177+O177-P177</f>
        <v/>
      </c>
      <c r="R177" s="630" t="n">
        <v>1350</v>
      </c>
      <c r="S177" s="638" t="n"/>
      <c r="T177" s="639">
        <f>A177</f>
        <v/>
      </c>
      <c r="U177" s="640" t="n"/>
      <c r="V177" s="641" t="n"/>
      <c r="W177" s="640" t="n"/>
      <c r="X177" s="641" t="n"/>
      <c r="Y177" s="640" t="n"/>
      <c r="Z177" s="641" t="n"/>
      <c r="AA177" s="640" t="n"/>
      <c r="AB177" s="641" t="n"/>
      <c r="AC177" s="640" t="n"/>
      <c r="AD177" s="641" t="n"/>
      <c r="AE177" s="640" t="n"/>
      <c r="AF177" s="641" t="n"/>
      <c r="AG177" s="641" t="n"/>
      <c r="AH177" s="624" t="n">
        <v>-3.6</v>
      </c>
      <c r="AI177" s="640" t="n"/>
      <c r="AJ177" s="641" t="n"/>
      <c r="AK177" s="640" t="n"/>
      <c r="AL177" s="641" t="n"/>
      <c r="AM177" s="640" t="n"/>
      <c r="AN177" s="641" t="n"/>
      <c r="AO177" s="640" t="inlineStr">
        <is>
          <t>2204/66</t>
        </is>
      </c>
      <c r="AP177" s="624" t="n">
        <v>395</v>
      </c>
      <c r="AQ177" s="484" t="n"/>
      <c r="AR177" s="641" t="n"/>
      <c r="AS177" s="614">
        <f>V177+X177+Z177+AB177+AD177+AF177+AJ177+AL177+AN177+AP177+AR177+AH177</f>
        <v/>
      </c>
    </row>
    <row r="178">
      <c r="A178" s="721">
        <f>A177+1</f>
        <v/>
      </c>
      <c r="B178" s="629" t="n"/>
      <c r="C178" s="629" t="n"/>
      <c r="D178" s="630" t="n"/>
      <c r="E178" s="630" t="n"/>
      <c r="F178" s="629" t="n"/>
      <c r="G178" s="631" t="n"/>
      <c r="H178" s="631" t="n"/>
      <c r="I178" s="632" t="n"/>
      <c r="J178" s="633" t="n"/>
      <c r="K178" s="633" t="n"/>
      <c r="L178" s="633" t="n"/>
      <c r="M178" s="635" t="n"/>
      <c r="N178" s="636">
        <f>B178+C178+D178+F178+G178+H178+I178+K178-L178+M178+E178</f>
        <v/>
      </c>
      <c r="O178" s="629" t="n"/>
      <c r="P178" s="629" t="n"/>
      <c r="Q178" s="636">
        <f>N178+O178-P178</f>
        <v/>
      </c>
      <c r="R178" s="630" t="n">
        <v>920</v>
      </c>
      <c r="S178" s="638" t="n"/>
      <c r="T178" s="639">
        <f>A178</f>
        <v/>
      </c>
      <c r="U178" s="640" t="inlineStr">
        <is>
          <t>2205/01</t>
        </is>
      </c>
      <c r="V178" s="624" t="n">
        <v>1034.27</v>
      </c>
      <c r="W178" s="640" t="n"/>
      <c r="X178" s="641" t="n"/>
      <c r="Y178" s="640" t="inlineStr">
        <is>
          <t>2205/18</t>
        </is>
      </c>
      <c r="Z178" s="624" t="n">
        <v>403.17</v>
      </c>
      <c r="AA178" s="640" t="inlineStr">
        <is>
          <t>2205/24</t>
        </is>
      </c>
      <c r="AB178" s="624" t="n">
        <v>1547.2</v>
      </c>
      <c r="AC178" s="640" t="n"/>
      <c r="AD178" s="641" t="n"/>
      <c r="AE178" s="640" t="n"/>
      <c r="AF178" s="641" t="n"/>
      <c r="AG178" s="641" t="n"/>
      <c r="AH178" s="624" t="n">
        <v>-1.2</v>
      </c>
      <c r="AI178" s="640" t="inlineStr">
        <is>
          <t>2205/35</t>
        </is>
      </c>
      <c r="AJ178" s="624" t="n">
        <v>52.8</v>
      </c>
      <c r="AK178" s="640" t="n"/>
      <c r="AL178" s="641" t="n"/>
      <c r="AM178" s="640" t="n"/>
      <c r="AN178" s="641" t="n"/>
      <c r="AO178" s="640" t="inlineStr">
        <is>
          <t>2204/66</t>
        </is>
      </c>
      <c r="AP178" s="641" t="n">
        <v>83.55</v>
      </c>
      <c r="AQ178" s="484" t="n"/>
      <c r="AR178" s="641" t="n"/>
      <c r="AS178" s="614">
        <f>V178+X178+Z178+AB178+AD178+AF178+AJ178+AL178+AN178+AP178+AR178+AH178</f>
        <v/>
      </c>
    </row>
    <row r="179">
      <c r="A179" s="721">
        <f>A178+1</f>
        <v/>
      </c>
      <c r="B179" s="629" t="n"/>
      <c r="C179" s="629" t="n"/>
      <c r="D179" s="630" t="n"/>
      <c r="E179" s="630" t="n"/>
      <c r="F179" s="629" t="n"/>
      <c r="G179" s="631" t="n"/>
      <c r="H179" s="631" t="n"/>
      <c r="I179" s="632" t="n"/>
      <c r="J179" s="633" t="n"/>
      <c r="K179" s="633" t="n"/>
      <c r="L179" s="633" t="n"/>
      <c r="M179" s="635" t="n"/>
      <c r="N179" s="636">
        <f>B179+C179+D179+F179+G179+H179+I179+K179-L179+M179+E179</f>
        <v/>
      </c>
      <c r="O179" s="629" t="n"/>
      <c r="P179" s="629" t="n"/>
      <c r="Q179" s="636">
        <f>N179+O179-P179</f>
        <v/>
      </c>
      <c r="R179" s="630" t="n">
        <v>820</v>
      </c>
      <c r="S179" s="638" t="n"/>
      <c r="T179" s="639">
        <f>A179</f>
        <v/>
      </c>
      <c r="U179" s="640" t="n"/>
      <c r="V179" s="624" t="n">
        <v>6</v>
      </c>
      <c r="W179" s="640" t="n"/>
      <c r="X179" s="641" t="n"/>
      <c r="Y179" s="640" t="n"/>
      <c r="Z179" s="641" t="n"/>
      <c r="AA179" s="640" t="inlineStr">
        <is>
          <t>2205/29</t>
        </is>
      </c>
      <c r="AB179" s="624" t="n">
        <v>5413.19</v>
      </c>
      <c r="AC179" s="640" t="n"/>
      <c r="AD179" s="641" t="n"/>
      <c r="AE179" s="640" t="n"/>
      <c r="AF179" s="641" t="n"/>
      <c r="AG179" s="641" t="n"/>
      <c r="AH179" s="624" t="n">
        <v>-1.2</v>
      </c>
      <c r="AI179" s="640" t="n"/>
      <c r="AJ179" s="641" t="n"/>
      <c r="AK179" s="640" t="n"/>
      <c r="AL179" s="641" t="n"/>
      <c r="AM179" s="640" t="n"/>
      <c r="AN179" s="641" t="n"/>
      <c r="AO179" s="640" t="n"/>
      <c r="AP179" s="641" t="n"/>
      <c r="AQ179" s="484" t="n"/>
      <c r="AR179" s="641" t="n"/>
      <c r="AS179" s="614">
        <f>V179+X179+Z179+AB179+AD179+AF179+AJ179+AL179+AN179+AP179+AR179+AH179</f>
        <v/>
      </c>
    </row>
    <row r="180">
      <c r="A180" s="721">
        <f>A179+1</f>
        <v/>
      </c>
      <c r="B180" s="629" t="n"/>
      <c r="C180" s="629" t="n"/>
      <c r="D180" s="630" t="n"/>
      <c r="E180" s="630" t="n"/>
      <c r="F180" s="629" t="n"/>
      <c r="G180" s="631" t="n"/>
      <c r="H180" s="631" t="n"/>
      <c r="I180" s="632" t="n"/>
      <c r="J180" s="633" t="n"/>
      <c r="K180" s="633" t="n"/>
      <c r="L180" s="633" t="n"/>
      <c r="M180" s="635" t="n"/>
      <c r="N180" s="636">
        <f>B180+C180+D180+F180+G180+H180+I180+K180-L180+M180+E180</f>
        <v/>
      </c>
      <c r="O180" s="629" t="n"/>
      <c r="P180" s="629" t="n"/>
      <c r="Q180" s="636">
        <f>N180+O180-P180</f>
        <v/>
      </c>
      <c r="R180" s="638" t="n">
        <v>1340</v>
      </c>
      <c r="S180" s="638" t="n"/>
      <c r="T180" s="639">
        <f>A180</f>
        <v/>
      </c>
      <c r="U180" s="640" t="n"/>
      <c r="V180" s="641" t="n"/>
      <c r="W180" s="484" t="inlineStr">
        <is>
          <t>2205/11</t>
        </is>
      </c>
      <c r="X180" s="624" t="n">
        <v>85.36</v>
      </c>
      <c r="Y180" s="640" t="n"/>
      <c r="Z180" s="641" t="n"/>
      <c r="AA180" s="484" t="n"/>
      <c r="AB180" s="641" t="n"/>
      <c r="AC180" s="640" t="n"/>
      <c r="AD180" s="641" t="n"/>
      <c r="AE180" s="484" t="n"/>
      <c r="AF180" s="641" t="n"/>
      <c r="AG180" s="641" t="n"/>
      <c r="AH180" s="624" t="n">
        <v>-3.6</v>
      </c>
      <c r="AI180" s="640" t="n"/>
      <c r="AJ180" s="641" t="n"/>
      <c r="AK180" s="484" t="n"/>
      <c r="AL180" s="641" t="n"/>
      <c r="AM180" s="640" t="n"/>
      <c r="AN180" s="641" t="n"/>
      <c r="AO180" s="484" t="inlineStr">
        <is>
          <t>2205/63</t>
        </is>
      </c>
      <c r="AP180" s="624" t="n">
        <v>447.09</v>
      </c>
      <c r="AQ180" s="484" t="n"/>
      <c r="AR180" s="641" t="n"/>
      <c r="AS180" s="614">
        <f>V180+X180+Z180+AB180+AD180+AF180+AJ180+AL180+AN180+AP180+AR180+AH180</f>
        <v/>
      </c>
    </row>
    <row r="181">
      <c r="A181" s="721">
        <f>A180+1</f>
        <v/>
      </c>
      <c r="B181" s="629" t="n"/>
      <c r="C181" s="629" t="n"/>
      <c r="D181" s="630" t="n"/>
      <c r="E181" s="630" t="n"/>
      <c r="F181" s="629" t="n"/>
      <c r="G181" s="631" t="n"/>
      <c r="H181" s="631" t="n"/>
      <c r="I181" s="632" t="n"/>
      <c r="J181" s="633" t="n"/>
      <c r="K181" s="633" t="n"/>
      <c r="L181" s="633" t="n"/>
      <c r="M181" s="635" t="n"/>
      <c r="N181" s="636">
        <f>B181+C181+D181+F181+G181+H181+I181+K181-L181+M181+E181</f>
        <v/>
      </c>
      <c r="O181" s="629" t="n"/>
      <c r="P181" s="629" t="n"/>
      <c r="Q181" s="636">
        <f>N181+O181-P181</f>
        <v/>
      </c>
      <c r="R181" s="630" t="n">
        <v>1500</v>
      </c>
      <c r="S181" s="630" t="n">
        <v>410</v>
      </c>
      <c r="T181" s="639">
        <f>A181</f>
        <v/>
      </c>
      <c r="U181" s="640" t="n"/>
      <c r="V181" s="641" t="n"/>
      <c r="W181" s="640" t="inlineStr">
        <is>
          <t>2205/12</t>
        </is>
      </c>
      <c r="X181" s="624" t="n">
        <v>231.01</v>
      </c>
      <c r="Y181" s="640" t="n"/>
      <c r="Z181" s="641" t="n"/>
      <c r="AA181" s="640" t="n"/>
      <c r="AB181" s="641" t="n"/>
      <c r="AC181" s="640" t="n"/>
      <c r="AD181" s="641" t="n"/>
      <c r="AE181" s="640" t="n"/>
      <c r="AF181" s="641" t="n"/>
      <c r="AG181" s="641" t="n"/>
      <c r="AH181" s="624" t="n">
        <v>-1.2</v>
      </c>
      <c r="AI181" s="640" t="n"/>
      <c r="AJ181" s="641" t="n"/>
      <c r="AK181" s="640" t="n"/>
      <c r="AL181" s="641" t="n"/>
      <c r="AM181" s="640" t="inlineStr">
        <is>
          <t>2204/57</t>
        </is>
      </c>
      <c r="AN181" s="624" t="n">
        <v>217.79</v>
      </c>
      <c r="AO181" s="640" t="n"/>
      <c r="AP181" s="641" t="n">
        <v>2.91</v>
      </c>
      <c r="AQ181" s="484" t="n"/>
      <c r="AR181" s="641" t="n"/>
      <c r="AS181" s="614">
        <f>V181+X181+Z181+AB181+AD181+AF181+AJ181+AL181+AN181+AP181+AR181+AH181</f>
        <v/>
      </c>
    </row>
    <row r="182">
      <c r="A182" s="721">
        <f>A181+1</f>
        <v/>
      </c>
      <c r="B182" s="629" t="n"/>
      <c r="C182" s="629" t="n"/>
      <c r="D182" s="630" t="n"/>
      <c r="E182" s="630" t="n"/>
      <c r="F182" s="629" t="n"/>
      <c r="G182" s="631" t="n"/>
      <c r="H182" s="631" t="n"/>
      <c r="I182" s="631" t="n"/>
      <c r="J182" s="633" t="n"/>
      <c r="K182" s="633" t="n"/>
      <c r="L182" s="633" t="n"/>
      <c r="M182" s="635" t="n"/>
      <c r="N182" s="636">
        <f>B182+C182+D182+F182+G182+H182+I182+K182-L182+M182+E182</f>
        <v/>
      </c>
      <c r="O182" s="629" t="n"/>
      <c r="P182" s="629" t="n"/>
      <c r="Q182" s="636">
        <f>N182+O182-P182</f>
        <v/>
      </c>
      <c r="R182" s="630" t="n">
        <v>1050</v>
      </c>
      <c r="S182" s="638" t="n"/>
      <c r="T182" s="639">
        <f>A182</f>
        <v/>
      </c>
      <c r="U182" s="640" t="n"/>
      <c r="V182" s="641" t="n"/>
      <c r="W182" s="640" t="n"/>
      <c r="X182" s="641" t="n"/>
      <c r="Y182" s="640" t="n"/>
      <c r="Z182" s="641" t="n"/>
      <c r="AA182" s="640" t="n"/>
      <c r="AB182" s="641" t="n"/>
      <c r="AC182" s="640" t="n"/>
      <c r="AD182" s="641" t="n"/>
      <c r="AE182" s="640" t="n"/>
      <c r="AF182" s="641" t="n"/>
      <c r="AG182" s="641" t="n"/>
      <c r="AH182" s="641" t="n"/>
      <c r="AI182" s="640" t="n"/>
      <c r="AJ182" s="641" t="n"/>
      <c r="AK182" s="640" t="n"/>
      <c r="AL182" s="641" t="n"/>
      <c r="AM182" s="640" t="n"/>
      <c r="AN182" s="641" t="n"/>
      <c r="AO182" s="640" t="n"/>
      <c r="AP182" s="641" t="n"/>
      <c r="AQ182" s="484" t="n"/>
      <c r="AR182" s="641" t="n"/>
      <c r="AS182" s="614">
        <f>V182+X182+Z182+AB182+AD182+AF182+AJ182+AL182+AN182+AP182+AR182+AH182</f>
        <v/>
      </c>
    </row>
    <row r="183">
      <c r="A183" s="721">
        <f>A182+1</f>
        <v/>
      </c>
      <c r="B183" s="629" t="n"/>
      <c r="C183" s="629" t="n"/>
      <c r="D183" s="630" t="n"/>
      <c r="E183" s="630" t="n"/>
      <c r="F183" s="629" t="n"/>
      <c r="G183" s="631" t="n"/>
      <c r="H183" s="631" t="n"/>
      <c r="I183" s="632" t="n"/>
      <c r="J183" s="633" t="n"/>
      <c r="K183" s="633" t="n"/>
      <c r="L183" s="633" t="n"/>
      <c r="M183" s="635" t="n"/>
      <c r="N183" s="636">
        <f>B183+C183+D183+F183+G183+H183+I183+K183-L183+M183+E183</f>
        <v/>
      </c>
      <c r="O183" s="629" t="n"/>
      <c r="P183" s="629" t="n"/>
      <c r="Q183" s="636">
        <f>N183+O183-P183</f>
        <v/>
      </c>
      <c r="R183" s="630" t="n">
        <v>1470</v>
      </c>
      <c r="S183" s="638" t="n"/>
      <c r="T183" s="639">
        <f>A183</f>
        <v/>
      </c>
      <c r="U183" s="640" t="n"/>
      <c r="V183" s="641" t="n"/>
      <c r="W183" s="640" t="n"/>
      <c r="X183" s="641" t="n"/>
      <c r="Y183" s="640" t="n"/>
      <c r="Z183" s="641" t="n"/>
      <c r="AA183" s="640" t="n"/>
      <c r="AB183" s="641" t="n"/>
      <c r="AC183" s="640" t="n"/>
      <c r="AD183" s="641" t="n"/>
      <c r="AE183" s="640" t="n"/>
      <c r="AF183" s="641" t="n"/>
      <c r="AG183" s="641" t="n"/>
      <c r="AH183" s="641" t="n"/>
      <c r="AI183" s="640" t="n"/>
      <c r="AJ183" s="641" t="n"/>
      <c r="AK183" s="640" t="n"/>
      <c r="AL183" s="641" t="n"/>
      <c r="AM183" s="640" t="n"/>
      <c r="AN183" s="641" t="n"/>
      <c r="AO183" s="640" t="n"/>
      <c r="AP183" s="641" t="n"/>
      <c r="AQ183" s="484" t="inlineStr">
        <is>
          <t>2204/72</t>
        </is>
      </c>
      <c r="AR183" s="624" t="n">
        <v>76.68000000000001</v>
      </c>
      <c r="AS183" s="614">
        <f>V183+X183+Z183+AB183+AD183+AF183+AJ183+AL183+AN183+AP183+AR183+AH183</f>
        <v/>
      </c>
    </row>
    <row r="184">
      <c r="A184" s="721">
        <f>A183+1</f>
        <v/>
      </c>
      <c r="B184" s="629" t="n"/>
      <c r="C184" s="629" t="n"/>
      <c r="D184" s="630" t="n"/>
      <c r="E184" s="630" t="n"/>
      <c r="F184" s="629" t="n"/>
      <c r="G184" s="631" t="n"/>
      <c r="H184" s="631" t="n"/>
      <c r="I184" s="632" t="n"/>
      <c r="J184" s="633" t="n"/>
      <c r="K184" s="633" t="n"/>
      <c r="L184" s="633" t="n"/>
      <c r="M184" s="635" t="n"/>
      <c r="N184" s="636">
        <f>B184+C184+D184+F184+G184+H184+I184+K184-L184+M184+E184</f>
        <v/>
      </c>
      <c r="O184" s="629" t="n"/>
      <c r="P184" s="629" t="n"/>
      <c r="Q184" s="636">
        <f>N184+O184-P184</f>
        <v/>
      </c>
      <c r="R184" s="630" t="n">
        <v>1700</v>
      </c>
      <c r="S184" s="638" t="n"/>
      <c r="T184" s="639">
        <f>A184</f>
        <v/>
      </c>
      <c r="U184" s="640" t="n"/>
      <c r="V184" s="641" t="n"/>
      <c r="W184" s="640" t="n"/>
      <c r="X184" s="641" t="n"/>
      <c r="Y184" s="640" t="n"/>
      <c r="Z184" s="641" t="n"/>
      <c r="AA184" s="640" t="n"/>
      <c r="AB184" s="641" t="n"/>
      <c r="AC184" s="640" t="n"/>
      <c r="AD184" s="641" t="n"/>
      <c r="AE184" s="640" t="n"/>
      <c r="AF184" s="641" t="n"/>
      <c r="AG184" s="641" t="n"/>
      <c r="AH184" s="641" t="n"/>
      <c r="AI184" s="640" t="n"/>
      <c r="AJ184" s="641" t="n"/>
      <c r="AK184" s="640" t="n"/>
      <c r="AL184" s="641" t="n"/>
      <c r="AM184" s="640" t="inlineStr">
        <is>
          <t>2203/58A</t>
        </is>
      </c>
      <c r="AN184" s="624" t="n">
        <v>414</v>
      </c>
      <c r="AO184" s="640" t="n"/>
      <c r="AP184" s="641" t="n"/>
      <c r="AQ184" s="484" t="n"/>
      <c r="AR184" s="641" t="n"/>
      <c r="AS184" s="614">
        <f>V184+X184+Z184+AB184+AD184+AF184+AJ184+AL184+AN184+AP184+AR184+AH184</f>
        <v/>
      </c>
    </row>
    <row r="185">
      <c r="A185" s="721">
        <f>A184+1</f>
        <v/>
      </c>
      <c r="B185" s="629" t="n"/>
      <c r="C185" s="629" t="n"/>
      <c r="D185" s="630" t="n"/>
      <c r="E185" s="630" t="n"/>
      <c r="F185" s="629" t="n"/>
      <c r="G185" s="631" t="n"/>
      <c r="H185" s="631" t="n"/>
      <c r="I185" s="632" t="n"/>
      <c r="J185" s="633" t="n"/>
      <c r="K185" s="633" t="n"/>
      <c r="L185" s="633" t="n"/>
      <c r="M185" s="635" t="n"/>
      <c r="N185" s="636">
        <f>B185+C185+D185+F185+G185+H185+I185+K185-L185+M185+E185</f>
        <v/>
      </c>
      <c r="O185" s="629" t="n"/>
      <c r="P185" s="629" t="n"/>
      <c r="Q185" s="636">
        <f>N185+O185-P185</f>
        <v/>
      </c>
      <c r="R185" s="630" t="n">
        <v>1960</v>
      </c>
      <c r="S185" s="638" t="n"/>
      <c r="T185" s="639">
        <f>A185</f>
        <v/>
      </c>
      <c r="U185" s="640" t="inlineStr">
        <is>
          <t>2205/02</t>
        </is>
      </c>
      <c r="V185" s="624" t="n">
        <v>1010.44</v>
      </c>
      <c r="W185" s="640" t="n"/>
      <c r="X185" s="641" t="n"/>
      <c r="Y185" s="640" t="inlineStr">
        <is>
          <t>2205/19</t>
        </is>
      </c>
      <c r="Z185" s="624" t="n">
        <v>409.45</v>
      </c>
      <c r="AA185" s="640" t="inlineStr">
        <is>
          <t>2205/25</t>
        </is>
      </c>
      <c r="AB185" s="624" t="n">
        <v>267</v>
      </c>
      <c r="AC185" s="640" t="n"/>
      <c r="AD185" s="641" t="n"/>
      <c r="AE185" s="640" t="n"/>
      <c r="AF185" s="641" t="n"/>
      <c r="AG185" s="641" t="n"/>
      <c r="AH185" s="641" t="n"/>
      <c r="AI185" s="640" t="n"/>
      <c r="AJ185" s="641" t="n"/>
      <c r="AK185" s="640" t="n"/>
      <c r="AL185" s="641" t="n"/>
      <c r="AM185" s="640" t="n"/>
      <c r="AN185" s="641" t="n"/>
      <c r="AO185" s="640" t="inlineStr">
        <is>
          <t>2204/70</t>
        </is>
      </c>
      <c r="AP185" s="624" t="n">
        <v>420</v>
      </c>
      <c r="AQ185" s="484" t="n"/>
      <c r="AR185" s="641" t="n"/>
      <c r="AS185" s="614">
        <f>V185+X185+Z185+AB185+AD185+AF185+AJ185+AL185+AN185+AP185+AR185+AH185</f>
        <v/>
      </c>
    </row>
    <row r="186">
      <c r="A186" s="721">
        <f>A185+1</f>
        <v/>
      </c>
      <c r="B186" s="629" t="n"/>
      <c r="C186" s="629" t="n"/>
      <c r="D186" s="630" t="n"/>
      <c r="E186" s="630" t="n"/>
      <c r="F186" s="629" t="n"/>
      <c r="G186" s="631" t="n"/>
      <c r="H186" s="631" t="n"/>
      <c r="I186" s="632" t="n"/>
      <c r="J186" s="633" t="n"/>
      <c r="K186" s="633" t="n"/>
      <c r="L186" s="633" t="n"/>
      <c r="M186" s="635" t="n"/>
      <c r="N186" s="636">
        <f>B186+C186+D186+F186+G186+H186+I186+K186-L186+M186+E186</f>
        <v/>
      </c>
      <c r="O186" s="629" t="n"/>
      <c r="P186" s="629" t="n"/>
      <c r="Q186" s="636">
        <f>N186+O186-P186</f>
        <v/>
      </c>
      <c r="R186" s="630" t="n">
        <v>710</v>
      </c>
      <c r="S186" s="638" t="n"/>
      <c r="T186" s="639">
        <f>A186</f>
        <v/>
      </c>
      <c r="U186" s="640" t="n"/>
      <c r="V186" s="624" t="n">
        <v>131.93</v>
      </c>
      <c r="W186" s="640" t="n"/>
      <c r="X186" s="641" t="n"/>
      <c r="Y186" s="640" t="n"/>
      <c r="Z186" s="641" t="n"/>
      <c r="AA186" s="640" t="inlineStr">
        <is>
          <t>2205/30</t>
        </is>
      </c>
      <c r="AB186" s="624" t="n">
        <v>1815.43</v>
      </c>
      <c r="AC186" s="640" t="n"/>
      <c r="AD186" s="641" t="n"/>
      <c r="AE186" s="640" t="n"/>
      <c r="AF186" s="641" t="n"/>
      <c r="AG186" s="641" t="n"/>
      <c r="AH186" s="641" t="n"/>
      <c r="AI186" s="640" t="n"/>
      <c r="AJ186" s="641" t="n"/>
      <c r="AK186" s="640" t="n"/>
      <c r="AL186" s="641" t="n"/>
      <c r="AM186" s="640" t="inlineStr">
        <is>
          <t>2204/59</t>
        </is>
      </c>
      <c r="AN186" s="641" t="n">
        <v>0</v>
      </c>
      <c r="AO186" s="640" t="n"/>
      <c r="AP186" s="641" t="n"/>
      <c r="AQ186" s="484" t="n"/>
      <c r="AR186" s="641" t="n"/>
      <c r="AS186" s="614">
        <f>V186+X186+Z186+AB186+AD186+AF186+AJ186+AL186+AN186+AP186+AR186+AH186</f>
        <v/>
      </c>
    </row>
    <row r="187">
      <c r="A187" s="721">
        <f>A186+1</f>
        <v/>
      </c>
      <c r="B187" s="629" t="n"/>
      <c r="C187" s="629" t="n"/>
      <c r="D187" s="630" t="n"/>
      <c r="E187" s="630" t="n"/>
      <c r="F187" s="629" t="n"/>
      <c r="G187" s="631" t="n"/>
      <c r="H187" s="631" t="n"/>
      <c r="I187" s="632" t="n"/>
      <c r="J187" s="633" t="n"/>
      <c r="K187" s="633" t="n"/>
      <c r="L187" s="633" t="n"/>
      <c r="M187" s="635" t="n"/>
      <c r="N187" s="636">
        <f>B187+C187+D187+F187+G187+H187+I187+K187-L187+M187+E187</f>
        <v/>
      </c>
      <c r="O187" s="629" t="n"/>
      <c r="P187" s="629" t="n"/>
      <c r="Q187" s="636">
        <f>N187+O187-P187</f>
        <v/>
      </c>
      <c r="R187" s="638" t="n">
        <v>1530</v>
      </c>
      <c r="S187" s="638" t="n"/>
      <c r="T187" s="639">
        <f>A187</f>
        <v/>
      </c>
      <c r="U187" s="640" t="n"/>
      <c r="V187" s="641" t="n"/>
      <c r="W187" s="640" t="n"/>
      <c r="X187" s="641" t="n"/>
      <c r="Y187" s="640" t="n"/>
      <c r="Z187" s="641" t="n"/>
      <c r="AA187" s="640" t="n"/>
      <c r="AB187" s="641" t="n"/>
      <c r="AC187" s="640" t="inlineStr">
        <is>
          <t>2205/32</t>
        </is>
      </c>
      <c r="AD187" s="624" t="n">
        <v>45140.55</v>
      </c>
      <c r="AE187" s="484" t="n"/>
      <c r="AF187" s="641" t="n"/>
      <c r="AG187" s="641" t="n"/>
      <c r="AH187" s="624" t="n">
        <v>-1.2</v>
      </c>
      <c r="AI187" s="640" t="n"/>
      <c r="AJ187" s="641" t="n"/>
      <c r="AK187" s="640" t="n"/>
      <c r="AL187" s="641" t="n"/>
      <c r="AM187" s="640" t="inlineStr">
        <is>
          <t>2204/60</t>
        </is>
      </c>
      <c r="AN187" s="624" t="n">
        <v>237.6</v>
      </c>
      <c r="AO187" s="640" t="n"/>
      <c r="AP187" s="641" t="n"/>
      <c r="AQ187" s="484" t="n"/>
      <c r="AR187" s="641" t="n"/>
      <c r="AS187" s="614">
        <f>V187+X187+Z187+AB187+AD187+AF187+AJ187+AL187+AN187+AP187+AR187+AH187</f>
        <v/>
      </c>
    </row>
    <row r="188">
      <c r="A188" s="721">
        <f>A187+1</f>
        <v/>
      </c>
      <c r="B188" s="629" t="n"/>
      <c r="C188" s="629" t="n"/>
      <c r="D188" s="630" t="n"/>
      <c r="E188" s="630" t="n"/>
      <c r="F188" s="629" t="n"/>
      <c r="G188" s="631" t="n"/>
      <c r="H188" s="631" t="n"/>
      <c r="I188" s="632" t="n"/>
      <c r="J188" s="633" t="n"/>
      <c r="K188" s="633" t="n"/>
      <c r="L188" s="633" t="n"/>
      <c r="M188" s="635" t="n"/>
      <c r="N188" s="636">
        <f>B188+C188+D188+F188+G188+H188+I188+K188-L188+M188+E188</f>
        <v/>
      </c>
      <c r="O188" s="629" t="n"/>
      <c r="P188" s="629" t="n"/>
      <c r="Q188" s="636">
        <f>N188+O188-P188</f>
        <v/>
      </c>
      <c r="R188" s="638" t="n">
        <v>1540</v>
      </c>
      <c r="S188" s="638" t="n"/>
      <c r="T188" s="639">
        <f>A188</f>
        <v/>
      </c>
      <c r="U188" s="640" t="n"/>
      <c r="V188" s="641" t="n"/>
      <c r="W188" s="640" t="n"/>
      <c r="X188" s="641" t="n"/>
      <c r="Y188" s="640" t="n"/>
      <c r="Z188" s="641" t="n"/>
      <c r="AA188" s="640" t="n"/>
      <c r="AB188" s="641" t="n"/>
      <c r="AC188" s="640" t="n"/>
      <c r="AD188" s="641" t="n"/>
      <c r="AE188" s="484" t="n"/>
      <c r="AF188" s="641" t="n"/>
      <c r="AG188" s="641" t="n"/>
      <c r="AH188" s="624" t="n">
        <v>-4.8</v>
      </c>
      <c r="AI188" s="640" t="n"/>
      <c r="AJ188" s="641" t="n"/>
      <c r="AK188" s="640" t="n"/>
      <c r="AL188" s="641" t="n"/>
      <c r="AM188" s="640" t="n"/>
      <c r="AN188" s="641" t="n"/>
      <c r="AO188" s="640" t="n"/>
      <c r="AP188" s="641" t="n"/>
      <c r="AQ188" s="484" t="n"/>
      <c r="AR188" s="641" t="n"/>
      <c r="AS188" s="614">
        <f>V188+X188+Z188+AB188+AD188+AF188+AJ188+AL188+AN188+AP188+AR188+AH188</f>
        <v/>
      </c>
    </row>
    <row r="189">
      <c r="A189" s="721">
        <f>A188+1</f>
        <v/>
      </c>
      <c r="B189" s="629" t="n"/>
      <c r="C189" s="629" t="n"/>
      <c r="D189" s="630" t="n"/>
      <c r="E189" s="630" t="n"/>
      <c r="F189" s="629" t="n"/>
      <c r="G189" s="631" t="n"/>
      <c r="H189" s="631" t="n"/>
      <c r="I189" s="632" t="n"/>
      <c r="J189" s="633" t="n"/>
      <c r="K189" s="633" t="n"/>
      <c r="L189" s="633" t="n"/>
      <c r="M189" s="635" t="n"/>
      <c r="N189" s="636">
        <f>B189+C189+D189+F189+G189+H189+I189+K189-L189+M189+E189</f>
        <v/>
      </c>
      <c r="O189" s="629" t="n"/>
      <c r="P189" s="629" t="n"/>
      <c r="Q189" s="636">
        <f>N189+O189-P189</f>
        <v/>
      </c>
      <c r="R189" s="638" t="n">
        <v>800</v>
      </c>
      <c r="S189" s="638" t="n"/>
      <c r="T189" s="639">
        <f>A189</f>
        <v/>
      </c>
      <c r="U189" s="640" t="n"/>
      <c r="V189" s="641" t="n"/>
      <c r="W189" s="640" t="n"/>
      <c r="X189" s="641" t="n"/>
      <c r="Y189" s="640" t="n"/>
      <c r="Z189" s="641" t="n"/>
      <c r="AA189" s="640" t="n"/>
      <c r="AB189" s="641" t="n"/>
      <c r="AC189" s="640" t="n"/>
      <c r="AD189" s="641" t="n"/>
      <c r="AE189" s="484" t="n"/>
      <c r="AF189" s="641" t="n"/>
      <c r="AG189" s="641" t="n"/>
      <c r="AH189" s="624" t="n">
        <v>-7.2</v>
      </c>
      <c r="AI189" s="640" t="inlineStr">
        <is>
          <t>2205/36</t>
        </is>
      </c>
      <c r="AJ189" s="641" t="n">
        <v>183.81</v>
      </c>
      <c r="AK189" s="640" t="n"/>
      <c r="AL189" s="641" t="n"/>
      <c r="AM189" s="640" t="n"/>
      <c r="AN189" s="641" t="n"/>
      <c r="AO189" s="640" t="n"/>
      <c r="AP189" s="641" t="n"/>
      <c r="AQ189" s="484" t="inlineStr">
        <is>
          <t>2205/71</t>
        </is>
      </c>
      <c r="AR189" s="624" t="n">
        <v>120</v>
      </c>
      <c r="AS189" s="614">
        <f>V189+X189+Z189+AB189+AD189+AF189+AJ189+AL189+AN189+AP189+AR189+AH189</f>
        <v/>
      </c>
    </row>
    <row r="190">
      <c r="A190" s="721">
        <f>A189+1</f>
        <v/>
      </c>
      <c r="B190" s="629" t="n"/>
      <c r="C190" s="629" t="n"/>
      <c r="D190" s="630" t="n"/>
      <c r="E190" s="630" t="n"/>
      <c r="F190" s="629" t="n"/>
      <c r="G190" s="631" t="n"/>
      <c r="H190" s="631" t="n"/>
      <c r="I190" s="632" t="n"/>
      <c r="J190" s="633" t="n"/>
      <c r="K190" s="633" t="n"/>
      <c r="L190" s="633" t="n"/>
      <c r="M190" s="635" t="n"/>
      <c r="N190" s="636">
        <f>B190+C190+D190+F190+G190+H190+I190+K190-L190+M190+E190</f>
        <v/>
      </c>
      <c r="O190" s="629" t="n"/>
      <c r="P190" s="629" t="n"/>
      <c r="Q190" s="636">
        <f>N190+O190-P190</f>
        <v/>
      </c>
      <c r="R190" s="638" t="n">
        <v>1160</v>
      </c>
      <c r="S190" s="638" t="n"/>
      <c r="T190" s="639">
        <f>A190</f>
        <v/>
      </c>
      <c r="U190" s="640" t="n"/>
      <c r="V190" s="641" t="n"/>
      <c r="W190" s="484" t="inlineStr">
        <is>
          <t>2205/13</t>
        </is>
      </c>
      <c r="X190" s="641" t="n">
        <v>44.35</v>
      </c>
      <c r="Y190" s="640" t="n"/>
      <c r="Z190" s="641" t="n"/>
      <c r="AA190" s="484" t="n"/>
      <c r="AB190" s="641" t="n"/>
      <c r="AC190" s="640" t="n"/>
      <c r="AD190" s="641" t="n"/>
      <c r="AE190" s="484" t="n"/>
      <c r="AF190" s="641" t="n"/>
      <c r="AG190" s="641" t="n"/>
      <c r="AH190" s="624" t="n">
        <v>-8.4</v>
      </c>
      <c r="AI190" s="640" t="inlineStr">
        <is>
          <t>2205/37A</t>
        </is>
      </c>
      <c r="AJ190" s="624" t="n">
        <v>114</v>
      </c>
      <c r="AK190" s="484" t="n"/>
      <c r="AL190" s="641" t="n"/>
      <c r="AM190" s="484" t="inlineStr">
        <is>
          <t>2204/58</t>
        </is>
      </c>
      <c r="AN190" s="624" t="n">
        <v>152.64</v>
      </c>
      <c r="AO190" s="484" t="n"/>
      <c r="AP190" s="641" t="n"/>
      <c r="AQ190" s="484" t="n"/>
      <c r="AR190" s="641" t="n"/>
      <c r="AS190" s="614">
        <f>V190+X190+Z190+AB190+AD190+AF190+AJ190+AL190+AN190+AP190+AR190+AH190</f>
        <v/>
      </c>
    </row>
    <row r="191">
      <c r="A191" s="721">
        <f>A190+1</f>
        <v/>
      </c>
      <c r="B191" s="629" t="n"/>
      <c r="C191" s="629" t="n"/>
      <c r="D191" s="629" t="n"/>
      <c r="E191" s="629" t="n"/>
      <c r="F191" s="629" t="n"/>
      <c r="G191" s="631" t="n"/>
      <c r="H191" s="631" t="n"/>
      <c r="I191" s="631" t="n"/>
      <c r="J191" s="633" t="n"/>
      <c r="K191" s="633" t="n"/>
      <c r="L191" s="633" t="n"/>
      <c r="M191" s="635" t="n"/>
      <c r="N191" s="636">
        <f>B191+C191+D191+F191+G191+H191+I191+K191-L191+M191+E191</f>
        <v/>
      </c>
      <c r="O191" s="629" t="n"/>
      <c r="P191" s="629" t="n"/>
      <c r="Q191" s="636">
        <f>N191+O191-P191</f>
        <v/>
      </c>
      <c r="R191" s="638" t="n">
        <v>1510</v>
      </c>
      <c r="S191" s="638" t="n"/>
      <c r="T191" s="639">
        <f>A191</f>
        <v/>
      </c>
      <c r="U191" s="640" t="n"/>
      <c r="V191" s="641" t="n"/>
      <c r="W191" s="640" t="inlineStr">
        <is>
          <t>2205/14</t>
        </is>
      </c>
      <c r="X191" s="641" t="n">
        <v>492.42</v>
      </c>
      <c r="Y191" s="640" t="n"/>
      <c r="Z191" s="641" t="n"/>
      <c r="AA191" s="640" t="n"/>
      <c r="AB191" s="641" t="n"/>
      <c r="AC191" s="640" t="n"/>
      <c r="AD191" s="641" t="n"/>
      <c r="AE191" s="640" t="n"/>
      <c r="AF191" s="641" t="n"/>
      <c r="AG191" s="641" t="n"/>
      <c r="AH191" s="624" t="n">
        <v>-2.4</v>
      </c>
      <c r="AI191" s="640" t="inlineStr">
        <is>
          <t>2205/37</t>
        </is>
      </c>
      <c r="AJ191" s="641" t="n">
        <v>37.63</v>
      </c>
      <c r="AK191" s="640" t="inlineStr">
        <is>
          <t>2205/1</t>
        </is>
      </c>
      <c r="AL191" s="641" t="n">
        <v>441.59</v>
      </c>
      <c r="AM191" s="640" t="inlineStr">
        <is>
          <t>FIMAR</t>
        </is>
      </c>
      <c r="AN191" s="624" t="n">
        <v>979.51</v>
      </c>
      <c r="AO191" s="640" t="inlineStr">
        <is>
          <t>2205/70</t>
        </is>
      </c>
      <c r="AP191" s="624" t="n">
        <v>1380.83</v>
      </c>
      <c r="AQ191" s="484" t="inlineStr">
        <is>
          <t>2205/72</t>
        </is>
      </c>
      <c r="AR191" s="641" t="n">
        <v>-120</v>
      </c>
      <c r="AS191" s="614">
        <f>V191+X191+Z191+AB191+AD191+AF191+AJ191+AL191+AN191+AP191+AR191+AH191</f>
        <v/>
      </c>
    </row>
    <row r="192">
      <c r="B192" s="449">
        <f>SUM(B161:B191)</f>
        <v/>
      </c>
      <c r="C192" s="449">
        <f>SUM(C161:C191)</f>
        <v/>
      </c>
      <c r="D192" s="449">
        <f>SUM(D161:D191)</f>
        <v/>
      </c>
      <c r="E192" s="449">
        <f>SUM(E161:E191)</f>
        <v/>
      </c>
      <c r="F192" s="449">
        <f>SUM(F161:F191)</f>
        <v/>
      </c>
      <c r="G192" s="449">
        <f>SUM(G161:G191)</f>
        <v/>
      </c>
      <c r="H192" s="449">
        <f>SUM(H161:H191)</f>
        <v/>
      </c>
      <c r="I192" s="449">
        <f>SUM(I161:I191)</f>
        <v/>
      </c>
      <c r="J192" s="398">
        <f>SUM(J161:J191)</f>
        <v/>
      </c>
      <c r="K192" s="449">
        <f>SUM(K161:K191)</f>
        <v/>
      </c>
      <c r="L192" s="449">
        <f>SUM(L161:L191)</f>
        <v/>
      </c>
      <c r="M192" s="449">
        <f>SUM(M161:M191)</f>
        <v/>
      </c>
      <c r="N192" s="449">
        <f>SUM(N161:N191)</f>
        <v/>
      </c>
      <c r="O192" s="449">
        <f>SUM(O161:O191)</f>
        <v/>
      </c>
      <c r="P192" s="449">
        <f>SUM(P161:P191)</f>
        <v/>
      </c>
      <c r="Q192" s="449">
        <f>SUM(Q161:Q191)</f>
        <v/>
      </c>
      <c r="R192" s="449">
        <f>SUM(R161:R191)</f>
        <v/>
      </c>
      <c r="S192" s="449">
        <f>SUM(S161:S191)</f>
        <v/>
      </c>
      <c r="U192" s="460" t="n"/>
      <c r="V192" s="460">
        <f>SUM(V161:V191)</f>
        <v/>
      </c>
      <c r="W192" s="460" t="n"/>
      <c r="X192" s="460">
        <f>SUM(X161:X191)</f>
        <v/>
      </c>
      <c r="Y192" s="460" t="n"/>
      <c r="Z192" s="460">
        <f>SUM(Z161:Z191)</f>
        <v/>
      </c>
      <c r="AA192" s="460" t="n"/>
      <c r="AB192" s="460">
        <f>SUM(AB161:AB191)</f>
        <v/>
      </c>
      <c r="AC192" s="460" t="n"/>
      <c r="AD192" s="460">
        <f>SUM(AD161:AD191)</f>
        <v/>
      </c>
      <c r="AE192" s="460" t="n"/>
      <c r="AF192" s="460">
        <f>SUM(AF161:AF191)</f>
        <v/>
      </c>
      <c r="AG192" s="460" t="n"/>
      <c r="AH192" s="460" t="n"/>
      <c r="AI192" s="460" t="n"/>
      <c r="AJ192" s="460">
        <f>SUM(AJ161:AJ191)</f>
        <v/>
      </c>
      <c r="AL192" s="460">
        <f>SUM(AL161:AL191)</f>
        <v/>
      </c>
      <c r="AM192" s="460" t="n"/>
      <c r="AN192" s="460">
        <f>SUM(AN161:AN191)</f>
        <v/>
      </c>
      <c r="AO192" s="460" t="n"/>
      <c r="AP192" s="460">
        <f>SUM(AP161:AP191)</f>
        <v/>
      </c>
      <c r="AQ192" s="460" t="n"/>
      <c r="AR192" s="460">
        <f>SUM(AR161:AR191)</f>
        <v/>
      </c>
      <c r="AS192" s="460">
        <f>SUM(AS161:AS191)</f>
        <v/>
      </c>
    </row>
    <row r="193">
      <c r="N193" s="451" t="n"/>
      <c r="Q193" s="451" t="n"/>
    </row>
    <row r="194">
      <c r="C194" s="452" t="n"/>
      <c r="F194" s="452" t="n"/>
      <c r="I194" s="453" t="n"/>
    </row>
    <row r="195">
      <c r="I195" s="453" t="n"/>
    </row>
    <row r="196"/>
    <row r="197" ht="16.5" customHeight="1" thickBot="1">
      <c r="A197" s="726" t="inlineStr">
        <is>
          <t>JUIN</t>
        </is>
      </c>
      <c r="B197" s="397" t="n"/>
      <c r="C197" s="397" t="n"/>
      <c r="D197" s="397" t="n"/>
      <c r="E197" s="397" t="n"/>
      <c r="F197" s="397" t="n"/>
      <c r="G197" s="397" t="n"/>
      <c r="H197" s="397" t="n"/>
      <c r="I197" s="397" t="n"/>
      <c r="J197" s="397" t="n"/>
      <c r="K197" s="397" t="n"/>
      <c r="L197" s="397" t="n"/>
      <c r="M197" s="406" t="n"/>
      <c r="N197" s="359" t="n"/>
      <c r="O197" s="362" t="n"/>
      <c r="P197" s="363" t="n"/>
      <c r="Q197" s="363" t="n"/>
      <c r="R197" s="363" t="n"/>
      <c r="S197" s="363" t="n"/>
      <c r="U197" s="364">
        <f>A197</f>
        <v/>
      </c>
      <c r="V197" s="363" t="n"/>
      <c r="W197" s="363" t="n"/>
      <c r="X197" s="363" t="n"/>
      <c r="Y197" s="363" t="n"/>
      <c r="Z197" s="363" t="n"/>
      <c r="AA197" s="363" t="n"/>
      <c r="AB197" s="364">
        <f>A197</f>
        <v/>
      </c>
      <c r="AC197" s="363" t="n"/>
      <c r="AD197" s="363" t="n"/>
      <c r="AE197" s="363" t="n"/>
      <c r="AF197" s="363" t="n"/>
      <c r="AG197" s="363" t="n"/>
      <c r="AH197" s="363" t="n"/>
      <c r="AI197" s="363" t="n"/>
      <c r="AJ197" s="363" t="n"/>
      <c r="AK197" s="364">
        <f>A197</f>
        <v/>
      </c>
      <c r="AL197" s="363" t="n"/>
      <c r="AM197" s="363" t="n"/>
      <c r="AN197" s="363" t="n"/>
      <c r="AO197" s="363" t="n"/>
      <c r="AP197" s="363" t="n"/>
      <c r="AQ197" s="363" t="n"/>
    </row>
    <row r="198">
      <c r="A198" s="668" t="n"/>
      <c r="B198" s="382" t="n"/>
      <c r="C198" s="382" t="n"/>
      <c r="D198" s="382" t="n"/>
      <c r="E198" s="382" t="n"/>
      <c r="F198" s="382" t="n"/>
      <c r="G198" s="382" t="n"/>
      <c r="H198" s="382" t="n"/>
      <c r="I198" s="384" t="n"/>
      <c r="J198" s="385" t="n"/>
      <c r="K198" s="385" t="n"/>
      <c r="L198" s="383" t="n"/>
      <c r="M198" s="608" t="n"/>
      <c r="N198" s="382" t="n"/>
      <c r="O198" s="382" t="n"/>
      <c r="P198" s="382" t="n"/>
      <c r="Q198" s="382" t="n"/>
      <c r="R198" s="386" t="inlineStr">
        <is>
          <t>Banque</t>
        </is>
      </c>
      <c r="S198" s="379" t="n"/>
      <c r="T198" s="668" t="inlineStr">
        <is>
          <t>Date</t>
        </is>
      </c>
      <c r="U198" s="606">
        <f>U3</f>
        <v/>
      </c>
      <c r="V198" s="379" t="n"/>
      <c r="W198" s="606">
        <f>W3</f>
        <v/>
      </c>
      <c r="X198" s="379" t="n"/>
      <c r="Y198" s="606">
        <f>Y3</f>
        <v/>
      </c>
      <c r="Z198" s="379" t="n"/>
      <c r="AA198" s="606">
        <f>AA3</f>
        <v/>
      </c>
      <c r="AB198" s="379" t="n"/>
      <c r="AC198" s="606">
        <f>AC3</f>
        <v/>
      </c>
      <c r="AD198" s="379" t="n"/>
      <c r="AE198" s="606">
        <f>AE3</f>
        <v/>
      </c>
      <c r="AF198" s="379" t="n"/>
      <c r="AG198" s="395" t="n"/>
      <c r="AH198" s="379" t="n"/>
      <c r="AI198" s="606">
        <f>AI3</f>
        <v/>
      </c>
      <c r="AJ198" s="379" t="n"/>
      <c r="AK198" s="606">
        <f>AK3</f>
        <v/>
      </c>
      <c r="AL198" s="379" t="n"/>
      <c r="AM198" s="606">
        <f>AM3</f>
        <v/>
      </c>
      <c r="AN198" s="379" t="n"/>
      <c r="AO198" s="606">
        <f>AO3</f>
        <v/>
      </c>
      <c r="AP198" s="379" t="n"/>
      <c r="AQ198" s="669">
        <f>AQ3</f>
        <v/>
      </c>
      <c r="AR198" s="381" t="n"/>
      <c r="AS198" s="613" t="inlineStr">
        <is>
          <t>Total</t>
        </is>
      </c>
    </row>
    <row r="199">
      <c r="A199" s="668" t="n"/>
      <c r="B199" s="382" t="inlineStr">
        <is>
          <t>Espèce</t>
        </is>
      </c>
      <c r="C199" s="382" t="inlineStr">
        <is>
          <t>Chèque</t>
        </is>
      </c>
      <c r="D199" s="382" t="inlineStr">
        <is>
          <t>Carte Bleue</t>
        </is>
      </c>
      <c r="E199" s="382" t="inlineStr">
        <is>
          <t>Sans Contact</t>
        </is>
      </c>
      <c r="F199" s="382" t="inlineStr">
        <is>
          <t>Carte Nickel</t>
        </is>
      </c>
      <c r="G199" s="382" t="inlineStr">
        <is>
          <t>JEUX</t>
        </is>
      </c>
      <c r="H199" s="382" t="inlineStr">
        <is>
          <t>LOTO</t>
        </is>
      </c>
      <c r="I199" s="382" t="inlineStr">
        <is>
          <t>POINT VERT</t>
        </is>
      </c>
      <c r="J199" s="383" t="n"/>
      <c r="K199" s="382" t="inlineStr">
        <is>
          <t>Ret Nickel</t>
        </is>
      </c>
      <c r="L199" s="382" t="inlineStr">
        <is>
          <t>Dpt Nickel</t>
        </is>
      </c>
      <c r="M199" s="608" t="inlineStr">
        <is>
          <t>Avoir</t>
        </is>
      </c>
      <c r="N199" s="382" t="inlineStr">
        <is>
          <t>S/Total Encais</t>
        </is>
      </c>
      <c r="O199" s="382" t="inlineStr">
        <is>
          <t>Compte client</t>
        </is>
      </c>
      <c r="P199" s="382" t="inlineStr">
        <is>
          <t>Credit Compte</t>
        </is>
      </c>
      <c r="Q199" s="382" t="inlineStr">
        <is>
          <t>Total</t>
        </is>
      </c>
      <c r="R199" s="382" t="inlineStr">
        <is>
          <t>Dépôt Banque</t>
        </is>
      </c>
      <c r="S199" s="382" t="inlineStr">
        <is>
          <t>Monnaie</t>
        </is>
      </c>
      <c r="T199" s="609" t="n"/>
      <c r="U199" s="610" t="inlineStr">
        <is>
          <t>N°</t>
        </is>
      </c>
      <c r="V199" s="611" t="n"/>
      <c r="W199" s="612" t="inlineStr">
        <is>
          <t>N°</t>
        </is>
      </c>
      <c r="X199" s="608" t="n"/>
      <c r="Y199" s="612" t="inlineStr">
        <is>
          <t>N°</t>
        </is>
      </c>
      <c r="Z199" s="608" t="n"/>
      <c r="AA199" s="612" t="inlineStr">
        <is>
          <t>N°</t>
        </is>
      </c>
      <c r="AB199" s="608" t="n"/>
      <c r="AC199" s="612" t="inlineStr">
        <is>
          <t>N°</t>
        </is>
      </c>
      <c r="AD199" s="608" t="n"/>
      <c r="AE199" s="612" t="inlineStr">
        <is>
          <t>N°</t>
        </is>
      </c>
      <c r="AF199" s="608" t="n"/>
      <c r="AG199" s="612" t="n"/>
      <c r="AH199" s="611" t="n"/>
      <c r="AI199" s="612" t="inlineStr">
        <is>
          <t>N°</t>
        </is>
      </c>
      <c r="AJ199" s="608" t="n"/>
      <c r="AK199" s="613" t="inlineStr">
        <is>
          <t>N°</t>
        </is>
      </c>
      <c r="AL199" s="611" t="n"/>
      <c r="AM199" s="612" t="inlineStr">
        <is>
          <t>N°</t>
        </is>
      </c>
      <c r="AN199" s="611" t="n"/>
      <c r="AO199" s="612" t="inlineStr">
        <is>
          <t>N°</t>
        </is>
      </c>
      <c r="AP199" s="611" t="n"/>
      <c r="AQ199" s="612" t="inlineStr">
        <is>
          <t>N°</t>
        </is>
      </c>
      <c r="AR199" s="611" t="n"/>
      <c r="AS199" s="614" t="n"/>
    </row>
    <row r="200">
      <c r="A200" s="721">
        <f>A191+1</f>
        <v/>
      </c>
      <c r="B200" s="629" t="n"/>
      <c r="C200" s="629" t="n"/>
      <c r="D200" s="629" t="n"/>
      <c r="E200" s="629" t="n"/>
      <c r="F200" s="629" t="n"/>
      <c r="G200" s="631" t="n"/>
      <c r="H200" s="631" t="n"/>
      <c r="I200" s="631" t="n"/>
      <c r="J200" s="633" t="n"/>
      <c r="K200" s="633" t="n"/>
      <c r="L200" s="633" t="n"/>
      <c r="M200" s="635" t="n"/>
      <c r="N200" s="636">
        <f>B200+C200+D200+F200+G200+H200+I200+K200-L200+M200+E200</f>
        <v/>
      </c>
      <c r="O200" s="629" t="n"/>
      <c r="P200" s="629" t="n"/>
      <c r="Q200" s="636">
        <f>N200+O200-P200</f>
        <v/>
      </c>
      <c r="R200" s="638" t="n">
        <v>1370</v>
      </c>
      <c r="S200" s="638" t="n"/>
      <c r="T200" s="639">
        <f>A200</f>
        <v/>
      </c>
      <c r="U200" s="640" t="inlineStr">
        <is>
          <t>2205/05</t>
        </is>
      </c>
      <c r="V200" s="641" t="n">
        <v>1336.57</v>
      </c>
      <c r="W200" s="484" t="n"/>
      <c r="X200" s="641" t="n"/>
      <c r="Y200" s="484" t="inlineStr">
        <is>
          <t>2205/20</t>
        </is>
      </c>
      <c r="Z200" s="641" t="n">
        <v>504.3</v>
      </c>
      <c r="AA200" s="484" t="inlineStr">
        <is>
          <t>2205/26</t>
        </is>
      </c>
      <c r="AB200" s="624" t="n">
        <v>1401</v>
      </c>
      <c r="AC200" s="484" t="n"/>
      <c r="AD200" s="641" t="n"/>
      <c r="AE200" s="484" t="n"/>
      <c r="AF200" s="641" t="n"/>
      <c r="AG200" s="642" t="n"/>
      <c r="AH200" s="641" t="n"/>
      <c r="AI200" s="640" t="inlineStr">
        <is>
          <t>2201/36</t>
        </is>
      </c>
      <c r="AJ200" s="641" t="n">
        <v>1029.23</v>
      </c>
      <c r="AK200" s="642" t="n"/>
      <c r="AL200" s="641" t="n"/>
      <c r="AM200" s="484" t="n"/>
      <c r="AN200" s="641" t="n"/>
      <c r="AO200" s="484" t="inlineStr">
        <is>
          <t>2204/69</t>
        </is>
      </c>
      <c r="AP200" s="641" t="n">
        <v>30.96</v>
      </c>
      <c r="AQ200" s="484" t="n"/>
      <c r="AR200" s="641" t="n"/>
      <c r="AS200" s="614">
        <f>V200+X200+Z200+AB200+AD200+AF200+AJ200+AL200+AN200+AP200+AR200+AH200</f>
        <v/>
      </c>
    </row>
    <row r="201">
      <c r="A201" s="721">
        <f>A200+1</f>
        <v/>
      </c>
      <c r="B201" s="629" t="n"/>
      <c r="C201" s="629" t="n"/>
      <c r="D201" s="629" t="n"/>
      <c r="E201" s="629" t="n"/>
      <c r="F201" s="629" t="n"/>
      <c r="G201" s="631" t="n"/>
      <c r="H201" s="631" t="n"/>
      <c r="I201" s="631" t="n"/>
      <c r="J201" s="633" t="n"/>
      <c r="K201" s="633" t="n"/>
      <c r="L201" s="633" t="n"/>
      <c r="M201" s="635" t="n"/>
      <c r="N201" s="636">
        <f>B201+C201+D201+F201+G201+H201+I201+K201-L201+M201+E201</f>
        <v/>
      </c>
      <c r="O201" s="629" t="n"/>
      <c r="P201" s="629" t="n"/>
      <c r="Q201" s="636">
        <f>N201+O201-P201</f>
        <v/>
      </c>
      <c r="R201" s="638" t="n">
        <v>1550</v>
      </c>
      <c r="S201" s="638" t="n"/>
      <c r="T201" s="639">
        <f>A201</f>
        <v/>
      </c>
      <c r="U201" s="640" t="n"/>
      <c r="V201" s="641" t="n">
        <v>155.95</v>
      </c>
      <c r="W201" s="484" t="n"/>
      <c r="X201" s="641" t="n"/>
      <c r="Y201" s="640" t="n"/>
      <c r="Z201" s="641" t="n"/>
      <c r="AA201" s="484" t="inlineStr">
        <is>
          <t>2205/31</t>
        </is>
      </c>
      <c r="AB201" s="624" t="n">
        <v>1636.05</v>
      </c>
      <c r="AC201" s="640" t="n"/>
      <c r="AD201" s="641" t="n"/>
      <c r="AE201" s="484" t="n"/>
      <c r="AF201" s="641" t="n"/>
      <c r="AG201" s="642" t="n"/>
      <c r="AH201" s="641" t="n"/>
      <c r="AI201" s="640" t="n"/>
      <c r="AJ201" s="641" t="n"/>
      <c r="AK201" s="484" t="n"/>
      <c r="AL201" s="641" t="n"/>
      <c r="AM201" s="640" t="n"/>
      <c r="AN201" s="641" t="n"/>
      <c r="AO201" s="640" t="n"/>
      <c r="AP201" s="641" t="n"/>
      <c r="AQ201" s="484" t="n"/>
      <c r="AR201" s="641" t="n"/>
      <c r="AS201" s="614">
        <f>V201+X201+Z201+AB201+AD201+AF201+AJ201+AL201+AN201+AP201+AR201+AH201</f>
        <v/>
      </c>
    </row>
    <row r="202">
      <c r="A202" s="721">
        <f>A201+1</f>
        <v/>
      </c>
      <c r="B202" s="629" t="n"/>
      <c r="C202" s="629" t="n"/>
      <c r="D202" s="629" t="n"/>
      <c r="E202" s="629" t="n"/>
      <c r="F202" s="629" t="n"/>
      <c r="G202" s="631" t="n"/>
      <c r="H202" s="631" t="n"/>
      <c r="I202" s="631" t="n"/>
      <c r="J202" s="633" t="n"/>
      <c r="K202" s="633" t="n"/>
      <c r="L202" s="633" t="n"/>
      <c r="M202" s="635" t="n"/>
      <c r="N202" s="636">
        <f>B202+C202+D202+F202+G202+H202+I202+K202-L202+M202+E202</f>
        <v/>
      </c>
      <c r="O202" s="629" t="n"/>
      <c r="P202" s="629" t="n"/>
      <c r="Q202" s="636">
        <f>N202+O202-P202</f>
        <v/>
      </c>
      <c r="R202" s="638" t="n">
        <v>1950</v>
      </c>
      <c r="S202" s="638" t="n"/>
      <c r="T202" s="639">
        <f>A202</f>
        <v/>
      </c>
      <c r="U202" s="640" t="n"/>
      <c r="V202" s="641" t="n"/>
      <c r="W202" s="484" t="n"/>
      <c r="X202" s="641" t="n"/>
      <c r="Y202" s="640" t="n"/>
      <c r="Z202" s="641" t="n"/>
      <c r="AA202" s="484" t="n"/>
      <c r="AB202" s="641" t="n"/>
      <c r="AC202" s="640" t="n"/>
      <c r="AD202" s="641" t="n"/>
      <c r="AE202" s="484" t="n"/>
      <c r="AF202" s="641" t="n"/>
      <c r="AG202" s="641" t="n"/>
      <c r="AH202" s="641" t="n"/>
      <c r="AI202" s="484" t="n"/>
      <c r="AJ202" s="641" t="n"/>
      <c r="AK202" s="484" t="n"/>
      <c r="AL202" s="641" t="n"/>
      <c r="AM202" s="640" t="n"/>
      <c r="AN202" s="641" t="n"/>
      <c r="AO202" s="484" t="n"/>
      <c r="AP202" s="641" t="n"/>
      <c r="AQ202" s="484" t="n"/>
      <c r="AR202" s="641" t="n"/>
      <c r="AS202" s="614">
        <f>V202+X202+Z202+AB202+AD202+AF202+AJ202+AL202+AN202+AP202+AR202+AH202</f>
        <v/>
      </c>
    </row>
    <row r="203">
      <c r="A203" s="721">
        <f>A202+1</f>
        <v/>
      </c>
      <c r="B203" s="629" t="n"/>
      <c r="C203" s="629" t="n"/>
      <c r="D203" s="629" t="n"/>
      <c r="E203" s="629" t="n"/>
      <c r="F203" s="629" t="n"/>
      <c r="G203" s="631" t="n"/>
      <c r="H203" s="631" t="n"/>
      <c r="I203" s="631" t="n"/>
      <c r="J203" s="633" t="n"/>
      <c r="K203" s="633" t="n"/>
      <c r="L203" s="633" t="n"/>
      <c r="M203" s="635" t="n"/>
      <c r="N203" s="636">
        <f>B203+C203+D203+F203+G203+H203+I203+K203-L203+M203+E203</f>
        <v/>
      </c>
      <c r="O203" s="629" t="n"/>
      <c r="P203" s="629" t="n"/>
      <c r="Q203" s="636">
        <f>N203+O203-P203</f>
        <v/>
      </c>
      <c r="R203" s="638" t="n">
        <v>1490</v>
      </c>
      <c r="S203" s="638" t="n"/>
      <c r="T203" s="639">
        <f>A203</f>
        <v/>
      </c>
      <c r="U203" s="640" t="n"/>
      <c r="V203" s="641" t="n"/>
      <c r="W203" s="484" t="n"/>
      <c r="X203" s="641" t="n"/>
      <c r="Y203" s="640" t="n"/>
      <c r="Z203" s="641" t="n"/>
      <c r="AA203" s="484" t="n"/>
      <c r="AB203" s="641" t="n"/>
      <c r="AC203" s="640" t="n"/>
      <c r="AD203" s="641" t="n"/>
      <c r="AE203" s="484" t="n"/>
      <c r="AF203" s="641" t="n"/>
      <c r="AG203" s="641" t="n"/>
      <c r="AH203" s="641" t="n"/>
      <c r="AI203" s="484" t="n"/>
      <c r="AJ203" s="641" t="n"/>
      <c r="AK203" s="484" t="n"/>
      <c r="AL203" s="641" t="n"/>
      <c r="AM203" s="640" t="n"/>
      <c r="AN203" s="641" t="n"/>
      <c r="AO203" s="484" t="n"/>
      <c r="AP203" s="641" t="n"/>
      <c r="AQ203" s="484" t="n"/>
      <c r="AR203" s="641" t="n"/>
      <c r="AS203" s="614">
        <f>V203+X203+Z203+AB203+AD203+AF203+AJ203+AL203+AN203+AP203+AR203+AH203</f>
        <v/>
      </c>
    </row>
    <row r="204">
      <c r="A204" s="721">
        <f>A203+1</f>
        <v/>
      </c>
      <c r="B204" s="629" t="n"/>
      <c r="C204" s="629" t="n"/>
      <c r="D204" s="629" t="n"/>
      <c r="E204" s="629" t="n"/>
      <c r="F204" s="629" t="n"/>
      <c r="G204" s="631" t="n"/>
      <c r="H204" s="631" t="n"/>
      <c r="I204" s="631" t="n"/>
      <c r="J204" s="633" t="n"/>
      <c r="K204" s="633" t="n"/>
      <c r="L204" s="633" t="n"/>
      <c r="M204" s="635" t="n"/>
      <c r="N204" s="636">
        <f>B204+C204+D204+F204+G204+H204+I204+K204-L204+M204+E204</f>
        <v/>
      </c>
      <c r="O204" s="629" t="n"/>
      <c r="P204" s="629" t="n"/>
      <c r="Q204" s="636">
        <f>N204+O204-P204</f>
        <v/>
      </c>
      <c r="R204" s="638" t="n">
        <v>870</v>
      </c>
      <c r="S204" s="638" t="n"/>
      <c r="T204" s="639">
        <f>A204</f>
        <v/>
      </c>
      <c r="U204" s="640" t="n"/>
      <c r="V204" s="641" t="n"/>
      <c r="W204" s="484" t="n"/>
      <c r="X204" s="641" t="n"/>
      <c r="Y204" s="640" t="n"/>
      <c r="Z204" s="641" t="n"/>
      <c r="AA204" s="640" t="n"/>
      <c r="AB204" s="641" t="n"/>
      <c r="AC204" s="640" t="n"/>
      <c r="AD204" s="641" t="n"/>
      <c r="AE204" s="484" t="n"/>
      <c r="AF204" s="641" t="n"/>
      <c r="AG204" s="641" t="n"/>
      <c r="AH204" s="641" t="n"/>
      <c r="AI204" s="640" t="n"/>
      <c r="AJ204" s="641" t="n"/>
      <c r="AK204" s="640" t="n"/>
      <c r="AL204" s="641" t="n"/>
      <c r="AM204" s="640" t="inlineStr">
        <is>
          <t>2204/61</t>
        </is>
      </c>
      <c r="AN204" s="641" t="n">
        <v>98.64</v>
      </c>
      <c r="AO204" s="640" t="n"/>
      <c r="AP204" s="641" t="n"/>
      <c r="AQ204" s="484" t="n"/>
      <c r="AR204" s="641" t="n"/>
      <c r="AS204" s="614">
        <f>V204+X204+Z204+AB204+AD204+AF204+AJ204+AL204+AN204+AP204+AR204+AH204</f>
        <v/>
      </c>
    </row>
    <row r="205">
      <c r="A205" s="721">
        <f>A204+1</f>
        <v/>
      </c>
      <c r="B205" s="629" t="n"/>
      <c r="C205" s="629" t="n"/>
      <c r="D205" s="629" t="n"/>
      <c r="E205" s="629" t="n"/>
      <c r="F205" s="629" t="n"/>
      <c r="G205" s="631" t="n"/>
      <c r="H205" s="631" t="n"/>
      <c r="I205" s="631" t="n"/>
      <c r="J205" s="633" t="n"/>
      <c r="K205" s="633" t="n"/>
      <c r="L205" s="633" t="n"/>
      <c r="M205" s="635" t="n"/>
      <c r="N205" s="636">
        <f>B205+C205+D205+F205+G205+H205+I205+K205-L205+M205+E205</f>
        <v/>
      </c>
      <c r="O205" s="629" t="n"/>
      <c r="P205" s="629" t="n"/>
      <c r="Q205" s="636">
        <f>N205+O205-P205</f>
        <v/>
      </c>
      <c r="R205" s="638" t="n">
        <v>750</v>
      </c>
      <c r="S205" s="638" t="n"/>
      <c r="T205" s="639">
        <f>A205</f>
        <v/>
      </c>
      <c r="U205" s="640" t="n"/>
      <c r="V205" s="641" t="n"/>
      <c r="W205" s="640" t="n"/>
      <c r="X205" s="641" t="n"/>
      <c r="Y205" s="640" t="n"/>
      <c r="Z205" s="641" t="n"/>
      <c r="AA205" s="640" t="n"/>
      <c r="AB205" s="641" t="n"/>
      <c r="AC205" s="640" t="n"/>
      <c r="AD205" s="641" t="n"/>
      <c r="AE205" s="640" t="n"/>
      <c r="AF205" s="641" t="n"/>
      <c r="AG205" s="641" t="n"/>
      <c r="AH205" s="641" t="n"/>
      <c r="AI205" s="640" t="n"/>
      <c r="AJ205" s="641" t="n"/>
      <c r="AK205" s="640" t="n"/>
      <c r="AL205" s="641" t="n"/>
      <c r="AM205" s="640" t="n"/>
      <c r="AN205" s="641" t="n"/>
      <c r="AO205" s="640" t="n"/>
      <c r="AP205" s="641" t="n"/>
      <c r="AQ205" s="484" t="n"/>
      <c r="AR205" s="641" t="n"/>
      <c r="AS205" s="614">
        <f>V205+X205+Z205+AB205+AD205+AF205+AJ205+AL205+AN205+AP205+AR205+AH205</f>
        <v/>
      </c>
    </row>
    <row r="206">
      <c r="A206" s="721">
        <f>A205+1</f>
        <v/>
      </c>
      <c r="B206" s="629" t="n"/>
      <c r="C206" s="629" t="n"/>
      <c r="D206" s="629" t="n"/>
      <c r="E206" s="629" t="n"/>
      <c r="F206" s="629" t="n"/>
      <c r="G206" s="631" t="n"/>
      <c r="H206" s="631" t="n"/>
      <c r="I206" s="631" t="n"/>
      <c r="J206" s="633" t="n"/>
      <c r="K206" s="633" t="n"/>
      <c r="L206" s="633" t="n"/>
      <c r="M206" s="635" t="n"/>
      <c r="N206" s="636">
        <f>B206+C206+D206+F206+G206+H206+I206+K206-L206+M206+E206</f>
        <v/>
      </c>
      <c r="O206" s="629" t="n"/>
      <c r="P206" s="629" t="n"/>
      <c r="Q206" s="636">
        <f>N206+O206-P206</f>
        <v/>
      </c>
      <c r="R206" s="638" t="n">
        <v>2260</v>
      </c>
      <c r="S206" s="638" t="n"/>
      <c r="T206" s="639">
        <f>A206</f>
        <v/>
      </c>
      <c r="U206" s="640" t="n"/>
      <c r="V206" s="641" t="n"/>
      <c r="W206" s="640" t="n"/>
      <c r="X206" s="641" t="n"/>
      <c r="Y206" s="640" t="n"/>
      <c r="Z206" s="641" t="n"/>
      <c r="AA206" s="640" t="n"/>
      <c r="AB206" s="641" t="n"/>
      <c r="AC206" s="640" t="n"/>
      <c r="AD206" s="641" t="n"/>
      <c r="AE206" s="640" t="n"/>
      <c r="AF206" s="641" t="n"/>
      <c r="AG206" s="641" t="n"/>
      <c r="AH206" s="641" t="n"/>
      <c r="AI206" s="640" t="n"/>
      <c r="AJ206" s="641" t="n"/>
      <c r="AK206" s="640" t="n"/>
      <c r="AL206" s="641" t="n"/>
      <c r="AM206" s="640" t="inlineStr">
        <is>
          <t>2204/62</t>
        </is>
      </c>
      <c r="AN206" s="641" t="n">
        <v>-404.8</v>
      </c>
      <c r="AO206" s="640" t="n"/>
      <c r="AP206" s="641" t="n"/>
      <c r="AQ206" s="484" t="n"/>
      <c r="AR206" s="641" t="n"/>
      <c r="AS206" s="614">
        <f>V206+X206+Z206+AB206+AD206+AF206+AJ206+AL206+AN206+AP206+AR206+AH206</f>
        <v/>
      </c>
    </row>
    <row r="207">
      <c r="A207" s="721">
        <f>A206+1</f>
        <v/>
      </c>
      <c r="B207" s="629" t="n"/>
      <c r="C207" s="629" t="n"/>
      <c r="D207" s="629" t="n"/>
      <c r="E207" s="629" t="n"/>
      <c r="F207" s="629" t="n"/>
      <c r="G207" s="631" t="n"/>
      <c r="H207" s="631" t="n"/>
      <c r="I207" s="631" t="n"/>
      <c r="J207" s="633" t="n"/>
      <c r="K207" s="633" t="n"/>
      <c r="L207" s="633" t="n"/>
      <c r="M207" s="635" t="n"/>
      <c r="N207" s="636">
        <f>B207+C207+D207+F207+G207+H207+I207+K207-L207+M207+E207</f>
        <v/>
      </c>
      <c r="O207" s="629" t="n"/>
      <c r="P207" s="629" t="n"/>
      <c r="Q207" s="636">
        <f>N207+O207-P207</f>
        <v/>
      </c>
      <c r="R207" s="638" t="n">
        <v>1330</v>
      </c>
      <c r="S207" s="638" t="n"/>
      <c r="T207" s="639">
        <f>A207</f>
        <v/>
      </c>
      <c r="U207" s="640" t="inlineStr">
        <is>
          <t>2205/08</t>
        </is>
      </c>
      <c r="V207" s="641" t="n">
        <v>1395.52</v>
      </c>
      <c r="W207" s="640" t="n"/>
      <c r="X207" s="641" t="n"/>
      <c r="Y207" s="640" t="inlineStr">
        <is>
          <t>2205/21</t>
        </is>
      </c>
      <c r="Z207" s="641" t="n">
        <v>79.38</v>
      </c>
      <c r="AA207" s="640" t="n"/>
      <c r="AB207" s="641" t="n"/>
      <c r="AC207" s="640" t="n"/>
      <c r="AD207" s="641" t="n"/>
      <c r="AE207" s="640" t="n"/>
      <c r="AF207" s="641" t="n"/>
      <c r="AG207" s="641" t="n"/>
      <c r="AH207" s="641" t="n"/>
      <c r="AI207" s="640" t="n"/>
      <c r="AJ207" s="641" t="n"/>
      <c r="AK207" s="640" t="n"/>
      <c r="AL207" s="641" t="n"/>
      <c r="AM207" s="640" t="n"/>
      <c r="AN207" s="641" t="n"/>
      <c r="AO207" s="640" t="n"/>
      <c r="AP207" s="641" t="n"/>
      <c r="AQ207" s="484" t="n"/>
      <c r="AR207" s="641" t="n"/>
      <c r="AS207" s="614">
        <f>V207+X207+Z207+AB207+AD207+AF207+AJ207+AL207+AN207+AP207+AR207+AH207</f>
        <v/>
      </c>
    </row>
    <row r="208">
      <c r="A208" s="721">
        <f>A207+1</f>
        <v/>
      </c>
      <c r="B208" s="629" t="n"/>
      <c r="C208" s="629" t="n"/>
      <c r="D208" s="629" t="n"/>
      <c r="E208" s="629" t="n"/>
      <c r="F208" s="629" t="n"/>
      <c r="G208" s="631" t="n"/>
      <c r="H208" s="631" t="n"/>
      <c r="I208" s="631" t="n"/>
      <c r="J208" s="633" t="n"/>
      <c r="K208" s="633" t="n"/>
      <c r="L208" s="633" t="n"/>
      <c r="M208" s="635" t="n"/>
      <c r="N208" s="636">
        <f>B208+C208+D208+F208+G208+H208+I208+K208-L208+M208+E208</f>
        <v/>
      </c>
      <c r="O208" s="629" t="n"/>
      <c r="P208" s="629" t="n"/>
      <c r="Q208" s="636">
        <f>N208+O208-P208</f>
        <v/>
      </c>
      <c r="R208" s="638" t="n">
        <v>1260</v>
      </c>
      <c r="S208" s="638" t="n"/>
      <c r="T208" s="639">
        <f>A208</f>
        <v/>
      </c>
      <c r="U208" s="640" t="n"/>
      <c r="V208" s="641" t="n">
        <v>740.99</v>
      </c>
      <c r="W208" s="640" t="n"/>
      <c r="X208" s="641" t="n"/>
      <c r="Y208" s="640" t="n"/>
      <c r="Z208" s="641" t="n"/>
      <c r="AA208" s="640" t="n"/>
      <c r="AB208" s="641" t="n"/>
      <c r="AC208" s="640" t="n"/>
      <c r="AD208" s="641" t="n"/>
      <c r="AE208" s="640" t="n"/>
      <c r="AF208" s="641" t="n"/>
      <c r="AG208" s="641" t="n"/>
      <c r="AH208" s="641" t="n"/>
      <c r="AI208" s="640" t="n"/>
      <c r="AJ208" s="641" t="n"/>
      <c r="AK208" s="640" t="inlineStr">
        <is>
          <t>2205/38</t>
        </is>
      </c>
      <c r="AL208" s="641" t="n">
        <v>1647.36</v>
      </c>
      <c r="AM208" s="640" t="n"/>
      <c r="AN208" s="641" t="n"/>
      <c r="AO208" s="640" t="n"/>
      <c r="AP208" s="641" t="n"/>
      <c r="AQ208" s="484" t="n"/>
      <c r="AR208" s="641" t="n"/>
      <c r="AS208" s="614">
        <f>V208+X208+Z208+AB208+AD208+AF208+AJ208+AL208+AN208+AP208+AR208+AH208</f>
        <v/>
      </c>
    </row>
    <row r="209">
      <c r="A209" s="721">
        <f>A208+1</f>
        <v/>
      </c>
      <c r="B209" s="629" t="n"/>
      <c r="C209" s="629" t="n"/>
      <c r="D209" s="629" t="n"/>
      <c r="E209" s="629" t="n"/>
      <c r="F209" s="629" t="n"/>
      <c r="G209" s="631" t="n"/>
      <c r="H209" s="631" t="n"/>
      <c r="I209" s="631" t="n"/>
      <c r="J209" s="633" t="n"/>
      <c r="K209" s="633" t="n"/>
      <c r="L209" s="633" t="n"/>
      <c r="M209" s="635" t="n"/>
      <c r="N209" s="636">
        <f>B209+C209+D209+F209+G209+H209+I209+K209-L209+M209+E209</f>
        <v/>
      </c>
      <c r="O209" s="629" t="n"/>
      <c r="P209" s="629" t="n"/>
      <c r="Q209" s="636">
        <f>N209+O209-P209</f>
        <v/>
      </c>
      <c r="R209" s="638" t="n">
        <v>1550</v>
      </c>
      <c r="S209" s="638" t="n"/>
      <c r="T209" s="639">
        <f>A209</f>
        <v/>
      </c>
      <c r="U209" s="640" t="n"/>
      <c r="V209" s="641" t="n"/>
      <c r="W209" s="640" t="inlineStr">
        <is>
          <t>2205/15</t>
        </is>
      </c>
      <c r="X209" s="641" t="n">
        <v>24.56</v>
      </c>
      <c r="Y209" s="640" t="n"/>
      <c r="Z209" s="641" t="n"/>
      <c r="AA209" s="640" t="n"/>
      <c r="AB209" s="641" t="n"/>
      <c r="AC209" s="640" t="n"/>
      <c r="AD209" s="641" t="n"/>
      <c r="AE209" s="640" t="n"/>
      <c r="AF209" s="641" t="n"/>
      <c r="AG209" s="641" t="n"/>
      <c r="AH209" s="641" t="n"/>
      <c r="AI209" s="640" t="n"/>
      <c r="AJ209" s="641" t="n"/>
      <c r="AK209" s="640" t="n"/>
      <c r="AL209" s="641" t="n"/>
      <c r="AM209" s="640" t="n"/>
      <c r="AN209" s="641" t="n"/>
      <c r="AO209" s="640" t="n"/>
      <c r="AP209" s="641" t="n"/>
      <c r="AQ209" s="484" t="n"/>
      <c r="AR209" s="641" t="n"/>
      <c r="AS209" s="614">
        <f>V209+X209+Z209+AB209+AD209+AF209+AJ209+AL209+AN209+AP209+AR209+AH209</f>
        <v/>
      </c>
    </row>
    <row r="210">
      <c r="A210" s="721">
        <f>A209+1</f>
        <v/>
      </c>
      <c r="B210" s="629" t="n"/>
      <c r="C210" s="629" t="n"/>
      <c r="D210" s="629" t="n"/>
      <c r="E210" s="629" t="n"/>
      <c r="F210" s="629" t="n"/>
      <c r="G210" s="631" t="n"/>
      <c r="H210" s="631" t="n"/>
      <c r="I210" s="631" t="n"/>
      <c r="J210" s="633" t="n"/>
      <c r="K210" s="633" t="n"/>
      <c r="L210" s="633" t="n"/>
      <c r="M210" s="635" t="n"/>
      <c r="N210" s="636">
        <f>B210+C210+D210+F210+G210+H210+I210+K210-L210+M210+E210</f>
        <v/>
      </c>
      <c r="O210" s="629" t="n"/>
      <c r="P210" s="629" t="n"/>
      <c r="Q210" s="636">
        <f>N210+O210-P210</f>
        <v/>
      </c>
      <c r="R210" s="638" t="n">
        <v>1490</v>
      </c>
      <c r="S210" s="638" t="n"/>
      <c r="T210" s="639">
        <f>A210</f>
        <v/>
      </c>
      <c r="U210" s="640" t="n"/>
      <c r="V210" s="641" t="n"/>
      <c r="W210" s="640" t="inlineStr">
        <is>
          <t>2205/16</t>
        </is>
      </c>
      <c r="X210" s="641" t="n">
        <v>859.16</v>
      </c>
      <c r="Y210" s="640" t="n"/>
      <c r="Z210" s="641" t="n"/>
      <c r="AA210" s="640" t="n"/>
      <c r="AB210" s="641" t="n"/>
      <c r="AC210" s="640" t="n"/>
      <c r="AD210" s="641" t="n"/>
      <c r="AE210" s="640" t="n"/>
      <c r="AF210" s="641" t="n"/>
      <c r="AG210" s="641" t="n"/>
      <c r="AH210" s="641" t="n"/>
      <c r="AI210" s="640" t="n"/>
      <c r="AJ210" s="641" t="n"/>
      <c r="AK210" s="640" t="inlineStr">
        <is>
          <t>2205/39</t>
        </is>
      </c>
      <c r="AL210" s="641" t="n">
        <v>95.88</v>
      </c>
      <c r="AM210" s="640" t="n"/>
      <c r="AN210" s="641" t="n"/>
      <c r="AO210" s="640" t="n"/>
      <c r="AP210" s="641" t="n"/>
      <c r="AQ210" s="484" t="n"/>
      <c r="AR210" s="641" t="n"/>
      <c r="AS210" s="614">
        <f>V210+X210+Z210+AB210+AD210+AF210+AJ210+AL210+AN210+AP210+AR210+AH210</f>
        <v/>
      </c>
    </row>
    <row r="211">
      <c r="A211" s="721">
        <f>A210+1</f>
        <v/>
      </c>
      <c r="B211" s="629" t="n"/>
      <c r="C211" s="629" t="n"/>
      <c r="D211" s="629" t="n"/>
      <c r="E211" s="629" t="n"/>
      <c r="F211" s="629" t="n"/>
      <c r="G211" s="631" t="n"/>
      <c r="H211" s="631" t="n"/>
      <c r="I211" s="631" t="n"/>
      <c r="J211" s="633" t="n"/>
      <c r="K211" s="633" t="n"/>
      <c r="L211" s="633" t="n"/>
      <c r="M211" s="635" t="n"/>
      <c r="N211" s="636">
        <f>B211+C211+D211+F211+G211+H211+I211+K211-L211+M211+E211</f>
        <v/>
      </c>
      <c r="O211" s="629" t="n"/>
      <c r="P211" s="629" t="n"/>
      <c r="Q211" s="636">
        <f>N211+O211-P211</f>
        <v/>
      </c>
      <c r="R211" s="638" t="n">
        <v>1460</v>
      </c>
      <c r="S211" s="638" t="n"/>
      <c r="T211" s="639">
        <f>A211</f>
        <v/>
      </c>
      <c r="U211" s="640" t="n"/>
      <c r="V211" s="641" t="n"/>
      <c r="W211" s="640" t="n"/>
      <c r="X211" s="641" t="n"/>
      <c r="Y211" s="640" t="n"/>
      <c r="Z211" s="641" t="n"/>
      <c r="AA211" s="640" t="n"/>
      <c r="AB211" s="641" t="n"/>
      <c r="AC211" s="640" t="n"/>
      <c r="AD211" s="641" t="n"/>
      <c r="AE211" s="640" t="n"/>
      <c r="AF211" s="641" t="n"/>
      <c r="AG211" s="641" t="n"/>
      <c r="AH211" s="641" t="n"/>
      <c r="AI211" s="640" t="n"/>
      <c r="AJ211" s="641" t="n"/>
      <c r="AK211" s="640" t="inlineStr">
        <is>
          <t>2205/40</t>
        </is>
      </c>
      <c r="AL211" s="641" t="n">
        <v>427.7</v>
      </c>
      <c r="AM211" s="640" t="inlineStr">
        <is>
          <t>2205/59</t>
        </is>
      </c>
      <c r="AN211" s="641" t="n">
        <v>414</v>
      </c>
      <c r="AO211" s="640" t="n"/>
      <c r="AP211" s="641" t="n"/>
      <c r="AQ211" s="484" t="n"/>
      <c r="AR211" s="641" t="n"/>
      <c r="AS211" s="614">
        <f>V211+X211+Z211+AB211+AD211+AF211+AJ211+AL211+AN211+AP211+AR211+AH211</f>
        <v/>
      </c>
    </row>
    <row r="212">
      <c r="A212" s="721">
        <f>A211+1</f>
        <v/>
      </c>
      <c r="B212" s="629" t="n"/>
      <c r="C212" s="629" t="n"/>
      <c r="D212" s="629" t="n"/>
      <c r="E212" s="629" t="n"/>
      <c r="F212" s="629" t="n"/>
      <c r="G212" s="631" t="n"/>
      <c r="H212" s="631" t="n"/>
      <c r="I212" s="631" t="n"/>
      <c r="J212" s="633" t="n"/>
      <c r="K212" s="633" t="n"/>
      <c r="L212" s="633" t="n"/>
      <c r="M212" s="635" t="n"/>
      <c r="N212" s="636">
        <f>B212+C212+D212+F212+G212+H212+I212+K212-L212+M212+E212</f>
        <v/>
      </c>
      <c r="O212" s="629" t="n"/>
      <c r="P212" s="629" t="n"/>
      <c r="Q212" s="636">
        <f>N212+O212-P212</f>
        <v/>
      </c>
      <c r="R212" s="638" t="n">
        <v>2240</v>
      </c>
      <c r="S212" s="638" t="n"/>
      <c r="T212" s="639">
        <f>A212</f>
        <v/>
      </c>
      <c r="U212" s="640" t="n"/>
      <c r="V212" s="641" t="n"/>
      <c r="W212" s="640" t="n"/>
      <c r="X212" s="641" t="n"/>
      <c r="Y212" s="640" t="n"/>
      <c r="Z212" s="641" t="n"/>
      <c r="AA212" s="640" t="n"/>
      <c r="AB212" s="641" t="n"/>
      <c r="AC212" s="640" t="inlineStr">
        <is>
          <t>2205/33</t>
        </is>
      </c>
      <c r="AD212" s="641" t="n">
        <v>53087.14</v>
      </c>
      <c r="AE212" s="640" t="n"/>
      <c r="AF212" s="641" t="n"/>
      <c r="AG212" s="641" t="n"/>
      <c r="AH212" s="641" t="n"/>
      <c r="AI212" s="640" t="n"/>
      <c r="AJ212" s="641" t="n"/>
      <c r="AK212" s="640" t="n"/>
      <c r="AL212" s="641" t="n"/>
      <c r="AM212" s="640" t="inlineStr">
        <is>
          <t>2205/60</t>
        </is>
      </c>
      <c r="AN212" s="641" t="n">
        <v>0</v>
      </c>
      <c r="AO212" s="640" t="n"/>
      <c r="AP212" s="641" t="n"/>
      <c r="AQ212" s="484" t="n"/>
      <c r="AR212" s="641" t="n"/>
      <c r="AS212" s="614">
        <f>V212+X212+Z212+AB212+AD212+AF212+AJ212+AL212+AN212+AP212+AR212+AH212</f>
        <v/>
      </c>
    </row>
    <row r="213">
      <c r="A213" s="721">
        <f>A212+1</f>
        <v/>
      </c>
      <c r="B213" s="629" t="n"/>
      <c r="C213" s="629" t="n"/>
      <c r="D213" s="629" t="n"/>
      <c r="E213" s="629" t="n"/>
      <c r="F213" s="629" t="n"/>
      <c r="G213" s="631" t="n"/>
      <c r="H213" s="631" t="n"/>
      <c r="I213" s="631" t="n"/>
      <c r="J213" s="633" t="n"/>
      <c r="K213" s="633" t="n"/>
      <c r="L213" s="633" t="n"/>
      <c r="M213" s="635" t="n"/>
      <c r="N213" s="636">
        <f>B213+C213+D213+F213+G213+H213+I213+K213-L213+M213+E213</f>
        <v/>
      </c>
      <c r="O213" s="629" t="n"/>
      <c r="P213" s="629" t="n"/>
      <c r="Q213" s="636">
        <f>N213+O213-P213</f>
        <v/>
      </c>
      <c r="R213" s="638" t="n">
        <v>1120</v>
      </c>
      <c r="S213" s="638" t="n"/>
      <c r="T213" s="639">
        <f>A213</f>
        <v/>
      </c>
      <c r="U213" s="640" t="n"/>
      <c r="V213" s="641" t="n"/>
      <c r="W213" s="640" t="n"/>
      <c r="X213" s="641" t="n"/>
      <c r="Y213" s="640" t="n"/>
      <c r="Z213" s="641" t="n"/>
      <c r="AA213" s="640" t="n"/>
      <c r="AB213" s="641" t="n"/>
      <c r="AC213" s="640" t="n"/>
      <c r="AD213" s="641" t="n"/>
      <c r="AE213" s="640" t="n"/>
      <c r="AF213" s="641" t="n"/>
      <c r="AG213" s="641" t="n"/>
      <c r="AH213" s="641" t="n"/>
      <c r="AI213" s="640" t="n"/>
      <c r="AJ213" s="641" t="n"/>
      <c r="AK213" s="640" t="n"/>
      <c r="AL213" s="641" t="n"/>
      <c r="AM213" s="640" t="n"/>
      <c r="AN213" s="641" t="n"/>
      <c r="AO213" s="640" t="n"/>
      <c r="AP213" s="641" t="n"/>
      <c r="AQ213" s="484" t="n"/>
      <c r="AR213" s="641" t="n"/>
      <c r="AS213" s="614">
        <f>V213+X213+Z213+AB213+AD213+AF213+AJ213+AL213+AN213+AP213+AR213+AH213</f>
        <v/>
      </c>
    </row>
    <row r="214">
      <c r="A214" s="721">
        <f>A213+1</f>
        <v/>
      </c>
      <c r="B214" s="629" t="n"/>
      <c r="C214" s="629" t="n"/>
      <c r="D214" s="629" t="n"/>
      <c r="E214" s="629" t="n"/>
      <c r="F214" s="629" t="n"/>
      <c r="G214" s="631" t="n"/>
      <c r="H214" s="631" t="n"/>
      <c r="I214" s="631" t="n"/>
      <c r="J214" s="633" t="n"/>
      <c r="K214" s="633" t="n"/>
      <c r="L214" s="633" t="n"/>
      <c r="M214" s="635" t="n"/>
      <c r="N214" s="636">
        <f>B214+C214+D214+F214+G214+H214+I214+K214-L214+M214+E214</f>
        <v/>
      </c>
      <c r="O214" s="629" t="n"/>
      <c r="P214" s="629" t="n"/>
      <c r="Q214" s="636">
        <f>N214+O214-P214</f>
        <v/>
      </c>
      <c r="R214" s="638" t="n">
        <v>1290</v>
      </c>
      <c r="S214" s="638" t="n"/>
      <c r="T214" s="639">
        <f>A214</f>
        <v/>
      </c>
      <c r="U214" s="640" t="inlineStr">
        <is>
          <t>2206/01</t>
        </is>
      </c>
      <c r="V214" s="641" t="n">
        <v>819.4299999999999</v>
      </c>
      <c r="W214" s="640" t="n"/>
      <c r="X214" s="641" t="n"/>
      <c r="Y214" s="640" t="n"/>
      <c r="Z214" s="641" t="n"/>
      <c r="AA214" s="640" t="n"/>
      <c r="AB214" s="641" t="n"/>
      <c r="AC214" s="640" t="n"/>
      <c r="AD214" s="641" t="n"/>
      <c r="AE214" s="640" t="n"/>
      <c r="AF214" s="641" t="n"/>
      <c r="AG214" s="641" t="n"/>
      <c r="AH214" s="641" t="n"/>
      <c r="AI214" s="640" t="n"/>
      <c r="AJ214" s="641" t="n"/>
      <c r="AK214" s="640" t="n"/>
      <c r="AL214" s="641" t="n"/>
      <c r="AM214" s="640" t="n"/>
      <c r="AN214" s="641" t="n"/>
      <c r="AO214" s="640" t="inlineStr">
        <is>
          <t>211165A</t>
        </is>
      </c>
      <c r="AP214" s="641" t="n">
        <v>86.40000000000001</v>
      </c>
      <c r="AQ214" s="484" t="n"/>
      <c r="AR214" s="641" t="n"/>
      <c r="AS214" s="614">
        <f>V214+X214+Z214+AB214+AD214+AF214+AJ214+AL214+AN214+AP214+AR214+AH214</f>
        <v/>
      </c>
    </row>
    <row r="215">
      <c r="A215" s="721">
        <f>A214+1</f>
        <v/>
      </c>
      <c r="B215" s="629" t="n"/>
      <c r="C215" s="629" t="n"/>
      <c r="D215" s="629" t="n"/>
      <c r="E215" s="629" t="n"/>
      <c r="F215" s="629" t="n"/>
      <c r="G215" s="631" t="n"/>
      <c r="H215" s="631" t="n"/>
      <c r="I215" s="631" t="n"/>
      <c r="J215" s="633" t="n"/>
      <c r="K215" s="633" t="n"/>
      <c r="L215" s="633" t="n"/>
      <c r="M215" s="635" t="n"/>
      <c r="N215" s="636">
        <f>B215+C215+D215+F215+G215+H215+I215+K215-L215+M215+E215</f>
        <v/>
      </c>
      <c r="O215" s="629" t="n"/>
      <c r="P215" s="629" t="n"/>
      <c r="Q215" s="636">
        <f>N215+O215-P215</f>
        <v/>
      </c>
      <c r="R215" s="638" t="n">
        <v>1580</v>
      </c>
      <c r="S215" s="638" t="n"/>
      <c r="T215" s="639">
        <f>A215</f>
        <v/>
      </c>
      <c r="U215" s="640" t="n"/>
      <c r="V215" s="641" t="n">
        <v>36.81</v>
      </c>
      <c r="W215" s="640" t="n"/>
      <c r="X215" s="641" t="n"/>
      <c r="Y215" s="640" t="n"/>
      <c r="Z215" s="641" t="n"/>
      <c r="AA215" s="640" t="n"/>
      <c r="AB215" s="641" t="n"/>
      <c r="AC215" s="640" t="n"/>
      <c r="AD215" s="641" t="n"/>
      <c r="AE215" s="640" t="n"/>
      <c r="AF215" s="641" t="n"/>
      <c r="AG215" s="641" t="n"/>
      <c r="AH215" s="641" t="n"/>
      <c r="AI215" s="640" t="n"/>
      <c r="AJ215" s="641" t="n"/>
      <c r="AK215" s="640" t="n"/>
      <c r="AL215" s="641" t="n"/>
      <c r="AM215" s="640" t="n"/>
      <c r="AN215" s="641" t="n"/>
      <c r="AO215" s="640" t="n"/>
      <c r="AP215" s="641" t="n"/>
      <c r="AQ215" s="484" t="n"/>
      <c r="AR215" s="641" t="n"/>
      <c r="AS215" s="614">
        <f>V215+X215+Z215+AB215+AD215+AF215+AJ215+AL215+AN215+AP215+AR215+AH215</f>
        <v/>
      </c>
    </row>
    <row r="216">
      <c r="A216" s="721">
        <f>A215+1</f>
        <v/>
      </c>
      <c r="B216" s="629" t="n"/>
      <c r="C216" s="629" t="n"/>
      <c r="D216" s="629" t="n"/>
      <c r="E216" s="629" t="n"/>
      <c r="F216" s="629" t="n"/>
      <c r="G216" s="631" t="n"/>
      <c r="H216" s="631" t="n"/>
      <c r="I216" s="631" t="n"/>
      <c r="J216" s="633" t="n"/>
      <c r="K216" s="633" t="n"/>
      <c r="L216" s="633" t="n"/>
      <c r="M216" s="635" t="n"/>
      <c r="N216" s="636">
        <f>B216+C216+D216+F216+G216+H216+I216+K216-L216+M216+E216</f>
        <v/>
      </c>
      <c r="O216" s="629" t="n"/>
      <c r="P216" s="629" t="n"/>
      <c r="Q216" s="636">
        <f>N216+O216-P216</f>
        <v/>
      </c>
      <c r="R216" s="638" t="n">
        <v>1830</v>
      </c>
      <c r="S216" s="638" t="n"/>
      <c r="T216" s="639">
        <f>A216</f>
        <v/>
      </c>
      <c r="U216" s="640" t="n"/>
      <c r="V216" s="641" t="n"/>
      <c r="W216" s="640" t="n"/>
      <c r="X216" s="641" t="n"/>
      <c r="Y216" s="640" t="n"/>
      <c r="Z216" s="641" t="n"/>
      <c r="AA216" s="640" t="n"/>
      <c r="AB216" s="641" t="n"/>
      <c r="AC216" s="640" t="n"/>
      <c r="AD216" s="641" t="n"/>
      <c r="AE216" s="640" t="n"/>
      <c r="AF216" s="641" t="n"/>
      <c r="AG216" s="641" t="n"/>
      <c r="AH216" s="641" t="n"/>
      <c r="AI216" s="640" t="n"/>
      <c r="AJ216" s="641" t="n"/>
      <c r="AK216" s="640" t="n"/>
      <c r="AL216" s="641" t="n"/>
      <c r="AM216" s="640" t="inlineStr">
        <is>
          <t>2205/57</t>
        </is>
      </c>
      <c r="AN216" s="641" t="n">
        <v>257.53</v>
      </c>
      <c r="AO216" s="640" t="inlineStr">
        <is>
          <t>2205/69</t>
        </is>
      </c>
      <c r="AP216" s="641" t="n">
        <v>418</v>
      </c>
      <c r="AQ216" s="484" t="n"/>
      <c r="AR216" s="641" t="n"/>
      <c r="AS216" s="614">
        <f>V216+X216+Z216+AB216+AD216+AF216+AJ216+AL216+AN216+AP216+AR216+AH216</f>
        <v/>
      </c>
    </row>
    <row r="217">
      <c r="A217" s="721">
        <f>A216+1</f>
        <v/>
      </c>
      <c r="B217" s="629" t="n"/>
      <c r="C217" s="629" t="n"/>
      <c r="D217" s="629" t="n"/>
      <c r="E217" s="629" t="n"/>
      <c r="F217" s="629" t="n"/>
      <c r="G217" s="631" t="n"/>
      <c r="H217" s="631" t="n"/>
      <c r="I217" s="631" t="n"/>
      <c r="J217" s="633" t="n"/>
      <c r="K217" s="633" t="n"/>
      <c r="L217" s="633" t="n"/>
      <c r="M217" s="635" t="n"/>
      <c r="N217" s="636">
        <f>B217+C217+D217+F217+G217+H217+I217+K217-L217+M217+E217</f>
        <v/>
      </c>
      <c r="O217" s="629" t="n"/>
      <c r="P217" s="629" t="n"/>
      <c r="Q217" s="636">
        <f>N217+O217-P217</f>
        <v/>
      </c>
      <c r="R217" s="638" t="n">
        <v>1700</v>
      </c>
      <c r="S217" s="638" t="n"/>
      <c r="T217" s="639">
        <f>A217</f>
        <v/>
      </c>
      <c r="U217" s="640" t="n"/>
      <c r="V217" s="641" t="n"/>
      <c r="W217" s="640" t="n"/>
      <c r="X217" s="641" t="n"/>
      <c r="Y217" s="640" t="n"/>
      <c r="Z217" s="641" t="n"/>
      <c r="AA217" s="640" t="n"/>
      <c r="AB217" s="641" t="n"/>
      <c r="AC217" s="640" t="n"/>
      <c r="AD217" s="641" t="n"/>
      <c r="AE217" s="640" t="n"/>
      <c r="AF217" s="641" t="n"/>
      <c r="AG217" s="641" t="n"/>
      <c r="AH217" s="641" t="n"/>
      <c r="AI217" s="640" t="n"/>
      <c r="AJ217" s="641" t="n"/>
      <c r="AK217" s="640" t="n"/>
      <c r="AL217" s="641" t="n"/>
      <c r="AM217" s="640" t="n"/>
      <c r="AN217" s="641" t="n"/>
      <c r="AO217" s="640" t="inlineStr">
        <is>
          <t>2205/69</t>
        </is>
      </c>
      <c r="AP217" s="641" t="n">
        <v>85.76000000000001</v>
      </c>
      <c r="AQ217" s="484" t="n"/>
      <c r="AR217" s="641" t="n"/>
      <c r="AS217" s="614">
        <f>V217+X217+Z217+AB217+AD217+AF217+AJ217+AL217+AN217+AP217+AR217+AH217</f>
        <v/>
      </c>
    </row>
    <row r="218">
      <c r="A218" s="721">
        <f>A217+1</f>
        <v/>
      </c>
      <c r="B218" s="629" t="n"/>
      <c r="C218" s="629" t="n"/>
      <c r="D218" s="629" t="n"/>
      <c r="E218" s="629" t="n"/>
      <c r="F218" s="629" t="n"/>
      <c r="G218" s="631" t="n"/>
      <c r="H218" s="631" t="n"/>
      <c r="I218" s="631" t="n"/>
      <c r="J218" s="633" t="n"/>
      <c r="K218" s="633" t="n"/>
      <c r="L218" s="633" t="n"/>
      <c r="M218" s="635" t="n"/>
      <c r="N218" s="636">
        <f>B218+C218+D218+F218+G218+H218+I218+K218-L218+M218+E218</f>
        <v/>
      </c>
      <c r="O218" s="629" t="n"/>
      <c r="P218" s="629" t="n"/>
      <c r="Q218" s="636">
        <f>N218+O218-P218</f>
        <v/>
      </c>
      <c r="R218" s="638" t="n">
        <v>930</v>
      </c>
      <c r="S218" s="638" t="n"/>
      <c r="T218" s="639">
        <f>A218</f>
        <v/>
      </c>
      <c r="U218" s="640" t="n"/>
      <c r="V218" s="641" t="n"/>
      <c r="W218" s="640" t="n"/>
      <c r="X218" s="641" t="n"/>
      <c r="Y218" s="640" t="n"/>
      <c r="Z218" s="641" t="n"/>
      <c r="AA218" s="640" t="n"/>
      <c r="AB218" s="641" t="n"/>
      <c r="AC218" s="640" t="n"/>
      <c r="AD218" s="641" t="n"/>
      <c r="AE218" s="640" t="n"/>
      <c r="AF218" s="641" t="n"/>
      <c r="AG218" s="641" t="n"/>
      <c r="AH218" s="641" t="n"/>
      <c r="AI218" s="640" t="n"/>
      <c r="AJ218" s="641" t="n"/>
      <c r="AK218" s="640" t="n"/>
      <c r="AL218" s="641" t="n"/>
      <c r="AM218" s="640" t="n"/>
      <c r="AN218" s="641" t="n"/>
      <c r="AO218" s="640" t="n"/>
      <c r="AP218" s="641" t="n"/>
      <c r="AQ218" s="484" t="n"/>
      <c r="AR218" s="641" t="n"/>
      <c r="AS218" s="614">
        <f>V218+X218+Z218+AB218+AD218+AF218+AJ218+AL218+AN218+AP218+AR218+AH218</f>
        <v/>
      </c>
    </row>
    <row r="219">
      <c r="A219" s="721">
        <f>A218+1</f>
        <v/>
      </c>
      <c r="B219" s="629" t="n"/>
      <c r="C219" s="629" t="n"/>
      <c r="D219" s="629" t="n"/>
      <c r="E219" s="629" t="n"/>
      <c r="F219" s="629" t="n"/>
      <c r="G219" s="631" t="n"/>
      <c r="H219" s="631" t="n"/>
      <c r="I219" s="631" t="n"/>
      <c r="J219" s="633" t="n"/>
      <c r="K219" s="633" t="n"/>
      <c r="L219" s="633" t="n"/>
      <c r="M219" s="635" t="n"/>
      <c r="N219" s="636">
        <f>B219+C219+D219+F219+G219+H219+I219+K219-L219+M219+E219</f>
        <v/>
      </c>
      <c r="O219" s="629" t="n"/>
      <c r="P219" s="629" t="n"/>
      <c r="Q219" s="636">
        <f>N219+O219-P219</f>
        <v/>
      </c>
      <c r="R219" s="638" t="n">
        <v>1170</v>
      </c>
      <c r="S219" s="638" t="n"/>
      <c r="T219" s="639">
        <f>A219</f>
        <v/>
      </c>
      <c r="U219" s="640" t="n"/>
      <c r="V219" s="641" t="n"/>
      <c r="W219" s="484" t="n"/>
      <c r="X219" s="641" t="n"/>
      <c r="Y219" s="640" t="n"/>
      <c r="Z219" s="641" t="n"/>
      <c r="AA219" s="484" t="n"/>
      <c r="AB219" s="641" t="n"/>
      <c r="AC219" s="640" t="n"/>
      <c r="AD219" s="641" t="n"/>
      <c r="AE219" s="640" t="n"/>
      <c r="AF219" s="641" t="n"/>
      <c r="AG219" s="641" t="n"/>
      <c r="AH219" s="641" t="n"/>
      <c r="AI219" s="640" t="n"/>
      <c r="AJ219" s="641" t="n"/>
      <c r="AK219" s="484" t="n"/>
      <c r="AL219" s="641" t="n"/>
      <c r="AM219" s="640" t="n"/>
      <c r="AN219" s="641" t="n"/>
      <c r="AO219" s="484" t="n"/>
      <c r="AP219" s="641" t="n"/>
      <c r="AQ219" s="484" t="n"/>
      <c r="AR219" s="641" t="n"/>
      <c r="AS219" s="614">
        <f>V219+X219+Z219+AB219+AD219+AF219+AJ219+AL219+AN219+AP219+AR219+AH219</f>
        <v/>
      </c>
    </row>
    <row r="220">
      <c r="A220" s="721">
        <f>A219+1</f>
        <v/>
      </c>
      <c r="B220" s="629" t="n"/>
      <c r="C220" s="629" t="n"/>
      <c r="D220" s="629" t="n"/>
      <c r="E220" s="629" t="n"/>
      <c r="F220" s="629" t="n"/>
      <c r="G220" s="631" t="n"/>
      <c r="H220" s="631" t="n"/>
      <c r="I220" s="631" t="n"/>
      <c r="J220" s="633" t="n"/>
      <c r="K220" s="633" t="n"/>
      <c r="L220" s="633" t="n"/>
      <c r="M220" s="635" t="n"/>
      <c r="N220" s="636">
        <f>B220+C220+D220+F220+G220+H220+I220+K220-L220+M220+E220</f>
        <v/>
      </c>
      <c r="O220" s="629" t="n"/>
      <c r="P220" s="629" t="n"/>
      <c r="Q220" s="636">
        <f>N220+O220-P220</f>
        <v/>
      </c>
      <c r="R220" s="638" t="n">
        <v>1620</v>
      </c>
      <c r="S220" s="638" t="n"/>
      <c r="T220" s="639">
        <f>A220</f>
        <v/>
      </c>
      <c r="U220" s="640" t="n"/>
      <c r="V220" s="641" t="n"/>
      <c r="W220" s="640" t="n"/>
      <c r="X220" s="641" t="n"/>
      <c r="Y220" s="640" t="n"/>
      <c r="Z220" s="641" t="n"/>
      <c r="AA220" s="640" t="n"/>
      <c r="AB220" s="641" t="n"/>
      <c r="AC220" s="640" t="n"/>
      <c r="AD220" s="641" t="n"/>
      <c r="AE220" s="640" t="n"/>
      <c r="AF220" s="641" t="n"/>
      <c r="AG220" s="641" t="n"/>
      <c r="AH220" s="641" t="n"/>
      <c r="AI220" s="640" t="n"/>
      <c r="AJ220" s="641" t="n"/>
      <c r="AK220" s="640" t="n"/>
      <c r="AL220" s="641" t="n"/>
      <c r="AM220" s="640" t="n"/>
      <c r="AN220" s="641" t="n"/>
      <c r="AO220" s="640" t="n"/>
      <c r="AP220" s="641" t="n"/>
      <c r="AQ220" s="484" t="n"/>
      <c r="AR220" s="641" t="n"/>
      <c r="AS220" s="614">
        <f>V220+X220+Z220+AB220+AD220+AF220+AJ220+AL220+AN220+AP220+AR220+AH220</f>
        <v/>
      </c>
    </row>
    <row r="221">
      <c r="A221" s="721">
        <f>A220+1</f>
        <v/>
      </c>
      <c r="B221" s="629" t="n"/>
      <c r="C221" s="629" t="n"/>
      <c r="D221" s="629" t="n"/>
      <c r="E221" s="629" t="n"/>
      <c r="F221" s="629" t="n"/>
      <c r="G221" s="631" t="n"/>
      <c r="H221" s="631" t="n"/>
      <c r="I221" s="631" t="n"/>
      <c r="J221" s="633" t="n"/>
      <c r="K221" s="633" t="n"/>
      <c r="L221" s="633" t="n"/>
      <c r="M221" s="635" t="n"/>
      <c r="N221" s="636">
        <f>B221+C221+D221+F221+G221+H221+I221+K221-L221+M221+E221</f>
        <v/>
      </c>
      <c r="O221" s="629" t="n"/>
      <c r="P221" s="629" t="n"/>
      <c r="Q221" s="636">
        <f>N221+O221-P221</f>
        <v/>
      </c>
      <c r="R221" s="638" t="n">
        <v>1500</v>
      </c>
      <c r="S221" s="638" t="n"/>
      <c r="T221" s="639">
        <f>A221</f>
        <v/>
      </c>
      <c r="U221" s="640" t="inlineStr">
        <is>
          <t>2206/05</t>
        </is>
      </c>
      <c r="V221" s="641" t="n">
        <v>1740.76</v>
      </c>
      <c r="W221" s="640" t="n"/>
      <c r="X221" s="641" t="n"/>
      <c r="Y221" s="640" t="n"/>
      <c r="Z221" s="641" t="n"/>
      <c r="AA221" s="640" t="n"/>
      <c r="AB221" s="641" t="n"/>
      <c r="AC221" s="640" t="n"/>
      <c r="AD221" s="641" t="n"/>
      <c r="AE221" s="640" t="n"/>
      <c r="AF221" s="641" t="n"/>
      <c r="AG221" s="641" t="n"/>
      <c r="AH221" s="641" t="n"/>
      <c r="AI221" s="640" t="n"/>
      <c r="AJ221" s="641" t="n"/>
      <c r="AK221" s="640" t="n"/>
      <c r="AL221" s="641" t="n"/>
      <c r="AM221" s="640" t="n"/>
      <c r="AN221" s="641" t="n"/>
      <c r="AO221" s="640" t="n"/>
      <c r="AP221" s="641" t="n"/>
      <c r="AQ221" s="484" t="n"/>
      <c r="AR221" s="641" t="n"/>
      <c r="AS221" s="614">
        <f>V221+X221+Z221+AB221+AD221+AF221+AJ221+AL221+AN221+AP221+AR221+AH221</f>
        <v/>
      </c>
    </row>
    <row r="222">
      <c r="A222" s="721">
        <f>A221+1</f>
        <v/>
      </c>
      <c r="B222" s="629" t="n"/>
      <c r="C222" s="629" t="n"/>
      <c r="D222" s="629" t="n"/>
      <c r="E222" s="629" t="n"/>
      <c r="F222" s="629" t="n"/>
      <c r="G222" s="631" t="n"/>
      <c r="H222" s="631" t="n"/>
      <c r="I222" s="631" t="n"/>
      <c r="J222" s="633" t="n"/>
      <c r="K222" s="633" t="n"/>
      <c r="L222" s="633" t="n"/>
      <c r="M222" s="635" t="n"/>
      <c r="N222" s="636">
        <f>B222+C222+D222+F222+G222+H222+I222+K222-L222+M222+E222</f>
        <v/>
      </c>
      <c r="O222" s="629" t="n"/>
      <c r="P222" s="629" t="n"/>
      <c r="Q222" s="636">
        <f>N222+O222-P222</f>
        <v/>
      </c>
      <c r="R222" s="638" t="n">
        <v>710</v>
      </c>
      <c r="S222" s="638" t="n"/>
      <c r="T222" s="639">
        <f>A222</f>
        <v/>
      </c>
      <c r="U222" s="640" t="n"/>
      <c r="V222" s="641" t="n">
        <v>190.78</v>
      </c>
      <c r="W222" s="640" t="n"/>
      <c r="X222" s="641" t="n"/>
      <c r="Y222" s="640" t="n"/>
      <c r="Z222" s="641" t="n"/>
      <c r="AA222" s="640" t="n"/>
      <c r="AB222" s="641" t="n"/>
      <c r="AC222" s="640" t="n"/>
      <c r="AD222" s="641" t="n"/>
      <c r="AE222" s="640" t="n"/>
      <c r="AF222" s="641" t="n"/>
      <c r="AG222" s="641" t="n"/>
      <c r="AH222" s="641" t="n"/>
      <c r="AI222" s="640" t="n"/>
      <c r="AJ222" s="641" t="n"/>
      <c r="AK222" s="640" t="n"/>
      <c r="AL222" s="641" t="n"/>
      <c r="AM222" s="640" t="n"/>
      <c r="AN222" s="641" t="n"/>
      <c r="AO222" s="640" t="inlineStr">
        <is>
          <t>2205/62</t>
        </is>
      </c>
      <c r="AP222" s="641" t="n">
        <v>135.6</v>
      </c>
      <c r="AQ222" s="484" t="n"/>
      <c r="AR222" s="641" t="n"/>
      <c r="AS222" s="614">
        <f>V222+X222+Z222+AB222+AD222+AF222+AJ222+AL222+AN222+AP222+AR222+AH222</f>
        <v/>
      </c>
    </row>
    <row r="223">
      <c r="A223" s="721">
        <f>A222+1</f>
        <v/>
      </c>
      <c r="B223" s="629" t="n"/>
      <c r="C223" s="629" t="n"/>
      <c r="D223" s="629" t="n"/>
      <c r="E223" s="629" t="n"/>
      <c r="F223" s="629" t="n"/>
      <c r="G223" s="631" t="n"/>
      <c r="H223" s="631" t="n"/>
      <c r="I223" s="631" t="n"/>
      <c r="J223" s="633" t="n"/>
      <c r="K223" s="633" t="n"/>
      <c r="L223" s="633" t="n"/>
      <c r="M223" s="635" t="n"/>
      <c r="N223" s="636">
        <f>B223+C223+D223+F223+G223+H223+I223+K223-L223+M223+E223</f>
        <v/>
      </c>
      <c r="O223" s="629" t="n"/>
      <c r="P223" s="629" t="n"/>
      <c r="Q223" s="636">
        <f>N223+O223-P223</f>
        <v/>
      </c>
      <c r="R223" s="638" t="n">
        <v>1690</v>
      </c>
      <c r="S223" s="638" t="n"/>
      <c r="T223" s="639">
        <f>A223</f>
        <v/>
      </c>
      <c r="U223" s="640" t="n"/>
      <c r="V223" s="641" t="n"/>
      <c r="W223" s="640" t="n"/>
      <c r="X223" s="641" t="n"/>
      <c r="Y223" s="640" t="n"/>
      <c r="Z223" s="641" t="n"/>
      <c r="AA223" s="640" t="n"/>
      <c r="AB223" s="641" t="n"/>
      <c r="AC223" s="640" t="n"/>
      <c r="AD223" s="641" t="n"/>
      <c r="AE223" s="640" t="n"/>
      <c r="AF223" s="641" t="n"/>
      <c r="AG223" s="641" t="n"/>
      <c r="AH223" s="641" t="n"/>
      <c r="AI223" s="640" t="n"/>
      <c r="AJ223" s="641" t="n"/>
      <c r="AK223" s="640" t="n"/>
      <c r="AL223" s="641" t="n"/>
      <c r="AM223" s="640" t="n"/>
      <c r="AN223" s="641" t="n"/>
      <c r="AO223" s="640" t="n"/>
      <c r="AP223" s="641" t="n"/>
      <c r="AQ223" s="484" t="n"/>
      <c r="AR223" s="641" t="n"/>
      <c r="AS223" s="614">
        <f>V223+X223+Z223+AB223+AD223+AF223+AJ223+AL223+AN223+AP223+AR223+AH223</f>
        <v/>
      </c>
    </row>
    <row r="224">
      <c r="A224" s="721">
        <f>A223+1</f>
        <v/>
      </c>
      <c r="B224" s="629" t="n"/>
      <c r="C224" s="629" t="n"/>
      <c r="D224" s="629" t="n"/>
      <c r="E224" s="629" t="n"/>
      <c r="F224" s="629" t="n"/>
      <c r="G224" s="631" t="n"/>
      <c r="H224" s="631" t="n"/>
      <c r="I224" s="631" t="n"/>
      <c r="J224" s="633" t="n"/>
      <c r="K224" s="633" t="n"/>
      <c r="L224" s="633" t="n"/>
      <c r="M224" s="635" t="n"/>
      <c r="N224" s="636">
        <f>B224+C224+D224+F224+G224+H224+I224+K224-L224+M224+E224</f>
        <v/>
      </c>
      <c r="O224" s="629" t="n"/>
      <c r="P224" s="629" t="n"/>
      <c r="Q224" s="636">
        <f>N224+O224-P224</f>
        <v/>
      </c>
      <c r="R224" s="638" t="n">
        <v>1320</v>
      </c>
      <c r="S224" s="638" t="n"/>
      <c r="T224" s="639">
        <f>A224</f>
        <v/>
      </c>
      <c r="U224" s="640" t="n"/>
      <c r="V224" s="641" t="n"/>
      <c r="W224" s="640" t="n"/>
      <c r="X224" s="641" t="n"/>
      <c r="Y224" s="640" t="n"/>
      <c r="Z224" s="641" t="n"/>
      <c r="AA224" s="640" t="n"/>
      <c r="AB224" s="641" t="n"/>
      <c r="AC224" s="640" t="n"/>
      <c r="AD224" s="641" t="n"/>
      <c r="AE224" s="640" t="n"/>
      <c r="AF224" s="641" t="n"/>
      <c r="AG224" s="641" t="n"/>
      <c r="AH224" s="641" t="n"/>
      <c r="AI224" s="640" t="n"/>
      <c r="AJ224" s="641" t="n"/>
      <c r="AK224" s="640" t="n"/>
      <c r="AL224" s="641" t="n"/>
      <c r="AM224" s="640" t="n"/>
      <c r="AN224" s="641" t="n"/>
      <c r="AO224" s="640" t="inlineStr">
        <is>
          <t>2205/67</t>
        </is>
      </c>
      <c r="AP224" s="641" t="n">
        <v>420</v>
      </c>
      <c r="AQ224" s="484" t="n"/>
      <c r="AR224" s="641" t="n"/>
      <c r="AS224" s="614">
        <f>V224+X224+Z224+AB224+AD224+AF224+AJ224+AL224+AN224+AP224+AR224+AH224</f>
        <v/>
      </c>
    </row>
    <row r="225">
      <c r="A225" s="721">
        <f>A224+1</f>
        <v/>
      </c>
      <c r="B225" s="629" t="n"/>
      <c r="C225" s="629" t="n"/>
      <c r="D225" s="629" t="n"/>
      <c r="E225" s="629" t="n"/>
      <c r="F225" s="629" t="n"/>
      <c r="G225" s="631" t="n"/>
      <c r="H225" s="631" t="n"/>
      <c r="I225" s="631" t="n"/>
      <c r="J225" s="633" t="n"/>
      <c r="K225" s="633" t="n"/>
      <c r="L225" s="633" t="n"/>
      <c r="M225" s="635" t="n"/>
      <c r="N225" s="636">
        <f>B225+C225+D225+F225+G225+H225+I225+K225-L225+M225+E225</f>
        <v/>
      </c>
      <c r="O225" s="629" t="n"/>
      <c r="P225" s="629" t="n"/>
      <c r="Q225" s="636">
        <f>N225+O225-P225</f>
        <v/>
      </c>
      <c r="R225" s="638" t="n">
        <v>840</v>
      </c>
      <c r="S225" s="638" t="n"/>
      <c r="T225" s="639">
        <f>A225</f>
        <v/>
      </c>
      <c r="U225" s="640" t="n"/>
      <c r="V225" s="641" t="n"/>
      <c r="W225" s="640" t="n"/>
      <c r="X225" s="641" t="n"/>
      <c r="Y225" s="640" t="n"/>
      <c r="Z225" s="641" t="n"/>
      <c r="AA225" s="640" t="n"/>
      <c r="AB225" s="641" t="n"/>
      <c r="AC225" s="640" t="n"/>
      <c r="AD225" s="641" t="n"/>
      <c r="AE225" s="640" t="n"/>
      <c r="AF225" s="641" t="n"/>
      <c r="AG225" s="641" t="n"/>
      <c r="AH225" s="641" t="n"/>
      <c r="AI225" s="640" t="n"/>
      <c r="AJ225" s="641" t="n"/>
      <c r="AK225" s="640" t="n"/>
      <c r="AL225" s="641" t="n"/>
      <c r="AM225" s="640" t="n"/>
      <c r="AN225" s="641" t="n"/>
      <c r="AO225" s="640" t="n"/>
      <c r="AP225" s="641" t="n"/>
      <c r="AQ225" s="484" t="n"/>
      <c r="AR225" s="641" t="n"/>
      <c r="AS225" s="614">
        <f>V225+X225+Z225+AB225+AD225+AF225+AJ225+AL225+AN225+AP225+AR225+AH225</f>
        <v/>
      </c>
    </row>
    <row r="226">
      <c r="A226" s="721">
        <f>A225+1</f>
        <v/>
      </c>
      <c r="B226" s="629" t="n"/>
      <c r="C226" s="629" t="n"/>
      <c r="D226" s="629" t="n"/>
      <c r="E226" s="629" t="n"/>
      <c r="F226" s="629" t="n"/>
      <c r="G226" s="631" t="n"/>
      <c r="H226" s="631" t="n"/>
      <c r="I226" s="631" t="n"/>
      <c r="J226" s="633" t="n"/>
      <c r="K226" s="633" t="n"/>
      <c r="L226" s="633" t="n"/>
      <c r="M226" s="635" t="n"/>
      <c r="N226" s="636">
        <f>B226+C226+D226+F226+G226+H226+I226+K226-L226+M226+E226</f>
        <v/>
      </c>
      <c r="O226" s="629" t="n"/>
      <c r="P226" s="629" t="n"/>
      <c r="Q226" s="636">
        <f>N226+O226-P226</f>
        <v/>
      </c>
      <c r="R226" s="638" t="n">
        <v>1570</v>
      </c>
      <c r="S226" s="638" t="n"/>
      <c r="T226" s="639">
        <f>A226</f>
        <v/>
      </c>
      <c r="U226" s="640" t="n"/>
      <c r="V226" s="641" t="n"/>
      <c r="W226" s="640" t="n"/>
      <c r="X226" s="641" t="n"/>
      <c r="Y226" s="640" t="n"/>
      <c r="Z226" s="641" t="n"/>
      <c r="AA226" s="640" t="n"/>
      <c r="AB226" s="641" t="n"/>
      <c r="AC226" s="640" t="n"/>
      <c r="AD226" s="641" t="n"/>
      <c r="AE226" s="640" t="n"/>
      <c r="AF226" s="641" t="n"/>
      <c r="AG226" s="641" t="n"/>
      <c r="AH226" s="641" t="n"/>
      <c r="AI226" s="640" t="n"/>
      <c r="AJ226" s="641" t="n"/>
      <c r="AK226" s="640" t="n"/>
      <c r="AL226" s="641" t="n"/>
      <c r="AM226" s="640" t="n"/>
      <c r="AN226" s="641" t="n"/>
      <c r="AO226" s="640" t="n"/>
      <c r="AP226" s="641" t="n"/>
      <c r="AQ226" s="484" t="n"/>
      <c r="AR226" s="641" t="n"/>
      <c r="AS226" s="614">
        <f>V226+X226+Z226+AB226+AD226+AF226+AJ226+AL226+AN226+AP226+AR226+AH226</f>
        <v/>
      </c>
    </row>
    <row r="227">
      <c r="A227" s="721">
        <f>A226+1</f>
        <v/>
      </c>
      <c r="B227" s="629" t="n"/>
      <c r="C227" s="629" t="n"/>
      <c r="D227" s="629" t="n"/>
      <c r="E227" s="629" t="n"/>
      <c r="F227" s="629" t="n"/>
      <c r="G227" s="631" t="n"/>
      <c r="H227" s="631" t="n"/>
      <c r="I227" s="631" t="n"/>
      <c r="J227" s="633" t="n"/>
      <c r="K227" s="633" t="n"/>
      <c r="L227" s="633" t="n"/>
      <c r="M227" s="635" t="n"/>
      <c r="N227" s="636">
        <f>B227+C227+D227+F227+G227+H227+I227+K227-L227+M227+E227</f>
        <v/>
      </c>
      <c r="O227" s="629" t="n"/>
      <c r="P227" s="629" t="n"/>
      <c r="Q227" s="636">
        <f>N227+O227-P227</f>
        <v/>
      </c>
      <c r="R227" s="638" t="n">
        <v>1580</v>
      </c>
      <c r="S227" s="638" t="n"/>
      <c r="T227" s="639">
        <f>A227</f>
        <v/>
      </c>
      <c r="U227" s="640" t="n"/>
      <c r="V227" s="641" t="n"/>
      <c r="W227" s="640" t="n"/>
      <c r="X227" s="641" t="n"/>
      <c r="Y227" s="640" t="n"/>
      <c r="Z227" s="641" t="n"/>
      <c r="AA227" s="640" t="n"/>
      <c r="AB227" s="641" t="n"/>
      <c r="AC227" s="640" t="n"/>
      <c r="AD227" s="641" t="n"/>
      <c r="AE227" s="484" t="n"/>
      <c r="AF227" s="641" t="n"/>
      <c r="AG227" s="641" t="n"/>
      <c r="AH227" s="641" t="n"/>
      <c r="AI227" s="640" t="n"/>
      <c r="AJ227" s="641" t="n"/>
      <c r="AK227" s="640" t="n"/>
      <c r="AL227" s="641" t="n"/>
      <c r="AM227" s="640" t="n"/>
      <c r="AN227" s="641" t="n"/>
      <c r="AO227" s="640" t="n"/>
      <c r="AP227" s="641" t="n"/>
      <c r="AQ227" s="484" t="n"/>
      <c r="AR227" s="641" t="n"/>
      <c r="AS227" s="614">
        <f>V227+X227+Z227+AB227+AD227+AF227+AJ227+AL227+AN227+AP227+AR227+AH227</f>
        <v/>
      </c>
    </row>
    <row r="228">
      <c r="A228" s="721">
        <f>A227+1</f>
        <v/>
      </c>
      <c r="B228" s="629" t="n"/>
      <c r="C228" s="629" t="n"/>
      <c r="D228" s="629" t="n"/>
      <c r="E228" s="629" t="n"/>
      <c r="F228" s="629" t="n"/>
      <c r="G228" s="631" t="n"/>
      <c r="H228" s="631" t="n"/>
      <c r="I228" s="631" t="n"/>
      <c r="J228" s="633" t="n"/>
      <c r="K228" s="633" t="n"/>
      <c r="L228" s="633" t="n"/>
      <c r="M228" s="635" t="n"/>
      <c r="N228" s="636">
        <f>B228+C228+D228+F228+G228+H228+I228+K228-L228+M228+E228</f>
        <v/>
      </c>
      <c r="O228" s="629" t="n"/>
      <c r="P228" s="629" t="n"/>
      <c r="Q228" s="636">
        <f>N228+O228-P228</f>
        <v/>
      </c>
      <c r="R228" s="638" t="n">
        <v>1020</v>
      </c>
      <c r="S228" s="638" t="n"/>
      <c r="T228" s="639">
        <f>A228</f>
        <v/>
      </c>
      <c r="U228" s="640" t="inlineStr">
        <is>
          <t>2206/06</t>
        </is>
      </c>
      <c r="V228" s="641" t="n">
        <v>827.37</v>
      </c>
      <c r="W228" s="640" t="n"/>
      <c r="X228" s="641" t="n"/>
      <c r="Y228" s="640" t="n"/>
      <c r="Z228" s="641" t="n"/>
      <c r="AA228" s="640" t="n"/>
      <c r="AB228" s="641" t="n"/>
      <c r="AC228" s="640" t="n"/>
      <c r="AD228" s="641" t="n"/>
      <c r="AE228" s="484" t="n"/>
      <c r="AF228" s="641" t="n"/>
      <c r="AG228" s="641" t="n"/>
      <c r="AH228" s="641" t="n"/>
      <c r="AI228" s="640" t="n"/>
      <c r="AJ228" s="641" t="n"/>
      <c r="AK228" s="640" t="n"/>
      <c r="AL228" s="641" t="n"/>
      <c r="AM228" s="640" t="inlineStr">
        <is>
          <t>2205/58</t>
        </is>
      </c>
      <c r="AN228" s="641" t="n">
        <v>152.64</v>
      </c>
      <c r="AO228" s="640" t="n"/>
      <c r="AP228" s="641" t="n"/>
      <c r="AQ228" s="484" t="n"/>
      <c r="AR228" s="641" t="n"/>
      <c r="AS228" s="614">
        <f>V228+X228+Z228+AB228+AD228+AF228+AJ228+AL228+AN228+AP228+AR228+AH228</f>
        <v/>
      </c>
    </row>
    <row r="229">
      <c r="A229" s="721">
        <f>A228+1</f>
        <v/>
      </c>
      <c r="B229" s="629" t="n"/>
      <c r="C229" s="629" t="n"/>
      <c r="D229" s="629" t="n"/>
      <c r="E229" s="629" t="n"/>
      <c r="F229" s="629" t="n"/>
      <c r="G229" s="631" t="n"/>
      <c r="H229" s="631" t="n"/>
      <c r="I229" s="631" t="n"/>
      <c r="J229" s="633" t="n"/>
      <c r="K229" s="633" t="n"/>
      <c r="L229" s="633" t="n"/>
      <c r="M229" s="635" t="n"/>
      <c r="N229" s="636">
        <f>B229+C229+D229+F229+G229+H229+I229+K229-L229+M229+E229</f>
        <v/>
      </c>
      <c r="O229" s="629" t="n"/>
      <c r="P229" s="629" t="n"/>
      <c r="Q229" s="636">
        <f>N229+O229-P229</f>
        <v/>
      </c>
      <c r="R229" s="638" t="n">
        <v>1480</v>
      </c>
      <c r="S229" s="638" t="n"/>
      <c r="T229" s="639">
        <f>A229</f>
        <v/>
      </c>
      <c r="U229" s="640" t="n"/>
      <c r="V229" s="641" t="n">
        <v>57</v>
      </c>
      <c r="W229" s="484" t="n"/>
      <c r="X229" s="641" t="n"/>
      <c r="Y229" s="640" t="n"/>
      <c r="Z229" s="641" t="n"/>
      <c r="AA229" s="484" t="n"/>
      <c r="AB229" s="641" t="n"/>
      <c r="AC229" s="640" t="n"/>
      <c r="AD229" s="641" t="n"/>
      <c r="AE229" s="484" t="n"/>
      <c r="AF229" s="641" t="n"/>
      <c r="AG229" s="641" t="n"/>
      <c r="AH229" s="641" t="n"/>
      <c r="AI229" s="640" t="n"/>
      <c r="AJ229" s="641" t="n"/>
      <c r="AK229" s="484" t="n"/>
      <c r="AL229" s="641" t="n"/>
      <c r="AM229" s="484" t="inlineStr">
        <is>
          <t>fimar</t>
        </is>
      </c>
      <c r="AN229" s="641" t="n">
        <v>1234.91</v>
      </c>
      <c r="AO229" s="484" t="n"/>
      <c r="AP229" s="641" t="n"/>
      <c r="AQ229" s="484" t="n"/>
      <c r="AR229" s="641" t="n"/>
      <c r="AS229" s="614">
        <f>V229+X229+Z229+AB229+AD229+AF229+AJ229+AL229+AN229+AP229+AR229+AH229</f>
        <v/>
      </c>
    </row>
    <row r="230">
      <c r="A230" s="721" t="n"/>
      <c r="B230" s="629" t="n"/>
      <c r="C230" s="629" t="n"/>
      <c r="D230" s="629" t="n"/>
      <c r="E230" s="629" t="n"/>
      <c r="F230" s="629" t="n"/>
      <c r="G230" s="631" t="n"/>
      <c r="H230" s="631" t="n"/>
      <c r="I230" s="631" t="n"/>
      <c r="J230" s="633" t="n"/>
      <c r="K230" s="633" t="n"/>
      <c r="L230" s="633" t="n"/>
      <c r="M230" s="635" t="n"/>
      <c r="N230" s="636" t="n"/>
      <c r="O230" s="629" t="n"/>
      <c r="P230" s="629" t="n"/>
      <c r="Q230" s="636" t="n"/>
      <c r="R230" s="638" t="n"/>
      <c r="S230" s="638" t="n"/>
      <c r="T230" s="639" t="n"/>
      <c r="U230" s="640" t="n"/>
      <c r="V230" s="641" t="n"/>
      <c r="W230" s="640" t="n"/>
      <c r="X230" s="641" t="n"/>
      <c r="Y230" s="640" t="n"/>
      <c r="Z230" s="641" t="n"/>
      <c r="AA230" s="640" t="n"/>
      <c r="AB230" s="641" t="n"/>
      <c r="AC230" s="640" t="n"/>
      <c r="AD230" s="641" t="n"/>
      <c r="AE230" s="640" t="n"/>
      <c r="AF230" s="641" t="n"/>
      <c r="AG230" s="641" t="n"/>
      <c r="AH230" s="641" t="n"/>
      <c r="AI230" s="640" t="n"/>
      <c r="AJ230" s="641" t="n"/>
      <c r="AK230" s="640" t="n"/>
      <c r="AL230" s="641" t="n"/>
      <c r="AM230" s="640" t="n"/>
      <c r="AN230" s="641" t="n"/>
      <c r="AO230" s="640" t="n"/>
      <c r="AP230" s="641" t="n"/>
      <c r="AQ230" s="484" t="n"/>
      <c r="AR230" s="641" t="n"/>
      <c r="AS230" s="614">
        <f>V230+X230+Z230+AB230+AD230+AF230+AJ230+AL230+AN230+AP230+AR230+AH230</f>
        <v/>
      </c>
    </row>
    <row r="231">
      <c r="B231" s="449">
        <f>SUM(B200:B230)</f>
        <v/>
      </c>
      <c r="C231" s="449">
        <f>SUM(C200:C230)</f>
        <v/>
      </c>
      <c r="D231" s="449">
        <f>SUM(D200:D230)</f>
        <v/>
      </c>
      <c r="E231" s="449">
        <f>SUM(E200:E230)</f>
        <v/>
      </c>
      <c r="F231" s="449">
        <f>SUM(F200:F230)</f>
        <v/>
      </c>
      <c r="G231" s="449">
        <f>SUM(G200:G230)</f>
        <v/>
      </c>
      <c r="H231" s="449">
        <f>SUM(H200:H230)</f>
        <v/>
      </c>
      <c r="I231" s="449">
        <f>SUM(I200:I230)</f>
        <v/>
      </c>
      <c r="J231" s="398">
        <f>SUM(J200:J230)</f>
        <v/>
      </c>
      <c r="K231" s="449">
        <f>SUM(K200:K230)</f>
        <v/>
      </c>
      <c r="L231" s="449">
        <f>SUM(L200:L230)</f>
        <v/>
      </c>
      <c r="M231" s="449">
        <f>SUM(M200:M230)</f>
        <v/>
      </c>
      <c r="N231" s="449">
        <f>SUM(N200:N230)</f>
        <v/>
      </c>
      <c r="O231" s="449">
        <f>SUM(O200:O230)</f>
        <v/>
      </c>
      <c r="P231" s="449">
        <f>SUM(P200:P230)</f>
        <v/>
      </c>
      <c r="Q231" s="449">
        <f>SUM(Q200:Q230)</f>
        <v/>
      </c>
      <c r="R231" s="449">
        <f>SUM(R200:R230)</f>
        <v/>
      </c>
      <c r="S231" s="449">
        <f>SUM(S200:S230)</f>
        <v/>
      </c>
      <c r="U231" s="460" t="n"/>
      <c r="V231" s="460">
        <f>SUM(V200:V230)</f>
        <v/>
      </c>
      <c r="W231" s="460" t="n"/>
      <c r="X231" s="460">
        <f>SUM(X200:X230)</f>
        <v/>
      </c>
      <c r="Y231" s="460" t="n"/>
      <c r="Z231" s="460">
        <f>SUM(Z200:Z230)</f>
        <v/>
      </c>
      <c r="AA231" s="460" t="n"/>
      <c r="AB231" s="460">
        <f>SUM(AB200:AB230)</f>
        <v/>
      </c>
      <c r="AC231" s="460" t="n"/>
      <c r="AD231" s="460">
        <f>SUM(AD200:AD230)</f>
        <v/>
      </c>
      <c r="AE231" s="460" t="n"/>
      <c r="AF231" s="460">
        <f>SUM(AF200:AF230)</f>
        <v/>
      </c>
      <c r="AG231" s="460" t="n"/>
      <c r="AH231" s="460" t="n"/>
      <c r="AI231" s="460" t="n"/>
      <c r="AJ231" s="460">
        <f>SUM(AJ200:AJ230)</f>
        <v/>
      </c>
      <c r="AL231" s="460">
        <f>SUM(AL200:AL230)</f>
        <v/>
      </c>
      <c r="AM231" s="460" t="n"/>
      <c r="AN231" s="460">
        <f>SUM(AN200:AN230)</f>
        <v/>
      </c>
      <c r="AO231" s="460" t="n"/>
      <c r="AP231" s="460">
        <f>SUM(AP200:AP230)</f>
        <v/>
      </c>
      <c r="AQ231" s="460" t="n"/>
      <c r="AR231" s="460">
        <f>SUM(AR200:AR230)</f>
        <v/>
      </c>
      <c r="AS231" s="460">
        <f>SUM(AS200:AS230)</f>
        <v/>
      </c>
    </row>
    <row r="232">
      <c r="N232" s="451" t="n"/>
      <c r="Q232" s="451" t="n"/>
    </row>
    <row r="233">
      <c r="C233" s="452" t="n"/>
      <c r="F233" s="452" t="n"/>
      <c r="I233" s="453" t="n"/>
    </row>
    <row r="234">
      <c r="I234" s="453" t="n"/>
    </row>
    <row r="235"/>
    <row r="236" ht="16.5" customHeight="1" thickBot="1">
      <c r="A236" s="726" t="inlineStr">
        <is>
          <t>JUILLET</t>
        </is>
      </c>
      <c r="B236" s="397" t="n"/>
      <c r="C236" s="397" t="n"/>
      <c r="D236" s="397" t="n"/>
      <c r="E236" s="397" t="n"/>
      <c r="F236" s="397" t="n"/>
      <c r="G236" s="397" t="n"/>
      <c r="H236" s="397" t="n"/>
      <c r="I236" s="397" t="n"/>
      <c r="J236" s="397" t="n"/>
      <c r="K236" s="397" t="n"/>
      <c r="L236" s="397" t="n"/>
      <c r="M236" s="406" t="n"/>
      <c r="N236" s="359" t="n"/>
      <c r="O236" s="362" t="n"/>
      <c r="P236" s="363" t="n"/>
      <c r="Q236" s="363" t="n"/>
      <c r="R236" s="363" t="n"/>
      <c r="S236" s="363" t="n"/>
      <c r="U236" s="364">
        <f>A236</f>
        <v/>
      </c>
      <c r="V236" s="363" t="n"/>
      <c r="W236" s="363" t="n"/>
      <c r="X236" s="363" t="n"/>
      <c r="Y236" s="363" t="n"/>
      <c r="Z236" s="363" t="n"/>
      <c r="AA236" s="363" t="n"/>
      <c r="AB236" s="364">
        <f>A236</f>
        <v/>
      </c>
      <c r="AC236" s="363" t="n"/>
      <c r="AD236" s="363" t="n"/>
      <c r="AE236" s="363" t="n"/>
      <c r="AF236" s="363" t="n"/>
      <c r="AG236" s="363" t="n"/>
      <c r="AH236" s="363" t="n"/>
      <c r="AI236" s="363" t="n"/>
      <c r="AJ236" s="363" t="n"/>
      <c r="AK236" s="364">
        <f>A236</f>
        <v/>
      </c>
      <c r="AL236" s="363" t="n"/>
      <c r="AM236" s="363" t="n"/>
      <c r="AN236" s="363" t="n"/>
      <c r="AO236" s="363" t="n"/>
      <c r="AP236" s="363" t="n"/>
      <c r="AQ236" s="363" t="n"/>
    </row>
    <row r="237">
      <c r="A237" s="668" t="n"/>
      <c r="B237" s="382" t="n"/>
      <c r="C237" s="382" t="n"/>
      <c r="D237" s="382" t="n"/>
      <c r="E237" s="382" t="n"/>
      <c r="F237" s="382" t="n"/>
      <c r="G237" s="382" t="n"/>
      <c r="H237" s="382" t="n"/>
      <c r="I237" s="384" t="n"/>
      <c r="J237" s="385" t="n"/>
      <c r="K237" s="385" t="n"/>
      <c r="L237" s="383" t="n"/>
      <c r="M237" s="608" t="n"/>
      <c r="N237" s="382" t="n"/>
      <c r="O237" s="382" t="n"/>
      <c r="P237" s="382" t="n"/>
      <c r="Q237" s="382" t="n"/>
      <c r="R237" s="386" t="inlineStr">
        <is>
          <t>Banque</t>
        </is>
      </c>
      <c r="S237" s="379" t="n"/>
      <c r="T237" s="668" t="n"/>
      <c r="U237" s="606">
        <f>U3</f>
        <v/>
      </c>
      <c r="V237" s="379" t="n"/>
      <c r="W237" s="606">
        <f>W3</f>
        <v/>
      </c>
      <c r="X237" s="379" t="n"/>
      <c r="Y237" s="606">
        <f>Y3</f>
        <v/>
      </c>
      <c r="Z237" s="379" t="n"/>
      <c r="AA237" s="606">
        <f>AA3</f>
        <v/>
      </c>
      <c r="AB237" s="379" t="n"/>
      <c r="AC237" s="606">
        <f>AC3</f>
        <v/>
      </c>
      <c r="AD237" s="379" t="n"/>
      <c r="AE237" s="606">
        <f>AE3</f>
        <v/>
      </c>
      <c r="AF237" s="379" t="n"/>
      <c r="AG237" s="395" t="n"/>
      <c r="AH237" s="379" t="n"/>
      <c r="AI237" s="606">
        <f>AI3</f>
        <v/>
      </c>
      <c r="AJ237" s="379" t="n"/>
      <c r="AK237" s="606">
        <f>AK3</f>
        <v/>
      </c>
      <c r="AL237" s="379" t="n"/>
      <c r="AM237" s="606">
        <f>AM3</f>
        <v/>
      </c>
      <c r="AN237" s="379" t="n"/>
      <c r="AO237" s="606">
        <f>AO3</f>
        <v/>
      </c>
      <c r="AP237" s="379" t="n"/>
      <c r="AQ237" s="669">
        <f>AQ3</f>
        <v/>
      </c>
      <c r="AR237" s="381" t="n"/>
      <c r="AS237" s="613" t="inlineStr">
        <is>
          <t>Total</t>
        </is>
      </c>
    </row>
    <row r="238">
      <c r="A238" s="668" t="n"/>
      <c r="B238" s="382" t="inlineStr">
        <is>
          <t>Espèce</t>
        </is>
      </c>
      <c r="C238" s="382" t="inlineStr">
        <is>
          <t>Chèque</t>
        </is>
      </c>
      <c r="D238" s="382" t="inlineStr">
        <is>
          <t>Carte Bleue</t>
        </is>
      </c>
      <c r="E238" s="382" t="inlineStr">
        <is>
          <t>Sans Contact</t>
        </is>
      </c>
      <c r="F238" s="382" t="inlineStr">
        <is>
          <t>Carte Nickel</t>
        </is>
      </c>
      <c r="G238" s="382" t="inlineStr">
        <is>
          <t>JEUX</t>
        </is>
      </c>
      <c r="H238" s="382" t="inlineStr">
        <is>
          <t>LOTO</t>
        </is>
      </c>
      <c r="I238" s="382" t="inlineStr">
        <is>
          <t>POINT VERT</t>
        </is>
      </c>
      <c r="J238" s="383" t="n"/>
      <c r="K238" s="382" t="inlineStr">
        <is>
          <t>Ret Nickel</t>
        </is>
      </c>
      <c r="L238" s="382" t="inlineStr">
        <is>
          <t>Dpt Nickel</t>
        </is>
      </c>
      <c r="M238" s="608" t="inlineStr">
        <is>
          <t>Avoir</t>
        </is>
      </c>
      <c r="N238" s="382" t="inlineStr">
        <is>
          <t>S/Total Encais</t>
        </is>
      </c>
      <c r="O238" s="382" t="inlineStr">
        <is>
          <t>Compte client</t>
        </is>
      </c>
      <c r="P238" s="382" t="inlineStr">
        <is>
          <t>Credit Compte</t>
        </is>
      </c>
      <c r="Q238" s="382" t="inlineStr">
        <is>
          <t>Total</t>
        </is>
      </c>
      <c r="R238" s="382" t="inlineStr">
        <is>
          <t>Dépôt Banque</t>
        </is>
      </c>
      <c r="S238" s="382" t="inlineStr">
        <is>
          <t>Monnaie</t>
        </is>
      </c>
      <c r="T238" s="609" t="n"/>
      <c r="U238" s="610" t="inlineStr">
        <is>
          <t>N°</t>
        </is>
      </c>
      <c r="V238" s="611" t="n"/>
      <c r="W238" s="612" t="inlineStr">
        <is>
          <t>N°</t>
        </is>
      </c>
      <c r="X238" s="608" t="n"/>
      <c r="Y238" s="612" t="inlineStr">
        <is>
          <t>N°</t>
        </is>
      </c>
      <c r="Z238" s="608" t="n"/>
      <c r="AA238" s="612" t="inlineStr">
        <is>
          <t>N°</t>
        </is>
      </c>
      <c r="AB238" s="608" t="n"/>
      <c r="AC238" s="612" t="inlineStr">
        <is>
          <t>N°</t>
        </is>
      </c>
      <c r="AD238" s="608" t="n"/>
      <c r="AE238" s="612" t="inlineStr">
        <is>
          <t>N°</t>
        </is>
      </c>
      <c r="AF238" s="608" t="n"/>
      <c r="AG238" s="612" t="n"/>
      <c r="AH238" s="611" t="n"/>
      <c r="AI238" s="612" t="inlineStr">
        <is>
          <t>N°</t>
        </is>
      </c>
      <c r="AJ238" s="608" t="n"/>
      <c r="AK238" s="613" t="inlineStr">
        <is>
          <t>N°</t>
        </is>
      </c>
      <c r="AL238" s="611" t="n"/>
      <c r="AM238" s="612" t="inlineStr">
        <is>
          <t>N°</t>
        </is>
      </c>
      <c r="AN238" s="611" t="n"/>
      <c r="AO238" s="612" t="inlineStr">
        <is>
          <t>N°</t>
        </is>
      </c>
      <c r="AP238" s="611" t="n"/>
      <c r="AQ238" s="612" t="inlineStr">
        <is>
          <t>N°</t>
        </is>
      </c>
      <c r="AR238" s="611" t="n"/>
      <c r="AS238" s="614" t="n"/>
    </row>
    <row r="239">
      <c r="A239" s="721">
        <f>A229+1</f>
        <v/>
      </c>
      <c r="B239" s="629" t="n"/>
      <c r="C239" s="629" t="n"/>
      <c r="D239" s="629" t="n"/>
      <c r="E239" s="629" t="n"/>
      <c r="F239" s="629" t="n"/>
      <c r="G239" s="631" t="n"/>
      <c r="H239" s="631" t="n"/>
      <c r="I239" s="631" t="n"/>
      <c r="J239" s="633" t="n"/>
      <c r="K239" s="633" t="n"/>
      <c r="L239" s="633" t="n"/>
      <c r="M239" s="635" t="n"/>
      <c r="N239" s="636">
        <f>B239+C239+D239+F239+G239+H239+I239+K239-L239+M239+E239</f>
        <v/>
      </c>
      <c r="O239" s="629" t="n"/>
      <c r="P239" s="629" t="n"/>
      <c r="Q239" s="636">
        <f>N239+O239-P239</f>
        <v/>
      </c>
      <c r="R239" s="638" t="n"/>
      <c r="S239" s="638" t="n"/>
      <c r="T239" s="639">
        <f>A239</f>
        <v/>
      </c>
      <c r="U239" s="640" t="n"/>
      <c r="V239" s="641" t="n"/>
      <c r="W239" s="484" t="n"/>
      <c r="X239" s="641" t="n"/>
      <c r="Y239" s="484" t="n"/>
      <c r="Z239" s="641" t="n"/>
      <c r="AA239" s="484" t="n"/>
      <c r="AB239" s="641" t="n"/>
      <c r="AC239" s="484" t="n"/>
      <c r="AD239" s="641" t="n"/>
      <c r="AE239" s="484" t="n"/>
      <c r="AF239" s="641" t="n"/>
      <c r="AG239" s="642" t="n"/>
      <c r="AH239" s="641" t="n"/>
      <c r="AI239" s="640" t="inlineStr">
        <is>
          <t>2201/36</t>
        </is>
      </c>
      <c r="AJ239" s="641" t="n">
        <v>1029.23</v>
      </c>
      <c r="AK239" s="642" t="n"/>
      <c r="AL239" s="641" t="n"/>
      <c r="AM239" s="484" t="n"/>
      <c r="AN239" s="641" t="n"/>
      <c r="AO239" s="484" t="n"/>
      <c r="AP239" s="641" t="n"/>
      <c r="AQ239" s="484" t="n"/>
      <c r="AR239" s="641" t="n"/>
      <c r="AS239" s="614">
        <f>V239+X239+Z239+AB239+AD239+AF239+AJ239+AL239+AN239+AP239+AR239+AH239</f>
        <v/>
      </c>
    </row>
    <row r="240">
      <c r="A240" s="721">
        <f>A239+1</f>
        <v/>
      </c>
      <c r="B240" s="629" t="n"/>
      <c r="C240" s="629" t="n"/>
      <c r="D240" s="629" t="n"/>
      <c r="E240" s="629" t="n"/>
      <c r="F240" s="629" t="n"/>
      <c r="G240" s="631" t="n"/>
      <c r="H240" s="631" t="n"/>
      <c r="I240" s="631" t="n"/>
      <c r="J240" s="633" t="n"/>
      <c r="K240" s="633" t="n"/>
      <c r="L240" s="633" t="n"/>
      <c r="M240" s="635" t="n"/>
      <c r="N240" s="636">
        <f>B240+C240+D240+F240+G240+H240+I240+K240-L240+M240+E240</f>
        <v/>
      </c>
      <c r="O240" s="629" t="n"/>
      <c r="P240" s="629" t="n"/>
      <c r="Q240" s="636">
        <f>N240+O240-P240</f>
        <v/>
      </c>
      <c r="R240" s="638" t="n"/>
      <c r="S240" s="638" t="n"/>
      <c r="T240" s="639">
        <f>A240</f>
        <v/>
      </c>
      <c r="U240" s="640" t="n"/>
      <c r="V240" s="641" t="n"/>
      <c r="W240" s="484" t="n"/>
      <c r="X240" s="641" t="n"/>
      <c r="Y240" s="640" t="n"/>
      <c r="Z240" s="641" t="n"/>
      <c r="AA240" s="484" t="n"/>
      <c r="AB240" s="641" t="n"/>
      <c r="AC240" s="640" t="n"/>
      <c r="AD240" s="641" t="n"/>
      <c r="AE240" s="484" t="n"/>
      <c r="AF240" s="641" t="n"/>
      <c r="AG240" s="641" t="n"/>
      <c r="AH240" s="641" t="n"/>
      <c r="AI240" s="640" t="n"/>
      <c r="AJ240" s="641" t="n"/>
      <c r="AK240" s="484" t="n"/>
      <c r="AL240" s="641" t="n"/>
      <c r="AM240" s="640" t="n"/>
      <c r="AN240" s="641" t="n"/>
      <c r="AO240" s="640" t="inlineStr">
        <is>
          <t>2205/68</t>
        </is>
      </c>
      <c r="AP240" s="641" t="n">
        <v>30.96</v>
      </c>
      <c r="AQ240" s="484" t="n"/>
      <c r="AR240" s="641" t="n"/>
      <c r="AS240" s="614">
        <f>V240+X240+Z240+AB240+AD240+AF240+AJ240+AL240+AN240+AP240+AR240+AH240</f>
        <v/>
      </c>
    </row>
    <row r="241">
      <c r="A241" s="721">
        <f>A240+1</f>
        <v/>
      </c>
      <c r="B241" s="629" t="n"/>
      <c r="C241" s="629" t="n"/>
      <c r="D241" s="629" t="n"/>
      <c r="E241" s="629" t="n"/>
      <c r="F241" s="629" t="n"/>
      <c r="G241" s="631" t="n"/>
      <c r="H241" s="631" t="n"/>
      <c r="I241" s="631" t="n"/>
      <c r="J241" s="633" t="n"/>
      <c r="K241" s="633" t="n"/>
      <c r="L241" s="633" t="n"/>
      <c r="M241" s="635" t="n"/>
      <c r="N241" s="636">
        <f>B241+C241+D241+F241+G241+H241+I241+K241-L241+M241+E241</f>
        <v/>
      </c>
      <c r="O241" s="629" t="n"/>
      <c r="P241" s="629" t="n"/>
      <c r="Q241" s="636">
        <f>N241+O241-P241</f>
        <v/>
      </c>
      <c r="R241" s="638" t="n"/>
      <c r="S241" s="638" t="n"/>
      <c r="T241" s="639">
        <f>A241</f>
        <v/>
      </c>
      <c r="U241" s="640" t="n"/>
      <c r="V241" s="641" t="n"/>
      <c r="W241" s="484" t="n"/>
      <c r="X241" s="641" t="n"/>
      <c r="Y241" s="640" t="n"/>
      <c r="Z241" s="641" t="n"/>
      <c r="AA241" s="484" t="n"/>
      <c r="AB241" s="641" t="n"/>
      <c r="AC241" s="640" t="n"/>
      <c r="AD241" s="641" t="n"/>
      <c r="AE241" s="484" t="n"/>
      <c r="AF241" s="641" t="n"/>
      <c r="AG241" s="641" t="n"/>
      <c r="AH241" s="641" t="n"/>
      <c r="AI241" s="640" t="n"/>
      <c r="AJ241" s="641" t="n"/>
      <c r="AK241" s="484" t="n"/>
      <c r="AL241" s="641" t="n"/>
      <c r="AM241" s="640" t="n"/>
      <c r="AN241" s="641" t="n"/>
      <c r="AO241" s="484" t="n"/>
      <c r="AP241" s="641" t="n"/>
      <c r="AQ241" s="484" t="n"/>
      <c r="AR241" s="641" t="n"/>
      <c r="AS241" s="614">
        <f>V241+X241+Z241+AB241+AD241+AF241+AJ241+AL241+AN241+AP241+AR241+AH241</f>
        <v/>
      </c>
    </row>
    <row r="242">
      <c r="A242" s="721">
        <f>A241+1</f>
        <v/>
      </c>
      <c r="B242" s="629" t="n"/>
      <c r="C242" s="629" t="n"/>
      <c r="D242" s="629" t="n"/>
      <c r="E242" s="629" t="n"/>
      <c r="F242" s="629" t="n"/>
      <c r="G242" s="631" t="n"/>
      <c r="H242" s="631" t="n"/>
      <c r="I242" s="631" t="n"/>
      <c r="J242" s="633" t="n"/>
      <c r="K242" s="633" t="n"/>
      <c r="L242" s="633" t="n"/>
      <c r="M242" s="635" t="n"/>
      <c r="N242" s="636">
        <f>B242+C242+D242+F242+G242+H242+I242+K242-L242+M242+E242</f>
        <v/>
      </c>
      <c r="O242" s="629" t="n"/>
      <c r="P242" s="629" t="n"/>
      <c r="Q242" s="636">
        <f>N242+O242-P242</f>
        <v/>
      </c>
      <c r="R242" s="638" t="n"/>
      <c r="S242" s="638" t="n"/>
      <c r="T242" s="639">
        <f>A242</f>
        <v/>
      </c>
      <c r="U242" s="640" t="n"/>
      <c r="V242" s="641" t="n"/>
      <c r="W242" s="484" t="n"/>
      <c r="X242" s="641" t="n"/>
      <c r="Y242" s="640" t="n"/>
      <c r="Z242" s="641" t="n"/>
      <c r="AA242" s="484" t="n"/>
      <c r="AB242" s="641" t="n"/>
      <c r="AC242" s="640" t="n"/>
      <c r="AD242" s="641" t="n"/>
      <c r="AE242" s="484" t="n"/>
      <c r="AF242" s="641" t="n"/>
      <c r="AG242" s="641" t="n"/>
      <c r="AH242" s="641" t="n"/>
      <c r="AI242" s="640" t="n"/>
      <c r="AJ242" s="641" t="n"/>
      <c r="AK242" s="484" t="n"/>
      <c r="AL242" s="641" t="n"/>
      <c r="AM242" s="640" t="n"/>
      <c r="AN242" s="641" t="n"/>
      <c r="AO242" s="484" t="n"/>
      <c r="AP242" s="641" t="n"/>
      <c r="AQ242" s="484" t="n"/>
      <c r="AR242" s="641" t="n"/>
      <c r="AS242" s="614">
        <f>V242+X242+Z242+AB242+AD242+AF242+AJ242+AL242+AN242+AP242+AR242+AH242</f>
        <v/>
      </c>
    </row>
    <row r="243">
      <c r="A243" s="721">
        <f>A242+1</f>
        <v/>
      </c>
      <c r="B243" s="629" t="n"/>
      <c r="C243" s="629" t="n"/>
      <c r="D243" s="629" t="n"/>
      <c r="E243" s="629" t="n"/>
      <c r="F243" s="629" t="n"/>
      <c r="G243" s="631" t="n"/>
      <c r="H243" s="631" t="n"/>
      <c r="I243" s="631" t="n"/>
      <c r="J243" s="633" t="n"/>
      <c r="K243" s="633" t="n"/>
      <c r="L243" s="633" t="n"/>
      <c r="M243" s="635" t="n"/>
      <c r="N243" s="636">
        <f>B243+C243+D243+F243+G243+H243+I243+K243-L243+M243+E243</f>
        <v/>
      </c>
      <c r="O243" s="629" t="n"/>
      <c r="P243" s="629" t="n"/>
      <c r="Q243" s="636">
        <f>N243+O243-P243</f>
        <v/>
      </c>
      <c r="R243" s="638" t="n"/>
      <c r="S243" s="638" t="n"/>
      <c r="T243" s="639">
        <f>A243</f>
        <v/>
      </c>
      <c r="U243" s="640" t="n"/>
      <c r="V243" s="641" t="n"/>
      <c r="W243" s="484" t="n"/>
      <c r="X243" s="641" t="n"/>
      <c r="Y243" s="640" t="n"/>
      <c r="Z243" s="641" t="n"/>
      <c r="AA243" s="640" t="n"/>
      <c r="AB243" s="641" t="n"/>
      <c r="AC243" s="640" t="inlineStr">
        <is>
          <t>2206/12</t>
        </is>
      </c>
      <c r="AD243" s="641" t="n">
        <v>304.04</v>
      </c>
      <c r="AE243" s="484" t="n"/>
      <c r="AF243" s="641" t="n"/>
      <c r="AG243" s="641" t="n"/>
      <c r="AH243" s="641" t="n"/>
      <c r="AI243" s="640" t="n"/>
      <c r="AJ243" s="641" t="n"/>
      <c r="AK243" s="640" t="n"/>
      <c r="AL243" s="641" t="n"/>
      <c r="AM243" s="640" t="n"/>
      <c r="AN243" s="641" t="n"/>
      <c r="AO243" s="640" t="n"/>
      <c r="AP243" s="641" t="n"/>
      <c r="AQ243" s="484" t="n"/>
      <c r="AR243" s="641" t="n"/>
      <c r="AS243" s="614">
        <f>V243+X243+Z243+AB243+AD243+AF243+AJ243+AL243+AN243+AP243+AR243+AH243</f>
        <v/>
      </c>
    </row>
    <row r="244">
      <c r="A244" s="721">
        <f>A243+1</f>
        <v/>
      </c>
      <c r="B244" s="629" t="n"/>
      <c r="C244" s="629" t="n"/>
      <c r="D244" s="629" t="n"/>
      <c r="E244" s="629" t="n"/>
      <c r="F244" s="629" t="n"/>
      <c r="G244" s="631" t="n"/>
      <c r="H244" s="631" t="n"/>
      <c r="I244" s="631" t="n"/>
      <c r="J244" s="633" t="n"/>
      <c r="K244" s="633" t="n"/>
      <c r="L244" s="633" t="n"/>
      <c r="M244" s="635" t="n"/>
      <c r="N244" s="636">
        <f>B244+C244+D244+F244+G244+H244+I244+K244-L244+M244+E244</f>
        <v/>
      </c>
      <c r="O244" s="629" t="n"/>
      <c r="P244" s="629" t="n"/>
      <c r="Q244" s="636">
        <f>N244+O244-P244</f>
        <v/>
      </c>
      <c r="R244" s="638" t="n"/>
      <c r="S244" s="638" t="n"/>
      <c r="T244" s="639">
        <f>A244</f>
        <v/>
      </c>
      <c r="U244" s="640" t="inlineStr">
        <is>
          <t>2206/09</t>
        </is>
      </c>
      <c r="V244" s="641" t="n">
        <v>712.71</v>
      </c>
      <c r="W244" s="640" t="n"/>
      <c r="X244" s="641" t="n"/>
      <c r="Y244" s="640" t="n"/>
      <c r="Z244" s="641" t="n"/>
      <c r="AA244" s="640" t="n"/>
      <c r="AB244" s="641" t="n"/>
      <c r="AC244" s="640" t="inlineStr">
        <is>
          <t>2206/12</t>
        </is>
      </c>
      <c r="AD244" s="641" t="n">
        <v>200</v>
      </c>
      <c r="AE244" s="484" t="n"/>
      <c r="AF244" s="641" t="n"/>
      <c r="AG244" s="641" t="n"/>
      <c r="AH244" s="641" t="n"/>
      <c r="AI244" s="640" t="n"/>
      <c r="AJ244" s="641" t="n"/>
      <c r="AK244" s="640" t="n"/>
      <c r="AL244" s="641" t="n"/>
      <c r="AM244" s="640" t="inlineStr">
        <is>
          <t>2205/61</t>
        </is>
      </c>
      <c r="AN244" s="641" t="n">
        <v>-376.33</v>
      </c>
      <c r="AO244" s="640" t="n"/>
      <c r="AP244" s="641" t="n"/>
      <c r="AQ244" s="484" t="n"/>
      <c r="AR244" s="641" t="n"/>
      <c r="AS244" s="614">
        <f>V244+X244+Z244+AB244+AD244+AF244+AJ244+AL244+AN244+AP244+AR244+AH244</f>
        <v/>
      </c>
    </row>
    <row r="245">
      <c r="A245" s="721">
        <f>A244+1</f>
        <v/>
      </c>
      <c r="B245" s="629" t="n"/>
      <c r="C245" s="629" t="n"/>
      <c r="D245" s="629" t="n"/>
      <c r="E245" s="629" t="n"/>
      <c r="F245" s="629" t="n"/>
      <c r="G245" s="631" t="n"/>
      <c r="H245" s="631" t="n"/>
      <c r="I245" s="631" t="n"/>
      <c r="J245" s="633" t="n"/>
      <c r="K245" s="633" t="n"/>
      <c r="L245" s="633" t="n"/>
      <c r="M245" s="635" t="n"/>
      <c r="N245" s="636">
        <f>B245+C245+D245+F245+G245+H245+I245+K245-L245+M245+E245</f>
        <v/>
      </c>
      <c r="O245" s="629" t="n"/>
      <c r="P245" s="629" t="n"/>
      <c r="Q245" s="636">
        <f>N245+O245-P245</f>
        <v/>
      </c>
      <c r="R245" s="638" t="n"/>
      <c r="S245" s="638" t="n"/>
      <c r="T245" s="639">
        <f>A245</f>
        <v/>
      </c>
      <c r="U245" s="640" t="n"/>
      <c r="V245" s="641" t="n">
        <v>134.96</v>
      </c>
      <c r="W245" s="640" t="n"/>
      <c r="X245" s="641" t="n"/>
      <c r="Y245" s="640" t="n"/>
      <c r="Z245" s="641" t="n"/>
      <c r="AA245" s="640" t="n"/>
      <c r="AB245" s="641" t="n"/>
      <c r="AC245" s="640" t="n"/>
      <c r="AD245" s="641" t="n"/>
      <c r="AE245" s="484" t="n"/>
      <c r="AF245" s="641" t="n"/>
      <c r="AG245" s="641" t="n"/>
      <c r="AH245" s="641" t="n"/>
      <c r="AI245" s="640" t="n"/>
      <c r="AJ245" s="641" t="n"/>
      <c r="AK245" s="640" t="n"/>
      <c r="AL245" s="641" t="n"/>
      <c r="AM245" s="640" t="n"/>
      <c r="AN245" s="641" t="n"/>
      <c r="AO245" s="640" t="n"/>
      <c r="AP245" s="641" t="n"/>
      <c r="AQ245" s="484" t="n"/>
      <c r="AR245" s="641" t="n"/>
      <c r="AS245" s="614">
        <f>V245+X245+Z245+AB245+AD245+AF245+AJ245+AL245+AN245+AP245+AR245+AH245</f>
        <v/>
      </c>
    </row>
    <row r="246">
      <c r="A246" s="721">
        <f>A245+1</f>
        <v/>
      </c>
      <c r="B246" s="629" t="n"/>
      <c r="C246" s="629" t="n"/>
      <c r="D246" s="629" t="n"/>
      <c r="E246" s="629" t="n"/>
      <c r="F246" s="629" t="n"/>
      <c r="G246" s="631" t="n"/>
      <c r="H246" s="631" t="n"/>
      <c r="I246" s="631" t="n"/>
      <c r="J246" s="633" t="n"/>
      <c r="K246" s="633" t="n"/>
      <c r="L246" s="633" t="n"/>
      <c r="M246" s="635" t="n"/>
      <c r="N246" s="636">
        <f>B246+C246+D246+F246+G246+H246+I246+K246-L246+M246+E246</f>
        <v/>
      </c>
      <c r="O246" s="629" t="n"/>
      <c r="P246" s="629" t="n"/>
      <c r="Q246" s="636">
        <f>N246+O246-P246</f>
        <v/>
      </c>
      <c r="R246" s="638" t="n"/>
      <c r="S246" s="638" t="n"/>
      <c r="T246" s="639">
        <f>A246</f>
        <v/>
      </c>
      <c r="U246" s="640" t="n"/>
      <c r="V246" s="641" t="n"/>
      <c r="W246" s="640" t="n"/>
      <c r="X246" s="641" t="n"/>
      <c r="Y246" s="640" t="n"/>
      <c r="Z246" s="641" t="n"/>
      <c r="AA246" s="640" t="n"/>
      <c r="AB246" s="641" t="n"/>
      <c r="AC246" s="640" t="n"/>
      <c r="AD246" s="641" t="n"/>
      <c r="AE246" s="484" t="n"/>
      <c r="AF246" s="641" t="n"/>
      <c r="AG246" s="641" t="n"/>
      <c r="AH246" s="641" t="n"/>
      <c r="AI246" s="640" t="n"/>
      <c r="AJ246" s="641" t="n"/>
      <c r="AK246" s="640" t="n"/>
      <c r="AL246" s="641" t="n"/>
      <c r="AM246" s="640" t="n"/>
      <c r="AN246" s="641" t="n"/>
      <c r="AO246" s="640" t="n"/>
      <c r="AP246" s="641" t="n"/>
      <c r="AQ246" s="484" t="n"/>
      <c r="AR246" s="641" t="n"/>
      <c r="AS246" s="614">
        <f>V246+X246+Z246+AB246+AD246+AF246+AJ246+AL246+AN246+AP246+AR246+AH246</f>
        <v/>
      </c>
    </row>
    <row r="247">
      <c r="A247" s="721">
        <f>A246+1</f>
        <v/>
      </c>
      <c r="B247" s="629" t="n"/>
      <c r="C247" s="629" t="n"/>
      <c r="D247" s="629" t="n"/>
      <c r="E247" s="629" t="n"/>
      <c r="F247" s="629" t="n"/>
      <c r="G247" s="631" t="n"/>
      <c r="H247" s="631" t="n"/>
      <c r="I247" s="631" t="n"/>
      <c r="J247" s="633" t="n"/>
      <c r="K247" s="633" t="n"/>
      <c r="L247" s="633" t="n"/>
      <c r="M247" s="635" t="n"/>
      <c r="N247" s="636">
        <f>B247+C247+D247+F247+G247+H247+I247+K247-L247+M247+E247</f>
        <v/>
      </c>
      <c r="O247" s="629" t="n"/>
      <c r="P247" s="629" t="n"/>
      <c r="Q247" s="636">
        <f>N247+O247-P247</f>
        <v/>
      </c>
      <c r="R247" s="638" t="n"/>
      <c r="S247" s="638" t="n"/>
      <c r="T247" s="639">
        <f>A247</f>
        <v/>
      </c>
      <c r="U247" s="640" t="n"/>
      <c r="V247" s="641" t="n"/>
      <c r="W247" s="640" t="n"/>
      <c r="X247" s="641" t="n"/>
      <c r="Y247" s="640" t="n"/>
      <c r="Z247" s="641" t="n"/>
      <c r="AA247" s="640" t="n"/>
      <c r="AB247" s="641" t="n"/>
      <c r="AC247" s="640" t="n"/>
      <c r="AD247" s="641" t="n"/>
      <c r="AE247" s="484" t="n"/>
      <c r="AF247" s="641" t="n"/>
      <c r="AG247" s="641" t="n"/>
      <c r="AH247" s="641" t="n"/>
      <c r="AI247" s="640" t="n"/>
      <c r="AJ247" s="641" t="n"/>
      <c r="AK247" s="640" t="n"/>
      <c r="AL247" s="641" t="n"/>
      <c r="AM247" s="640" t="n"/>
      <c r="AN247" s="641" t="n"/>
      <c r="AO247" s="640" t="n"/>
      <c r="AP247" s="641" t="n"/>
      <c r="AQ247" s="484" t="n"/>
      <c r="AR247" s="641" t="n"/>
      <c r="AS247" s="614">
        <f>V247+X247+Z247+AB247+AD247+AF247+AJ247+AL247+AN247+AP247+AR247+AH247</f>
        <v/>
      </c>
    </row>
    <row r="248">
      <c r="A248" s="721">
        <f>A247+1</f>
        <v/>
      </c>
      <c r="B248" s="629" t="n"/>
      <c r="C248" s="629" t="n"/>
      <c r="D248" s="629" t="n"/>
      <c r="E248" s="629" t="n"/>
      <c r="F248" s="629" t="n"/>
      <c r="G248" s="631" t="n"/>
      <c r="H248" s="631" t="n"/>
      <c r="I248" s="631" t="n"/>
      <c r="J248" s="633" t="n"/>
      <c r="K248" s="633" t="n"/>
      <c r="L248" s="633" t="n"/>
      <c r="M248" s="635" t="n"/>
      <c r="N248" s="636">
        <f>B248+C248+D248+F248+G248+H248+I248+K248-L248+M248+E248</f>
        <v/>
      </c>
      <c r="O248" s="629" t="n"/>
      <c r="P248" s="629" t="n"/>
      <c r="Q248" s="636">
        <f>N248+O248-P248</f>
        <v/>
      </c>
      <c r="R248" s="638" t="n"/>
      <c r="S248" s="638" t="n"/>
      <c r="T248" s="639">
        <f>A248</f>
        <v/>
      </c>
      <c r="U248" s="640" t="n"/>
      <c r="V248" s="641" t="n"/>
      <c r="W248" s="640" t="n"/>
      <c r="X248" s="641" t="n"/>
      <c r="Y248" s="640" t="n"/>
      <c r="Z248" s="641" t="n"/>
      <c r="AA248" s="640" t="n"/>
      <c r="AB248" s="641" t="n"/>
      <c r="AC248" s="640" t="n"/>
      <c r="AD248" s="641" t="n"/>
      <c r="AE248" s="484" t="n"/>
      <c r="AF248" s="641" t="n"/>
      <c r="AG248" s="641" t="n"/>
      <c r="AH248" s="641" t="n"/>
      <c r="AI248" s="640" t="n"/>
      <c r="AJ248" s="641" t="n"/>
      <c r="AK248" s="640" t="n"/>
      <c r="AL248" s="641" t="n"/>
      <c r="AM248" s="640" t="n"/>
      <c r="AN248" s="641" t="n"/>
      <c r="AO248" s="640" t="n"/>
      <c r="AP248" s="641" t="n"/>
      <c r="AQ248" s="484" t="n"/>
      <c r="AR248" s="641" t="n"/>
      <c r="AS248" s="614">
        <f>V248+X248+Z248+AB248+AD248+AF248+AJ248+AL248+AN248+AP248+AR248+AH248</f>
        <v/>
      </c>
    </row>
    <row r="249">
      <c r="A249" s="721">
        <f>A248+1</f>
        <v/>
      </c>
      <c r="B249" s="629" t="n"/>
      <c r="C249" s="629" t="n"/>
      <c r="D249" s="629" t="n"/>
      <c r="E249" s="629" t="n"/>
      <c r="F249" s="629" t="n"/>
      <c r="G249" s="631" t="n"/>
      <c r="H249" s="631" t="n"/>
      <c r="I249" s="631" t="n"/>
      <c r="J249" s="633" t="n"/>
      <c r="K249" s="633" t="n"/>
      <c r="L249" s="633" t="n"/>
      <c r="M249" s="635" t="n"/>
      <c r="N249" s="636">
        <f>B249+C249+D249+F249+G249+H249+I249+K249-L249+M249+E249</f>
        <v/>
      </c>
      <c r="O249" s="629" t="n"/>
      <c r="P249" s="629" t="n"/>
      <c r="Q249" s="636">
        <f>N249+O249-P249</f>
        <v/>
      </c>
      <c r="R249" s="638" t="n"/>
      <c r="S249" s="638" t="n"/>
      <c r="T249" s="639">
        <f>A249</f>
        <v/>
      </c>
      <c r="U249" s="640" t="n"/>
      <c r="V249" s="641" t="n"/>
      <c r="W249" s="640" t="n"/>
      <c r="X249" s="641" t="n"/>
      <c r="Y249" s="640" t="n"/>
      <c r="Z249" s="641" t="n"/>
      <c r="AA249" s="640" t="n"/>
      <c r="AB249" s="641" t="n"/>
      <c r="AC249" s="640" t="n"/>
      <c r="AD249" s="641" t="n"/>
      <c r="AE249" s="484" t="n"/>
      <c r="AF249" s="641" t="n"/>
      <c r="AG249" s="641" t="n"/>
      <c r="AH249" s="641" t="n"/>
      <c r="AI249" s="640" t="n"/>
      <c r="AJ249" s="641" t="n"/>
      <c r="AK249" s="640" t="n"/>
      <c r="AL249" s="641" t="n"/>
      <c r="AM249" s="640" t="n"/>
      <c r="AN249" s="641" t="n"/>
      <c r="AO249" s="640" t="n"/>
      <c r="AP249" s="641" t="n"/>
      <c r="AQ249" s="484" t="n"/>
      <c r="AR249" s="641" t="n"/>
      <c r="AS249" s="614">
        <f>V249+X249+Z249+AB249+AD249+AF249+AJ249+AL249+AN249+AP249+AR249+AH249</f>
        <v/>
      </c>
    </row>
    <row r="250">
      <c r="A250" s="721">
        <f>A249+1</f>
        <v/>
      </c>
      <c r="B250" s="629" t="n"/>
      <c r="C250" s="629" t="n"/>
      <c r="D250" s="629" t="n"/>
      <c r="E250" s="629" t="n"/>
      <c r="F250" s="629" t="n"/>
      <c r="G250" s="631" t="n"/>
      <c r="H250" s="631" t="n"/>
      <c r="I250" s="631" t="n"/>
      <c r="J250" s="633" t="n"/>
      <c r="K250" s="633" t="n"/>
      <c r="L250" s="633" t="n"/>
      <c r="M250" s="635" t="n"/>
      <c r="N250" s="636">
        <f>B250+C250+D250+F250+G250+H250+I250+K250-L250+M250+E250</f>
        <v/>
      </c>
      <c r="O250" s="629" t="n"/>
      <c r="P250" s="629" t="n"/>
      <c r="Q250" s="636">
        <f>N250+O250-P250</f>
        <v/>
      </c>
      <c r="R250" s="638" t="n"/>
      <c r="S250" s="638" t="n"/>
      <c r="T250" s="639">
        <f>A250</f>
        <v/>
      </c>
      <c r="U250" s="640" t="n"/>
      <c r="V250" s="641" t="n"/>
      <c r="W250" s="640" t="n"/>
      <c r="X250" s="641" t="n"/>
      <c r="Y250" s="640" t="n"/>
      <c r="Z250" s="641" t="n"/>
      <c r="AA250" s="640" t="n"/>
      <c r="AB250" s="641" t="n"/>
      <c r="AC250" s="640" t="n"/>
      <c r="AD250" s="641" t="n"/>
      <c r="AE250" s="484" t="n"/>
      <c r="AF250" s="641" t="n"/>
      <c r="AG250" s="641" t="n"/>
      <c r="AH250" s="641" t="n"/>
      <c r="AI250" s="640" t="n"/>
      <c r="AJ250" s="641" t="n"/>
      <c r="AK250" s="640" t="n"/>
      <c r="AL250" s="641" t="n"/>
      <c r="AM250" s="640" t="n"/>
      <c r="AN250" s="641" t="n"/>
      <c r="AO250" s="640" t="n"/>
      <c r="AP250" s="641" t="n"/>
      <c r="AQ250" s="484" t="n"/>
      <c r="AR250" s="641" t="n"/>
      <c r="AS250" s="614">
        <f>V250+X250+Z250+AB250+AD250+AF250+AJ250+AL250+AN250+AP250+AR250+AH250</f>
        <v/>
      </c>
    </row>
    <row r="251">
      <c r="A251" s="721">
        <f>A250+1</f>
        <v/>
      </c>
      <c r="B251" s="629" t="n"/>
      <c r="C251" s="629" t="n"/>
      <c r="D251" s="629" t="n"/>
      <c r="E251" s="629" t="n"/>
      <c r="F251" s="629" t="n"/>
      <c r="G251" s="631" t="n"/>
      <c r="H251" s="631" t="n"/>
      <c r="I251" s="631" t="n"/>
      <c r="J251" s="633" t="n"/>
      <c r="K251" s="633" t="n"/>
      <c r="L251" s="633" t="n"/>
      <c r="M251" s="635" t="n"/>
      <c r="N251" s="636">
        <f>B251+C251+D251+F251+G251+H251+I251+K251-L251+M251+E251</f>
        <v/>
      </c>
      <c r="O251" s="629" t="n"/>
      <c r="P251" s="629" t="n"/>
      <c r="Q251" s="636">
        <f>N251+O251-P251</f>
        <v/>
      </c>
      <c r="R251" s="638" t="n"/>
      <c r="S251" s="638" t="n"/>
      <c r="T251" s="639">
        <f>A251</f>
        <v/>
      </c>
      <c r="U251" s="640" t="n"/>
      <c r="V251" s="641" t="n"/>
      <c r="W251" s="640" t="n"/>
      <c r="X251" s="641" t="n"/>
      <c r="Y251" s="640" t="n"/>
      <c r="Z251" s="641" t="n"/>
      <c r="AA251" s="640" t="n"/>
      <c r="AB251" s="641" t="n"/>
      <c r="AC251" s="640" t="n"/>
      <c r="AD251" s="641" t="n"/>
      <c r="AE251" s="484" t="n"/>
      <c r="AF251" s="641" t="n"/>
      <c r="AG251" s="641" t="n"/>
      <c r="AH251" s="641" t="n"/>
      <c r="AI251" s="640" t="n"/>
      <c r="AJ251" s="641" t="n"/>
      <c r="AK251" s="640" t="n"/>
      <c r="AL251" s="641" t="n"/>
      <c r="AM251" s="640" t="n"/>
      <c r="AN251" s="641" t="n"/>
      <c r="AO251" s="640" t="n"/>
      <c r="AP251" s="641" t="n"/>
      <c r="AQ251" s="484" t="n"/>
      <c r="AR251" s="641" t="n"/>
      <c r="AS251" s="614">
        <f>V251+X251+Z251+AB251+AD251+AF251+AJ251+AL251+AN251+AP251+AR251+AH251</f>
        <v/>
      </c>
    </row>
    <row r="252">
      <c r="A252" s="721">
        <f>A251+1</f>
        <v/>
      </c>
      <c r="B252" s="629" t="n"/>
      <c r="C252" s="629" t="n"/>
      <c r="D252" s="629" t="n"/>
      <c r="E252" s="629" t="n"/>
      <c r="F252" s="629" t="n"/>
      <c r="G252" s="631" t="n"/>
      <c r="H252" s="631" t="n"/>
      <c r="I252" s="631" t="n"/>
      <c r="J252" s="633" t="n"/>
      <c r="K252" s="633" t="n"/>
      <c r="L252" s="633" t="n"/>
      <c r="M252" s="635" t="n"/>
      <c r="N252" s="636">
        <f>B252+C252+D252+F252+G252+H252+I252+K252-L252+M252+E252</f>
        <v/>
      </c>
      <c r="O252" s="629" t="n"/>
      <c r="P252" s="629" t="n"/>
      <c r="Q252" s="636">
        <f>N252+O252-P252</f>
        <v/>
      </c>
      <c r="R252" s="638" t="n"/>
      <c r="S252" s="638" t="n"/>
      <c r="T252" s="639">
        <f>A252</f>
        <v/>
      </c>
      <c r="U252" s="640" t="n"/>
      <c r="V252" s="641" t="n"/>
      <c r="W252" s="640" t="n"/>
      <c r="X252" s="641" t="n"/>
      <c r="Y252" s="640" t="n"/>
      <c r="Z252" s="641" t="n"/>
      <c r="AA252" s="640" t="n"/>
      <c r="AB252" s="641" t="n"/>
      <c r="AC252" s="640" t="n"/>
      <c r="AD252" s="641" t="n"/>
      <c r="AE252" s="640" t="n"/>
      <c r="AF252" s="641" t="n"/>
      <c r="AG252" s="641" t="n"/>
      <c r="AH252" s="641" t="n"/>
      <c r="AI252" s="640" t="n"/>
      <c r="AJ252" s="641" t="n"/>
      <c r="AK252" s="640" t="n"/>
      <c r="AL252" s="641" t="n"/>
      <c r="AM252" s="640" t="n"/>
      <c r="AN252" s="641" t="n"/>
      <c r="AO252" s="640" t="n"/>
      <c r="AP252" s="641" t="n"/>
      <c r="AQ252" s="484" t="n"/>
      <c r="AR252" s="641" t="n"/>
      <c r="AS252" s="614">
        <f>V252+X252+Z252+AB252+AD252+AF252+AJ252+AL252+AN252+AP252+AR252+AH252</f>
        <v/>
      </c>
    </row>
    <row r="253">
      <c r="A253" s="721">
        <f>A252+1</f>
        <v/>
      </c>
      <c r="B253" s="629" t="n"/>
      <c r="C253" s="629" t="n"/>
      <c r="D253" s="629" t="n"/>
      <c r="E253" s="629" t="n"/>
      <c r="F253" s="629" t="n"/>
      <c r="G253" s="631" t="n"/>
      <c r="H253" s="631" t="n"/>
      <c r="I253" s="631" t="n"/>
      <c r="J253" s="633" t="n"/>
      <c r="K253" s="633" t="n"/>
      <c r="L253" s="633" t="n"/>
      <c r="M253" s="635" t="n"/>
      <c r="N253" s="636">
        <f>B253+C253+D253+F253+G253+H253+I253+K253-L253+M253+E253</f>
        <v/>
      </c>
      <c r="O253" s="629" t="n"/>
      <c r="P253" s="629" t="n"/>
      <c r="Q253" s="636">
        <f>N253+O253-P253</f>
        <v/>
      </c>
      <c r="R253" s="638" t="n"/>
      <c r="S253" s="638" t="n"/>
      <c r="T253" s="639">
        <f>A253</f>
        <v/>
      </c>
      <c r="U253" s="640" t="n"/>
      <c r="V253" s="641" t="n"/>
      <c r="W253" s="640" t="n"/>
      <c r="X253" s="641" t="n"/>
      <c r="Y253" s="640" t="n"/>
      <c r="Z253" s="641" t="n"/>
      <c r="AA253" s="640" t="n"/>
      <c r="AB253" s="641" t="n"/>
      <c r="AC253" s="640" t="n"/>
      <c r="AD253" s="641" t="n"/>
      <c r="AE253" s="640" t="n"/>
      <c r="AF253" s="641" t="n"/>
      <c r="AG253" s="641" t="n"/>
      <c r="AH253" s="641" t="n"/>
      <c r="AI253" s="640" t="n"/>
      <c r="AJ253" s="641" t="n"/>
      <c r="AK253" s="640" t="n"/>
      <c r="AL253" s="641" t="n"/>
      <c r="AM253" s="640" t="n"/>
      <c r="AN253" s="641" t="n"/>
      <c r="AO253" s="640" t="inlineStr">
        <is>
          <t>211165A</t>
        </is>
      </c>
      <c r="AP253" s="641" t="n">
        <v>86.40000000000001</v>
      </c>
      <c r="AQ253" s="484" t="n"/>
      <c r="AR253" s="641" t="n"/>
      <c r="AS253" s="614">
        <f>V253+X253+Z253+AB253+AD253+AF253+AJ253+AL253+AN253+AP253+AR253+AH253</f>
        <v/>
      </c>
    </row>
    <row r="254">
      <c r="A254" s="721">
        <f>A253+1</f>
        <v/>
      </c>
      <c r="B254" s="629" t="n"/>
      <c r="C254" s="629" t="n"/>
      <c r="D254" s="629" t="n"/>
      <c r="E254" s="629" t="n"/>
      <c r="F254" s="629" t="n"/>
      <c r="G254" s="631" t="n"/>
      <c r="H254" s="631" t="n"/>
      <c r="I254" s="631" t="n"/>
      <c r="J254" s="633" t="n"/>
      <c r="K254" s="633" t="n"/>
      <c r="L254" s="633" t="n"/>
      <c r="M254" s="635" t="n"/>
      <c r="N254" s="636">
        <f>B254+C254+D254+F254+G254+H254+I254+K254-L254+M254+E254</f>
        <v/>
      </c>
      <c r="O254" s="629" t="n"/>
      <c r="P254" s="629" t="n"/>
      <c r="Q254" s="636">
        <f>N254+O254-P254</f>
        <v/>
      </c>
      <c r="R254" s="638" t="n"/>
      <c r="S254" s="638" t="n"/>
      <c r="T254" s="639">
        <f>A254</f>
        <v/>
      </c>
      <c r="U254" s="640" t="n"/>
      <c r="V254" s="641" t="n"/>
      <c r="W254" s="640" t="n"/>
      <c r="X254" s="641" t="n"/>
      <c r="Y254" s="640" t="n"/>
      <c r="Z254" s="641" t="n"/>
      <c r="AA254" s="640" t="n"/>
      <c r="AB254" s="641" t="n"/>
      <c r="AC254" s="640" t="n"/>
      <c r="AD254" s="641" t="n"/>
      <c r="AE254" s="640" t="n"/>
      <c r="AF254" s="641" t="n"/>
      <c r="AG254" s="641" t="n"/>
      <c r="AH254" s="641" t="n"/>
      <c r="AI254" s="640" t="n"/>
      <c r="AJ254" s="641" t="n"/>
      <c r="AK254" s="640" t="n"/>
      <c r="AL254" s="641" t="n"/>
      <c r="AM254" s="640" t="n"/>
      <c r="AN254" s="641" t="n"/>
      <c r="AO254" s="640" t="n"/>
      <c r="AP254" s="641" t="n"/>
      <c r="AQ254" s="484" t="n"/>
      <c r="AR254" s="641" t="n"/>
      <c r="AS254" s="614">
        <f>V254+X254+Z254+AB254+AD254+AF254+AJ254+AL254+AN254+AP254+AR254+AH254</f>
        <v/>
      </c>
    </row>
    <row r="255">
      <c r="A255" s="721">
        <f>A254+1</f>
        <v/>
      </c>
      <c r="B255" s="629" t="n"/>
      <c r="C255" s="629" t="n"/>
      <c r="D255" s="629" t="n"/>
      <c r="E255" s="629" t="n"/>
      <c r="F255" s="629" t="n"/>
      <c r="G255" s="631" t="n"/>
      <c r="H255" s="631" t="n"/>
      <c r="I255" s="631" t="n"/>
      <c r="J255" s="633" t="n"/>
      <c r="K255" s="633" t="n"/>
      <c r="L255" s="633" t="n"/>
      <c r="M255" s="635" t="n"/>
      <c r="N255" s="636">
        <f>B255+C255+D255+F255+G255+H255+I255+K255-L255+M255+E255</f>
        <v/>
      </c>
      <c r="O255" s="629" t="n"/>
      <c r="P255" s="629" t="n"/>
      <c r="Q255" s="636">
        <f>N255+O255-P255</f>
        <v/>
      </c>
      <c r="R255" s="638" t="n"/>
      <c r="S255" s="638" t="n"/>
      <c r="T255" s="639">
        <f>A255</f>
        <v/>
      </c>
      <c r="U255" s="640" t="n"/>
      <c r="V255" s="641" t="n"/>
      <c r="W255" s="640" t="n"/>
      <c r="X255" s="641" t="n"/>
      <c r="Y255" s="640" t="n"/>
      <c r="Z255" s="641" t="n"/>
      <c r="AA255" s="640" t="n"/>
      <c r="AB255" s="641" t="n"/>
      <c r="AC255" s="640" t="n"/>
      <c r="AD255" s="641" t="n"/>
      <c r="AE255" s="640" t="n"/>
      <c r="AF255" s="641" t="n"/>
      <c r="AG255" s="641" t="n"/>
      <c r="AH255" s="641" t="n"/>
      <c r="AI255" s="640" t="n"/>
      <c r="AJ255" s="641" t="n"/>
      <c r="AK255" s="640" t="n"/>
      <c r="AL255" s="641" t="n"/>
      <c r="AM255" s="640" t="n"/>
      <c r="AN255" s="641" t="n"/>
      <c r="AO255" s="640" t="n"/>
      <c r="AP255" s="641" t="n"/>
      <c r="AQ255" s="484" t="n"/>
      <c r="AR255" s="641" t="n"/>
      <c r="AS255" s="614">
        <f>V255+X255+Z255+AB255+AD255+AF255+AJ255+AL255+AN255+AP255+AR255+AH255</f>
        <v/>
      </c>
    </row>
    <row r="256">
      <c r="A256" s="721">
        <f>A255+1</f>
        <v/>
      </c>
      <c r="B256" s="629" t="n"/>
      <c r="C256" s="629" t="n"/>
      <c r="D256" s="629" t="n"/>
      <c r="E256" s="629" t="n"/>
      <c r="F256" s="629" t="n"/>
      <c r="G256" s="631" t="n"/>
      <c r="H256" s="631" t="n"/>
      <c r="I256" s="631" t="n"/>
      <c r="J256" s="633" t="n"/>
      <c r="K256" s="633" t="n"/>
      <c r="L256" s="633" t="n"/>
      <c r="M256" s="635" t="n"/>
      <c r="N256" s="636">
        <f>B256+C256+D256+F256+G256+H256+I256+K256-L256+M256+E256</f>
        <v/>
      </c>
      <c r="O256" s="629" t="n"/>
      <c r="P256" s="629" t="n"/>
      <c r="Q256" s="636">
        <f>N256+O256-P256</f>
        <v/>
      </c>
      <c r="R256" s="638" t="n"/>
      <c r="S256" s="638" t="n"/>
      <c r="T256" s="639">
        <f>A256</f>
        <v/>
      </c>
      <c r="U256" s="640" t="n"/>
      <c r="V256" s="641" t="n"/>
      <c r="W256" s="484" t="n"/>
      <c r="X256" s="641" t="n"/>
      <c r="Y256" s="640" t="n"/>
      <c r="Z256" s="641" t="n"/>
      <c r="AA256" s="640" t="n"/>
      <c r="AB256" s="641" t="n"/>
      <c r="AC256" s="640" t="n"/>
      <c r="AD256" s="641" t="n"/>
      <c r="AE256" s="640" t="n"/>
      <c r="AF256" s="641" t="n"/>
      <c r="AG256" s="641" t="n"/>
      <c r="AH256" s="641" t="n"/>
      <c r="AI256" s="640" t="n"/>
      <c r="AJ256" s="641" t="n"/>
      <c r="AK256" s="640" t="n"/>
      <c r="AL256" s="641" t="n"/>
      <c r="AM256" s="640" t="n"/>
      <c r="AN256" s="641" t="n"/>
      <c r="AO256" s="640" t="n"/>
      <c r="AP256" s="641" t="n"/>
      <c r="AQ256" s="484" t="n"/>
      <c r="AR256" s="641" t="n"/>
      <c r="AS256" s="614">
        <f>V256+X256+Z256+AB256+AD256+AF256+AJ256+AL256+AN256+AP256+AR256+AH256</f>
        <v/>
      </c>
    </row>
    <row r="257">
      <c r="A257" s="721">
        <f>A256+1</f>
        <v/>
      </c>
      <c r="B257" s="629" t="n"/>
      <c r="C257" s="629" t="n"/>
      <c r="D257" s="629" t="n"/>
      <c r="E257" s="629" t="n"/>
      <c r="F257" s="629" t="n"/>
      <c r="G257" s="631" t="n"/>
      <c r="H257" s="631" t="n"/>
      <c r="I257" s="631" t="n"/>
      <c r="J257" s="633" t="n"/>
      <c r="K257" s="633" t="n"/>
      <c r="L257" s="633" t="n"/>
      <c r="M257" s="635" t="n"/>
      <c r="N257" s="636">
        <f>B257+C257+D257+F257+G257+H257+I257+K257-L257+M257+E257</f>
        <v/>
      </c>
      <c r="O257" s="629" t="n"/>
      <c r="P257" s="629" t="n"/>
      <c r="Q257" s="636">
        <f>N257+O257-P257</f>
        <v/>
      </c>
      <c r="R257" s="638" t="n"/>
      <c r="S257" s="638" t="n"/>
      <c r="T257" s="639">
        <f>A257</f>
        <v/>
      </c>
      <c r="U257" s="640" t="n"/>
      <c r="V257" s="641" t="n"/>
      <c r="W257" s="640" t="n"/>
      <c r="X257" s="641" t="n"/>
      <c r="Y257" s="640" t="n"/>
      <c r="Z257" s="641" t="n"/>
      <c r="AA257" s="640" t="n"/>
      <c r="AB257" s="641" t="n"/>
      <c r="AC257" s="640" t="n"/>
      <c r="AD257" s="641" t="n"/>
      <c r="AE257" s="640" t="n"/>
      <c r="AF257" s="641" t="n"/>
      <c r="AG257" s="641" t="n"/>
      <c r="AH257" s="641" t="n"/>
      <c r="AI257" s="640" t="n"/>
      <c r="AJ257" s="641" t="n"/>
      <c r="AK257" s="640" t="n"/>
      <c r="AL257" s="641" t="n"/>
      <c r="AM257" s="640" t="n"/>
      <c r="AN257" s="641" t="n"/>
      <c r="AO257" s="640" t="n"/>
      <c r="AP257" s="641" t="n"/>
      <c r="AQ257" s="484" t="n"/>
      <c r="AR257" s="641" t="n"/>
      <c r="AS257" s="614">
        <f>V257+X257+Z257+AB257+AD257+AF257+AJ257+AL257+AN257+AP257+AR257+AH257</f>
        <v/>
      </c>
    </row>
    <row r="258">
      <c r="A258" s="721">
        <f>A257+1</f>
        <v/>
      </c>
      <c r="B258" s="629" t="n"/>
      <c r="C258" s="629" t="n"/>
      <c r="D258" s="629" t="n"/>
      <c r="E258" s="629" t="n"/>
      <c r="F258" s="629" t="n"/>
      <c r="G258" s="631" t="n"/>
      <c r="H258" s="631" t="n"/>
      <c r="I258" s="631" t="n"/>
      <c r="J258" s="633" t="n"/>
      <c r="K258" s="633" t="n"/>
      <c r="L258" s="633" t="n"/>
      <c r="M258" s="635" t="n"/>
      <c r="N258" s="636">
        <f>B258+C258+D258+F258+G258+H258+I258+K258-L258+M258+E258</f>
        <v/>
      </c>
      <c r="O258" s="629" t="n"/>
      <c r="P258" s="629" t="n"/>
      <c r="Q258" s="636">
        <f>N258+O258-P258</f>
        <v/>
      </c>
      <c r="R258" s="638" t="n"/>
      <c r="S258" s="638" t="n"/>
      <c r="T258" s="639">
        <f>A258</f>
        <v/>
      </c>
      <c r="U258" s="640" t="n"/>
      <c r="V258" s="641" t="n"/>
      <c r="W258" s="484" t="n"/>
      <c r="X258" s="641" t="n"/>
      <c r="Y258" s="640" t="n"/>
      <c r="Z258" s="641" t="n"/>
      <c r="AA258" s="484" t="n"/>
      <c r="AB258" s="641" t="n"/>
      <c r="AC258" s="640" t="n"/>
      <c r="AD258" s="641" t="n"/>
      <c r="AE258" s="484" t="n"/>
      <c r="AF258" s="641" t="n"/>
      <c r="AG258" s="641" t="n"/>
      <c r="AH258" s="641" t="n"/>
      <c r="AI258" s="640" t="n"/>
      <c r="AJ258" s="641" t="n"/>
      <c r="AK258" s="484" t="n"/>
      <c r="AL258" s="641" t="n"/>
      <c r="AM258" s="640" t="n"/>
      <c r="AN258" s="641" t="n"/>
      <c r="AO258" s="484" t="n"/>
      <c r="AP258" s="641" t="n"/>
      <c r="AQ258" s="484" t="n"/>
      <c r="AR258" s="641" t="n"/>
      <c r="AS258" s="614">
        <f>V258+X258+Z258+AB258+AD258+AF258+AJ258+AL258+AN258+AP258+AR258+AH258</f>
        <v/>
      </c>
    </row>
    <row r="259">
      <c r="A259" s="721">
        <f>A258+1</f>
        <v/>
      </c>
      <c r="B259" s="629" t="n"/>
      <c r="C259" s="629" t="n"/>
      <c r="D259" s="629" t="n"/>
      <c r="E259" s="629" t="n"/>
      <c r="F259" s="629" t="n"/>
      <c r="G259" s="631" t="n"/>
      <c r="H259" s="631" t="n"/>
      <c r="I259" s="631" t="n"/>
      <c r="J259" s="633" t="n"/>
      <c r="K259" s="633" t="n"/>
      <c r="L259" s="633" t="n"/>
      <c r="M259" s="635" t="n"/>
      <c r="N259" s="636">
        <f>B259+C259+D259+F259+G259+H259+I259+K259-L259+M259+E259</f>
        <v/>
      </c>
      <c r="O259" s="629" t="n"/>
      <c r="P259" s="629" t="n"/>
      <c r="Q259" s="636">
        <f>N259+O259-P259</f>
        <v/>
      </c>
      <c r="R259" s="638" t="n"/>
      <c r="S259" s="638" t="n"/>
      <c r="T259" s="639">
        <f>A259</f>
        <v/>
      </c>
      <c r="U259" s="640" t="n"/>
      <c r="V259" s="641" t="n"/>
      <c r="W259" s="640" t="n"/>
      <c r="X259" s="641" t="n"/>
      <c r="Y259" s="640" t="n"/>
      <c r="Z259" s="641" t="n"/>
      <c r="AA259" s="640" t="n"/>
      <c r="AB259" s="641" t="n"/>
      <c r="AC259" s="640" t="n"/>
      <c r="AD259" s="641" t="n"/>
      <c r="AE259" s="640" t="n"/>
      <c r="AF259" s="641" t="n"/>
      <c r="AG259" s="641" t="n"/>
      <c r="AH259" s="641" t="n"/>
      <c r="AI259" s="640" t="n"/>
      <c r="AJ259" s="641" t="n"/>
      <c r="AK259" s="640" t="n"/>
      <c r="AL259" s="641" t="n"/>
      <c r="AM259" s="640" t="n"/>
      <c r="AN259" s="641" t="n"/>
      <c r="AO259" s="640" t="n"/>
      <c r="AP259" s="641" t="n"/>
      <c r="AQ259" s="484" t="n"/>
      <c r="AR259" s="641" t="n"/>
      <c r="AS259" s="614">
        <f>V259+X259+Z259+AB259+AD259+AF259+AJ259+AL259+AN259+AP259+AR259+AH259</f>
        <v/>
      </c>
    </row>
    <row r="260">
      <c r="A260" s="721">
        <f>A259+1</f>
        <v/>
      </c>
      <c r="B260" s="629" t="n"/>
      <c r="C260" s="629" t="n"/>
      <c r="D260" s="629" t="n"/>
      <c r="E260" s="629" t="n"/>
      <c r="F260" s="629" t="n"/>
      <c r="G260" s="631" t="n"/>
      <c r="H260" s="631" t="n"/>
      <c r="I260" s="631" t="n"/>
      <c r="J260" s="633" t="n"/>
      <c r="K260" s="633" t="n"/>
      <c r="L260" s="633" t="n"/>
      <c r="M260" s="635" t="n"/>
      <c r="N260" s="636">
        <f>B260+C260+D260+F260+G260+H260+I260+K260-L260+M260+E260</f>
        <v/>
      </c>
      <c r="O260" s="629" t="n"/>
      <c r="P260" s="629" t="n"/>
      <c r="Q260" s="636">
        <f>N260+O260-P260</f>
        <v/>
      </c>
      <c r="R260" s="638" t="n"/>
      <c r="S260" s="638" t="n"/>
      <c r="T260" s="639">
        <f>A260</f>
        <v/>
      </c>
      <c r="U260" s="640" t="n"/>
      <c r="V260" s="641" t="n"/>
      <c r="W260" s="640" t="n"/>
      <c r="X260" s="641" t="n"/>
      <c r="Y260" s="640" t="n"/>
      <c r="Z260" s="641" t="n"/>
      <c r="AA260" s="640" t="n"/>
      <c r="AB260" s="641" t="n"/>
      <c r="AC260" s="640" t="n"/>
      <c r="AD260" s="641" t="n"/>
      <c r="AE260" s="640" t="n"/>
      <c r="AF260" s="641" t="n"/>
      <c r="AG260" s="641" t="n"/>
      <c r="AH260" s="641" t="n"/>
      <c r="AI260" s="640" t="n"/>
      <c r="AJ260" s="641" t="n"/>
      <c r="AK260" s="640" t="n"/>
      <c r="AL260" s="641" t="n"/>
      <c r="AM260" s="640" t="n"/>
      <c r="AN260" s="641" t="n"/>
      <c r="AO260" s="640" t="n"/>
      <c r="AP260" s="641" t="n"/>
      <c r="AQ260" s="484" t="n"/>
      <c r="AR260" s="641" t="n"/>
      <c r="AS260" s="614">
        <f>V260+X260+Z260+AB260+AD260+AF260+AJ260+AL260+AN260+AP260+AR260+AH260</f>
        <v/>
      </c>
    </row>
    <row r="261">
      <c r="A261" s="721">
        <f>A260+1</f>
        <v/>
      </c>
      <c r="B261" s="629" t="n"/>
      <c r="C261" s="629" t="n"/>
      <c r="D261" s="629" t="n"/>
      <c r="E261" s="629" t="n"/>
      <c r="F261" s="629" t="n"/>
      <c r="G261" s="631" t="n"/>
      <c r="H261" s="631" t="n"/>
      <c r="I261" s="631" t="n"/>
      <c r="J261" s="633" t="n"/>
      <c r="K261" s="633" t="n"/>
      <c r="L261" s="633" t="n"/>
      <c r="M261" s="635" t="n"/>
      <c r="N261" s="636">
        <f>B261+C261+D261+F261+G261+H261+I261+K261-L261+M261+E261</f>
        <v/>
      </c>
      <c r="O261" s="629" t="n"/>
      <c r="P261" s="629" t="n"/>
      <c r="Q261" s="636">
        <f>N261+O261-P261</f>
        <v/>
      </c>
      <c r="R261" s="638" t="n"/>
      <c r="S261" s="638" t="n"/>
      <c r="T261" s="639">
        <f>A261</f>
        <v/>
      </c>
      <c r="U261" s="640" t="n"/>
      <c r="V261" s="641" t="n"/>
      <c r="W261" s="640" t="n"/>
      <c r="X261" s="641" t="n"/>
      <c r="Y261" s="640" t="n"/>
      <c r="Z261" s="641" t="n"/>
      <c r="AA261" s="640" t="n"/>
      <c r="AB261" s="641" t="n"/>
      <c r="AC261" s="640" t="n"/>
      <c r="AD261" s="641" t="n"/>
      <c r="AE261" s="640" t="n"/>
      <c r="AF261" s="641" t="n"/>
      <c r="AG261" s="641" t="n"/>
      <c r="AH261" s="641" t="n"/>
      <c r="AI261" s="640" t="n"/>
      <c r="AJ261" s="641" t="n"/>
      <c r="AK261" s="640" t="n"/>
      <c r="AL261" s="641" t="n"/>
      <c r="AM261" s="640" t="n"/>
      <c r="AN261" s="641" t="n"/>
      <c r="AO261" s="640" t="n"/>
      <c r="AP261" s="641" t="n"/>
      <c r="AQ261" s="484" t="n"/>
      <c r="AR261" s="641" t="n"/>
      <c r="AS261" s="614">
        <f>V261+X261+Z261+AB261+AD261+AF261+AJ261+AL261+AN261+AP261+AR261+AH261</f>
        <v/>
      </c>
    </row>
    <row r="262">
      <c r="A262" s="721">
        <f>A261+1</f>
        <v/>
      </c>
      <c r="B262" s="629" t="n"/>
      <c r="C262" s="629" t="n"/>
      <c r="D262" s="629" t="n"/>
      <c r="E262" s="629" t="n"/>
      <c r="F262" s="629" t="n"/>
      <c r="G262" s="631" t="n"/>
      <c r="H262" s="631" t="n"/>
      <c r="I262" s="631" t="n"/>
      <c r="J262" s="633" t="n"/>
      <c r="K262" s="633" t="n"/>
      <c r="L262" s="633" t="n"/>
      <c r="M262" s="635" t="n"/>
      <c r="N262" s="636">
        <f>B262+C262+D262+F262+G262+H262+I262+K262-L262+M262+E262</f>
        <v/>
      </c>
      <c r="O262" s="629" t="n"/>
      <c r="P262" s="629" t="n"/>
      <c r="Q262" s="636">
        <f>N262+O262-P262</f>
        <v/>
      </c>
      <c r="R262" s="638" t="n"/>
      <c r="S262" s="638" t="n"/>
      <c r="T262" s="639">
        <f>A262</f>
        <v/>
      </c>
      <c r="U262" s="640" t="n"/>
      <c r="V262" s="641" t="n"/>
      <c r="W262" s="640" t="n"/>
      <c r="X262" s="641" t="n"/>
      <c r="Y262" s="640" t="n"/>
      <c r="Z262" s="641" t="n"/>
      <c r="AA262" s="640" t="n"/>
      <c r="AB262" s="641" t="n"/>
      <c r="AC262" s="640" t="n"/>
      <c r="AD262" s="641" t="n"/>
      <c r="AE262" s="640" t="n"/>
      <c r="AF262" s="641" t="n"/>
      <c r="AG262" s="641" t="n"/>
      <c r="AH262" s="641" t="n"/>
      <c r="AI262" s="640" t="n"/>
      <c r="AJ262" s="641" t="n"/>
      <c r="AK262" s="640" t="n"/>
      <c r="AL262" s="641" t="n"/>
      <c r="AM262" s="640" t="n"/>
      <c r="AN262" s="641" t="n"/>
      <c r="AO262" s="640" t="n"/>
      <c r="AP262" s="641" t="n"/>
      <c r="AQ262" s="484" t="n"/>
      <c r="AR262" s="641" t="n"/>
      <c r="AS262" s="614">
        <f>V262+X262+Z262+AB262+AD262+AF262+AJ262+AL262+AN262+AP262+AR262+AH262</f>
        <v/>
      </c>
    </row>
    <row r="263">
      <c r="A263" s="721">
        <f>A262+1</f>
        <v/>
      </c>
      <c r="B263" s="629" t="n"/>
      <c r="C263" s="629" t="n"/>
      <c r="D263" s="629" t="n"/>
      <c r="E263" s="629" t="n"/>
      <c r="F263" s="629" t="n"/>
      <c r="G263" s="631" t="n"/>
      <c r="H263" s="631" t="n"/>
      <c r="I263" s="631" t="n"/>
      <c r="J263" s="633" t="n"/>
      <c r="K263" s="633" t="n"/>
      <c r="L263" s="633" t="n"/>
      <c r="M263" s="635" t="n"/>
      <c r="N263" s="636">
        <f>B263+C263+D263+F263+G263+H263+I263+K263-L263+M263+E263</f>
        <v/>
      </c>
      <c r="O263" s="629" t="n"/>
      <c r="P263" s="629" t="n"/>
      <c r="Q263" s="636">
        <f>N263+O263-P263</f>
        <v/>
      </c>
      <c r="R263" s="638" t="n"/>
      <c r="S263" s="638" t="n"/>
      <c r="T263" s="639">
        <f>A263</f>
        <v/>
      </c>
      <c r="U263" s="640" t="n"/>
      <c r="V263" s="641" t="n"/>
      <c r="W263" s="640" t="n"/>
      <c r="X263" s="641" t="n"/>
      <c r="Y263" s="640" t="n"/>
      <c r="Z263" s="641" t="n"/>
      <c r="AA263" s="640" t="n"/>
      <c r="AB263" s="641" t="n"/>
      <c r="AC263" s="640" t="n"/>
      <c r="AD263" s="641" t="n"/>
      <c r="AE263" s="640" t="n"/>
      <c r="AF263" s="641" t="n"/>
      <c r="AG263" s="641" t="n"/>
      <c r="AH263" s="641" t="n"/>
      <c r="AI263" s="640" t="n"/>
      <c r="AJ263" s="641" t="n"/>
      <c r="AK263" s="640" t="n"/>
      <c r="AL263" s="641" t="n"/>
      <c r="AM263" s="640" t="n"/>
      <c r="AN263" s="641" t="n"/>
      <c r="AO263" s="640" t="n"/>
      <c r="AP263" s="641" t="n"/>
      <c r="AQ263" s="484" t="n"/>
      <c r="AR263" s="641" t="n"/>
      <c r="AS263" s="614">
        <f>V263+X263+Z263+AB263+AD263+AF263+AJ263+AL263+AN263+AP263+AR263+AH263</f>
        <v/>
      </c>
    </row>
    <row r="264">
      <c r="A264" s="721">
        <f>A263+1</f>
        <v/>
      </c>
      <c r="B264" s="629" t="n"/>
      <c r="C264" s="629" t="n"/>
      <c r="D264" s="629" t="n"/>
      <c r="E264" s="629" t="n"/>
      <c r="F264" s="629" t="n"/>
      <c r="G264" s="631" t="n"/>
      <c r="H264" s="631" t="n"/>
      <c r="I264" s="631" t="n"/>
      <c r="J264" s="633" t="n"/>
      <c r="K264" s="633" t="n"/>
      <c r="L264" s="633" t="n"/>
      <c r="M264" s="635" t="n"/>
      <c r="N264" s="636">
        <f>B264+C264+D264+F264+G264+H264+I264+K264-L264+M264+E264</f>
        <v/>
      </c>
      <c r="O264" s="629" t="n"/>
      <c r="P264" s="629" t="n"/>
      <c r="Q264" s="636">
        <f>N264+O264-P264</f>
        <v/>
      </c>
      <c r="R264" s="638" t="n"/>
      <c r="S264" s="638" t="n"/>
      <c r="T264" s="639">
        <f>A264</f>
        <v/>
      </c>
      <c r="U264" s="640" t="n"/>
      <c r="V264" s="641" t="n"/>
      <c r="W264" s="640" t="n"/>
      <c r="X264" s="641" t="n"/>
      <c r="Y264" s="640" t="n"/>
      <c r="Z264" s="641" t="n"/>
      <c r="AA264" s="640" t="n"/>
      <c r="AB264" s="641" t="n"/>
      <c r="AC264" s="640" t="n"/>
      <c r="AD264" s="641" t="n"/>
      <c r="AE264" s="640" t="n"/>
      <c r="AF264" s="641" t="n"/>
      <c r="AG264" s="641" t="n"/>
      <c r="AH264" s="641" t="n"/>
      <c r="AI264" s="640" t="n"/>
      <c r="AJ264" s="641" t="n"/>
      <c r="AK264" s="640" t="n"/>
      <c r="AL264" s="641" t="n"/>
      <c r="AM264" s="640" t="n"/>
      <c r="AN264" s="641" t="n"/>
      <c r="AO264" s="640" t="n"/>
      <c r="AP264" s="641" t="n"/>
      <c r="AQ264" s="484" t="n"/>
      <c r="AR264" s="641" t="n"/>
      <c r="AS264" s="614">
        <f>V264+X264+Z264+AB264+AD264+AF264+AJ264+AL264+AN264+AP264+AR264+AH264</f>
        <v/>
      </c>
    </row>
    <row r="265">
      <c r="A265" s="721">
        <f>A264+1</f>
        <v/>
      </c>
      <c r="B265" s="629" t="n"/>
      <c r="C265" s="629" t="n"/>
      <c r="D265" s="629" t="n"/>
      <c r="E265" s="629" t="n"/>
      <c r="F265" s="629" t="n"/>
      <c r="G265" s="631" t="n"/>
      <c r="H265" s="631" t="n"/>
      <c r="I265" s="631" t="n"/>
      <c r="J265" s="633" t="n"/>
      <c r="K265" s="633" t="n"/>
      <c r="L265" s="633" t="n"/>
      <c r="M265" s="635" t="n"/>
      <c r="N265" s="636">
        <f>B265+C265+D265+F265+G265+H265+I265+K265-L265+M265+E265</f>
        <v/>
      </c>
      <c r="O265" s="629" t="n"/>
      <c r="P265" s="629" t="n"/>
      <c r="Q265" s="636">
        <f>N265+O265-P265</f>
        <v/>
      </c>
      <c r="R265" s="638" t="n"/>
      <c r="S265" s="638" t="n"/>
      <c r="T265" s="639">
        <f>A265</f>
        <v/>
      </c>
      <c r="U265" s="640" t="n"/>
      <c r="V265" s="641" t="n"/>
      <c r="W265" s="640" t="n"/>
      <c r="X265" s="641" t="n"/>
      <c r="Y265" s="640" t="n"/>
      <c r="Z265" s="641" t="n"/>
      <c r="AA265" s="640" t="n"/>
      <c r="AB265" s="641" t="n"/>
      <c r="AC265" s="640" t="n"/>
      <c r="AD265" s="641" t="n"/>
      <c r="AE265" s="484" t="n"/>
      <c r="AF265" s="641" t="n"/>
      <c r="AG265" s="641" t="n"/>
      <c r="AH265" s="641" t="n"/>
      <c r="AI265" s="640" t="n"/>
      <c r="AJ265" s="641" t="n"/>
      <c r="AK265" s="640" t="n"/>
      <c r="AL265" s="641" t="n"/>
      <c r="AM265" s="640" t="n"/>
      <c r="AN265" s="641" t="n"/>
      <c r="AO265" s="640" t="n"/>
      <c r="AP265" s="641" t="n"/>
      <c r="AQ265" s="484" t="n"/>
      <c r="AR265" s="641" t="n"/>
      <c r="AS265" s="614">
        <f>V265+X265+Z265+AB265+AD265+AF265+AJ265+AL265+AN265+AP265+AR265+AH265</f>
        <v/>
      </c>
    </row>
    <row r="266">
      <c r="A266" s="721">
        <f>A265+1</f>
        <v/>
      </c>
      <c r="B266" s="629" t="n"/>
      <c r="C266" s="629" t="n"/>
      <c r="D266" s="629" t="n"/>
      <c r="E266" s="629" t="n"/>
      <c r="F266" s="629" t="n"/>
      <c r="G266" s="631" t="n"/>
      <c r="H266" s="631" t="n"/>
      <c r="I266" s="631" t="n"/>
      <c r="J266" s="633" t="n"/>
      <c r="K266" s="633" t="n"/>
      <c r="L266" s="633" t="n"/>
      <c r="M266" s="635" t="n"/>
      <c r="N266" s="636">
        <f>B266+C266+D266+F266+G266+H266+I266+K266-L266+M266+E266</f>
        <v/>
      </c>
      <c r="O266" s="629" t="n"/>
      <c r="P266" s="629" t="n"/>
      <c r="Q266" s="636">
        <f>N266+O266-P266</f>
        <v/>
      </c>
      <c r="R266" s="638" t="n"/>
      <c r="S266" s="638" t="n"/>
      <c r="T266" s="639">
        <f>A266</f>
        <v/>
      </c>
      <c r="U266" s="640" t="n"/>
      <c r="V266" s="641" t="n"/>
      <c r="W266" s="640" t="n"/>
      <c r="X266" s="641" t="n"/>
      <c r="Y266" s="640" t="n"/>
      <c r="Z266" s="641" t="n"/>
      <c r="AA266" s="640" t="n"/>
      <c r="AB266" s="641" t="n"/>
      <c r="AC266" s="640" t="n"/>
      <c r="AD266" s="641" t="n"/>
      <c r="AE266" s="484" t="n"/>
      <c r="AF266" s="641" t="n"/>
      <c r="AG266" s="641" t="n"/>
      <c r="AH266" s="641" t="n"/>
      <c r="AI266" s="640" t="n"/>
      <c r="AJ266" s="641" t="n"/>
      <c r="AK266" s="640" t="n"/>
      <c r="AL266" s="641" t="n"/>
      <c r="AM266" s="640" t="n"/>
      <c r="AN266" s="641" t="n"/>
      <c r="AO266" s="640" t="n"/>
      <c r="AP266" s="641" t="n"/>
      <c r="AQ266" s="484" t="n"/>
      <c r="AR266" s="641" t="n"/>
      <c r="AS266" s="614">
        <f>V266+X266+Z266+AB266+AD266+AF266+AJ266+AL266+AN266+AP266+AR266+AH266</f>
        <v/>
      </c>
    </row>
    <row r="267">
      <c r="A267" s="721">
        <f>A266+1</f>
        <v/>
      </c>
      <c r="B267" s="629" t="n"/>
      <c r="C267" s="629" t="n"/>
      <c r="D267" s="629" t="n"/>
      <c r="E267" s="629" t="n"/>
      <c r="F267" s="629" t="n"/>
      <c r="G267" s="631" t="n"/>
      <c r="H267" s="631" t="n"/>
      <c r="I267" s="631" t="n"/>
      <c r="J267" s="633" t="n"/>
      <c r="K267" s="633" t="n"/>
      <c r="L267" s="633" t="n"/>
      <c r="M267" s="635" t="n"/>
      <c r="N267" s="636">
        <f>B267+C267+D267+F267+G267+H267+I267+K267-L267+M267+E267</f>
        <v/>
      </c>
      <c r="O267" s="629" t="n"/>
      <c r="P267" s="629" t="n"/>
      <c r="Q267" s="636">
        <f>N267+O267-P267</f>
        <v/>
      </c>
      <c r="R267" s="638" t="n"/>
      <c r="S267" s="638" t="n"/>
      <c r="T267" s="639">
        <f>A267</f>
        <v/>
      </c>
      <c r="U267" s="640" t="n"/>
      <c r="V267" s="641" t="n"/>
      <c r="W267" s="640" t="n"/>
      <c r="X267" s="641" t="n"/>
      <c r="Y267" s="640" t="n"/>
      <c r="Z267" s="641" t="n"/>
      <c r="AA267" s="640" t="n"/>
      <c r="AB267" s="641" t="n"/>
      <c r="AC267" s="640" t="n"/>
      <c r="AD267" s="641" t="n"/>
      <c r="AE267" s="484" t="n"/>
      <c r="AF267" s="641" t="n"/>
      <c r="AG267" s="641" t="n"/>
      <c r="AH267" s="641" t="n"/>
      <c r="AI267" s="640" t="n"/>
      <c r="AJ267" s="641" t="n"/>
      <c r="AK267" s="640" t="n"/>
      <c r="AL267" s="641" t="n"/>
      <c r="AM267" s="640" t="n"/>
      <c r="AN267" s="641" t="n"/>
      <c r="AO267" s="640" t="n"/>
      <c r="AP267" s="641" t="n"/>
      <c r="AQ267" s="484" t="n"/>
      <c r="AR267" s="641" t="n"/>
      <c r="AS267" s="614">
        <f>V267+X267+Z267+AB267+AD267+AF267+AJ267+AL267+AN267+AP267+AR267+AH267</f>
        <v/>
      </c>
    </row>
    <row r="268">
      <c r="A268" s="721">
        <f>A267+1</f>
        <v/>
      </c>
      <c r="B268" s="629" t="n"/>
      <c r="C268" s="629" t="n"/>
      <c r="D268" s="629" t="n"/>
      <c r="E268" s="629" t="n"/>
      <c r="F268" s="629" t="n"/>
      <c r="G268" s="631" t="n"/>
      <c r="H268" s="631" t="n"/>
      <c r="I268" s="631" t="n"/>
      <c r="J268" s="633" t="n"/>
      <c r="K268" s="633" t="n"/>
      <c r="L268" s="633" t="n"/>
      <c r="M268" s="635" t="n"/>
      <c r="N268" s="636">
        <f>B268+C268+D268+F268+G268+H268+I268+K268-L268+M268+E268</f>
        <v/>
      </c>
      <c r="O268" s="629" t="n"/>
      <c r="P268" s="629" t="n"/>
      <c r="Q268" s="636">
        <f>N268+O268-P268</f>
        <v/>
      </c>
      <c r="R268" s="638" t="n"/>
      <c r="S268" s="638" t="n"/>
      <c r="T268" s="639">
        <f>A268</f>
        <v/>
      </c>
      <c r="U268" s="640" t="n"/>
      <c r="V268" s="641" t="n"/>
      <c r="W268" s="484" t="n"/>
      <c r="X268" s="641" t="n"/>
      <c r="Y268" s="640" t="n"/>
      <c r="Z268" s="641" t="n"/>
      <c r="AA268" s="484" t="n"/>
      <c r="AB268" s="641" t="n"/>
      <c r="AC268" s="640" t="n"/>
      <c r="AD268" s="641" t="n"/>
      <c r="AE268" s="484" t="n"/>
      <c r="AF268" s="641" t="n"/>
      <c r="AG268" s="641" t="n"/>
      <c r="AH268" s="641" t="n"/>
      <c r="AI268" s="640" t="n"/>
      <c r="AJ268" s="641" t="n"/>
      <c r="AK268" s="484" t="n"/>
      <c r="AL268" s="641" t="n"/>
      <c r="AM268" s="484" t="n"/>
      <c r="AN268" s="641" t="n"/>
      <c r="AO268" s="484" t="n"/>
      <c r="AP268" s="641" t="n"/>
      <c r="AQ268" s="484" t="n"/>
      <c r="AR268" s="641" t="n"/>
      <c r="AS268" s="614">
        <f>V268+X268+Z268+AB268+AD268+AF268+AJ268+AL268+AN268+AP268+AR268+AH268</f>
        <v/>
      </c>
    </row>
    <row r="269">
      <c r="A269" s="721">
        <f>A268+1</f>
        <v/>
      </c>
      <c r="B269" s="629" t="n"/>
      <c r="C269" s="629" t="n"/>
      <c r="D269" s="629" t="n"/>
      <c r="E269" s="629" t="n"/>
      <c r="F269" s="629" t="n"/>
      <c r="G269" s="631" t="n"/>
      <c r="H269" s="631" t="n"/>
      <c r="I269" s="631" t="n"/>
      <c r="J269" s="633" t="n"/>
      <c r="K269" s="633" t="n"/>
      <c r="L269" s="633" t="n"/>
      <c r="M269" s="635" t="n"/>
      <c r="N269" s="636">
        <f>B269+C269+D269+F269+G269+H269+I269+K269-L269+M269+E269</f>
        <v/>
      </c>
      <c r="O269" s="629" t="n"/>
      <c r="P269" s="629" t="n"/>
      <c r="Q269" s="636">
        <f>N269+O269-P269</f>
        <v/>
      </c>
      <c r="R269" s="638" t="n"/>
      <c r="S269" s="638" t="n"/>
      <c r="T269" s="639">
        <f>A269</f>
        <v/>
      </c>
      <c r="U269" s="640" t="n"/>
      <c r="V269" s="641" t="n"/>
      <c r="W269" s="640" t="n"/>
      <c r="X269" s="641" t="n"/>
      <c r="Y269" s="640" t="n"/>
      <c r="Z269" s="641" t="n"/>
      <c r="AA269" s="640" t="n"/>
      <c r="AB269" s="641" t="n"/>
      <c r="AC269" s="640" t="n"/>
      <c r="AD269" s="641" t="n"/>
      <c r="AE269" s="640" t="n"/>
      <c r="AF269" s="641" t="n"/>
      <c r="AG269" s="641" t="n"/>
      <c r="AH269" s="641" t="n"/>
      <c r="AI269" s="640" t="n"/>
      <c r="AJ269" s="641" t="n"/>
      <c r="AK269" s="640" t="n"/>
      <c r="AL269" s="641" t="n"/>
      <c r="AM269" s="640" t="inlineStr">
        <is>
          <t>2205/57A</t>
        </is>
      </c>
      <c r="AN269" s="641" t="n">
        <v>151.2</v>
      </c>
      <c r="AO269" s="640" t="n"/>
      <c r="AP269" s="641" t="n"/>
      <c r="AQ269" s="484" t="n"/>
      <c r="AR269" s="641" t="n"/>
      <c r="AS269" s="614">
        <f>V269+X269+Z269+AB269+AD269+AF269+AJ269+AL269+AN269+AP269+AR269+AH269</f>
        <v/>
      </c>
    </row>
    <row r="270">
      <c r="B270" s="449">
        <f>SUM(B239:B269)</f>
        <v/>
      </c>
      <c r="C270" s="449">
        <f>SUM(C239:C269)</f>
        <v/>
      </c>
      <c r="D270" s="449">
        <f>SUM(D239:D269)</f>
        <v/>
      </c>
      <c r="E270" s="449">
        <f>SUM(E239:E269)</f>
        <v/>
      </c>
      <c r="F270" s="449">
        <f>SUM(F239:F269)</f>
        <v/>
      </c>
      <c r="G270" s="449">
        <f>SUM(G239:G269)</f>
        <v/>
      </c>
      <c r="H270" s="449">
        <f>SUM(H239:H269)</f>
        <v/>
      </c>
      <c r="I270" s="449">
        <f>SUM(I239:I269)</f>
        <v/>
      </c>
      <c r="J270" s="398">
        <f>SUM(J239:J269)</f>
        <v/>
      </c>
      <c r="K270" s="449">
        <f>SUM(K239:K269)</f>
        <v/>
      </c>
      <c r="L270" s="449">
        <f>SUM(L239:L269)</f>
        <v/>
      </c>
      <c r="M270" s="449">
        <f>SUM(M239:M269)</f>
        <v/>
      </c>
      <c r="N270" s="449">
        <f>SUM(N239:N269)</f>
        <v/>
      </c>
      <c r="O270" s="449">
        <f>SUM(O239:O269)</f>
        <v/>
      </c>
      <c r="P270" s="449">
        <f>SUM(P239:P269)</f>
        <v/>
      </c>
      <c r="Q270" s="449">
        <f>SUM(Q239:Q269)</f>
        <v/>
      </c>
      <c r="R270" s="449">
        <f>SUM(R239:R269)</f>
        <v/>
      </c>
      <c r="S270" s="449">
        <f>SUM(S239:S269)</f>
        <v/>
      </c>
      <c r="U270" s="460" t="n"/>
      <c r="V270" s="460">
        <f>SUM(V239:V269)</f>
        <v/>
      </c>
      <c r="W270" s="460" t="n"/>
      <c r="X270" s="460">
        <f>SUM(X239:X269)</f>
        <v/>
      </c>
      <c r="Y270" s="460" t="n"/>
      <c r="Z270" s="460">
        <f>SUM(Z239:Z269)</f>
        <v/>
      </c>
      <c r="AA270" s="460" t="n"/>
      <c r="AB270" s="460">
        <f>SUM(AB239:AB269)</f>
        <v/>
      </c>
      <c r="AC270" s="460" t="n"/>
      <c r="AD270" s="460">
        <f>SUM(AD239:AD269)</f>
        <v/>
      </c>
      <c r="AE270" s="460" t="n"/>
      <c r="AF270" s="460">
        <f>SUM(AF239:AF269)</f>
        <v/>
      </c>
      <c r="AG270" s="460" t="n"/>
      <c r="AH270" s="460" t="n"/>
      <c r="AI270" s="460" t="n"/>
      <c r="AJ270" s="460">
        <f>SUM(AJ239:AJ269)</f>
        <v/>
      </c>
      <c r="AL270" s="460">
        <f>SUM(AL239:AL269)</f>
        <v/>
      </c>
      <c r="AM270" s="460" t="n"/>
      <c r="AN270" s="460">
        <f>SUM(AN239:AN269)</f>
        <v/>
      </c>
      <c r="AO270" s="460" t="n"/>
      <c r="AP270" s="470">
        <f>SUM(AP239:AP269)</f>
        <v/>
      </c>
      <c r="AQ270" s="460" t="n"/>
      <c r="AR270" s="460">
        <f>SUM(AR239:AR269)</f>
        <v/>
      </c>
      <c r="AS270" s="460">
        <f>SUM(AS239:AS269)</f>
        <v/>
      </c>
    </row>
    <row r="271">
      <c r="N271" s="451" t="n"/>
      <c r="Q271" s="451" t="n"/>
    </row>
    <row r="272">
      <c r="C272" s="452" t="n"/>
      <c r="F272" s="452" t="n"/>
      <c r="I272" s="453" t="n"/>
    </row>
    <row r="273">
      <c r="I273" s="453" t="n"/>
    </row>
    <row r="274"/>
    <row r="275" ht="16.5" customHeight="1" thickBot="1">
      <c r="A275" s="602" t="inlineStr">
        <is>
          <t>AOUT</t>
        </is>
      </c>
      <c r="M275" s="406" t="n"/>
      <c r="N275" s="359" t="n"/>
      <c r="O275" s="362" t="n"/>
      <c r="P275" s="363" t="n"/>
      <c r="Q275" s="363" t="n"/>
      <c r="R275" s="363" t="n"/>
      <c r="S275" s="363" t="n"/>
      <c r="U275" s="364">
        <f>A275</f>
        <v/>
      </c>
      <c r="V275" s="363" t="n"/>
      <c r="W275" s="363" t="n"/>
      <c r="X275" s="363" t="n"/>
      <c r="Y275" s="363" t="n"/>
      <c r="Z275" s="363" t="n"/>
      <c r="AA275" s="363" t="n"/>
      <c r="AB275" s="364">
        <f>A275</f>
        <v/>
      </c>
      <c r="AC275" s="363" t="n"/>
      <c r="AD275" s="363" t="n"/>
      <c r="AE275" s="363" t="n"/>
      <c r="AF275" s="363" t="n"/>
      <c r="AG275" s="363" t="n"/>
      <c r="AH275" s="363" t="n"/>
      <c r="AI275" s="363" t="n"/>
      <c r="AJ275" s="363" t="n"/>
      <c r="AK275" s="364">
        <f>A275</f>
        <v/>
      </c>
      <c r="AL275" s="363" t="n"/>
      <c r="AM275" s="363" t="n"/>
      <c r="AN275" s="363" t="n"/>
      <c r="AO275" s="363" t="n"/>
      <c r="AP275" s="363" t="n"/>
      <c r="AQ275" s="363" t="n"/>
    </row>
    <row r="276" ht="16.5" customHeight="1" thickBot="1">
      <c r="A276" s="603" t="n"/>
      <c r="B276" s="372" t="n"/>
      <c r="C276" s="372" t="n"/>
      <c r="D276" s="372" t="n"/>
      <c r="E276" s="372" t="n"/>
      <c r="F276" s="372" t="n"/>
      <c r="G276" s="372" t="n"/>
      <c r="H276" s="372" t="n"/>
      <c r="I276" s="357" t="n"/>
      <c r="J276" s="357" t="n"/>
      <c r="K276" s="357" t="n"/>
      <c r="L276" s="357" t="n"/>
      <c r="M276" s="454" t="n"/>
      <c r="N276" s="10" t="n"/>
      <c r="O276" s="11" t="n"/>
      <c r="P276" s="10" t="n"/>
      <c r="Q276" s="10" t="n"/>
      <c r="R276" s="358" t="inlineStr">
        <is>
          <t>Banque</t>
        </is>
      </c>
      <c r="S276" s="357" t="n"/>
      <c r="T276" s="647" t="n"/>
      <c r="U276" s="496">
        <f>U3</f>
        <v/>
      </c>
      <c r="V276" s="370" t="n"/>
      <c r="W276" s="496">
        <f>W3</f>
        <v/>
      </c>
      <c r="X276" s="370" t="n"/>
      <c r="Y276" s="496">
        <f>Y3</f>
        <v/>
      </c>
      <c r="Z276" s="370" t="n"/>
      <c r="AA276" s="496">
        <f>AA3</f>
        <v/>
      </c>
      <c r="AB276" s="370" t="n"/>
      <c r="AC276" s="410">
        <f>AC3</f>
        <v/>
      </c>
      <c r="AD276" s="354" t="n"/>
      <c r="AE276" s="496">
        <f>AE3</f>
        <v/>
      </c>
      <c r="AF276" s="370" t="n"/>
      <c r="AG276" s="394" t="n"/>
      <c r="AH276" s="354" t="n"/>
      <c r="AI276" s="410">
        <f>AI3</f>
        <v/>
      </c>
      <c r="AJ276" s="354" t="n"/>
      <c r="AK276" s="410">
        <f>AK3</f>
        <v/>
      </c>
      <c r="AL276" s="354" t="n"/>
      <c r="AM276" s="496">
        <f>AM3</f>
        <v/>
      </c>
      <c r="AN276" s="370" t="n"/>
      <c r="AO276" s="496">
        <f>AO3</f>
        <v/>
      </c>
      <c r="AP276" s="370" t="n"/>
      <c r="AQ276" s="496">
        <f>AQ3</f>
        <v/>
      </c>
      <c r="AR276" s="370" t="n"/>
      <c r="AS276" s="411" t="inlineStr">
        <is>
          <t>Total</t>
        </is>
      </c>
    </row>
    <row r="277">
      <c r="A277" s="668" t="n"/>
      <c r="B277" s="382" t="inlineStr">
        <is>
          <t>Espèce</t>
        </is>
      </c>
      <c r="C277" s="382" t="inlineStr">
        <is>
          <t>Chèque</t>
        </is>
      </c>
      <c r="D277" s="382" t="inlineStr">
        <is>
          <t>Carte Bleue</t>
        </is>
      </c>
      <c r="E277" s="382" t="inlineStr">
        <is>
          <t>Sans Contact</t>
        </is>
      </c>
      <c r="F277" s="382" t="inlineStr">
        <is>
          <t>Carte Nickel</t>
        </is>
      </c>
      <c r="G277" s="382" t="inlineStr">
        <is>
          <t>JEUX</t>
        </is>
      </c>
      <c r="H277" s="382" t="inlineStr">
        <is>
          <t>LOTO</t>
        </is>
      </c>
      <c r="I277" s="382" t="inlineStr">
        <is>
          <t>POINT VERT</t>
        </is>
      </c>
      <c r="J277" s="383" t="n"/>
      <c r="K277" s="382" t="inlineStr">
        <is>
          <t>Ret Nickel</t>
        </is>
      </c>
      <c r="L277" s="382" t="inlineStr">
        <is>
          <t>Dpt Nickel</t>
        </is>
      </c>
      <c r="M277" s="608" t="inlineStr">
        <is>
          <t>Avoir</t>
        </is>
      </c>
      <c r="N277" s="382" t="inlineStr">
        <is>
          <t>S/Total Encais</t>
        </is>
      </c>
      <c r="O277" s="382" t="inlineStr">
        <is>
          <t>Compte client</t>
        </is>
      </c>
      <c r="P277" s="382" t="inlineStr">
        <is>
          <t>Credit Compte</t>
        </is>
      </c>
      <c r="Q277" s="382" t="inlineStr">
        <is>
          <t>Total</t>
        </is>
      </c>
      <c r="R277" s="382" t="inlineStr">
        <is>
          <t>Dépôt Banque</t>
        </is>
      </c>
      <c r="S277" s="382" t="inlineStr">
        <is>
          <t>Monnaie</t>
        </is>
      </c>
      <c r="T277" s="609" t="n"/>
      <c r="U277" s="610" t="inlineStr">
        <is>
          <t>N°</t>
        </is>
      </c>
      <c r="V277" s="611" t="n"/>
      <c r="W277" s="612" t="inlineStr">
        <is>
          <t>N°</t>
        </is>
      </c>
      <c r="X277" s="608" t="n"/>
      <c r="Y277" s="612" t="inlineStr">
        <is>
          <t>N°</t>
        </is>
      </c>
      <c r="Z277" s="608" t="n"/>
      <c r="AA277" s="612" t="inlineStr">
        <is>
          <t>N°</t>
        </is>
      </c>
      <c r="AB277" s="608" t="n"/>
      <c r="AC277" s="612" t="inlineStr">
        <is>
          <t>N°</t>
        </is>
      </c>
      <c r="AD277" s="608" t="n"/>
      <c r="AE277" s="612" t="inlineStr">
        <is>
          <t>N°</t>
        </is>
      </c>
      <c r="AF277" s="608" t="n"/>
      <c r="AG277" s="612" t="n"/>
      <c r="AH277" s="611" t="n"/>
      <c r="AI277" s="612" t="inlineStr">
        <is>
          <t>N°</t>
        </is>
      </c>
      <c r="AJ277" s="608" t="n"/>
      <c r="AK277" s="613" t="inlineStr">
        <is>
          <t>N°</t>
        </is>
      </c>
      <c r="AL277" s="611" t="n"/>
      <c r="AM277" s="612" t="inlineStr">
        <is>
          <t>N°</t>
        </is>
      </c>
      <c r="AN277" s="611" t="n"/>
      <c r="AO277" s="612" t="inlineStr">
        <is>
          <t>N°</t>
        </is>
      </c>
      <c r="AP277" s="611" t="n"/>
      <c r="AQ277" s="612" t="inlineStr">
        <is>
          <t>N°</t>
        </is>
      </c>
      <c r="AR277" s="611" t="n"/>
      <c r="AS277" s="614" t="n"/>
    </row>
    <row r="278">
      <c r="A278" s="721">
        <f>A269+1</f>
        <v/>
      </c>
      <c r="B278" s="629" t="n">
        <v>1052.05</v>
      </c>
      <c r="C278" s="629" t="n">
        <v>276.8</v>
      </c>
      <c r="D278" s="629" t="n">
        <v>4007.86</v>
      </c>
      <c r="E278" s="629" t="n"/>
      <c r="F278" s="629" t="n"/>
      <c r="G278" s="631" t="n">
        <v>152</v>
      </c>
      <c r="H278" s="631" t="n">
        <v>161.2</v>
      </c>
      <c r="I278" s="631" t="n">
        <v>500</v>
      </c>
      <c r="J278" s="633" t="n">
        <v>11</v>
      </c>
      <c r="K278" s="633" t="n"/>
      <c r="L278" s="633" t="n"/>
      <c r="M278" s="635" t="n"/>
      <c r="N278" s="728">
        <f>B278+C278+D278+F278+G278+H278+I278+K278-L278+M278+E278</f>
        <v/>
      </c>
      <c r="O278" s="629" t="n">
        <v>12.5</v>
      </c>
      <c r="P278" s="629" t="n">
        <v>276.8</v>
      </c>
      <c r="Q278" s="636">
        <f>N278+O278-P278</f>
        <v/>
      </c>
      <c r="R278" s="638" t="n"/>
      <c r="S278" s="638" t="n"/>
      <c r="T278" s="639">
        <f>A278</f>
        <v/>
      </c>
      <c r="U278" s="640" t="n"/>
      <c r="V278" s="641" t="n"/>
      <c r="W278" s="484" t="n"/>
      <c r="X278" s="641" t="n"/>
      <c r="Y278" s="484" t="n"/>
      <c r="Z278" s="641" t="n"/>
      <c r="AA278" s="484" t="n"/>
      <c r="AB278" s="641" t="n"/>
      <c r="AC278" s="484" t="n"/>
      <c r="AD278" s="641" t="n"/>
      <c r="AE278" s="484" t="n"/>
      <c r="AF278" s="641" t="n"/>
      <c r="AG278" s="642" t="n"/>
      <c r="AH278" s="641" t="n"/>
      <c r="AI278" s="640" t="inlineStr">
        <is>
          <t>2201/36</t>
        </is>
      </c>
      <c r="AJ278" s="641" t="n">
        <v>1029.23</v>
      </c>
      <c r="AK278" s="642" t="n"/>
      <c r="AL278" s="641" t="n"/>
      <c r="AM278" s="484" t="n"/>
      <c r="AN278" s="641" t="n"/>
      <c r="AO278" s="484" t="n"/>
      <c r="AP278" s="641" t="n"/>
      <c r="AQ278" s="484" t="n"/>
      <c r="AR278" s="641" t="n"/>
      <c r="AS278" s="614">
        <f>V278+X278+Z278+AB278+AD278+AF278+AJ278+AL278+AN278+AP278+AR278+AH278</f>
        <v/>
      </c>
    </row>
    <row r="279">
      <c r="A279" s="721">
        <f>A278+1</f>
        <v/>
      </c>
      <c r="B279" s="629" t="n">
        <v>650.48</v>
      </c>
      <c r="C279" s="629" t="n"/>
      <c r="D279" s="629" t="n">
        <v>3315.43</v>
      </c>
      <c r="E279" s="629" t="n"/>
      <c r="F279" s="629" t="n"/>
      <c r="G279" s="631" t="n">
        <v>283</v>
      </c>
      <c r="H279" s="631" t="n">
        <v>256.6</v>
      </c>
      <c r="I279" s="631" t="n">
        <v>530</v>
      </c>
      <c r="J279" s="633" t="n">
        <v>11</v>
      </c>
      <c r="K279" s="633" t="n"/>
      <c r="L279" s="633" t="n"/>
      <c r="M279" s="635" t="n"/>
      <c r="N279" s="728">
        <f>B279+C279+D279+F279+G279+H279+I279+K279-L279+M279+E279</f>
        <v/>
      </c>
      <c r="O279" s="629" t="n">
        <v>15.7</v>
      </c>
      <c r="P279" s="629" t="n">
        <v>0</v>
      </c>
      <c r="Q279" s="636">
        <f>N279+O279-P279</f>
        <v/>
      </c>
      <c r="R279" s="638" t="n"/>
      <c r="S279" s="638" t="n"/>
      <c r="T279" s="639">
        <f>A279</f>
        <v/>
      </c>
      <c r="U279" s="640" t="n"/>
      <c r="V279" s="641" t="n"/>
      <c r="W279" s="484" t="n"/>
      <c r="X279" s="641" t="n"/>
      <c r="Y279" s="640" t="n"/>
      <c r="Z279" s="641" t="n"/>
      <c r="AA279" s="484" t="n"/>
      <c r="AB279" s="641" t="n"/>
      <c r="AC279" s="640" t="n"/>
      <c r="AD279" s="641" t="n"/>
      <c r="AE279" s="484" t="n"/>
      <c r="AF279" s="641" t="n"/>
      <c r="AG279" s="642" t="n"/>
      <c r="AH279" s="641" t="n"/>
      <c r="AI279" s="640" t="n"/>
      <c r="AJ279" s="641" t="n"/>
      <c r="AK279" s="484" t="n"/>
      <c r="AL279" s="641" t="n"/>
      <c r="AM279" s="640" t="n"/>
      <c r="AN279" s="640" t="n"/>
      <c r="AO279" s="640" t="n"/>
      <c r="AP279" s="641" t="n"/>
      <c r="AQ279" s="484" t="n"/>
      <c r="AR279" s="641" t="n"/>
      <c r="AS279" s="614">
        <f>V279+X279+Z279+AB279+AD279+AF279+AJ279+AL279+AN279+AP279+AR279+AH279</f>
        <v/>
      </c>
    </row>
    <row r="280">
      <c r="A280" s="721">
        <f>A279+1</f>
        <v/>
      </c>
      <c r="B280" s="629" t="n">
        <v>345.4</v>
      </c>
      <c r="C280" s="629" t="n"/>
      <c r="D280" s="629" t="n">
        <v>3446.66</v>
      </c>
      <c r="E280" s="629" t="n"/>
      <c r="F280" s="629" t="n"/>
      <c r="G280" s="631" t="n">
        <v>248</v>
      </c>
      <c r="H280" s="631" t="n">
        <v>141.3</v>
      </c>
      <c r="I280" s="631" t="n">
        <v>890</v>
      </c>
      <c r="J280" s="633" t="n">
        <v>13</v>
      </c>
      <c r="K280" s="633" t="n"/>
      <c r="L280" s="633" t="n"/>
      <c r="M280" s="635" t="n"/>
      <c r="N280" s="728">
        <f>B280+C280+D280+F280+G280+H280+I280+K280-L280+M280+E280</f>
        <v/>
      </c>
      <c r="O280" s="629" t="n">
        <v>17.2</v>
      </c>
      <c r="P280" s="629" t="n">
        <v>0</v>
      </c>
      <c r="Q280" s="636">
        <f>N280+O280-P280</f>
        <v/>
      </c>
      <c r="R280" s="638" t="n"/>
      <c r="S280" s="638" t="n"/>
      <c r="T280" s="639">
        <f>A280</f>
        <v/>
      </c>
      <c r="U280" s="640" t="n"/>
      <c r="V280" s="641" t="n"/>
      <c r="W280" s="484" t="n"/>
      <c r="X280" s="641" t="n"/>
      <c r="Y280" s="640" t="n"/>
      <c r="Z280" s="641" t="n"/>
      <c r="AA280" s="484" t="n"/>
      <c r="AB280" s="641" t="n"/>
      <c r="AC280" s="640" t="n"/>
      <c r="AD280" s="641" t="n"/>
      <c r="AE280" s="484" t="n"/>
      <c r="AF280" s="641" t="n"/>
      <c r="AG280" s="642" t="n"/>
      <c r="AH280" s="641" t="n"/>
      <c r="AI280" s="484" t="n"/>
      <c r="AJ280" s="641" t="n"/>
      <c r="AK280" s="484" t="n"/>
      <c r="AL280" s="641" t="n"/>
      <c r="AM280" s="640" t="n"/>
      <c r="AN280" s="641" t="n"/>
      <c r="AO280" s="484" t="n"/>
      <c r="AP280" s="641" t="n"/>
      <c r="AQ280" s="484" t="n"/>
      <c r="AR280" s="641" t="n"/>
      <c r="AS280" s="614">
        <f>V280+X280+Z280+AB280+AD280+AF280+AJ280+AL280+AN280+AP280+AR280+AH280</f>
        <v/>
      </c>
    </row>
    <row r="281">
      <c r="A281" s="721">
        <f>A280+1</f>
        <v/>
      </c>
      <c r="B281" s="629" t="n">
        <v>571.78</v>
      </c>
      <c r="C281" s="629" t="n"/>
      <c r="D281" s="629" t="n">
        <v>3447.6</v>
      </c>
      <c r="E281" s="629" t="n"/>
      <c r="F281" s="629" t="n"/>
      <c r="G281" s="631" t="n">
        <v>223</v>
      </c>
      <c r="H281" s="631" t="n">
        <v>83.8</v>
      </c>
      <c r="I281" s="631" t="n">
        <v>620</v>
      </c>
      <c r="J281" s="633" t="n">
        <v>10</v>
      </c>
      <c r="K281" s="633" t="n"/>
      <c r="L281" s="633" t="n"/>
      <c r="M281" s="635" t="n"/>
      <c r="N281" s="728">
        <f>B281+C281+D281+F281+G281+H281+I281+K281-L281+M281+E281</f>
        <v/>
      </c>
      <c r="O281" s="629" t="n">
        <v>21.7</v>
      </c>
      <c r="P281" s="629" t="n">
        <v>0</v>
      </c>
      <c r="Q281" s="636">
        <f>N281+O281-P281</f>
        <v/>
      </c>
      <c r="R281" s="638" t="n"/>
      <c r="S281" s="638" t="n"/>
      <c r="T281" s="639">
        <f>A281</f>
        <v/>
      </c>
      <c r="U281" s="640" t="n"/>
      <c r="V281" s="641" t="n"/>
      <c r="W281" s="484" t="n"/>
      <c r="X281" s="641" t="n"/>
      <c r="Y281" s="640" t="n"/>
      <c r="Z281" s="641" t="n"/>
      <c r="AA281" s="484" t="n"/>
      <c r="AB281" s="641" t="n"/>
      <c r="AC281" s="640" t="n"/>
      <c r="AD281" s="729" t="n"/>
      <c r="AE281" s="484" t="n"/>
      <c r="AF281" s="641" t="n"/>
      <c r="AG281" s="641" t="n"/>
      <c r="AH281" s="641" t="n"/>
      <c r="AI281" s="640" t="n"/>
      <c r="AJ281" s="641" t="n"/>
      <c r="AK281" s="484" t="n"/>
      <c r="AL281" s="641" t="n"/>
      <c r="AM281" s="640" t="n"/>
      <c r="AN281" s="641" t="n"/>
      <c r="AO281" s="484" t="n"/>
      <c r="AP281" s="641" t="n"/>
      <c r="AQ281" s="484" t="n"/>
      <c r="AR281" s="641" t="n"/>
      <c r="AS281" s="614">
        <f>V281+X281+Z281+AB281+AD281+AF281+AJ281+AL281+AN281+AP281+AR281+AH281</f>
        <v/>
      </c>
    </row>
    <row r="282">
      <c r="A282" s="721">
        <f>A281+1</f>
        <v/>
      </c>
      <c r="B282" s="629" t="n">
        <v>772.7</v>
      </c>
      <c r="C282" s="629" t="n"/>
      <c r="D282" s="629" t="n">
        <v>3140.63</v>
      </c>
      <c r="E282" s="629" t="n"/>
      <c r="F282" s="629" t="n"/>
      <c r="G282" s="631" t="n">
        <v>271</v>
      </c>
      <c r="H282" s="631" t="n">
        <v>109.25</v>
      </c>
      <c r="I282" s="631" t="n">
        <v>610</v>
      </c>
      <c r="J282" s="633" t="n">
        <v>12</v>
      </c>
      <c r="K282" s="633" t="n"/>
      <c r="L282" s="633" t="n"/>
      <c r="M282" s="635" t="n"/>
      <c r="N282" s="728">
        <f>B282+C282+D282+F282+G282+H282+I282+K282-L282+M282+E282</f>
        <v/>
      </c>
      <c r="O282" s="629" t="n">
        <v>19.7</v>
      </c>
      <c r="P282" s="629" t="n">
        <v>0</v>
      </c>
      <c r="Q282" s="636">
        <f>N282+O282-P282</f>
        <v/>
      </c>
      <c r="R282" s="638" t="n"/>
      <c r="S282" s="638" t="n"/>
      <c r="T282" s="639">
        <f>A282</f>
        <v/>
      </c>
      <c r="U282" s="640" t="n"/>
      <c r="V282" s="641" t="n"/>
      <c r="W282" s="484" t="n"/>
      <c r="X282" s="641" t="n"/>
      <c r="Y282" s="640" t="n"/>
      <c r="Z282" s="641" t="n"/>
      <c r="AA282" s="640" t="n"/>
      <c r="AB282" s="641" t="n"/>
      <c r="AC282" s="640" t="inlineStr">
        <is>
          <t>2206/12</t>
        </is>
      </c>
      <c r="AD282" s="641" t="n">
        <v>320.23</v>
      </c>
      <c r="AE282" s="640" t="n"/>
      <c r="AF282" s="641" t="n"/>
      <c r="AG282" s="641" t="n"/>
      <c r="AH282" s="641" t="n"/>
      <c r="AI282" s="640" t="n"/>
      <c r="AJ282" s="484" t="n"/>
      <c r="AK282" s="484" t="n"/>
      <c r="AL282" s="641" t="n"/>
      <c r="AM282" s="640" t="n"/>
      <c r="AN282" s="641" t="n"/>
      <c r="AO282" s="640" t="n"/>
      <c r="AP282" s="641" t="n"/>
      <c r="AQ282" s="484" t="n"/>
      <c r="AR282" s="641" t="n"/>
      <c r="AS282" s="614">
        <f>V282+X282+Z282+AB282+AD282+AF282+AJ282+AL282+AN282+AP282+AR282+AH282</f>
        <v/>
      </c>
    </row>
    <row r="283">
      <c r="A283" s="721">
        <f>A282+1</f>
        <v/>
      </c>
      <c r="B283" s="629" t="n">
        <v>623.41</v>
      </c>
      <c r="C283" s="629" t="n"/>
      <c r="D283" s="629" t="n">
        <v>3659.16</v>
      </c>
      <c r="E283" s="629" t="n"/>
      <c r="F283" s="629" t="n"/>
      <c r="G283" s="631" t="n">
        <v>313</v>
      </c>
      <c r="H283" s="631" t="n">
        <v>121.3</v>
      </c>
      <c r="I283" s="631" t="n">
        <v>670</v>
      </c>
      <c r="J283" s="633" t="n">
        <v>10</v>
      </c>
      <c r="K283" s="633" t="n"/>
      <c r="L283" s="633" t="n"/>
      <c r="M283" s="635" t="n"/>
      <c r="N283" s="728">
        <f>B283+C283+D283+F283+G283+H283+I283+K283-L283+M283+E283</f>
        <v/>
      </c>
      <c r="O283" s="629" t="n">
        <v>15.2</v>
      </c>
      <c r="P283" s="629" t="n">
        <v>0</v>
      </c>
      <c r="Q283" s="636">
        <f>N283+O283-P283</f>
        <v/>
      </c>
      <c r="R283" s="638" t="n"/>
      <c r="S283" s="638" t="n"/>
      <c r="T283" s="639">
        <f>A283</f>
        <v/>
      </c>
      <c r="U283" s="640" t="n"/>
      <c r="V283" s="641" t="n"/>
      <c r="W283" s="640" t="n"/>
      <c r="X283" s="641" t="n"/>
      <c r="Y283" s="640" t="n"/>
      <c r="Z283" s="641" t="n"/>
      <c r="AA283" s="640" t="n"/>
      <c r="AB283" s="641" t="n"/>
      <c r="AC283" s="640" t="n"/>
      <c r="AD283" s="641" t="n"/>
      <c r="AE283" s="640" t="n"/>
      <c r="AF283" s="641" t="n"/>
      <c r="AG283" s="641" t="n"/>
      <c r="AH283" s="641" t="n"/>
      <c r="AI283" s="640" t="n"/>
      <c r="AJ283" s="641" t="n"/>
      <c r="AK283" s="640" t="n"/>
      <c r="AL283" s="641" t="n"/>
      <c r="AM283" s="640" t="n"/>
      <c r="AN283" s="641" t="n"/>
      <c r="AO283" s="640" t="n"/>
      <c r="AP283" s="641" t="n"/>
      <c r="AQ283" s="484" t="n"/>
      <c r="AR283" s="641" t="n"/>
      <c r="AS283" s="614">
        <f>V283+X283+Z283+AB283+AD283+AF283+AJ283+AL283+AN283+AP283+AR283+AH283</f>
        <v/>
      </c>
    </row>
    <row r="284">
      <c r="A284" s="721">
        <f>A283+1</f>
        <v/>
      </c>
      <c r="B284" s="629" t="n">
        <v>452.92</v>
      </c>
      <c r="C284" s="629" t="n"/>
      <c r="D284" s="629" t="n">
        <v>2438.8</v>
      </c>
      <c r="E284" s="629" t="n"/>
      <c r="F284" s="629" t="n"/>
      <c r="G284" s="631" t="n">
        <v>137</v>
      </c>
      <c r="H284" s="631" t="n">
        <v>314</v>
      </c>
      <c r="I284" s="631" t="n">
        <v>270</v>
      </c>
      <c r="J284" s="633" t="n">
        <v>4</v>
      </c>
      <c r="K284" s="633" t="n"/>
      <c r="L284" s="633" t="n"/>
      <c r="M284" s="635" t="n"/>
      <c r="N284" s="728">
        <f>B284+C284+D284+F284+G284+H284+I284+K284-L284+M284+E284</f>
        <v/>
      </c>
      <c r="O284" s="629" t="n">
        <v>5.2</v>
      </c>
      <c r="P284" s="629" t="n">
        <v>108.4</v>
      </c>
      <c r="Q284" s="636">
        <f>N284+O284-P284</f>
        <v/>
      </c>
      <c r="R284" s="638" t="n"/>
      <c r="S284" s="638" t="n"/>
      <c r="T284" s="639">
        <f>A284</f>
        <v/>
      </c>
      <c r="U284" s="640" t="n"/>
      <c r="V284" s="641" t="n"/>
      <c r="W284" s="640" t="n"/>
      <c r="X284" s="641" t="n"/>
      <c r="Y284" s="640" t="n"/>
      <c r="Z284" s="641" t="n"/>
      <c r="AA284" s="640" t="n"/>
      <c r="AB284" s="641" t="n"/>
      <c r="AC284" s="640" t="n"/>
      <c r="AD284" s="641" t="n"/>
      <c r="AE284" s="640" t="n"/>
      <c r="AF284" s="641" t="n"/>
      <c r="AG284" s="642" t="n"/>
      <c r="AH284" s="641" t="n"/>
      <c r="AI284" s="640" t="n"/>
      <c r="AJ284" s="641" t="n"/>
      <c r="AK284" s="640" t="n"/>
      <c r="AL284" s="641" t="n"/>
      <c r="AM284" s="640" t="n"/>
      <c r="AN284" s="641" t="n"/>
      <c r="AO284" s="640" t="n"/>
      <c r="AP284" s="641" t="n"/>
      <c r="AQ284" s="484" t="n"/>
      <c r="AR284" s="641" t="n"/>
      <c r="AS284" s="614">
        <f>V284+X284+Z284+AB284+AD284+AF284+AJ284+AL284+AN284+AP284+AR284+AH284</f>
        <v/>
      </c>
    </row>
    <row r="285">
      <c r="A285" s="721">
        <f>A284+1</f>
        <v/>
      </c>
      <c r="B285" s="629" t="n">
        <v>1113.3</v>
      </c>
      <c r="C285" s="629" t="n"/>
      <c r="D285" s="629" t="n">
        <v>3262.7</v>
      </c>
      <c r="E285" s="629" t="n"/>
      <c r="F285" s="629" t="n"/>
      <c r="G285" s="631" t="n">
        <v>219</v>
      </c>
      <c r="H285" s="631" t="n">
        <v>63.8</v>
      </c>
      <c r="I285" s="631" t="n">
        <v>600</v>
      </c>
      <c r="J285" s="633" t="n">
        <v>7</v>
      </c>
      <c r="K285" s="633" t="n"/>
      <c r="L285" s="633" t="n"/>
      <c r="M285" s="635" t="n"/>
      <c r="N285" s="728">
        <f>B285+C285+D285+F285+G285+H285+I285+K285-L285+M285+E285</f>
        <v/>
      </c>
      <c r="O285" s="629" t="n">
        <v>10.3</v>
      </c>
      <c r="P285" s="629" t="n">
        <v>0</v>
      </c>
      <c r="Q285" s="636">
        <f>N285+O285-P285</f>
        <v/>
      </c>
      <c r="R285" s="638" t="n"/>
      <c r="S285" s="638" t="n"/>
      <c r="T285" s="639">
        <f>A285</f>
        <v/>
      </c>
      <c r="U285" s="640" t="n"/>
      <c r="V285" s="641" t="n"/>
      <c r="W285" s="640" t="n"/>
      <c r="X285" s="641" t="n"/>
      <c r="Y285" s="640" t="n"/>
      <c r="Z285" s="641" t="n"/>
      <c r="AA285" s="640" t="n"/>
      <c r="AB285" s="641" t="n"/>
      <c r="AC285" s="640" t="n"/>
      <c r="AD285" s="641" t="n"/>
      <c r="AE285" s="640" t="n"/>
      <c r="AF285" s="641" t="n"/>
      <c r="AG285" s="641" t="n"/>
      <c r="AH285" s="641" t="n"/>
      <c r="AI285" s="640" t="n"/>
      <c r="AJ285" s="641" t="n"/>
      <c r="AK285" s="640" t="n"/>
      <c r="AL285" s="641" t="n"/>
      <c r="AM285" s="640" t="n"/>
      <c r="AN285" s="641" t="n"/>
      <c r="AO285" s="640" t="n"/>
      <c r="AP285" s="641" t="n"/>
      <c r="AQ285" s="484" t="n"/>
      <c r="AR285" s="641" t="n"/>
      <c r="AS285" s="614">
        <f>V285+X285+Z285+AB285+AD285+AF285+AJ285+AL285+AN285+AP285+AR285+AH285</f>
        <v/>
      </c>
    </row>
    <row r="286">
      <c r="A286" s="721">
        <f>A285+1</f>
        <v/>
      </c>
      <c r="B286" s="629" t="n">
        <v>999.47</v>
      </c>
      <c r="C286" s="629" t="n"/>
      <c r="D286" s="629" t="n">
        <v>3472.17</v>
      </c>
      <c r="E286" s="629" t="n"/>
      <c r="F286" s="629" t="n"/>
      <c r="G286" s="631" t="n">
        <v>210</v>
      </c>
      <c r="H286" s="631" t="n">
        <v>126.2</v>
      </c>
      <c r="I286" s="631" t="n">
        <v>480</v>
      </c>
      <c r="J286" s="633" t="n">
        <v>9</v>
      </c>
      <c r="K286" s="633" t="n"/>
      <c r="L286" s="633" t="n"/>
      <c r="M286" s="635" t="n"/>
      <c r="N286" s="728">
        <f>B286+C286+D286+F286+G286+H286+I286+K286-L286+M286+E286</f>
        <v/>
      </c>
      <c r="O286" s="629" t="n">
        <v>13.5</v>
      </c>
      <c r="P286" s="629" t="n">
        <v>0</v>
      </c>
      <c r="Q286" s="636">
        <f>N286+O286-P286</f>
        <v/>
      </c>
      <c r="R286" s="638" t="n"/>
      <c r="S286" s="638" t="n"/>
      <c r="T286" s="639">
        <f>A286</f>
        <v/>
      </c>
      <c r="U286" s="640" t="n"/>
      <c r="V286" s="641" t="n"/>
      <c r="W286" s="640" t="n"/>
      <c r="X286" s="641" t="n"/>
      <c r="Y286" s="640" t="n"/>
      <c r="Z286" s="641" t="n"/>
      <c r="AA286" s="640" t="n"/>
      <c r="AB286" s="641" t="n"/>
      <c r="AC286" s="640" t="n"/>
      <c r="AD286" s="641" t="n"/>
      <c r="AE286" s="640" t="n"/>
      <c r="AF286" s="641" t="n"/>
      <c r="AG286" s="641" t="n"/>
      <c r="AH286" s="641" t="n"/>
      <c r="AI286" s="640" t="n"/>
      <c r="AJ286" s="641" t="n"/>
      <c r="AK286" s="640" t="n"/>
      <c r="AL286" s="641" t="n"/>
      <c r="AM286" s="640" t="n"/>
      <c r="AN286" s="641" t="n"/>
      <c r="AO286" s="640" t="n"/>
      <c r="AP286" s="641" t="n"/>
      <c r="AQ286" s="484" t="n"/>
      <c r="AR286" s="641" t="n"/>
      <c r="AS286" s="614">
        <f>V286+X286+Z286+AB286+AD286+AF286+AJ286+AL286+AN286+AP286+AR286+AH286</f>
        <v/>
      </c>
    </row>
    <row r="287">
      <c r="A287" s="721">
        <f>A286+1</f>
        <v/>
      </c>
      <c r="B287" s="629" t="n">
        <v>252.38</v>
      </c>
      <c r="C287" s="629" t="n"/>
      <c r="D287" s="629" t="n">
        <v>4010.64</v>
      </c>
      <c r="E287" s="629" t="n"/>
      <c r="F287" s="629" t="n"/>
      <c r="G287" s="631" t="n">
        <v>327</v>
      </c>
      <c r="H287" s="631" t="n">
        <v>184.2</v>
      </c>
      <c r="I287" s="631" t="n">
        <v>820</v>
      </c>
      <c r="J287" s="633" t="n">
        <v>13</v>
      </c>
      <c r="K287" s="633" t="n"/>
      <c r="L287" s="633" t="n"/>
      <c r="M287" s="635" t="n"/>
      <c r="N287" s="728">
        <f>B287+C287+D287+F287+G287+H287+I287+K287-L287+M287+E287</f>
        <v/>
      </c>
      <c r="O287" s="629" t="n">
        <v>15</v>
      </c>
      <c r="P287" s="629" t="n">
        <v>0</v>
      </c>
      <c r="Q287" s="636">
        <f>N287+O287-P287</f>
        <v/>
      </c>
      <c r="R287" s="638" t="n"/>
      <c r="S287" s="638" t="n"/>
      <c r="T287" s="639">
        <f>A287</f>
        <v/>
      </c>
      <c r="U287" s="640" t="n"/>
      <c r="V287" s="641" t="n"/>
      <c r="W287" s="640" t="n"/>
      <c r="X287" s="641" t="n"/>
      <c r="Y287" s="640" t="n"/>
      <c r="Z287" s="641" t="n"/>
      <c r="AA287" s="640" t="n"/>
      <c r="AB287" s="641" t="n"/>
      <c r="AC287" s="640" t="n"/>
      <c r="AD287" s="641" t="n"/>
      <c r="AE287" s="640" t="n"/>
      <c r="AF287" s="641" t="n"/>
      <c r="AG287" s="641" t="n"/>
      <c r="AH287" s="641" t="n"/>
      <c r="AI287" s="640" t="n"/>
      <c r="AJ287" s="641" t="n"/>
      <c r="AK287" s="640" t="n"/>
      <c r="AL287" s="641" t="n"/>
      <c r="AM287" s="640" t="n"/>
      <c r="AN287" s="641" t="n"/>
      <c r="AO287" s="640" t="n"/>
      <c r="AP287" s="641" t="n"/>
      <c r="AQ287" s="484" t="n"/>
      <c r="AR287" s="641" t="n"/>
      <c r="AS287" s="614">
        <f>V287+X287+Z287+AB287+AD287+AF287+AJ287+AL287+AN287+AP287+AR287+AH287</f>
        <v/>
      </c>
    </row>
    <row r="288">
      <c r="A288" s="721">
        <f>A287+1</f>
        <v/>
      </c>
      <c r="B288" s="629" t="n">
        <v>881.13</v>
      </c>
      <c r="C288" s="629" t="n"/>
      <c r="D288" s="629" t="n">
        <v>3683.56</v>
      </c>
      <c r="E288" s="629" t="n"/>
      <c r="F288" s="629" t="n"/>
      <c r="G288" s="631" t="n">
        <v>351</v>
      </c>
      <c r="H288" s="631" t="n">
        <v>41.3</v>
      </c>
      <c r="I288" s="631" t="n">
        <v>330</v>
      </c>
      <c r="J288" s="633" t="n">
        <v>7</v>
      </c>
      <c r="K288" s="633" t="n"/>
      <c r="L288" s="633" t="n"/>
      <c r="M288" s="635" t="n"/>
      <c r="N288" s="728">
        <f>B288+C288+D288+F288+G288+H288+I288+K288-L288+M288+E288</f>
        <v/>
      </c>
      <c r="O288" s="629" t="n">
        <v>21</v>
      </c>
      <c r="P288" s="629" t="n">
        <v>0</v>
      </c>
      <c r="Q288" s="636">
        <f>N288+O288-P288</f>
        <v/>
      </c>
      <c r="R288" s="638" t="n"/>
      <c r="S288" s="638" t="n"/>
      <c r="T288" s="639">
        <f>A288</f>
        <v/>
      </c>
      <c r="U288" s="640" t="n"/>
      <c r="V288" s="641" t="n"/>
      <c r="W288" s="640" t="n"/>
      <c r="X288" s="641" t="n"/>
      <c r="Y288" s="640" t="n"/>
      <c r="Z288" s="641" t="n"/>
      <c r="AA288" s="640" t="n"/>
      <c r="AB288" s="641" t="n"/>
      <c r="AC288" s="640" t="n"/>
      <c r="AD288" s="641" t="n"/>
      <c r="AE288" s="640" t="n"/>
      <c r="AF288" s="641" t="n"/>
      <c r="AG288" s="641" t="n"/>
      <c r="AH288" s="641" t="n"/>
      <c r="AI288" s="640" t="n"/>
      <c r="AJ288" s="641" t="n"/>
      <c r="AK288" s="640" t="n"/>
      <c r="AL288" s="641" t="n"/>
      <c r="AM288" s="640" t="n"/>
      <c r="AN288" s="641" t="n"/>
      <c r="AO288" s="640" t="n"/>
      <c r="AP288" s="641" t="n"/>
      <c r="AQ288" s="484" t="n"/>
      <c r="AR288" s="641" t="n"/>
      <c r="AS288" s="614">
        <f>V288+X288+Z288+AB288+AD288+AF288+AJ288+AL288+AN288+AP288+AR288+AH288</f>
        <v/>
      </c>
    </row>
    <row r="289">
      <c r="A289" s="721">
        <f>A288+1</f>
        <v/>
      </c>
      <c r="B289" s="629" t="n">
        <v>79.90000000000001</v>
      </c>
      <c r="C289" s="629" t="n"/>
      <c r="D289" s="629" t="n">
        <v>3867.23</v>
      </c>
      <c r="E289" s="629" t="n"/>
      <c r="F289" s="629" t="n"/>
      <c r="G289" s="631" t="n">
        <v>502</v>
      </c>
      <c r="H289" s="631" t="n">
        <v>116.1</v>
      </c>
      <c r="I289" s="631" t="n">
        <v>1020</v>
      </c>
      <c r="J289" s="633" t="n">
        <v>16</v>
      </c>
      <c r="K289" s="633" t="n"/>
      <c r="L289" s="633" t="n"/>
      <c r="M289" s="635" t="n"/>
      <c r="N289" s="728">
        <f>B289+C289+D289+F289+G289+H289+I289+K289-L289+M289+E289</f>
        <v/>
      </c>
      <c r="O289" s="629" t="n">
        <v>19.7</v>
      </c>
      <c r="P289" s="629" t="n">
        <v>0</v>
      </c>
      <c r="Q289" s="636">
        <f>N289+O289-P289</f>
        <v/>
      </c>
      <c r="R289" s="638" t="n"/>
      <c r="S289" s="638" t="n"/>
      <c r="T289" s="639">
        <f>A289</f>
        <v/>
      </c>
      <c r="U289" s="640" t="n"/>
      <c r="V289" s="641" t="n"/>
      <c r="W289" s="640" t="n"/>
      <c r="X289" s="641" t="n"/>
      <c r="Y289" s="640" t="n"/>
      <c r="Z289" s="641" t="n"/>
      <c r="AA289" s="640" t="n"/>
      <c r="AB289" s="641" t="n"/>
      <c r="AC289" s="640" t="n"/>
      <c r="AD289" s="641" t="n"/>
      <c r="AE289" s="640" t="n"/>
      <c r="AF289" s="641" t="n"/>
      <c r="AG289" s="641" t="n"/>
      <c r="AH289" s="641" t="n"/>
      <c r="AI289" s="640" t="n"/>
      <c r="AJ289" s="641" t="n"/>
      <c r="AK289" s="640" t="n"/>
      <c r="AL289" s="641" t="n"/>
      <c r="AM289" s="640" t="n"/>
      <c r="AN289" s="641" t="n"/>
      <c r="AO289" s="640" t="n"/>
      <c r="AP289" s="641" t="n"/>
      <c r="AQ289" s="484" t="n"/>
      <c r="AR289" s="641" t="n"/>
      <c r="AS289" s="614">
        <f>V289+X289+Z289+AB289+AD289+AF289+AJ289+AL289+AN289+AP289+AR289+AH289</f>
        <v/>
      </c>
    </row>
    <row r="290">
      <c r="A290" s="721">
        <f>A289+1</f>
        <v/>
      </c>
      <c r="B290" s="629" t="n">
        <v>807.95</v>
      </c>
      <c r="C290" s="629" t="n"/>
      <c r="D290" s="629" t="n">
        <v>3639.09</v>
      </c>
      <c r="E290" s="629" t="n"/>
      <c r="F290" s="629" t="n"/>
      <c r="G290" s="631" t="n">
        <v>275</v>
      </c>
      <c r="H290" s="631" t="n">
        <v>91.09999999999999</v>
      </c>
      <c r="I290" s="631" t="n">
        <v>540</v>
      </c>
      <c r="J290" s="633" t="n">
        <v>11</v>
      </c>
      <c r="K290" s="633" t="n"/>
      <c r="L290" s="633" t="n"/>
      <c r="M290" s="635" t="n"/>
      <c r="N290" s="728">
        <f>B290+C290+D290+F290+G290+H290+I290+K290-L290+M290+E290</f>
        <v/>
      </c>
      <c r="O290" s="629" t="n"/>
      <c r="P290" s="629" t="n">
        <v>0</v>
      </c>
      <c r="Q290" s="636">
        <f>N290+O290-P290</f>
        <v/>
      </c>
      <c r="R290" s="638" t="n"/>
      <c r="S290" s="638" t="n"/>
      <c r="T290" s="639">
        <f>A290</f>
        <v/>
      </c>
      <c r="U290" s="640" t="n"/>
      <c r="V290" s="641" t="n"/>
      <c r="W290" s="640" t="n"/>
      <c r="X290" s="641" t="n"/>
      <c r="Y290" s="640" t="n"/>
      <c r="Z290" s="641" t="n"/>
      <c r="AA290" s="640" t="n"/>
      <c r="AB290" s="641" t="n"/>
      <c r="AC290" s="640" t="n"/>
      <c r="AD290" s="641" t="n"/>
      <c r="AE290" s="640" t="n"/>
      <c r="AF290" s="641" t="n"/>
      <c r="AG290" s="641" t="n"/>
      <c r="AH290" s="641" t="n"/>
      <c r="AI290" s="640" t="n"/>
      <c r="AJ290" s="641" t="n"/>
      <c r="AK290" s="640" t="n"/>
      <c r="AL290" s="641" t="n"/>
      <c r="AM290" s="640" t="n"/>
      <c r="AN290" s="641" t="n"/>
      <c r="AO290" s="640" t="n"/>
      <c r="AP290" s="641" t="n"/>
      <c r="AQ290" s="484" t="n"/>
      <c r="AR290" s="641" t="n"/>
      <c r="AS290" s="614">
        <f>V290+X290+Z290+AB290+AD290+AF290+AJ290+AL290+AN290+AP290+AR290+AH290</f>
        <v/>
      </c>
    </row>
    <row r="291">
      <c r="A291" s="721">
        <f>A290+1</f>
        <v/>
      </c>
      <c r="B291" s="629" t="n">
        <v>784.09</v>
      </c>
      <c r="C291" s="629" t="n"/>
      <c r="D291" s="629" t="n">
        <v>2105.68</v>
      </c>
      <c r="E291" s="629" t="n"/>
      <c r="F291" s="629" t="n"/>
      <c r="G291" s="631" t="n">
        <v>101</v>
      </c>
      <c r="H291" s="631" t="n">
        <v>579.6</v>
      </c>
      <c r="I291" s="631" t="n">
        <v>480</v>
      </c>
      <c r="J291" s="633" t="n">
        <v>9</v>
      </c>
      <c r="K291" s="633" t="n"/>
      <c r="L291" s="633" t="n"/>
      <c r="M291" s="635" t="n"/>
      <c r="N291" s="728">
        <f>B291+C291+D291+F291+G291+H291+I291+K291-L291+M291+E291</f>
        <v/>
      </c>
      <c r="O291" s="629" t="n">
        <v>20.4</v>
      </c>
      <c r="P291" s="629" t="n">
        <v>99.90000000000001</v>
      </c>
      <c r="Q291" s="636">
        <f>N291+O291-P291</f>
        <v/>
      </c>
      <c r="R291" s="638" t="n"/>
      <c r="S291" s="638" t="n"/>
      <c r="T291" s="639">
        <f>A291</f>
        <v/>
      </c>
      <c r="U291" s="640" t="n"/>
      <c r="V291" s="641" t="n"/>
      <c r="W291" s="640" t="n"/>
      <c r="X291" s="641" t="n"/>
      <c r="Y291" s="640" t="n"/>
      <c r="Z291" s="641" t="n"/>
      <c r="AA291" s="640" t="n"/>
      <c r="AB291" s="641" t="n"/>
      <c r="AC291" s="640" t="n"/>
      <c r="AD291" s="641" t="n"/>
      <c r="AE291" s="640" t="n"/>
      <c r="AF291" s="641" t="n"/>
      <c r="AG291" s="642" t="n"/>
      <c r="AH291" s="641" t="n"/>
      <c r="AI291" s="640" t="n"/>
      <c r="AJ291" s="641" t="n"/>
      <c r="AK291" s="640" t="n"/>
      <c r="AL291" s="641" t="n"/>
      <c r="AM291" s="640" t="n"/>
      <c r="AN291" s="641" t="n"/>
      <c r="AO291" s="640" t="n"/>
      <c r="AP291" s="641" t="n"/>
      <c r="AQ291" s="484" t="n"/>
      <c r="AR291" s="641" t="n"/>
      <c r="AS291" s="614">
        <f>V291+X291+Z291+AB291+AD291+AF291+AJ291+AL291+AN291+AP291+AR291+AH291</f>
        <v/>
      </c>
    </row>
    <row r="292">
      <c r="A292" s="721">
        <f>A291+1</f>
        <v/>
      </c>
      <c r="B292" s="629" t="n">
        <v>326.64</v>
      </c>
      <c r="C292" s="629" t="n"/>
      <c r="D292" s="629" t="n">
        <v>2172.48</v>
      </c>
      <c r="E292" s="629" t="n"/>
      <c r="F292" s="629" t="n"/>
      <c r="G292" s="631" t="n">
        <v>184</v>
      </c>
      <c r="H292" s="631" t="n">
        <v>560.2</v>
      </c>
      <c r="I292" s="631" t="n">
        <v>150</v>
      </c>
      <c r="J292" s="633" t="n">
        <v>2</v>
      </c>
      <c r="K292" s="633" t="n"/>
      <c r="L292" s="633" t="n"/>
      <c r="M292" s="635" t="n"/>
      <c r="N292" s="728">
        <f>B292+C292+D292+F292+G292+H292+I292+K292-L292+M292+E292</f>
        <v/>
      </c>
      <c r="O292" s="629" t="n">
        <v>10.9</v>
      </c>
      <c r="P292" s="629" t="n">
        <v>0</v>
      </c>
      <c r="Q292" s="636">
        <f>N292+O292-P292</f>
        <v/>
      </c>
      <c r="R292" s="638" t="n"/>
      <c r="S292" s="638" t="n"/>
      <c r="T292" s="639">
        <f>A292</f>
        <v/>
      </c>
      <c r="U292" s="640" t="n"/>
      <c r="V292" s="641" t="n"/>
      <c r="W292" s="640" t="n"/>
      <c r="X292" s="641" t="n"/>
      <c r="Y292" s="640" t="n"/>
      <c r="Z292" s="641" t="n"/>
      <c r="AA292" s="640" t="n"/>
      <c r="AB292" s="641" t="n"/>
      <c r="AC292" s="640" t="n"/>
      <c r="AD292" s="641" t="n"/>
      <c r="AE292" s="640" t="n"/>
      <c r="AF292" s="641" t="n"/>
      <c r="AG292" s="641" t="n"/>
      <c r="AH292" s="641" t="n"/>
      <c r="AI292" s="640" t="n"/>
      <c r="AJ292" s="641" t="n"/>
      <c r="AK292" s="640" t="n"/>
      <c r="AL292" s="641" t="n"/>
      <c r="AM292" s="640" t="n"/>
      <c r="AN292" s="641" t="n"/>
      <c r="AO292" s="640" t="inlineStr">
        <is>
          <t>211165A</t>
        </is>
      </c>
      <c r="AP292" s="641" t="n">
        <v>86.40000000000001</v>
      </c>
      <c r="AQ292" s="484" t="n"/>
      <c r="AR292" s="641" t="n"/>
      <c r="AS292" s="614">
        <f>V292+X292+Z292+AB292+AD292+AF292+AJ292+AL292+AN292+AP292+AR292+AH292</f>
        <v/>
      </c>
    </row>
    <row r="293">
      <c r="A293" s="721">
        <f>A292+1</f>
        <v/>
      </c>
      <c r="B293" s="629" t="n">
        <v>1109.67</v>
      </c>
      <c r="C293" s="629" t="n"/>
      <c r="D293" s="629" t="n">
        <v>5360.83</v>
      </c>
      <c r="E293" s="629" t="n"/>
      <c r="F293" s="629" t="n"/>
      <c r="G293" s="631" t="n">
        <v>377</v>
      </c>
      <c r="H293" s="631" t="n">
        <v>182.65</v>
      </c>
      <c r="I293" s="631" t="n">
        <v>500</v>
      </c>
      <c r="J293" s="633" t="n">
        <v>10</v>
      </c>
      <c r="K293" s="633" t="n"/>
      <c r="L293" s="633" t="n"/>
      <c r="M293" s="635" t="n"/>
      <c r="N293" s="728">
        <f>B293+C293+D293+F293+G293+H293+I293+K293-L293+M293+E293</f>
        <v/>
      </c>
      <c r="O293" s="629" t="n">
        <v>12.5</v>
      </c>
      <c r="P293" s="629" t="n">
        <v>0</v>
      </c>
      <c r="Q293" s="636">
        <f>N293+O293-P293</f>
        <v/>
      </c>
      <c r="R293" s="638" t="n"/>
      <c r="S293" s="638" t="n"/>
      <c r="T293" s="639">
        <f>A293</f>
        <v/>
      </c>
      <c r="U293" s="640" t="n"/>
      <c r="V293" s="641" t="n"/>
      <c r="W293" s="484" t="n"/>
      <c r="X293" s="641" t="n"/>
      <c r="Y293" s="640" t="n"/>
      <c r="Z293" s="641" t="n"/>
      <c r="AA293" s="640" t="n"/>
      <c r="AB293" s="641" t="n"/>
      <c r="AC293" s="640" t="n"/>
      <c r="AD293" s="641" t="n"/>
      <c r="AE293" s="640" t="n"/>
      <c r="AF293" s="641" t="n"/>
      <c r="AG293" s="641" t="n"/>
      <c r="AH293" s="641" t="n"/>
      <c r="AI293" s="640" t="n"/>
      <c r="AJ293" s="641" t="n"/>
      <c r="AK293" s="640" t="n"/>
      <c r="AL293" s="641" t="n"/>
      <c r="AM293" s="640" t="n"/>
      <c r="AN293" s="641" t="n"/>
      <c r="AO293" s="640" t="n"/>
      <c r="AP293" s="641" t="n"/>
      <c r="AQ293" s="484" t="n"/>
      <c r="AR293" s="641" t="n"/>
      <c r="AS293" s="614">
        <f>V293+X293+Z293+AB293+AD293+AF293+AJ293+AL293+AN293+AP293+AR293+AH293</f>
        <v/>
      </c>
    </row>
    <row r="294">
      <c r="A294" s="721">
        <f>A293+1</f>
        <v/>
      </c>
      <c r="B294" s="629" t="n">
        <v>1033.51</v>
      </c>
      <c r="C294" s="629" t="n"/>
      <c r="D294" s="629" t="n">
        <v>2901.45</v>
      </c>
      <c r="E294" s="629" t="n"/>
      <c r="F294" s="629" t="n"/>
      <c r="G294" s="631" t="n">
        <v>280</v>
      </c>
      <c r="H294" s="631" t="n">
        <v>261.2</v>
      </c>
      <c r="I294" s="631" t="n">
        <v>460</v>
      </c>
      <c r="J294" s="633" t="n">
        <v>11</v>
      </c>
      <c r="K294" s="633" t="n"/>
      <c r="L294" s="633" t="n"/>
      <c r="M294" s="635" t="n"/>
      <c r="N294" s="728">
        <f>B294+C294+D294+F294+G294+H294+I294+K294-L294+M294+E294</f>
        <v/>
      </c>
      <c r="O294" s="629" t="n">
        <v>17.2</v>
      </c>
      <c r="P294" s="629" t="n">
        <v>0</v>
      </c>
      <c r="Q294" s="636">
        <f>N294+O294-P294</f>
        <v/>
      </c>
      <c r="R294" s="638" t="n"/>
      <c r="S294" s="638" t="n"/>
      <c r="T294" s="639">
        <f>A294</f>
        <v/>
      </c>
      <c r="U294" s="640" t="n"/>
      <c r="V294" s="641" t="n"/>
      <c r="W294" s="640" t="n"/>
      <c r="X294" s="641" t="n"/>
      <c r="Y294" s="640" t="n"/>
      <c r="Z294" s="641" t="n"/>
      <c r="AA294" s="640" t="n"/>
      <c r="AB294" s="641" t="n"/>
      <c r="AC294" s="640" t="n"/>
      <c r="AD294" s="641" t="n"/>
      <c r="AE294" s="640" t="n"/>
      <c r="AF294" s="641" t="n"/>
      <c r="AG294" s="641" t="n"/>
      <c r="AH294" s="641" t="n"/>
      <c r="AI294" s="640" t="n"/>
      <c r="AJ294" s="641" t="n"/>
      <c r="AK294" s="640" t="n"/>
      <c r="AL294" s="641" t="n"/>
      <c r="AM294" s="640" t="n"/>
      <c r="AN294" s="641" t="n"/>
      <c r="AO294" s="640" t="n"/>
      <c r="AP294" s="641" t="n"/>
      <c r="AQ294" s="484" t="n"/>
      <c r="AR294" s="641" t="n"/>
      <c r="AS294" s="614">
        <f>V294+X294+Z294+AB294+AD294+AF294+AJ294+AL294+AN294+AP294+AR294+AH294</f>
        <v/>
      </c>
    </row>
    <row r="295">
      <c r="A295" s="721">
        <f>A294+1</f>
        <v/>
      </c>
      <c r="B295" s="629" t="n">
        <v>956.6</v>
      </c>
      <c r="C295" s="629" t="n"/>
      <c r="D295" s="629" t="n">
        <v>2490.33</v>
      </c>
      <c r="E295" s="629" t="n"/>
      <c r="F295" s="629" t="n"/>
      <c r="G295" s="631" t="n">
        <v>309</v>
      </c>
      <c r="H295" s="631" t="n">
        <v>114.9</v>
      </c>
      <c r="I295" s="631" t="n">
        <v>300</v>
      </c>
      <c r="J295" s="633" t="n">
        <v>8</v>
      </c>
      <c r="K295" s="633" t="n"/>
      <c r="L295" s="633" t="n"/>
      <c r="M295" s="635" t="n"/>
      <c r="N295" s="728">
        <f>B295+C295+D295+F295+G295+H295+I295+K295-L295+M295+E295</f>
        <v/>
      </c>
      <c r="O295" s="629" t="n">
        <v>15.7</v>
      </c>
      <c r="P295" s="629" t="n">
        <v>0</v>
      </c>
      <c r="Q295" s="636">
        <f>N295+O295-P295</f>
        <v/>
      </c>
      <c r="R295" s="638" t="n"/>
      <c r="S295" s="638" t="n"/>
      <c r="T295" s="639">
        <f>A295</f>
        <v/>
      </c>
      <c r="U295" s="640" t="n"/>
      <c r="V295" s="641" t="n"/>
      <c r="W295" s="640" t="n"/>
      <c r="X295" s="641" t="n"/>
      <c r="Y295" s="640" t="n"/>
      <c r="Z295" s="641" t="n"/>
      <c r="AA295" s="640" t="n"/>
      <c r="AB295" s="641" t="n"/>
      <c r="AC295" s="640" t="n"/>
      <c r="AD295" s="641" t="n"/>
      <c r="AE295" s="640" t="n"/>
      <c r="AF295" s="641" t="n"/>
      <c r="AG295" s="641" t="n"/>
      <c r="AH295" s="641" t="n"/>
      <c r="AI295" s="640" t="n"/>
      <c r="AJ295" s="641" t="n"/>
      <c r="AK295" s="640" t="n"/>
      <c r="AL295" s="641" t="n"/>
      <c r="AM295" s="640" t="n"/>
      <c r="AN295" s="641" t="n"/>
      <c r="AO295" s="640" t="n"/>
      <c r="AP295" s="641" t="n"/>
      <c r="AQ295" s="484" t="n"/>
      <c r="AR295" s="641" t="n"/>
      <c r="AS295" s="614">
        <f>V295+X295+Z295+AB295+AD295+AF295+AJ295+AL295+AN295+AP295+AR295+AH295</f>
        <v/>
      </c>
    </row>
    <row r="296">
      <c r="A296" s="721">
        <f>A295+1</f>
        <v/>
      </c>
      <c r="B296" s="629" t="n">
        <v>794.85</v>
      </c>
      <c r="C296" s="629" t="n"/>
      <c r="D296" s="629" t="n">
        <v>3051.03</v>
      </c>
      <c r="E296" s="629" t="n"/>
      <c r="F296" s="629" t="n"/>
      <c r="G296" s="631" t="n">
        <v>368</v>
      </c>
      <c r="H296" s="631" t="n">
        <v>88.2</v>
      </c>
      <c r="I296" s="631" t="n">
        <v>550</v>
      </c>
      <c r="J296" s="633" t="n">
        <v>7</v>
      </c>
      <c r="K296" s="633" t="n"/>
      <c r="L296" s="633" t="n"/>
      <c r="M296" s="635" t="n"/>
      <c r="N296" s="728">
        <f>B296+C296+D296+F296+G296+H296+I296+K296-L296+M296+E296</f>
        <v/>
      </c>
      <c r="O296" s="629" t="n">
        <v>21.9</v>
      </c>
      <c r="P296" s="629" t="n">
        <v>0</v>
      </c>
      <c r="Q296" s="636">
        <f>N296+O296-P296</f>
        <v/>
      </c>
      <c r="R296" s="638" t="n"/>
      <c r="S296" s="638" t="n"/>
      <c r="T296" s="639">
        <f>A296</f>
        <v/>
      </c>
      <c r="U296" s="640" t="n"/>
      <c r="V296" s="641" t="n"/>
      <c r="W296" s="640" t="n"/>
      <c r="X296" s="641" t="n"/>
      <c r="Y296" s="640" t="n"/>
      <c r="Z296" s="641" t="n"/>
      <c r="AA296" s="640" t="n"/>
      <c r="AB296" s="641" t="n"/>
      <c r="AC296" s="640" t="n"/>
      <c r="AD296" s="641" t="n"/>
      <c r="AE296" s="640" t="n"/>
      <c r="AF296" s="641" t="n"/>
      <c r="AG296" s="641" t="n"/>
      <c r="AH296" s="641" t="n"/>
      <c r="AI296" s="640" t="n"/>
      <c r="AJ296" s="641" t="n"/>
      <c r="AK296" s="640" t="n"/>
      <c r="AL296" s="641" t="n"/>
      <c r="AM296" s="640" t="n"/>
      <c r="AN296" s="641" t="n"/>
      <c r="AO296" s="640" t="n"/>
      <c r="AP296" s="641" t="n"/>
      <c r="AQ296" s="484" t="n"/>
      <c r="AR296" s="641" t="n"/>
      <c r="AS296" s="614">
        <f>V296+X296+Z296+AB296+AD296+AF296+AJ296+AL296+AN296+AP296+AR296+AH296</f>
        <v/>
      </c>
    </row>
    <row r="297">
      <c r="A297" s="721">
        <f>A296+1</f>
        <v/>
      </c>
      <c r="B297" s="629" t="n">
        <v>1344.05</v>
      </c>
      <c r="C297" s="629" t="n"/>
      <c r="D297" s="629" t="n">
        <v>2833.84</v>
      </c>
      <c r="E297" s="629" t="n"/>
      <c r="F297" s="629" t="n"/>
      <c r="G297" s="631" t="n">
        <v>267</v>
      </c>
      <c r="H297" s="631" t="n">
        <v>259.3</v>
      </c>
      <c r="I297" s="631" t="n">
        <v>260</v>
      </c>
      <c r="J297" s="633" t="n">
        <v>5</v>
      </c>
      <c r="K297" s="633" t="n"/>
      <c r="L297" s="633" t="n"/>
      <c r="M297" s="635" t="n"/>
      <c r="N297" s="728">
        <f>B297+C297+D297+F297+G297+H297+I297+K297-L297+M297+E297</f>
        <v/>
      </c>
      <c r="O297" s="629" t="n">
        <v>18.4</v>
      </c>
      <c r="P297" s="629" t="n">
        <v>0</v>
      </c>
      <c r="Q297" s="636">
        <f>N297+O297-P297</f>
        <v/>
      </c>
      <c r="R297" s="730" t="n"/>
      <c r="S297" s="638" t="n"/>
      <c r="T297" s="639">
        <f>A297</f>
        <v/>
      </c>
      <c r="U297" s="640" t="n"/>
      <c r="V297" s="641" t="n"/>
      <c r="W297" s="640" t="n"/>
      <c r="X297" s="641" t="n"/>
      <c r="Y297" s="640" t="n"/>
      <c r="Z297" s="641" t="n"/>
      <c r="AA297" s="484" t="n"/>
      <c r="AB297" s="641" t="n"/>
      <c r="AC297" s="640" t="n"/>
      <c r="AD297" s="641" t="n"/>
      <c r="AE297" s="484" t="n"/>
      <c r="AF297" s="641" t="n"/>
      <c r="AG297" s="641" t="n"/>
      <c r="AH297" s="641" t="n"/>
      <c r="AI297" s="640" t="n"/>
      <c r="AJ297" s="641" t="n"/>
      <c r="AK297" s="484" t="n"/>
      <c r="AL297" s="641" t="n"/>
      <c r="AM297" s="640" t="n"/>
      <c r="AN297" s="641" t="n"/>
      <c r="AO297" s="484" t="n"/>
      <c r="AP297" s="641" t="n"/>
      <c r="AQ297" s="484" t="n"/>
      <c r="AR297" s="641" t="n"/>
      <c r="AS297" s="614">
        <f>V297+X297+Z297+AB297+AD297+AF297+AJ297+AL297+AN297+AP297+AR297+AH297</f>
        <v/>
      </c>
    </row>
    <row r="298">
      <c r="A298" s="721">
        <f>A297+1</f>
        <v/>
      </c>
      <c r="B298" s="629" t="n">
        <v>536.77</v>
      </c>
      <c r="C298" s="629" t="n"/>
      <c r="D298" s="629" t="n">
        <v>2156.75</v>
      </c>
      <c r="E298" s="629" t="n"/>
      <c r="F298" s="629" t="n"/>
      <c r="G298" s="631" t="n">
        <v>230</v>
      </c>
      <c r="H298" s="631" t="n">
        <v>134.8</v>
      </c>
      <c r="I298" s="631" t="n">
        <v>440</v>
      </c>
      <c r="J298" s="633" t="n">
        <v>7</v>
      </c>
      <c r="K298" s="633" t="n"/>
      <c r="L298" s="633" t="n"/>
      <c r="M298" s="635" t="n"/>
      <c r="N298" s="728">
        <f>B298+C298+D298+F298+G298+H298+I298+K298-L298+M298+E298</f>
        <v/>
      </c>
      <c r="O298" s="629" t="n">
        <v>7.4</v>
      </c>
      <c r="P298" s="629" t="n">
        <v>85.90000000000001</v>
      </c>
      <c r="Q298" s="636">
        <f>N298+O298-P298</f>
        <v/>
      </c>
      <c r="R298" s="638" t="n"/>
      <c r="S298" s="638" t="n"/>
      <c r="T298" s="639">
        <f>A298</f>
        <v/>
      </c>
      <c r="U298" s="640" t="n"/>
      <c r="V298" s="641" t="n"/>
      <c r="W298" s="640" t="n"/>
      <c r="X298" s="641" t="n"/>
      <c r="Y298" s="640" t="n"/>
      <c r="Z298" s="641" t="n"/>
      <c r="AA298" s="640" t="n"/>
      <c r="AB298" s="641" t="n"/>
      <c r="AC298" s="640" t="n"/>
      <c r="AD298" s="641" t="n"/>
      <c r="AE298" s="484" t="n"/>
      <c r="AF298" s="641" t="n"/>
      <c r="AG298" s="641" t="n"/>
      <c r="AH298" s="641" t="n"/>
      <c r="AI298" s="640" t="n"/>
      <c r="AJ298" s="641" t="n"/>
      <c r="AK298" s="640" t="n"/>
      <c r="AL298" s="641" t="n"/>
      <c r="AM298" s="640" t="n"/>
      <c r="AN298" s="641" t="n"/>
      <c r="AO298" s="640" t="n"/>
      <c r="AP298" s="641" t="n"/>
      <c r="AQ298" s="484" t="n"/>
      <c r="AR298" s="641" t="n"/>
      <c r="AS298" s="614">
        <f>V298+X298+Z298+AB298+AD298+AF298+AJ298+AL298+AN298+AP298+AR298+AH298</f>
        <v/>
      </c>
    </row>
    <row r="299">
      <c r="A299" s="721">
        <f>A298+1</f>
        <v/>
      </c>
      <c r="B299" s="629" t="n">
        <v>1104.05</v>
      </c>
      <c r="C299" s="629" t="n"/>
      <c r="D299" s="629" t="n">
        <v>3060.03</v>
      </c>
      <c r="E299" s="629" t="n"/>
      <c r="F299" s="629" t="n"/>
      <c r="G299" s="631" t="n">
        <v>311</v>
      </c>
      <c r="H299" s="631" t="n">
        <v>287.35</v>
      </c>
      <c r="I299" s="631" t="n">
        <v>330</v>
      </c>
      <c r="J299" s="633" t="n">
        <v>9</v>
      </c>
      <c r="K299" s="633" t="n"/>
      <c r="L299" s="633" t="n"/>
      <c r="M299" s="635" t="n"/>
      <c r="N299" s="728">
        <f>B299+C299+D299+F299+G299+H299+I299+K299-L299+M299+E299</f>
        <v/>
      </c>
      <c r="O299" s="629" t="n">
        <v>14.2</v>
      </c>
      <c r="P299" s="629" t="n">
        <v>0</v>
      </c>
      <c r="Q299" s="636">
        <f>N299+O299-P299</f>
        <v/>
      </c>
      <c r="R299" s="638" t="n"/>
      <c r="S299" s="638" t="n"/>
      <c r="T299" s="639">
        <f>A299</f>
        <v/>
      </c>
      <c r="U299" s="640" t="n"/>
      <c r="V299" s="641" t="n"/>
      <c r="W299" s="640" t="n"/>
      <c r="X299" s="641" t="n"/>
      <c r="Y299" s="640" t="n"/>
      <c r="Z299" s="641" t="n"/>
      <c r="AA299" s="640" t="n"/>
      <c r="AB299" s="641" t="n"/>
      <c r="AC299" s="640" t="n"/>
      <c r="AD299" s="641" t="n"/>
      <c r="AE299" s="640" t="n"/>
      <c r="AF299" s="641" t="n"/>
      <c r="AG299" s="641" t="n"/>
      <c r="AH299" s="641" t="n"/>
      <c r="AI299" s="640" t="n"/>
      <c r="AJ299" s="641" t="n"/>
      <c r="AK299" s="640" t="n"/>
      <c r="AL299" s="641" t="n"/>
      <c r="AM299" s="640" t="n"/>
      <c r="AN299" s="641" t="n"/>
      <c r="AO299" s="640" t="n"/>
      <c r="AP299" s="641" t="n"/>
      <c r="AQ299" s="484" t="n"/>
      <c r="AR299" s="641" t="n"/>
      <c r="AS299" s="614">
        <f>V299+X299+Z299+AB299+AD299+AF299+AJ299+AL299+AN299+AP299+AR299+AH299</f>
        <v/>
      </c>
    </row>
    <row r="300">
      <c r="A300" s="721">
        <f>A299+1</f>
        <v/>
      </c>
      <c r="B300" s="629" t="n">
        <v>472.22</v>
      </c>
      <c r="C300" s="629" t="n"/>
      <c r="D300" s="629" t="n">
        <v>3154.2</v>
      </c>
      <c r="E300" s="629" t="n"/>
      <c r="F300" s="629" t="n"/>
      <c r="G300" s="631" t="n">
        <v>321</v>
      </c>
      <c r="H300" s="631" t="n">
        <v>213</v>
      </c>
      <c r="I300" s="631" t="n">
        <v>600</v>
      </c>
      <c r="J300" s="633" t="n">
        <v>11</v>
      </c>
      <c r="K300" s="633" t="n"/>
      <c r="L300" s="633" t="n"/>
      <c r="M300" s="635" t="n"/>
      <c r="N300" s="728">
        <f>B300+C300+D300+F300+G300+H300+I300+K300-L300+M300+E300</f>
        <v/>
      </c>
      <c r="O300" s="629" t="n">
        <v>15.7</v>
      </c>
      <c r="P300" s="629" t="n">
        <v>0</v>
      </c>
      <c r="Q300" s="636">
        <f>N300+O300-P300</f>
        <v/>
      </c>
      <c r="R300" s="638" t="n"/>
      <c r="S300" s="638" t="n"/>
      <c r="T300" s="639">
        <f>A300</f>
        <v/>
      </c>
      <c r="U300" s="640" t="n"/>
      <c r="V300" s="641" t="n"/>
      <c r="W300" s="640" t="n"/>
      <c r="X300" s="641" t="n"/>
      <c r="Y300" s="640" t="n"/>
      <c r="Z300" s="641" t="n"/>
      <c r="AA300" s="640" t="n"/>
      <c r="AB300" s="641" t="n"/>
      <c r="AC300" s="640" t="n"/>
      <c r="AD300" s="641" t="n"/>
      <c r="AE300" s="640" t="n"/>
      <c r="AF300" s="641" t="n"/>
      <c r="AG300" s="641" t="n"/>
      <c r="AH300" s="641" t="n"/>
      <c r="AI300" s="640" t="n"/>
      <c r="AJ300" s="641" t="n"/>
      <c r="AK300" s="640" t="n"/>
      <c r="AL300" s="641" t="n"/>
      <c r="AM300" s="640" t="n"/>
      <c r="AN300" s="641" t="n"/>
      <c r="AO300" s="640" t="n"/>
      <c r="AP300" s="641" t="n"/>
      <c r="AQ300" s="484" t="n"/>
      <c r="AR300" s="641" t="n"/>
      <c r="AS300" s="614">
        <f>V300+X300+Z300+AB300+AD300+AF300+AJ300+AL300+AN300+AP300+AR300+AH300</f>
        <v/>
      </c>
    </row>
    <row r="301">
      <c r="A301" s="721">
        <f>A300+1</f>
        <v/>
      </c>
      <c r="B301" s="629" t="n">
        <v>989.22</v>
      </c>
      <c r="C301" s="629" t="n"/>
      <c r="D301" s="629" t="n">
        <v>2410.62</v>
      </c>
      <c r="E301" s="629" t="n"/>
      <c r="F301" s="629" t="n"/>
      <c r="G301" s="631" t="n">
        <v>298</v>
      </c>
      <c r="H301" s="631" t="n">
        <v>115.85</v>
      </c>
      <c r="I301" s="631" t="n">
        <v>220</v>
      </c>
      <c r="J301" s="633" t="n">
        <v>4</v>
      </c>
      <c r="K301" s="633" t="n"/>
      <c r="L301" s="633" t="n"/>
      <c r="M301" s="635" t="n"/>
      <c r="N301" s="728">
        <f>B301+C301+D301+F301+G301+H301+I301+K301-L301+M301+E301</f>
        <v/>
      </c>
      <c r="O301" s="629" t="n">
        <v>17.2</v>
      </c>
      <c r="P301" s="629" t="n">
        <v>0</v>
      </c>
      <c r="Q301" s="636">
        <f>N301+O301-P301</f>
        <v/>
      </c>
      <c r="R301" s="638" t="n"/>
      <c r="S301" s="638" t="n"/>
      <c r="T301" s="639">
        <f>A301</f>
        <v/>
      </c>
      <c r="U301" s="640" t="n"/>
      <c r="V301" s="641" t="n"/>
      <c r="W301" s="640" t="n"/>
      <c r="X301" s="641" t="n"/>
      <c r="Y301" s="640" t="n"/>
      <c r="Z301" s="641" t="n"/>
      <c r="AA301" s="640" t="n"/>
      <c r="AB301" s="641" t="n"/>
      <c r="AC301" s="640" t="n"/>
      <c r="AD301" s="641" t="n"/>
      <c r="AE301" s="640" t="n"/>
      <c r="AF301" s="641" t="n"/>
      <c r="AG301" s="641" t="n"/>
      <c r="AH301" s="641" t="n"/>
      <c r="AI301" s="640" t="n"/>
      <c r="AJ301" s="641" t="n"/>
      <c r="AK301" s="640" t="n"/>
      <c r="AL301" s="641" t="n"/>
      <c r="AM301" s="640" t="n"/>
      <c r="AN301" s="641" t="n"/>
      <c r="AO301" s="640" t="n"/>
      <c r="AP301" s="641" t="n"/>
      <c r="AQ301" s="484" t="n"/>
      <c r="AR301" s="641" t="n"/>
      <c r="AS301" s="614">
        <f>V301+X301+Z301+AB301+AD301+AF301+AJ301+AL301+AN301+AP301+AR301+AH301</f>
        <v/>
      </c>
    </row>
    <row r="302">
      <c r="A302" s="721">
        <f>A301+1</f>
        <v/>
      </c>
      <c r="B302" s="629" t="n">
        <v>1873.86</v>
      </c>
      <c r="C302" s="629" t="n"/>
      <c r="D302" s="629" t="n">
        <v>3304.37</v>
      </c>
      <c r="E302" s="629" t="n"/>
      <c r="F302" s="629" t="n"/>
      <c r="G302" s="631" t="n">
        <v>182</v>
      </c>
      <c r="H302" s="631" t="n">
        <v>113.55</v>
      </c>
      <c r="I302" s="631" t="n">
        <v>160</v>
      </c>
      <c r="J302" s="633" t="n">
        <v>3</v>
      </c>
      <c r="K302" s="633" t="n"/>
      <c r="L302" s="633" t="n"/>
      <c r="M302" s="635" t="n"/>
      <c r="N302" s="728">
        <f>B302+C302+D302+F302+G302+H302+I302+K302-L302+M302+E302</f>
        <v/>
      </c>
      <c r="O302" s="629" t="n">
        <v>16.1</v>
      </c>
      <c r="P302" s="629" t="n">
        <v>0</v>
      </c>
      <c r="Q302" s="636">
        <f>N302+O302-P302</f>
        <v/>
      </c>
      <c r="R302" s="638" t="n"/>
      <c r="S302" s="638" t="n"/>
      <c r="T302" s="639">
        <f>A302</f>
        <v/>
      </c>
      <c r="U302" s="640" t="n"/>
      <c r="V302" s="641" t="n"/>
      <c r="W302" s="640" t="n"/>
      <c r="X302" s="641" t="n"/>
      <c r="Y302" s="640" t="n"/>
      <c r="Z302" s="641" t="n"/>
      <c r="AA302" s="640" t="n"/>
      <c r="AB302" s="641" t="n"/>
      <c r="AC302" s="640" t="n"/>
      <c r="AD302" s="641" t="n"/>
      <c r="AE302" s="640" t="n"/>
      <c r="AF302" s="641" t="n"/>
      <c r="AG302" s="641" t="n"/>
      <c r="AH302" s="641" t="n"/>
      <c r="AI302" s="640" t="n"/>
      <c r="AJ302" s="641" t="n"/>
      <c r="AK302" s="640" t="n"/>
      <c r="AL302" s="641" t="n"/>
      <c r="AM302" s="640" t="n"/>
      <c r="AN302" s="641" t="n"/>
      <c r="AO302" s="640" t="n"/>
      <c r="AP302" s="641" t="n"/>
      <c r="AQ302" s="484" t="n"/>
      <c r="AR302" s="641" t="n"/>
      <c r="AS302" s="614">
        <f>V302+X302+Z302+AB302+AD302+AF302+AJ302+AL302+AN302+AP302+AR302+AH302</f>
        <v/>
      </c>
    </row>
    <row r="303">
      <c r="A303" s="721">
        <f>A302+1</f>
        <v/>
      </c>
      <c r="B303" s="629" t="n">
        <v>1215.37</v>
      </c>
      <c r="C303" s="629" t="n"/>
      <c r="D303" s="629" t="n">
        <v>3026.85</v>
      </c>
      <c r="E303" s="629" t="n"/>
      <c r="F303" s="629" t="n"/>
      <c r="G303" s="631" t="n">
        <v>463</v>
      </c>
      <c r="H303" s="631" t="n">
        <v>313.6</v>
      </c>
      <c r="I303" s="631" t="n">
        <v>260</v>
      </c>
      <c r="J303" s="633" t="n">
        <v>6</v>
      </c>
      <c r="K303" s="633" t="n"/>
      <c r="L303" s="633" t="n"/>
      <c r="M303" s="635" t="n"/>
      <c r="N303" s="728">
        <f>B303+C303+D303+F303+G303+H303+I303+K303-L303+M303+E303</f>
        <v/>
      </c>
      <c r="O303" s="629" t="n">
        <v>21.9</v>
      </c>
      <c r="P303" s="629" t="n">
        <v>0</v>
      </c>
      <c r="Q303" s="636">
        <f>N303+O303-P303</f>
        <v/>
      </c>
      <c r="R303" s="638" t="n"/>
      <c r="S303" s="638" t="n"/>
      <c r="T303" s="639">
        <f>A303</f>
        <v/>
      </c>
      <c r="U303" s="640" t="n"/>
      <c r="V303" s="641" t="n"/>
      <c r="W303" s="640" t="n"/>
      <c r="X303" s="641" t="n"/>
      <c r="Y303" s="640" t="n"/>
      <c r="Z303" s="641" t="n"/>
      <c r="AA303" s="640" t="n"/>
      <c r="AB303" s="641" t="n"/>
      <c r="AC303" s="640" t="n"/>
      <c r="AD303" s="641" t="n"/>
      <c r="AE303" s="640" t="n"/>
      <c r="AF303" s="641" t="n"/>
      <c r="AG303" s="641" t="n"/>
      <c r="AH303" s="641" t="n"/>
      <c r="AI303" s="640" t="n"/>
      <c r="AJ303" s="641" t="n"/>
      <c r="AK303" s="640" t="n"/>
      <c r="AL303" s="641" t="n"/>
      <c r="AM303" s="640" t="n"/>
      <c r="AN303" s="641" t="n"/>
      <c r="AO303" s="640" t="n"/>
      <c r="AP303" s="641" t="n"/>
      <c r="AQ303" s="484" t="n"/>
      <c r="AR303" s="641" t="n"/>
      <c r="AS303" s="614">
        <f>V303+X303+Z303+AB303+AD303+AF303+AJ303+AL303+AN303+AP303+AR303+AH303</f>
        <v/>
      </c>
    </row>
    <row r="304">
      <c r="A304" s="721">
        <f>A303+1</f>
        <v/>
      </c>
      <c r="B304" s="629" t="n">
        <v>2048.67</v>
      </c>
      <c r="C304" s="629" t="n"/>
      <c r="D304" s="629" t="n">
        <v>3499.57</v>
      </c>
      <c r="E304" s="629" t="n"/>
      <c r="F304" s="629" t="n"/>
      <c r="G304" s="631" t="n">
        <v>324</v>
      </c>
      <c r="H304" s="631" t="n">
        <v>224</v>
      </c>
      <c r="I304" s="631" t="n">
        <v>210</v>
      </c>
      <c r="J304" s="633" t="n">
        <v>4</v>
      </c>
      <c r="K304" s="633" t="n"/>
      <c r="L304" s="633" t="n"/>
      <c r="M304" s="635" t="n"/>
      <c r="N304" s="728">
        <f>B304+C304+D304+F304+G304+H304+I304+K304-L304+M304+E304</f>
        <v/>
      </c>
      <c r="O304" s="629" t="n">
        <v>13.9</v>
      </c>
      <c r="P304" s="629" t="n">
        <v>0</v>
      </c>
      <c r="Q304" s="636">
        <f>N304+O304-P304</f>
        <v/>
      </c>
      <c r="R304" s="638" t="n"/>
      <c r="S304" s="638" t="n"/>
      <c r="T304" s="639">
        <f>A304</f>
        <v/>
      </c>
      <c r="U304" s="640" t="n"/>
      <c r="V304" s="641" t="n"/>
      <c r="W304" s="640" t="n"/>
      <c r="X304" s="641" t="n"/>
      <c r="Y304" s="640" t="n"/>
      <c r="Z304" s="641" t="n"/>
      <c r="AA304" s="640" t="n"/>
      <c r="AB304" s="641" t="n"/>
      <c r="AC304" s="640" t="n"/>
      <c r="AD304" s="641" t="n"/>
      <c r="AE304" s="484" t="n"/>
      <c r="AF304" s="641" t="n"/>
      <c r="AG304" s="641" t="n"/>
      <c r="AH304" s="641" t="n"/>
      <c r="AI304" s="640" t="n"/>
      <c r="AJ304" s="641" t="n"/>
      <c r="AK304" s="640" t="n"/>
      <c r="AL304" s="641" t="n"/>
      <c r="AM304" s="640" t="n"/>
      <c r="AN304" s="641" t="n"/>
      <c r="AO304" s="640" t="n"/>
      <c r="AP304" s="641" t="n"/>
      <c r="AQ304" s="484" t="n"/>
      <c r="AR304" s="641" t="n"/>
      <c r="AS304" s="614">
        <f>V304+X304+Z304+AB304+AD304+AF304+AJ304+AL304+AN304+AP304+AR304+AH304</f>
        <v/>
      </c>
    </row>
    <row r="305">
      <c r="A305" s="721">
        <f>A304+1</f>
        <v/>
      </c>
      <c r="B305" s="629" t="n">
        <v>870.98</v>
      </c>
      <c r="C305" s="629" t="n"/>
      <c r="D305" s="629" t="n">
        <v>1878.43</v>
      </c>
      <c r="E305" s="629" t="n"/>
      <c r="F305" s="629" t="n"/>
      <c r="G305" s="631" t="n">
        <v>123</v>
      </c>
      <c r="H305" s="631" t="n">
        <v>98.8</v>
      </c>
      <c r="I305" s="631" t="n"/>
      <c r="J305" s="633" t="n"/>
      <c r="K305" s="633" t="n"/>
      <c r="L305" s="633" t="n"/>
      <c r="M305" s="635" t="n"/>
      <c r="N305" s="728">
        <f>B305+C305+D305+F305+G305+H305+I305+K305-L305+M305+E305</f>
        <v/>
      </c>
      <c r="O305" s="629" t="n">
        <v>6.7</v>
      </c>
      <c r="P305" s="629" t="n">
        <v>0</v>
      </c>
      <c r="Q305" s="636">
        <f>N305+O305-P305</f>
        <v/>
      </c>
      <c r="R305" s="638" t="n"/>
      <c r="S305" s="638" t="n"/>
      <c r="T305" s="639">
        <f>A305</f>
        <v/>
      </c>
      <c r="U305" s="640" t="n"/>
      <c r="V305" s="641" t="n"/>
      <c r="W305" s="640" t="n"/>
      <c r="X305" s="641" t="n"/>
      <c r="Y305" s="640" t="n"/>
      <c r="Z305" s="641" t="n"/>
      <c r="AA305" s="640" t="n"/>
      <c r="AB305" s="641" t="n"/>
      <c r="AC305" s="640" t="n"/>
      <c r="AD305" s="641" t="n"/>
      <c r="AE305" s="484" t="n"/>
      <c r="AF305" s="641" t="n"/>
      <c r="AG305" s="641" t="n"/>
      <c r="AH305" s="641" t="n"/>
      <c r="AI305" s="640" t="n"/>
      <c r="AJ305" s="641" t="n"/>
      <c r="AK305" s="640" t="n"/>
      <c r="AL305" s="641" t="n"/>
      <c r="AM305" s="640" t="n"/>
      <c r="AN305" s="641" t="n"/>
      <c r="AO305" s="640" t="n"/>
      <c r="AP305" s="641" t="n"/>
      <c r="AQ305" s="484" t="n"/>
      <c r="AR305" s="641" t="n"/>
      <c r="AS305" s="614">
        <f>V305+X305+Z305+AB305+AD305+AF305+AJ305+AL305+AN305+AP305+AR305+AH305</f>
        <v/>
      </c>
    </row>
    <row r="306">
      <c r="A306" s="721">
        <f>A305+1</f>
        <v/>
      </c>
      <c r="B306" s="629" t="n">
        <v>1631.11</v>
      </c>
      <c r="C306" s="629" t="n"/>
      <c r="D306" s="629" t="n">
        <v>3426</v>
      </c>
      <c r="E306" s="629" t="n"/>
      <c r="F306" s="629" t="n"/>
      <c r="G306" s="631" t="n">
        <v>137</v>
      </c>
      <c r="H306" s="631" t="n">
        <v>175</v>
      </c>
      <c r="I306" s="631" t="n">
        <v>130</v>
      </c>
      <c r="J306" s="633" t="n">
        <v>2</v>
      </c>
      <c r="K306" s="633" t="n"/>
      <c r="L306" s="633" t="n"/>
      <c r="M306" s="635" t="n"/>
      <c r="N306" s="728">
        <f>B306+C306+D306+F306+G306+H306+I306+K306-L306+M306+E306</f>
        <v/>
      </c>
      <c r="O306" s="629" t="n">
        <v>11.6</v>
      </c>
      <c r="P306" s="629" t="n">
        <v>94.3</v>
      </c>
      <c r="Q306" s="636">
        <f>N306+O306-P306</f>
        <v/>
      </c>
      <c r="R306" s="638" t="n"/>
      <c r="S306" s="638" t="n"/>
      <c r="T306" s="639">
        <f>A306</f>
        <v/>
      </c>
      <c r="U306" s="640" t="n"/>
      <c r="V306" s="641" t="n"/>
      <c r="W306" s="640" t="n"/>
      <c r="X306" s="641" t="n"/>
      <c r="Y306" s="640" t="n"/>
      <c r="Z306" s="641" t="n"/>
      <c r="AA306" s="640" t="n"/>
      <c r="AB306" s="641" t="n"/>
      <c r="AC306" s="640" t="n"/>
      <c r="AD306" s="641" t="n"/>
      <c r="AE306" s="484" t="n"/>
      <c r="AF306" s="641" t="n"/>
      <c r="AG306" s="641" t="n"/>
      <c r="AH306" s="641" t="n"/>
      <c r="AI306" s="640" t="n"/>
      <c r="AJ306" s="641" t="n"/>
      <c r="AK306" s="640" t="n"/>
      <c r="AL306" s="641" t="n"/>
      <c r="AM306" s="640" t="n"/>
      <c r="AN306" s="641" t="n"/>
      <c r="AO306" s="640" t="n"/>
      <c r="AP306" s="641" t="n"/>
      <c r="AQ306" s="484" t="n"/>
      <c r="AR306" s="641" t="n"/>
      <c r="AS306" s="614">
        <f>V306+X306+Z306+AB306+AD306+AF306+AJ306+AL306+AN306+AP306+AR306+AH306</f>
        <v/>
      </c>
    </row>
    <row r="307">
      <c r="A307" s="721">
        <f>A306+1</f>
        <v/>
      </c>
      <c r="B307" s="629" t="n">
        <v>1006.31</v>
      </c>
      <c r="C307" s="629" t="n"/>
      <c r="D307" s="629" t="n">
        <v>3302.25</v>
      </c>
      <c r="E307" s="629" t="n"/>
      <c r="F307" s="629" t="n"/>
      <c r="G307" s="631" t="n">
        <v>219</v>
      </c>
      <c r="H307" s="631" t="n">
        <v>238.2</v>
      </c>
      <c r="I307" s="631" t="n">
        <v>260</v>
      </c>
      <c r="J307" s="633" t="n">
        <v>6</v>
      </c>
      <c r="K307" s="633" t="n"/>
      <c r="L307" s="633" t="n"/>
      <c r="M307" s="635" t="n"/>
      <c r="N307" s="728">
        <f>B307+C307+D307+F307+G307+H307+I307+K307-L307+M307+E307</f>
        <v/>
      </c>
      <c r="O307" s="629" t="n">
        <v>15.7</v>
      </c>
      <c r="P307" s="629" t="n">
        <v>0</v>
      </c>
      <c r="Q307" s="636">
        <f>N307+O307-P307</f>
        <v/>
      </c>
      <c r="R307" s="638" t="n"/>
      <c r="S307" s="638" t="n"/>
      <c r="T307" s="639">
        <f>A307</f>
        <v/>
      </c>
      <c r="U307" s="640" t="n"/>
      <c r="V307" s="641" t="n"/>
      <c r="W307" s="484" t="n"/>
      <c r="X307" s="641" t="n"/>
      <c r="Y307" s="640" t="n"/>
      <c r="Z307" s="641" t="n"/>
      <c r="AA307" s="484" t="n"/>
      <c r="AB307" s="641" t="n"/>
      <c r="AC307" s="640" t="n"/>
      <c r="AD307" s="641" t="n"/>
      <c r="AE307" s="484" t="n"/>
      <c r="AF307" s="641" t="n"/>
      <c r="AG307" s="641" t="n"/>
      <c r="AH307" s="641" t="n"/>
      <c r="AI307" s="640" t="n"/>
      <c r="AJ307" s="641" t="n"/>
      <c r="AK307" s="640" t="n"/>
      <c r="AL307" s="641" t="n"/>
      <c r="AM307" s="640" t="n"/>
      <c r="AN307" s="641" t="n"/>
      <c r="AO307" s="484" t="n"/>
      <c r="AP307" s="641" t="n"/>
      <c r="AQ307" s="484" t="n"/>
      <c r="AR307" s="641" t="n"/>
      <c r="AS307" s="614">
        <f>V307+X307+Z307+AB307+AD307+AF307+AJ307+AL307+AN307+AP307+AR307+AH307</f>
        <v/>
      </c>
    </row>
    <row r="308">
      <c r="A308" s="721">
        <f>A307+1</f>
        <v/>
      </c>
      <c r="B308" s="629" t="n">
        <v>1319.33</v>
      </c>
      <c r="C308" s="629" t="n"/>
      <c r="D308" s="629" t="n">
        <v>3815.07</v>
      </c>
      <c r="E308" s="629" t="n"/>
      <c r="F308" s="629" t="n"/>
      <c r="G308" s="631" t="n">
        <v>248</v>
      </c>
      <c r="H308" s="631" t="n">
        <v>107.6</v>
      </c>
      <c r="I308" s="631" t="n">
        <v>200</v>
      </c>
      <c r="J308" s="633" t="n">
        <v>3</v>
      </c>
      <c r="K308" s="633" t="n"/>
      <c r="L308" s="633" t="n"/>
      <c r="M308" s="635" t="n"/>
      <c r="N308" s="728">
        <f>B308+C308+D308+F308+G308+H308+I308+K308-L308+M308+E308</f>
        <v/>
      </c>
      <c r="O308" s="629" t="n">
        <v>17.2</v>
      </c>
      <c r="P308" s="629" t="n">
        <v>0</v>
      </c>
      <c r="Q308" s="636">
        <f>N308+O308-P308</f>
        <v/>
      </c>
      <c r="R308" s="638" t="n"/>
      <c r="S308" s="638" t="n"/>
      <c r="T308" s="639">
        <f>A308</f>
        <v/>
      </c>
      <c r="U308" s="640" t="n"/>
      <c r="V308" s="641" t="n"/>
      <c r="W308" s="640" t="n"/>
      <c r="X308" s="641" t="n"/>
      <c r="Y308" s="640" t="n"/>
      <c r="Z308" s="641" t="n"/>
      <c r="AA308" s="640" t="n"/>
      <c r="AB308" s="641" t="n"/>
      <c r="AC308" s="640" t="n"/>
      <c r="AD308" s="641" t="n"/>
      <c r="AE308" s="484" t="n"/>
      <c r="AF308" s="641" t="n"/>
      <c r="AG308" s="641" t="n"/>
      <c r="AH308" s="641" t="n"/>
      <c r="AI308" s="640" t="n"/>
      <c r="AJ308" s="641" t="n"/>
      <c r="AK308" s="640" t="n"/>
      <c r="AL308" s="641" t="n"/>
      <c r="AM308" s="640" t="n"/>
      <c r="AN308" s="641" t="n"/>
      <c r="AO308" s="640" t="n"/>
      <c r="AP308" s="641" t="n"/>
      <c r="AQ308" s="484" t="n"/>
      <c r="AR308" s="641" t="n"/>
      <c r="AS308" s="614">
        <f>V308+X308+Z308+AB308+AD308+AF308+AJ308+AL308+AN308+AP308+AR308+AH308</f>
        <v/>
      </c>
    </row>
    <row r="309">
      <c r="B309" s="449">
        <f>SUM(B278:B308)</f>
        <v/>
      </c>
      <c r="C309" s="449">
        <f>SUM(C278:C308)</f>
        <v/>
      </c>
      <c r="D309" s="449">
        <f>SUM(D278:D308)</f>
        <v/>
      </c>
      <c r="E309" s="449">
        <f>SUM(E278:E308)</f>
        <v/>
      </c>
      <c r="F309" s="449">
        <f>SUM(F278:F308)</f>
        <v/>
      </c>
      <c r="G309" s="449">
        <f>SUM(G278:G308)</f>
        <v/>
      </c>
      <c r="H309" s="449">
        <f>SUM(H278:H308)</f>
        <v/>
      </c>
      <c r="I309" s="449">
        <f>SUM(I278:I308)</f>
        <v/>
      </c>
      <c r="J309" s="398">
        <f>SUM(J278:J308)</f>
        <v/>
      </c>
      <c r="K309" s="449">
        <f>SUM(K278:K308)</f>
        <v/>
      </c>
      <c r="L309" s="449">
        <f>SUM(L278:L308)</f>
        <v/>
      </c>
      <c r="M309" s="449">
        <f>SUM(M278:M308)</f>
        <v/>
      </c>
      <c r="N309" s="449">
        <f>SUM(N278:N308)</f>
        <v/>
      </c>
      <c r="O309" s="449">
        <f>SUM(O278:O308)</f>
        <v/>
      </c>
      <c r="P309" s="449">
        <f>SUM(P278:P308)</f>
        <v/>
      </c>
      <c r="Q309" s="449">
        <f>SUM(Q278:Q308)</f>
        <v/>
      </c>
      <c r="R309" s="449">
        <f>SUM(R278:R308)</f>
        <v/>
      </c>
      <c r="S309" s="449">
        <f>SUM(S278:S308)</f>
        <v/>
      </c>
      <c r="U309" s="460" t="n"/>
      <c r="V309" s="460">
        <f>SUM(V278:V308)</f>
        <v/>
      </c>
      <c r="W309" s="460" t="n"/>
      <c r="X309" s="460">
        <f>SUM(X278:X308)</f>
        <v/>
      </c>
      <c r="Y309" s="460" t="n"/>
      <c r="Z309" s="460">
        <f>SUM(Z278:Z308)</f>
        <v/>
      </c>
      <c r="AA309" s="460" t="n"/>
      <c r="AB309" s="460">
        <f>SUM(AB278:AB308)</f>
        <v/>
      </c>
      <c r="AC309" s="460" t="n"/>
      <c r="AD309" s="460">
        <f>SUM(AD278:AD308)</f>
        <v/>
      </c>
      <c r="AE309" s="460" t="n"/>
      <c r="AF309" s="460">
        <f>SUM(AF278:AF308)</f>
        <v/>
      </c>
      <c r="AG309" s="460" t="n"/>
      <c r="AH309" s="460" t="n"/>
      <c r="AI309" s="460" t="n"/>
      <c r="AJ309" s="460">
        <f>SUM(AJ278:AJ308)</f>
        <v/>
      </c>
      <c r="AL309" s="460">
        <f>SUM(AL278:AL308)</f>
        <v/>
      </c>
      <c r="AM309" s="460" t="n"/>
      <c r="AN309" s="460">
        <f>SUM(AN278:AN308)</f>
        <v/>
      </c>
      <c r="AO309" s="460" t="n"/>
      <c r="AP309" s="460">
        <f>SUM(AP278:AP308)</f>
        <v/>
      </c>
      <c r="AQ309" s="460" t="n"/>
      <c r="AR309" s="460">
        <f>SUM(AR278:AR308)</f>
        <v/>
      </c>
      <c r="AS309" s="460">
        <f>SUM(AS278:AS308)</f>
        <v/>
      </c>
    </row>
    <row r="310">
      <c r="N310" s="451" t="n"/>
      <c r="Q310" s="451" t="n"/>
    </row>
    <row r="311">
      <c r="C311" s="452" t="n"/>
      <c r="F311" s="452" t="n"/>
      <c r="I311" s="453" t="n"/>
    </row>
    <row r="312">
      <c r="I312" s="453" t="n"/>
    </row>
    <row r="313"/>
    <row r="314" ht="16.5" customHeight="1" thickBot="1">
      <c r="A314" s="602" t="inlineStr">
        <is>
          <t>SEPTEMBRE</t>
        </is>
      </c>
      <c r="M314" s="406" t="n"/>
      <c r="N314" s="359" t="n"/>
      <c r="O314" s="362" t="n"/>
      <c r="P314" s="363" t="n"/>
      <c r="Q314" s="363" t="n"/>
      <c r="R314" s="363" t="n"/>
      <c r="S314" s="363" t="n"/>
      <c r="U314" s="364">
        <f>A314</f>
        <v/>
      </c>
      <c r="V314" s="363" t="n"/>
      <c r="W314" s="363" t="n"/>
      <c r="X314" s="363" t="n"/>
      <c r="Y314" s="363" t="n"/>
      <c r="Z314" s="363" t="n"/>
      <c r="AA314" s="363" t="n"/>
      <c r="AB314" s="364">
        <f>A314</f>
        <v/>
      </c>
      <c r="AC314" s="363" t="n"/>
      <c r="AD314" s="363" t="n"/>
      <c r="AE314" s="363" t="n"/>
      <c r="AF314" s="363" t="n"/>
      <c r="AG314" s="363" t="n"/>
      <c r="AH314" s="363" t="n"/>
      <c r="AI314" s="363" t="n"/>
      <c r="AJ314" s="363" t="n"/>
      <c r="AK314" s="364">
        <f>A314</f>
        <v/>
      </c>
      <c r="AL314" s="363" t="n"/>
      <c r="AM314" s="363" t="n"/>
      <c r="AN314" s="363" t="n"/>
      <c r="AO314" s="363" t="n"/>
      <c r="AP314" s="363" t="n"/>
      <c r="AQ314" s="363" t="n"/>
    </row>
    <row r="315" ht="16.5" customHeight="1" thickBot="1">
      <c r="A315" s="603" t="n"/>
      <c r="B315" s="372" t="n"/>
      <c r="C315" s="372" t="n"/>
      <c r="D315" s="372" t="n"/>
      <c r="E315" s="372" t="n"/>
      <c r="F315" s="372" t="n"/>
      <c r="G315" s="372" t="n"/>
      <c r="H315" s="372" t="n"/>
      <c r="I315" s="357" t="n"/>
      <c r="J315" s="357" t="n"/>
      <c r="K315" s="357" t="n"/>
      <c r="L315" s="357" t="n"/>
      <c r="M315" s="454" t="n"/>
      <c r="N315" s="10" t="n"/>
      <c r="O315" s="11" t="n"/>
      <c r="P315" s="10" t="n"/>
      <c r="Q315" s="10" t="n"/>
      <c r="R315" s="358" t="inlineStr">
        <is>
          <t>Banque</t>
        </is>
      </c>
      <c r="S315" s="357" t="n"/>
      <c r="T315" s="647" t="n"/>
      <c r="U315" s="496">
        <f>U3</f>
        <v/>
      </c>
      <c r="V315" s="370" t="n"/>
      <c r="W315" s="496">
        <f>W3</f>
        <v/>
      </c>
      <c r="X315" s="370" t="n"/>
      <c r="Y315" s="496">
        <f>Y3</f>
        <v/>
      </c>
      <c r="Z315" s="370" t="n"/>
      <c r="AA315" s="496">
        <f>AA3</f>
        <v/>
      </c>
      <c r="AB315" s="370" t="n"/>
      <c r="AC315" s="410">
        <f>AC3</f>
        <v/>
      </c>
      <c r="AD315" s="354" t="n"/>
      <c r="AE315" s="496">
        <f>AE3</f>
        <v/>
      </c>
      <c r="AF315" s="370" t="n"/>
      <c r="AG315" s="394" t="n"/>
      <c r="AH315" s="354" t="n"/>
      <c r="AI315" s="410">
        <f>AI3</f>
        <v/>
      </c>
      <c r="AJ315" s="354" t="n"/>
      <c r="AK315" s="410">
        <f>AK3</f>
        <v/>
      </c>
      <c r="AL315" s="354" t="n"/>
      <c r="AM315" s="496">
        <f>AM3</f>
        <v/>
      </c>
      <c r="AN315" s="370" t="n"/>
      <c r="AO315" s="496">
        <f>AO3</f>
        <v/>
      </c>
      <c r="AP315" s="370" t="n"/>
      <c r="AQ315" s="496">
        <f>AQ3</f>
        <v/>
      </c>
      <c r="AR315" s="370" t="n"/>
      <c r="AS315" s="411" t="inlineStr">
        <is>
          <t>Total</t>
        </is>
      </c>
    </row>
    <row r="316">
      <c r="A316" s="668" t="n"/>
      <c r="B316" s="382" t="inlineStr">
        <is>
          <t>Espèce</t>
        </is>
      </c>
      <c r="C316" s="382" t="inlineStr">
        <is>
          <t>Chèque</t>
        </is>
      </c>
      <c r="D316" s="382" t="inlineStr">
        <is>
          <t>Carte Bleue</t>
        </is>
      </c>
      <c r="E316" s="382" t="inlineStr">
        <is>
          <t>Sans Contact</t>
        </is>
      </c>
      <c r="F316" s="382" t="inlineStr">
        <is>
          <t>Carte Nickel</t>
        </is>
      </c>
      <c r="G316" s="382" t="inlineStr">
        <is>
          <t>JEUX</t>
        </is>
      </c>
      <c r="H316" s="382" t="inlineStr">
        <is>
          <t>LOTO</t>
        </is>
      </c>
      <c r="I316" s="382" t="inlineStr">
        <is>
          <t>POINT VERT</t>
        </is>
      </c>
      <c r="J316" s="383" t="n"/>
      <c r="K316" s="382" t="inlineStr">
        <is>
          <t>Ret Nickel</t>
        </is>
      </c>
      <c r="L316" s="382" t="inlineStr">
        <is>
          <t>Dpt Nickel</t>
        </is>
      </c>
      <c r="M316" s="608" t="inlineStr">
        <is>
          <t>Avoir</t>
        </is>
      </c>
      <c r="N316" s="382" t="inlineStr">
        <is>
          <t>S/Total Encais</t>
        </is>
      </c>
      <c r="O316" s="382" t="inlineStr">
        <is>
          <t>Compte client</t>
        </is>
      </c>
      <c r="P316" s="382" t="inlineStr">
        <is>
          <t>Credit Compte</t>
        </is>
      </c>
      <c r="Q316" s="382" t="inlineStr">
        <is>
          <t>Total</t>
        </is>
      </c>
      <c r="R316" s="382" t="inlineStr">
        <is>
          <t>Dépôt Banque</t>
        </is>
      </c>
      <c r="S316" s="382" t="inlineStr">
        <is>
          <t>Monnaie</t>
        </is>
      </c>
      <c r="T316" s="609" t="n"/>
      <c r="U316" s="610" t="inlineStr">
        <is>
          <t>N°</t>
        </is>
      </c>
      <c r="V316" s="611" t="n"/>
      <c r="W316" s="612" t="inlineStr">
        <is>
          <t>N°</t>
        </is>
      </c>
      <c r="X316" s="608" t="n"/>
      <c r="Y316" s="612" t="inlineStr">
        <is>
          <t>N°</t>
        </is>
      </c>
      <c r="Z316" s="608" t="n"/>
      <c r="AA316" s="612" t="inlineStr">
        <is>
          <t>N°</t>
        </is>
      </c>
      <c r="AB316" s="608" t="n"/>
      <c r="AC316" s="612" t="inlineStr">
        <is>
          <t>N°</t>
        </is>
      </c>
      <c r="AD316" s="608" t="n"/>
      <c r="AE316" s="612" t="inlineStr">
        <is>
          <t>N°</t>
        </is>
      </c>
      <c r="AF316" s="608" t="n"/>
      <c r="AG316" s="612" t="n"/>
      <c r="AH316" s="611" t="n"/>
      <c r="AI316" s="612" t="inlineStr">
        <is>
          <t>N°</t>
        </is>
      </c>
      <c r="AJ316" s="608" t="n"/>
      <c r="AK316" s="613" t="inlineStr">
        <is>
          <t>N°</t>
        </is>
      </c>
      <c r="AL316" s="611" t="n"/>
      <c r="AM316" s="612" t="inlineStr">
        <is>
          <t>N°</t>
        </is>
      </c>
      <c r="AN316" s="611" t="n"/>
      <c r="AO316" s="612" t="inlineStr">
        <is>
          <t>N°</t>
        </is>
      </c>
      <c r="AP316" s="611" t="n"/>
      <c r="AQ316" s="612" t="inlineStr">
        <is>
          <t>N°</t>
        </is>
      </c>
      <c r="AR316" s="611" t="n"/>
      <c r="AS316" s="614" t="n"/>
    </row>
    <row r="317">
      <c r="A317" s="721">
        <f>A308+1</f>
        <v/>
      </c>
      <c r="B317" s="629" t="n"/>
      <c r="C317" s="629" t="n"/>
      <c r="D317" s="629" t="n"/>
      <c r="E317" s="629" t="n"/>
      <c r="F317" s="629" t="n"/>
      <c r="G317" s="631" t="n"/>
      <c r="H317" s="631" t="n"/>
      <c r="I317" s="631" t="n"/>
      <c r="J317" s="633" t="n"/>
      <c r="K317" s="633" t="n"/>
      <c r="L317" s="633" t="n"/>
      <c r="M317" s="635" t="n"/>
      <c r="N317" s="636">
        <f>B317+C317+D317+F317+G317+H317+I317+K317-L317+M317+E317</f>
        <v/>
      </c>
      <c r="O317" s="629" t="n"/>
      <c r="P317" s="629" t="n"/>
      <c r="Q317" s="636">
        <f>N317+O317-P317</f>
        <v/>
      </c>
      <c r="R317" s="638" t="n"/>
      <c r="S317" s="638" t="n"/>
      <c r="T317" s="639">
        <f>A317</f>
        <v/>
      </c>
      <c r="U317" s="640" t="n"/>
      <c r="V317" s="641" t="n"/>
      <c r="W317" s="640" t="n"/>
      <c r="X317" s="641" t="n"/>
      <c r="Y317" s="484" t="n"/>
      <c r="Z317" s="641" t="n"/>
      <c r="AA317" s="484" t="n"/>
      <c r="AB317" s="641" t="n"/>
      <c r="AC317" s="484" t="n"/>
      <c r="AD317" s="641" t="n"/>
      <c r="AE317" s="484" t="n"/>
      <c r="AF317" s="641" t="n"/>
      <c r="AG317" s="642" t="n"/>
      <c r="AH317" s="641" t="n"/>
      <c r="AI317" s="640" t="inlineStr">
        <is>
          <t>2201/36</t>
        </is>
      </c>
      <c r="AJ317" s="641" t="n">
        <v>1029.23</v>
      </c>
      <c r="AK317" s="642" t="n"/>
      <c r="AL317" s="641" t="n"/>
      <c r="AM317" s="484" t="n"/>
      <c r="AN317" s="641" t="n"/>
      <c r="AO317" s="484" t="n"/>
      <c r="AP317" s="641" t="n"/>
      <c r="AQ317" s="484" t="n"/>
      <c r="AR317" s="641" t="n"/>
      <c r="AS317" s="614">
        <f>V317+X317+Z317+AB317+AD317+AF317+AJ317+AL317+AN317+AP317+AR317+AH317</f>
        <v/>
      </c>
    </row>
    <row r="318">
      <c r="A318" s="721">
        <f>A317+1</f>
        <v/>
      </c>
      <c r="B318" s="629" t="n"/>
      <c r="C318" s="629" t="n"/>
      <c r="D318" s="629" t="n"/>
      <c r="E318" s="629" t="n"/>
      <c r="F318" s="629" t="n"/>
      <c r="G318" s="631" t="n"/>
      <c r="H318" s="631" t="n"/>
      <c r="I318" s="631" t="n"/>
      <c r="J318" s="633" t="n"/>
      <c r="K318" s="633" t="n"/>
      <c r="L318" s="633" t="n"/>
      <c r="M318" s="635" t="n"/>
      <c r="N318" s="636">
        <f>B318+C318+D318+F318+G318+H318+I318+K318-L318+M318+E318</f>
        <v/>
      </c>
      <c r="O318" s="629" t="n"/>
      <c r="P318" s="629" t="n"/>
      <c r="Q318" s="636">
        <f>N318+O318-P318</f>
        <v/>
      </c>
      <c r="R318" s="638" t="n"/>
      <c r="S318" s="638" t="n"/>
      <c r="T318" s="639">
        <f>A318</f>
        <v/>
      </c>
      <c r="U318" s="640" t="n"/>
      <c r="V318" s="641" t="n"/>
      <c r="W318" s="484" t="n"/>
      <c r="X318" s="641" t="n"/>
      <c r="Y318" s="640" t="n"/>
      <c r="Z318" s="641" t="n"/>
      <c r="AA318" s="484" t="n"/>
      <c r="AB318" s="641" t="n"/>
      <c r="AC318" s="640" t="n"/>
      <c r="AD318" s="641" t="n"/>
      <c r="AE318" s="484" t="n"/>
      <c r="AF318" s="641" t="n"/>
      <c r="AG318" s="642" t="n"/>
      <c r="AH318" s="641" t="n"/>
      <c r="AI318" s="640" t="n"/>
      <c r="AJ318" s="641" t="n"/>
      <c r="AK318" s="484" t="n"/>
      <c r="AL318" s="641" t="n"/>
      <c r="AM318" s="640" t="n"/>
      <c r="AN318" s="641" t="n"/>
      <c r="AO318" s="640" t="n"/>
      <c r="AP318" s="641" t="n"/>
      <c r="AQ318" s="484" t="n"/>
      <c r="AR318" s="641" t="n"/>
      <c r="AS318" s="614">
        <f>V318+X318+Z318+AB318+AD318+AF318+AJ318+AL318+AN318+AP318+AR318+AH318</f>
        <v/>
      </c>
    </row>
    <row r="319">
      <c r="A319" s="721">
        <f>A318+1</f>
        <v/>
      </c>
      <c r="B319" s="629" t="n"/>
      <c r="C319" s="629" t="n"/>
      <c r="D319" s="629" t="n"/>
      <c r="E319" s="629" t="n"/>
      <c r="F319" s="629" t="n"/>
      <c r="G319" s="631" t="n"/>
      <c r="H319" s="631" t="n"/>
      <c r="I319" s="631" t="n"/>
      <c r="J319" s="633" t="n"/>
      <c r="K319" s="633" t="n"/>
      <c r="L319" s="633" t="n"/>
      <c r="M319" s="635" t="n"/>
      <c r="N319" s="636">
        <f>B319+C319+D319+F319+G319+H319+I319+K319-L319+M319+E319</f>
        <v/>
      </c>
      <c r="O319" s="629" t="n"/>
      <c r="P319" s="629" t="n"/>
      <c r="Q319" s="636">
        <f>N319+O319-P319</f>
        <v/>
      </c>
      <c r="R319" s="638" t="n"/>
      <c r="S319" s="638" t="n"/>
      <c r="T319" s="639">
        <f>A319</f>
        <v/>
      </c>
      <c r="U319" s="640" t="n"/>
      <c r="V319" s="641" t="n"/>
      <c r="W319" s="484" t="n"/>
      <c r="X319" s="641" t="n"/>
      <c r="Y319" s="640" t="n"/>
      <c r="Z319" s="641" t="n"/>
      <c r="AA319" s="484" t="n"/>
      <c r="AB319" s="641" t="n"/>
      <c r="AC319" s="640" t="n"/>
      <c r="AD319" s="641" t="n"/>
      <c r="AE319" s="484" t="n"/>
      <c r="AF319" s="641" t="n"/>
      <c r="AG319" s="641" t="n"/>
      <c r="AH319" s="641" t="n"/>
      <c r="AI319" s="640" t="n"/>
      <c r="AJ319" s="641" t="n"/>
      <c r="AK319" s="484" t="n"/>
      <c r="AL319" s="641" t="n"/>
      <c r="AM319" s="640" t="n"/>
      <c r="AN319" s="641" t="n"/>
      <c r="AO319" s="484" t="n"/>
      <c r="AP319" s="641" t="n"/>
      <c r="AQ319" s="484" t="n"/>
      <c r="AR319" s="641" t="n"/>
      <c r="AS319" s="614">
        <f>V319+X319+Z319+AB319+AD319+AF319+AJ319+AL319+AN319+AP319+AR319+AH319</f>
        <v/>
      </c>
    </row>
    <row r="320">
      <c r="A320" s="721">
        <f>A319+1</f>
        <v/>
      </c>
      <c r="B320" s="629" t="n"/>
      <c r="C320" s="629" t="n"/>
      <c r="D320" s="629" t="n"/>
      <c r="E320" s="629" t="n"/>
      <c r="F320" s="629" t="n"/>
      <c r="G320" s="631" t="n"/>
      <c r="H320" s="631" t="n"/>
      <c r="I320" s="631" t="n"/>
      <c r="J320" s="633" t="n"/>
      <c r="K320" s="633" t="n"/>
      <c r="L320" s="633" t="n"/>
      <c r="M320" s="635" t="n"/>
      <c r="N320" s="636">
        <f>B320+C320+D320+F320+G320+H320+I320+K320-L320+M320+E320</f>
        <v/>
      </c>
      <c r="O320" s="629" t="n"/>
      <c r="P320" s="629" t="n"/>
      <c r="Q320" s="636">
        <f>N320+O320-P320</f>
        <v/>
      </c>
      <c r="R320" s="638" t="n"/>
      <c r="S320" s="638" t="n"/>
      <c r="T320" s="639">
        <f>A320</f>
        <v/>
      </c>
      <c r="U320" s="640" t="n"/>
      <c r="V320" s="641" t="n"/>
      <c r="W320" s="484" t="n"/>
      <c r="X320" s="641" t="n"/>
      <c r="Y320" s="640" t="n"/>
      <c r="Z320" s="641" t="n"/>
      <c r="AA320" s="484" t="n"/>
      <c r="AB320" s="641" t="n"/>
      <c r="AC320" s="640" t="n"/>
      <c r="AD320" s="641" t="n"/>
      <c r="AE320" s="484" t="n"/>
      <c r="AF320" s="641" t="n"/>
      <c r="AG320" s="642" t="n"/>
      <c r="AH320" s="641" t="n"/>
      <c r="AI320" s="640" t="n"/>
      <c r="AJ320" s="641" t="n"/>
      <c r="AK320" s="484" t="n"/>
      <c r="AL320" s="641" t="n"/>
      <c r="AM320" s="640" t="n"/>
      <c r="AN320" s="641" t="n"/>
      <c r="AO320" s="484" t="n"/>
      <c r="AP320" s="641" t="n"/>
      <c r="AQ320" s="484" t="n"/>
      <c r="AR320" s="641" t="n"/>
      <c r="AS320" s="614">
        <f>V320+X320+Z320+AB320+AD320+AF320+AJ320+AL320+AN320+AP320+AR320+AH320</f>
        <v/>
      </c>
    </row>
    <row r="321">
      <c r="A321" s="721">
        <f>A320+1</f>
        <v/>
      </c>
      <c r="B321" s="629" t="n"/>
      <c r="C321" s="629" t="n"/>
      <c r="D321" s="629" t="n"/>
      <c r="E321" s="629" t="n"/>
      <c r="F321" s="629" t="n"/>
      <c r="G321" s="631" t="n"/>
      <c r="H321" s="631" t="n"/>
      <c r="I321" s="631" t="n"/>
      <c r="J321" s="633" t="n"/>
      <c r="K321" s="633" t="n"/>
      <c r="L321" s="633" t="n"/>
      <c r="M321" s="635" t="n"/>
      <c r="N321" s="636">
        <f>B321+C321+D321+F321+G321+H321+I321+K321-L321+M321+E321</f>
        <v/>
      </c>
      <c r="O321" s="629" t="n"/>
      <c r="P321" s="629" t="n"/>
      <c r="Q321" s="636">
        <f>N321+O321-P321</f>
        <v/>
      </c>
      <c r="R321" s="638" t="n"/>
      <c r="S321" s="638" t="n"/>
      <c r="T321" s="639">
        <f>A321</f>
        <v/>
      </c>
      <c r="U321" s="640" t="n"/>
      <c r="V321" s="641" t="n"/>
      <c r="W321" s="484" t="n"/>
      <c r="X321" s="641" t="n"/>
      <c r="Y321" s="640" t="n"/>
      <c r="Z321" s="641" t="n"/>
      <c r="AA321" s="640" t="n"/>
      <c r="AB321" s="641" t="n"/>
      <c r="AC321" s="640" t="n"/>
      <c r="AD321" s="641" t="n"/>
      <c r="AE321" s="640" t="inlineStr">
        <is>
          <t>2206/12</t>
        </is>
      </c>
      <c r="AF321" s="641" t="n">
        <v>320.23</v>
      </c>
      <c r="AG321" s="641" t="n"/>
      <c r="AH321" s="641" t="n"/>
      <c r="AI321" s="640" t="n"/>
      <c r="AJ321" s="641" t="n"/>
      <c r="AK321" s="640" t="n"/>
      <c r="AL321" s="641" t="n"/>
      <c r="AM321" s="484" t="n"/>
      <c r="AN321" s="641" t="n"/>
      <c r="AO321" s="640" t="n"/>
      <c r="AP321" s="641" t="n"/>
      <c r="AQ321" s="484" t="n"/>
      <c r="AR321" s="641" t="n"/>
      <c r="AS321" s="614">
        <f>V321+X321+Z321+AB321+AD321+AF321+AJ321+AL321+AN321+AP321+AR321+AH321</f>
        <v/>
      </c>
    </row>
    <row r="322">
      <c r="A322" s="721">
        <f>A321+1</f>
        <v/>
      </c>
      <c r="B322" s="629" t="n"/>
      <c r="C322" s="629" t="n"/>
      <c r="D322" s="629" t="n"/>
      <c r="E322" s="629" t="n"/>
      <c r="F322" s="629" t="n"/>
      <c r="G322" s="631" t="n"/>
      <c r="H322" s="631" t="n"/>
      <c r="I322" s="631" t="n"/>
      <c r="J322" s="633" t="n"/>
      <c r="K322" s="633" t="n"/>
      <c r="L322" s="633" t="n"/>
      <c r="M322" s="635" t="n"/>
      <c r="N322" s="636">
        <f>B322+C322+D322+F322+G322+H322+I322+K322-L322+M322+E322</f>
        <v/>
      </c>
      <c r="O322" s="629" t="n"/>
      <c r="P322" s="629" t="n"/>
      <c r="Q322" s="636">
        <f>N322+O322-P322</f>
        <v/>
      </c>
      <c r="R322" s="638" t="n"/>
      <c r="S322" s="638" t="n"/>
      <c r="T322" s="639">
        <f>A322</f>
        <v/>
      </c>
      <c r="U322" s="640" t="n"/>
      <c r="V322" s="641" t="n"/>
      <c r="W322" s="640" t="n"/>
      <c r="X322" s="641" t="n"/>
      <c r="Y322" s="640" t="n"/>
      <c r="Z322" s="641" t="n"/>
      <c r="AA322" s="640" t="n"/>
      <c r="AB322" s="641" t="n"/>
      <c r="AC322" s="640" t="n"/>
      <c r="AD322" s="641" t="n"/>
      <c r="AE322" s="484" t="n"/>
      <c r="AF322" s="641" t="n"/>
      <c r="AG322" s="641" t="n"/>
      <c r="AH322" s="641" t="n"/>
      <c r="AI322" s="640" t="n"/>
      <c r="AJ322" s="641" t="n"/>
      <c r="AK322" s="640" t="n"/>
      <c r="AL322" s="641" t="n"/>
      <c r="AM322" s="640" t="n"/>
      <c r="AN322" s="641" t="n"/>
      <c r="AO322" s="640" t="n"/>
      <c r="AP322" s="641" t="n"/>
      <c r="AQ322" s="484" t="n"/>
      <c r="AR322" s="641" t="n"/>
      <c r="AS322" s="614">
        <f>V322+X322+Z322+AB322+AD322+AF322+AJ322+AL322+AN322+AP322+AR322+AH322</f>
        <v/>
      </c>
    </row>
    <row r="323">
      <c r="A323" s="721">
        <f>A322+1</f>
        <v/>
      </c>
      <c r="B323" s="629" t="n"/>
      <c r="C323" s="629" t="n"/>
      <c r="D323" s="629" t="n"/>
      <c r="E323" s="629" t="n"/>
      <c r="F323" s="629" t="n"/>
      <c r="G323" s="631" t="n"/>
      <c r="H323" s="631" t="n"/>
      <c r="I323" s="631" t="n"/>
      <c r="J323" s="633" t="n"/>
      <c r="K323" s="633" t="n"/>
      <c r="L323" s="633" t="n"/>
      <c r="M323" s="635" t="n"/>
      <c r="N323" s="636">
        <f>B323+C323+D323+F323+G323+H323+I323+K323-L323+M323+E323</f>
        <v/>
      </c>
      <c r="O323" s="629" t="n"/>
      <c r="P323" s="629" t="n"/>
      <c r="Q323" s="636">
        <f>N323+O323-P323</f>
        <v/>
      </c>
      <c r="R323" s="638" t="n"/>
      <c r="S323" s="638" t="n"/>
      <c r="T323" s="639">
        <f>A323</f>
        <v/>
      </c>
      <c r="U323" s="640" t="n"/>
      <c r="V323" s="641" t="n"/>
      <c r="W323" s="640" t="n"/>
      <c r="X323" s="641" t="n"/>
      <c r="Y323" s="640" t="n"/>
      <c r="Z323" s="641" t="n"/>
      <c r="AA323" s="640" t="n"/>
      <c r="AB323" s="641" t="n"/>
      <c r="AC323" s="640" t="n"/>
      <c r="AD323" s="641" t="n"/>
      <c r="AE323" s="484" t="n"/>
      <c r="AF323" s="641" t="n"/>
      <c r="AG323" s="641" t="n"/>
      <c r="AH323" s="641" t="n"/>
      <c r="AI323" s="640" t="n"/>
      <c r="AJ323" s="641" t="n"/>
      <c r="AK323" s="640" t="n"/>
      <c r="AL323" s="641" t="n"/>
      <c r="AM323" s="640" t="n"/>
      <c r="AN323" s="641" t="n"/>
      <c r="AO323" s="640" t="n"/>
      <c r="AP323" s="641" t="n"/>
      <c r="AQ323" s="484" t="n"/>
      <c r="AR323" s="641" t="n"/>
      <c r="AS323" s="614">
        <f>V323+X323+Z323+AB323+AD323+AF323+AJ323+AL323+AN323+AP323+AR323+AH323</f>
        <v/>
      </c>
    </row>
    <row r="324">
      <c r="A324" s="721">
        <f>A323+1</f>
        <v/>
      </c>
      <c r="B324" s="629" t="n"/>
      <c r="C324" s="629" t="n"/>
      <c r="D324" s="629" t="n"/>
      <c r="E324" s="629" t="n"/>
      <c r="F324" s="629" t="n"/>
      <c r="G324" s="631" t="n"/>
      <c r="H324" s="631" t="n"/>
      <c r="I324" s="631" t="n"/>
      <c r="J324" s="633" t="n"/>
      <c r="K324" s="633" t="n"/>
      <c r="L324" s="633" t="n"/>
      <c r="M324" s="635" t="n"/>
      <c r="N324" s="636">
        <f>B324+C324+D324+F324+G324+H324+I324+K324-L324+M324+E324</f>
        <v/>
      </c>
      <c r="O324" s="629" t="n"/>
      <c r="P324" s="629" t="n"/>
      <c r="Q324" s="636">
        <f>N324+O324-P324</f>
        <v/>
      </c>
      <c r="R324" s="638" t="n"/>
      <c r="S324" s="638" t="n"/>
      <c r="T324" s="639">
        <f>A324</f>
        <v/>
      </c>
      <c r="U324" s="640" t="n"/>
      <c r="V324" s="641" t="n"/>
      <c r="W324" s="640" t="n"/>
      <c r="X324" s="641" t="n"/>
      <c r="Y324" s="640" t="n"/>
      <c r="Z324" s="641" t="n"/>
      <c r="AA324" s="640" t="n"/>
      <c r="AB324" s="641" t="n"/>
      <c r="AC324" s="640" t="n"/>
      <c r="AD324" s="641" t="n"/>
      <c r="AE324" s="640" t="n"/>
      <c r="AF324" s="641" t="n"/>
      <c r="AG324" s="641" t="n"/>
      <c r="AH324" s="641" t="n"/>
      <c r="AI324" s="640" t="n"/>
      <c r="AJ324" s="641" t="n"/>
      <c r="AK324" s="640" t="n"/>
      <c r="AL324" s="641" t="n"/>
      <c r="AM324" s="640" t="n"/>
      <c r="AN324" s="641" t="n"/>
      <c r="AO324" s="640" t="n"/>
      <c r="AP324" s="641" t="n"/>
      <c r="AQ324" s="484" t="n"/>
      <c r="AR324" s="641" t="n"/>
      <c r="AS324" s="614">
        <f>V324+X324+Z324+AB324+AD324+AF324+AJ324+AL324+AN324+AP324+AR324+AH324</f>
        <v/>
      </c>
    </row>
    <row r="325">
      <c r="A325" s="721">
        <f>A324+1</f>
        <v/>
      </c>
      <c r="B325" s="629" t="n"/>
      <c r="C325" s="629" t="n"/>
      <c r="D325" s="629" t="n"/>
      <c r="E325" s="629" t="n"/>
      <c r="F325" s="629" t="n"/>
      <c r="G325" s="631" t="n"/>
      <c r="H325" s="631" t="n"/>
      <c r="I325" s="631" t="n"/>
      <c r="J325" s="633" t="n"/>
      <c r="K325" s="633" t="n"/>
      <c r="L325" s="633" t="n"/>
      <c r="M325" s="635" t="n"/>
      <c r="N325" s="636">
        <f>B325+C325+D325+F325+G325+H325+I325+K325-L325+M325+E325</f>
        <v/>
      </c>
      <c r="O325" s="629" t="n"/>
      <c r="P325" s="629" t="n"/>
      <c r="Q325" s="636">
        <f>N325+O325-P325</f>
        <v/>
      </c>
      <c r="R325" s="638" t="n"/>
      <c r="S325" s="638" t="n"/>
      <c r="T325" s="639">
        <f>A325</f>
        <v/>
      </c>
      <c r="U325" s="640" t="n"/>
      <c r="V325" s="641" t="n"/>
      <c r="W325" s="640" t="n"/>
      <c r="X325" s="641" t="n"/>
      <c r="Y325" s="640" t="n"/>
      <c r="Z325" s="641" t="n"/>
      <c r="AA325" s="640" t="n"/>
      <c r="AB325" s="641" t="n"/>
      <c r="AC325" s="640" t="n"/>
      <c r="AD325" s="641" t="n"/>
      <c r="AE325" s="640" t="n"/>
      <c r="AF325" s="641" t="n"/>
      <c r="AG325" s="641" t="n"/>
      <c r="AH325" s="641" t="n"/>
      <c r="AI325" s="640" t="n"/>
      <c r="AJ325" s="641" t="n"/>
      <c r="AK325" s="640" t="n"/>
      <c r="AL325" s="641" t="n"/>
      <c r="AM325" s="640" t="n"/>
      <c r="AN325" s="641" t="n"/>
      <c r="AO325" s="640" t="n"/>
      <c r="AP325" s="641" t="n"/>
      <c r="AQ325" s="484" t="n"/>
      <c r="AR325" s="641" t="n"/>
      <c r="AS325" s="614">
        <f>V325+X325+Z325+AB325+AD325+AF325+AJ325+AL325+AN325+AP325+AR325+AH325</f>
        <v/>
      </c>
    </row>
    <row r="326">
      <c r="A326" s="721">
        <f>A325+1</f>
        <v/>
      </c>
      <c r="B326" s="629" t="n"/>
      <c r="C326" s="629" t="n"/>
      <c r="D326" s="629" t="n"/>
      <c r="E326" s="629" t="n"/>
      <c r="F326" s="629" t="n"/>
      <c r="G326" s="631" t="n"/>
      <c r="H326" s="631" t="n"/>
      <c r="I326" s="631" t="n"/>
      <c r="J326" s="633" t="n"/>
      <c r="K326" s="633" t="n"/>
      <c r="L326" s="633" t="n"/>
      <c r="M326" s="635" t="n"/>
      <c r="N326" s="636">
        <f>B326+C326+D326+F326+G326+H326+I326+K326-L326+M326+E326</f>
        <v/>
      </c>
      <c r="O326" s="629" t="n"/>
      <c r="P326" s="629" t="n"/>
      <c r="Q326" s="636">
        <f>N326+O326-P326</f>
        <v/>
      </c>
      <c r="R326" s="638" t="n"/>
      <c r="S326" s="638" t="n"/>
      <c r="T326" s="639">
        <f>A326</f>
        <v/>
      </c>
      <c r="U326" s="640" t="n"/>
      <c r="V326" s="641" t="n"/>
      <c r="W326" s="640" t="n"/>
      <c r="X326" s="641" t="n"/>
      <c r="Y326" s="640" t="n"/>
      <c r="Z326" s="641" t="n"/>
      <c r="AA326" s="640" t="n"/>
      <c r="AB326" s="641" t="n"/>
      <c r="AC326" s="640" t="n"/>
      <c r="AD326" s="641" t="n"/>
      <c r="AE326" s="640" t="n"/>
      <c r="AF326" s="641" t="n"/>
      <c r="AG326" s="641" t="n"/>
      <c r="AH326" s="641" t="n"/>
      <c r="AI326" s="640" t="n"/>
      <c r="AJ326" s="641" t="n"/>
      <c r="AK326" s="640" t="n"/>
      <c r="AL326" s="641" t="n"/>
      <c r="AM326" s="640" t="n"/>
      <c r="AN326" s="641" t="n"/>
      <c r="AO326" s="640" t="n"/>
      <c r="AP326" s="641" t="n"/>
      <c r="AQ326" s="484" t="n"/>
      <c r="AR326" s="641" t="n"/>
      <c r="AS326" s="614">
        <f>V326+X326+Z326+AB326+AD326+AF326+AJ326+AL326+AN326+AP326+AR326+AH326</f>
        <v/>
      </c>
    </row>
    <row r="327">
      <c r="A327" s="721">
        <f>A326+1</f>
        <v/>
      </c>
      <c r="B327" s="629" t="n"/>
      <c r="C327" s="629" t="n"/>
      <c r="D327" s="629" t="n"/>
      <c r="E327" s="629" t="n"/>
      <c r="F327" s="629" t="n"/>
      <c r="G327" s="631" t="n"/>
      <c r="H327" s="631" t="n"/>
      <c r="I327" s="631" t="n"/>
      <c r="J327" s="633" t="n"/>
      <c r="K327" s="633" t="n"/>
      <c r="L327" s="633" t="n"/>
      <c r="M327" s="635" t="n"/>
      <c r="N327" s="636">
        <f>B327+C327+D327+F327+G327+H327+I327+K327-L327+M327+E327</f>
        <v/>
      </c>
      <c r="O327" s="629" t="n"/>
      <c r="P327" s="629" t="n"/>
      <c r="Q327" s="636">
        <f>N327+O327-P327</f>
        <v/>
      </c>
      <c r="R327" s="638" t="n"/>
      <c r="S327" s="638" t="n"/>
      <c r="T327" s="639">
        <f>A327</f>
        <v/>
      </c>
      <c r="U327" s="640" t="n"/>
      <c r="V327" s="641" t="n"/>
      <c r="W327" s="640" t="n"/>
      <c r="X327" s="641" t="n"/>
      <c r="Y327" s="640" t="n"/>
      <c r="Z327" s="641" t="n"/>
      <c r="AA327" s="640" t="n"/>
      <c r="AB327" s="641" t="n"/>
      <c r="AC327" s="640" t="n"/>
      <c r="AD327" s="641" t="n"/>
      <c r="AE327" s="640" t="n"/>
      <c r="AF327" s="641" t="n"/>
      <c r="AG327" s="642" t="n"/>
      <c r="AH327" s="641" t="n"/>
      <c r="AI327" s="640" t="n"/>
      <c r="AJ327" s="641" t="n"/>
      <c r="AK327" s="640" t="n"/>
      <c r="AL327" s="641" t="n"/>
      <c r="AM327" s="640" t="n"/>
      <c r="AN327" s="641" t="n"/>
      <c r="AO327" s="640" t="n"/>
      <c r="AP327" s="641" t="n"/>
      <c r="AQ327" s="484" t="n"/>
      <c r="AR327" s="641" t="n"/>
      <c r="AS327" s="614">
        <f>V327+X327+Z327+AB327+AD327+AF327+AJ327+AL327+AN327+AP327+AR327+AH327</f>
        <v/>
      </c>
    </row>
    <row r="328">
      <c r="A328" s="721">
        <f>A327+1</f>
        <v/>
      </c>
      <c r="B328" s="629" t="n"/>
      <c r="C328" s="629" t="n"/>
      <c r="D328" s="629" t="n"/>
      <c r="E328" s="629" t="n"/>
      <c r="F328" s="629" t="n"/>
      <c r="G328" s="631" t="n"/>
      <c r="H328" s="631" t="n"/>
      <c r="I328" s="631" t="n"/>
      <c r="J328" s="633" t="n"/>
      <c r="K328" s="633" t="n"/>
      <c r="L328" s="633" t="n"/>
      <c r="M328" s="635" t="n"/>
      <c r="N328" s="636">
        <f>B328+C328+D328+F328+G328+H328+I328+K328-L328+M328+E328</f>
        <v/>
      </c>
      <c r="O328" s="629" t="n"/>
      <c r="P328" s="629" t="n"/>
      <c r="Q328" s="636">
        <f>N328+O328-P328</f>
        <v/>
      </c>
      <c r="R328" s="638" t="n"/>
      <c r="S328" s="638" t="n"/>
      <c r="T328" s="639">
        <f>A328</f>
        <v/>
      </c>
      <c r="U328" s="640" t="n"/>
      <c r="V328" s="641" t="n"/>
      <c r="W328" s="640" t="n"/>
      <c r="X328" s="641" t="n"/>
      <c r="Y328" s="640" t="n"/>
      <c r="Z328" s="641" t="n"/>
      <c r="AA328" s="640" t="n"/>
      <c r="AB328" s="641" t="n"/>
      <c r="AC328" s="640" t="n"/>
      <c r="AD328" s="641" t="n"/>
      <c r="AE328" s="640" t="n"/>
      <c r="AF328" s="641" t="n"/>
      <c r="AG328" s="641" t="n"/>
      <c r="AH328" s="641" t="n"/>
      <c r="AI328" s="640" t="n"/>
      <c r="AJ328" s="641" t="n"/>
      <c r="AK328" s="640" t="n"/>
      <c r="AL328" s="641" t="n"/>
      <c r="AM328" s="640" t="n"/>
      <c r="AN328" s="641" t="n"/>
      <c r="AO328" s="640" t="n"/>
      <c r="AP328" s="641" t="n"/>
      <c r="AQ328" s="484" t="n"/>
      <c r="AR328" s="641" t="n"/>
      <c r="AS328" s="614">
        <f>V328+X328+Z328+AB328+AD328+AF328+AJ328+AL328+AN328+AP328+AR328+AH328</f>
        <v/>
      </c>
    </row>
    <row r="329">
      <c r="A329" s="721">
        <f>A328+1</f>
        <v/>
      </c>
      <c r="B329" s="629" t="n"/>
      <c r="C329" s="629" t="n"/>
      <c r="D329" s="629" t="n"/>
      <c r="E329" s="629" t="n"/>
      <c r="F329" s="629" t="n"/>
      <c r="G329" s="631" t="n"/>
      <c r="H329" s="631" t="n"/>
      <c r="I329" s="631" t="n"/>
      <c r="J329" s="633" t="n"/>
      <c r="K329" s="633" t="n"/>
      <c r="L329" s="633" t="n"/>
      <c r="M329" s="635" t="n"/>
      <c r="N329" s="636">
        <f>B329+C329+D329+F329+G329+H329+I329+K329-L329+M329+E329</f>
        <v/>
      </c>
      <c r="O329" s="629" t="n"/>
      <c r="P329" s="629" t="n"/>
      <c r="Q329" s="636">
        <f>N329+O329-P329</f>
        <v/>
      </c>
      <c r="R329" s="638" t="n"/>
      <c r="S329" s="638" t="n"/>
      <c r="T329" s="639">
        <f>A329</f>
        <v/>
      </c>
      <c r="U329" s="640" t="n"/>
      <c r="V329" s="641" t="n"/>
      <c r="W329" s="640" t="n"/>
      <c r="X329" s="641" t="n"/>
      <c r="Y329" s="640" t="n"/>
      <c r="Z329" s="641" t="n"/>
      <c r="AA329" s="640" t="n"/>
      <c r="AB329" s="641" t="n"/>
      <c r="AC329" s="640" t="n"/>
      <c r="AD329" s="641" t="n"/>
      <c r="AE329" s="640" t="n"/>
      <c r="AF329" s="641" t="n"/>
      <c r="AG329" s="641" t="n"/>
      <c r="AH329" s="641" t="n"/>
      <c r="AI329" s="640" t="n"/>
      <c r="AJ329" s="641" t="n"/>
      <c r="AK329" s="640" t="n"/>
      <c r="AL329" s="641" t="n"/>
      <c r="AM329" s="640" t="n"/>
      <c r="AN329" s="641" t="n"/>
      <c r="AO329" s="640" t="n"/>
      <c r="AP329" s="641" t="n"/>
      <c r="AQ329" s="484" t="n"/>
      <c r="AR329" s="641" t="n"/>
      <c r="AS329" s="614">
        <f>V329+X329+Z329+AB329+AD329+AF329+AJ329+AL329+AN329+AP329+AR329+AH329</f>
        <v/>
      </c>
    </row>
    <row r="330">
      <c r="A330" s="721">
        <f>A329+1</f>
        <v/>
      </c>
      <c r="B330" s="629" t="n"/>
      <c r="C330" s="629" t="n"/>
      <c r="D330" s="629" t="n"/>
      <c r="E330" s="629" t="n"/>
      <c r="F330" s="629" t="n"/>
      <c r="G330" s="631" t="n"/>
      <c r="H330" s="631" t="n"/>
      <c r="I330" s="631" t="n"/>
      <c r="J330" s="633" t="n"/>
      <c r="K330" s="633" t="n"/>
      <c r="L330" s="633" t="n"/>
      <c r="M330" s="635" t="n"/>
      <c r="N330" s="636">
        <f>B330+C330+D330+F330+G330+H330+I330+K330-L330+M330+E330</f>
        <v/>
      </c>
      <c r="O330" s="629" t="n"/>
      <c r="P330" s="629" t="n"/>
      <c r="Q330" s="636">
        <f>N330+O330-P330</f>
        <v/>
      </c>
      <c r="R330" s="638" t="n"/>
      <c r="S330" s="638" t="n"/>
      <c r="T330" s="639">
        <f>A330</f>
        <v/>
      </c>
      <c r="U330" s="640" t="n"/>
      <c r="V330" s="641" t="n"/>
      <c r="W330" s="640" t="n"/>
      <c r="X330" s="641" t="n"/>
      <c r="Y330" s="640" t="n"/>
      <c r="Z330" s="641" t="n"/>
      <c r="AA330" s="640" t="n"/>
      <c r="AB330" s="641" t="n"/>
      <c r="AC330" s="640" t="n"/>
      <c r="AD330" s="641" t="n"/>
      <c r="AE330" s="640" t="n"/>
      <c r="AF330" s="641" t="n"/>
      <c r="AG330" s="641" t="n"/>
      <c r="AH330" s="641" t="n"/>
      <c r="AI330" s="640" t="n"/>
      <c r="AJ330" s="641" t="n"/>
      <c r="AK330" s="640" t="n"/>
      <c r="AL330" s="641" t="n"/>
      <c r="AM330" s="640" t="n"/>
      <c r="AN330" s="641" t="n"/>
      <c r="AO330" s="640" t="n"/>
      <c r="AP330" s="641" t="n"/>
      <c r="AQ330" s="484" t="n"/>
      <c r="AR330" s="641" t="n"/>
      <c r="AS330" s="614">
        <f>V330+X330+Z330+AB330+AD330+AF330+AJ330+AL330+AN330+AP330+AR330+AH330</f>
        <v/>
      </c>
    </row>
    <row r="331">
      <c r="A331" s="721">
        <f>A330+1</f>
        <v/>
      </c>
      <c r="B331" s="629" t="n"/>
      <c r="C331" s="629" t="n"/>
      <c r="D331" s="629" t="n"/>
      <c r="E331" s="629" t="n"/>
      <c r="F331" s="629" t="n"/>
      <c r="G331" s="631" t="n"/>
      <c r="H331" s="631" t="n"/>
      <c r="I331" s="631" t="n"/>
      <c r="J331" s="633" t="n"/>
      <c r="K331" s="633" t="n"/>
      <c r="L331" s="633" t="n"/>
      <c r="M331" s="635" t="n"/>
      <c r="N331" s="636">
        <f>B331+C331+D331+F331+G331+H331+I331+K331-L331+M331+E331</f>
        <v/>
      </c>
      <c r="O331" s="629" t="n"/>
      <c r="P331" s="629" t="n"/>
      <c r="Q331" s="636">
        <f>N331+O331-P331</f>
        <v/>
      </c>
      <c r="R331" s="638" t="n"/>
      <c r="S331" s="638" t="n"/>
      <c r="T331" s="639">
        <f>A331</f>
        <v/>
      </c>
      <c r="U331" s="640" t="n"/>
      <c r="V331" s="641" t="n"/>
      <c r="W331" s="640" t="n"/>
      <c r="X331" s="641" t="n"/>
      <c r="Y331" s="640" t="n"/>
      <c r="Z331" s="641" t="n"/>
      <c r="AA331" s="640" t="n"/>
      <c r="AB331" s="641" t="n"/>
      <c r="AC331" s="640" t="n"/>
      <c r="AD331" s="641" t="n"/>
      <c r="AE331" s="640" t="n"/>
      <c r="AF331" s="641" t="n"/>
      <c r="AG331" s="641" t="n"/>
      <c r="AH331" s="641" t="n"/>
      <c r="AI331" s="640" t="n"/>
      <c r="AJ331" s="641" t="n"/>
      <c r="AK331" s="640" t="n"/>
      <c r="AL331" s="641" t="n"/>
      <c r="AM331" s="640" t="n"/>
      <c r="AN331" s="641" t="n"/>
      <c r="AO331" s="640" t="inlineStr">
        <is>
          <t>211165A</t>
        </is>
      </c>
      <c r="AP331" s="641" t="n">
        <v>86.40000000000001</v>
      </c>
      <c r="AQ331" s="484" t="n"/>
      <c r="AR331" s="641" t="n"/>
      <c r="AS331" s="614">
        <f>V331+X331+Z331+AB331+AD331+AF331+AJ331+AL331+AN331+AP331+AR331+AH331</f>
        <v/>
      </c>
    </row>
    <row r="332">
      <c r="A332" s="721">
        <f>A331+1</f>
        <v/>
      </c>
      <c r="B332" s="629" t="n"/>
      <c r="C332" s="629" t="n"/>
      <c r="D332" s="629" t="n"/>
      <c r="E332" s="629" t="n"/>
      <c r="F332" s="629" t="n"/>
      <c r="G332" s="631" t="n"/>
      <c r="H332" s="631" t="n"/>
      <c r="I332" s="631" t="n"/>
      <c r="J332" s="633" t="n"/>
      <c r="K332" s="633" t="n"/>
      <c r="L332" s="633" t="n"/>
      <c r="M332" s="635" t="n"/>
      <c r="N332" s="636">
        <f>B332+C332+D332+F332+G332+H332+I332+K332-L332+M332+E332</f>
        <v/>
      </c>
      <c r="O332" s="629" t="n"/>
      <c r="P332" s="629" t="n"/>
      <c r="Q332" s="636">
        <f>N332+O332-P332</f>
        <v/>
      </c>
      <c r="R332" s="638" t="n"/>
      <c r="S332" s="638" t="n"/>
      <c r="T332" s="639">
        <f>A332</f>
        <v/>
      </c>
      <c r="U332" s="640" t="n"/>
      <c r="V332" s="641" t="n"/>
      <c r="W332" s="640" t="n"/>
      <c r="X332" s="641" t="n"/>
      <c r="Y332" s="640" t="n"/>
      <c r="Z332" s="641" t="n"/>
      <c r="AA332" s="640" t="n"/>
      <c r="AB332" s="641" t="n"/>
      <c r="AC332" s="640" t="n"/>
      <c r="AD332" s="641" t="n"/>
      <c r="AE332" s="640" t="n"/>
      <c r="AF332" s="641" t="n"/>
      <c r="AG332" s="641" t="n"/>
      <c r="AH332" s="641" t="n"/>
      <c r="AI332" s="640" t="n"/>
      <c r="AJ332" s="641" t="n"/>
      <c r="AK332" s="640" t="n"/>
      <c r="AL332" s="641" t="n"/>
      <c r="AM332" s="640" t="n"/>
      <c r="AN332" s="641" t="n"/>
      <c r="AO332" s="640" t="n"/>
      <c r="AP332" s="641" t="n"/>
      <c r="AQ332" s="484" t="n"/>
      <c r="AR332" s="641" t="n"/>
      <c r="AS332" s="614">
        <f>V332+X332+Z332+AB332+AD332+AF332+AJ332+AL332+AN332+AP332+AR332+AH332</f>
        <v/>
      </c>
    </row>
    <row r="333">
      <c r="A333" s="721">
        <f>A332+1</f>
        <v/>
      </c>
      <c r="B333" s="629" t="n"/>
      <c r="C333" s="629" t="n"/>
      <c r="D333" s="629" t="n"/>
      <c r="E333" s="629" t="n"/>
      <c r="F333" s="629" t="n"/>
      <c r="G333" s="631" t="n"/>
      <c r="H333" s="631" t="n"/>
      <c r="I333" s="631" t="n"/>
      <c r="J333" s="633" t="n"/>
      <c r="K333" s="633" t="n"/>
      <c r="L333" s="633" t="n"/>
      <c r="M333" s="635" t="n"/>
      <c r="N333" s="636">
        <f>B333+C333+D333+F333+G333+H333+I333+K333-L333+M333+E333</f>
        <v/>
      </c>
      <c r="O333" s="629" t="n"/>
      <c r="P333" s="629" t="n"/>
      <c r="Q333" s="636">
        <f>N333+O333-P333</f>
        <v/>
      </c>
      <c r="R333" s="638" t="n"/>
      <c r="S333" s="638" t="n"/>
      <c r="T333" s="639">
        <f>A333</f>
        <v/>
      </c>
      <c r="U333" s="640" t="n"/>
      <c r="V333" s="641" t="n"/>
      <c r="W333" s="640" t="n"/>
      <c r="X333" s="641" t="n"/>
      <c r="Y333" s="640" t="n"/>
      <c r="Z333" s="641" t="n"/>
      <c r="AA333" s="640" t="n"/>
      <c r="AB333" s="641" t="n"/>
      <c r="AC333" s="640" t="n"/>
      <c r="AD333" s="641" t="n"/>
      <c r="AE333" s="640" t="n"/>
      <c r="AF333" s="641" t="n"/>
      <c r="AG333" s="641" t="n"/>
      <c r="AH333" s="641" t="n"/>
      <c r="AI333" s="640" t="n"/>
      <c r="AJ333" s="641" t="n"/>
      <c r="AK333" s="640" t="n"/>
      <c r="AL333" s="641" t="n"/>
      <c r="AM333" s="640" t="n"/>
      <c r="AN333" s="641" t="n"/>
      <c r="AO333" s="640" t="n"/>
      <c r="AP333" s="641" t="n"/>
      <c r="AQ333" s="484" t="n"/>
      <c r="AR333" s="641" t="n"/>
      <c r="AS333" s="614">
        <f>V333+X333+Z333+AB333+AD333+AF333+AJ333+AL333+AN333+AP333+AR333+AH333</f>
        <v/>
      </c>
    </row>
    <row r="334">
      <c r="A334" s="721">
        <f>A333+1</f>
        <v/>
      </c>
      <c r="B334" s="629" t="n"/>
      <c r="C334" s="629" t="n"/>
      <c r="D334" s="629" t="n"/>
      <c r="E334" s="629" t="n"/>
      <c r="F334" s="629" t="n"/>
      <c r="G334" s="631" t="n"/>
      <c r="H334" s="631" t="n"/>
      <c r="I334" s="631" t="n"/>
      <c r="J334" s="633" t="n"/>
      <c r="K334" s="633" t="n"/>
      <c r="L334" s="633" t="n"/>
      <c r="M334" s="635" t="n"/>
      <c r="N334" s="636">
        <f>B334+C334+D334+F334+G334+H334+I334+K334-L334+M334+E334</f>
        <v/>
      </c>
      <c r="O334" s="629" t="n"/>
      <c r="P334" s="629" t="n"/>
      <c r="Q334" s="636">
        <f>N334+O334-P334</f>
        <v/>
      </c>
      <c r="R334" s="638" t="n"/>
      <c r="S334" s="638" t="n"/>
      <c r="T334" s="639">
        <f>A334</f>
        <v/>
      </c>
      <c r="U334" s="640" t="n"/>
      <c r="V334" s="641" t="n"/>
      <c r="W334" s="640" t="n"/>
      <c r="X334" s="641" t="n"/>
      <c r="Y334" s="640" t="n"/>
      <c r="Z334" s="641" t="n"/>
      <c r="AA334" s="640" t="n"/>
      <c r="AB334" s="641" t="n"/>
      <c r="AC334" s="640" t="n"/>
      <c r="AD334" s="641" t="n"/>
      <c r="AE334" s="640" t="n"/>
      <c r="AF334" s="641" t="n"/>
      <c r="AG334" s="641" t="n"/>
      <c r="AH334" s="641" t="n"/>
      <c r="AI334" s="640" t="n"/>
      <c r="AJ334" s="641" t="n"/>
      <c r="AK334" s="640" t="n"/>
      <c r="AL334" s="641" t="n"/>
      <c r="AM334" s="640" t="n"/>
      <c r="AN334" s="641" t="n"/>
      <c r="AO334" s="640" t="n"/>
      <c r="AP334" s="641" t="n"/>
      <c r="AQ334" s="484" t="n"/>
      <c r="AR334" s="641" t="n"/>
      <c r="AS334" s="614">
        <f>V334+X334+Z334+AB334+AD334+AF334+AJ334+AL334+AN334+AP334+AR334+AH334</f>
        <v/>
      </c>
    </row>
    <row r="335">
      <c r="A335" s="721">
        <f>A334+1</f>
        <v/>
      </c>
      <c r="B335" s="629" t="n"/>
      <c r="C335" s="629" t="n"/>
      <c r="D335" s="629" t="n"/>
      <c r="E335" s="629" t="n"/>
      <c r="F335" s="629" t="n"/>
      <c r="G335" s="631" t="n"/>
      <c r="H335" s="631" t="n"/>
      <c r="I335" s="631" t="n"/>
      <c r="J335" s="633" t="n"/>
      <c r="K335" s="633" t="n"/>
      <c r="L335" s="633" t="n"/>
      <c r="M335" s="635" t="n"/>
      <c r="N335" s="636">
        <f>B335+C335+D335+F335+G335+H335+I335+K335-L335+M335+E335</f>
        <v/>
      </c>
      <c r="O335" s="629" t="n"/>
      <c r="P335" s="629" t="n"/>
      <c r="Q335" s="636">
        <f>N335+O335-P335</f>
        <v/>
      </c>
      <c r="R335" s="638" t="n"/>
      <c r="S335" s="638" t="n"/>
      <c r="T335" s="639">
        <f>A335</f>
        <v/>
      </c>
      <c r="U335" s="640" t="n"/>
      <c r="V335" s="641" t="n"/>
      <c r="W335" s="640" t="n"/>
      <c r="X335" s="641" t="n"/>
      <c r="Y335" s="640" t="n"/>
      <c r="Z335" s="641" t="n"/>
      <c r="AA335" s="640" t="n"/>
      <c r="AB335" s="641" t="n"/>
      <c r="AC335" s="640" t="n"/>
      <c r="AD335" s="641" t="n"/>
      <c r="AE335" s="640" t="n"/>
      <c r="AF335" s="641" t="n"/>
      <c r="AG335" s="641" t="n"/>
      <c r="AH335" s="641" t="n"/>
      <c r="AI335" s="640" t="n"/>
      <c r="AJ335" s="641" t="n"/>
      <c r="AK335" s="640" t="n"/>
      <c r="AL335" s="641" t="n"/>
      <c r="AM335" s="640" t="n"/>
      <c r="AN335" s="641" t="n"/>
      <c r="AO335" s="640" t="n"/>
      <c r="AP335" s="641" t="n"/>
      <c r="AQ335" s="484" t="n"/>
      <c r="AR335" s="641" t="n"/>
      <c r="AS335" s="614">
        <f>V335+X335+Z335+AB335+AD335+AF335+AJ335+AL335+AN335+AP335+AR335+AH335</f>
        <v/>
      </c>
    </row>
    <row r="336">
      <c r="A336" s="721">
        <f>A335+1</f>
        <v/>
      </c>
      <c r="B336" s="629" t="n"/>
      <c r="C336" s="629" t="n"/>
      <c r="D336" s="629" t="n"/>
      <c r="E336" s="629" t="n"/>
      <c r="F336" s="629" t="n"/>
      <c r="G336" s="631" t="n"/>
      <c r="H336" s="631" t="n"/>
      <c r="I336" s="631" t="n"/>
      <c r="J336" s="633" t="n"/>
      <c r="K336" s="633" t="n"/>
      <c r="L336" s="633" t="n"/>
      <c r="M336" s="635" t="n"/>
      <c r="N336" s="636">
        <f>B336+C336+D336+F336+G336+H336+I336+K336-L336+M336+E336</f>
        <v/>
      </c>
      <c r="O336" s="629" t="n"/>
      <c r="P336" s="629" t="n"/>
      <c r="Q336" s="636">
        <f>N336+O336-P336</f>
        <v/>
      </c>
      <c r="R336" s="638" t="n"/>
      <c r="S336" s="638" t="n"/>
      <c r="T336" s="639">
        <f>A336</f>
        <v/>
      </c>
      <c r="U336" s="640" t="n"/>
      <c r="V336" s="641" t="n"/>
      <c r="W336" s="484" t="n"/>
      <c r="X336" s="641" t="n"/>
      <c r="Y336" s="640" t="n"/>
      <c r="Z336" s="641" t="n"/>
      <c r="AA336" s="484" t="n"/>
      <c r="AB336" s="641" t="n"/>
      <c r="AC336" s="640" t="n"/>
      <c r="AD336" s="641" t="n"/>
      <c r="AE336" s="640" t="n"/>
      <c r="AF336" s="641" t="n"/>
      <c r="AG336" s="641" t="n"/>
      <c r="AH336" s="641" t="n"/>
      <c r="AI336" s="640" t="n"/>
      <c r="AJ336" s="641" t="n"/>
      <c r="AK336" s="484" t="n"/>
      <c r="AL336" s="641" t="n"/>
      <c r="AM336" s="640" t="n"/>
      <c r="AN336" s="641" t="n"/>
      <c r="AO336" s="484" t="n"/>
      <c r="AP336" s="641" t="n"/>
      <c r="AQ336" s="484" t="n"/>
      <c r="AR336" s="641" t="n"/>
      <c r="AS336" s="614">
        <f>V336+X336+Z336+AB336+AD336+AF336+AJ336+AL336+AN336+AP336+AR336+AH336</f>
        <v/>
      </c>
    </row>
    <row r="337">
      <c r="A337" s="721">
        <f>A336+1</f>
        <v/>
      </c>
      <c r="B337" s="629" t="n"/>
      <c r="C337" s="629" t="n"/>
      <c r="D337" s="629" t="n"/>
      <c r="E337" s="629" t="n"/>
      <c r="F337" s="629" t="n"/>
      <c r="G337" s="631" t="n"/>
      <c r="H337" s="631" t="n"/>
      <c r="I337" s="631" t="n"/>
      <c r="J337" s="633" t="n"/>
      <c r="K337" s="633" t="n"/>
      <c r="L337" s="633" t="n"/>
      <c r="M337" s="635" t="n"/>
      <c r="N337" s="636">
        <f>B337+C337+D337+F337+G337+H337+I337+K337-L337+M337+E337</f>
        <v/>
      </c>
      <c r="O337" s="629" t="n"/>
      <c r="P337" s="629" t="n"/>
      <c r="Q337" s="636">
        <f>N337+O337-P337</f>
        <v/>
      </c>
      <c r="R337" s="638" t="n"/>
      <c r="S337" s="638" t="n"/>
      <c r="T337" s="639">
        <f>A337</f>
        <v/>
      </c>
      <c r="U337" s="640" t="n"/>
      <c r="V337" s="641" t="n"/>
      <c r="W337" s="640" t="n"/>
      <c r="X337" s="641" t="n"/>
      <c r="Y337" s="640" t="n"/>
      <c r="Z337" s="641" t="n"/>
      <c r="AA337" s="640" t="n"/>
      <c r="AB337" s="641" t="n"/>
      <c r="AC337" s="640" t="n"/>
      <c r="AD337" s="641" t="n"/>
      <c r="AE337" s="640" t="n"/>
      <c r="AF337" s="641" t="n"/>
      <c r="AG337" s="641" t="n"/>
      <c r="AH337" s="641" t="n"/>
      <c r="AI337" s="640" t="n"/>
      <c r="AJ337" s="641" t="n"/>
      <c r="AK337" s="640" t="n"/>
      <c r="AL337" s="641" t="n"/>
      <c r="AM337" s="640" t="n"/>
      <c r="AN337" s="641" t="n"/>
      <c r="AO337" s="640" t="n"/>
      <c r="AP337" s="641" t="n"/>
      <c r="AQ337" s="484" t="n"/>
      <c r="AR337" s="641" t="n"/>
      <c r="AS337" s="614">
        <f>V337+X337+Z337+AB337+AD337+AF337+AJ337+AL337+AN337+AP337+AR337+AH337</f>
        <v/>
      </c>
    </row>
    <row r="338">
      <c r="A338" s="721">
        <f>A337+1</f>
        <v/>
      </c>
      <c r="B338" s="629" t="n"/>
      <c r="C338" s="629" t="n"/>
      <c r="D338" s="629" t="n"/>
      <c r="E338" s="629" t="n"/>
      <c r="F338" s="629" t="n"/>
      <c r="G338" s="631" t="n"/>
      <c r="H338" s="631" t="n"/>
      <c r="I338" s="631" t="n"/>
      <c r="J338" s="633" t="n"/>
      <c r="K338" s="633" t="n"/>
      <c r="L338" s="633" t="n"/>
      <c r="M338" s="635" t="n"/>
      <c r="N338" s="636">
        <f>B338+C338+D338+F338+G338+H338+I338+K338-L338+M338+E338</f>
        <v/>
      </c>
      <c r="O338" s="629" t="n"/>
      <c r="P338" s="629" t="n"/>
      <c r="Q338" s="636">
        <f>N338+O338-P338</f>
        <v/>
      </c>
      <c r="R338" s="638" t="n"/>
      <c r="S338" s="638" t="n"/>
      <c r="T338" s="639">
        <f>A338</f>
        <v/>
      </c>
      <c r="U338" s="640" t="n"/>
      <c r="V338" s="641" t="n"/>
      <c r="W338" s="640" t="n"/>
      <c r="X338" s="641" t="n"/>
      <c r="Y338" s="640" t="n"/>
      <c r="Z338" s="641" t="n"/>
      <c r="AA338" s="640" t="n"/>
      <c r="AB338" s="641" t="n"/>
      <c r="AC338" s="640" t="n"/>
      <c r="AD338" s="641" t="n"/>
      <c r="AE338" s="640" t="n"/>
      <c r="AF338" s="641" t="n"/>
      <c r="AG338" s="641" t="n"/>
      <c r="AH338" s="641" t="n"/>
      <c r="AI338" s="640" t="n"/>
      <c r="AJ338" s="641" t="n"/>
      <c r="AK338" s="640" t="n"/>
      <c r="AL338" s="641" t="n"/>
      <c r="AM338" s="640" t="n"/>
      <c r="AN338" s="641" t="n"/>
      <c r="AO338" s="640" t="n"/>
      <c r="AP338" s="641" t="n"/>
      <c r="AQ338" s="484" t="n"/>
      <c r="AR338" s="641" t="n"/>
      <c r="AS338" s="614">
        <f>V338+X338+Z338+AB338+AD338+AF338+AJ338+AL338+AN338+AP338+AR338+AH338</f>
        <v/>
      </c>
    </row>
    <row r="339">
      <c r="A339" s="721">
        <f>A338+1</f>
        <v/>
      </c>
      <c r="B339" s="629" t="n"/>
      <c r="C339" s="629" t="n"/>
      <c r="D339" s="629" t="n"/>
      <c r="E339" s="629" t="n"/>
      <c r="F339" s="629" t="n"/>
      <c r="G339" s="631" t="n"/>
      <c r="H339" s="631" t="n"/>
      <c r="I339" s="631" t="n"/>
      <c r="J339" s="633" t="n"/>
      <c r="K339" s="633" t="n"/>
      <c r="L339" s="633" t="n"/>
      <c r="M339" s="635" t="n"/>
      <c r="N339" s="636">
        <f>B339+C339+D339+F339+G339+H339+I339+K339-L339+M339+E339</f>
        <v/>
      </c>
      <c r="O339" s="629" t="n"/>
      <c r="P339" s="629" t="n"/>
      <c r="Q339" s="636">
        <f>N339+O339-P339</f>
        <v/>
      </c>
      <c r="R339" s="638" t="n"/>
      <c r="S339" s="638" t="n"/>
      <c r="T339" s="639">
        <f>A339</f>
        <v/>
      </c>
      <c r="U339" s="640" t="n"/>
      <c r="V339" s="641" t="n"/>
      <c r="W339" s="640" t="n"/>
      <c r="X339" s="641" t="n"/>
      <c r="Y339" s="640" t="n"/>
      <c r="Z339" s="641" t="n"/>
      <c r="AA339" s="640" t="n"/>
      <c r="AB339" s="641" t="n"/>
      <c r="AC339" s="640" t="n"/>
      <c r="AD339" s="641" t="n"/>
      <c r="AE339" s="640" t="n"/>
      <c r="AF339" s="641" t="n"/>
      <c r="AG339" s="641" t="n"/>
      <c r="AH339" s="641" t="n"/>
      <c r="AI339" s="640" t="n"/>
      <c r="AJ339" s="641" t="n"/>
      <c r="AK339" s="640" t="n"/>
      <c r="AL339" s="641" t="n"/>
      <c r="AM339" s="640" t="n"/>
      <c r="AN339" s="641" t="n"/>
      <c r="AO339" s="640" t="n"/>
      <c r="AP339" s="641" t="n"/>
      <c r="AQ339" s="484" t="n"/>
      <c r="AR339" s="641" t="n"/>
      <c r="AS339" s="614">
        <f>V339+X339+Z339+AB339+AD339+AF339+AJ339+AL339+AN339+AP339+AR339+AH339</f>
        <v/>
      </c>
    </row>
    <row r="340">
      <c r="A340" s="721">
        <f>A339+1</f>
        <v/>
      </c>
      <c r="B340" s="629" t="n"/>
      <c r="C340" s="629" t="n"/>
      <c r="D340" s="629" t="n"/>
      <c r="E340" s="629" t="n"/>
      <c r="F340" s="629" t="n"/>
      <c r="G340" s="631" t="n"/>
      <c r="H340" s="631" t="n"/>
      <c r="I340" s="631" t="n"/>
      <c r="J340" s="633" t="n"/>
      <c r="K340" s="633" t="n"/>
      <c r="L340" s="633" t="n"/>
      <c r="M340" s="635" t="n"/>
      <c r="N340" s="636">
        <f>B340+C340+D340+F340+G340+H340+I340+K340-L340+M340+E340</f>
        <v/>
      </c>
      <c r="O340" s="629" t="n"/>
      <c r="P340" s="629" t="n"/>
      <c r="Q340" s="636">
        <f>N340+O340-P340</f>
        <v/>
      </c>
      <c r="R340" s="638" t="n"/>
      <c r="S340" s="638" t="n"/>
      <c r="T340" s="639">
        <f>A340</f>
        <v/>
      </c>
      <c r="U340" s="640" t="n"/>
      <c r="V340" s="641" t="n"/>
      <c r="W340" s="640" t="n"/>
      <c r="X340" s="641" t="n"/>
      <c r="Y340" s="640" t="n"/>
      <c r="Z340" s="641" t="n"/>
      <c r="AA340" s="640" t="n"/>
      <c r="AB340" s="641" t="n"/>
      <c r="AC340" s="640" t="n"/>
      <c r="AD340" s="641" t="n"/>
      <c r="AE340" s="640" t="n"/>
      <c r="AF340" s="641" t="n"/>
      <c r="AG340" s="641" t="n"/>
      <c r="AH340" s="641" t="n"/>
      <c r="AI340" s="640" t="n"/>
      <c r="AJ340" s="641" t="n"/>
      <c r="AK340" s="640" t="n"/>
      <c r="AL340" s="641" t="n"/>
      <c r="AM340" s="640" t="n"/>
      <c r="AN340" s="641" t="n"/>
      <c r="AO340" s="640" t="n"/>
      <c r="AP340" s="641" t="n"/>
      <c r="AQ340" s="484" t="n"/>
      <c r="AR340" s="641" t="n"/>
      <c r="AS340" s="614">
        <f>V340+X340+Z340+AB340+AD340+AF340+AJ340+AL340+AN340+AP340+AR340+AH340</f>
        <v/>
      </c>
    </row>
    <row r="341">
      <c r="A341" s="721">
        <f>A340+1</f>
        <v/>
      </c>
      <c r="B341" s="629" t="n"/>
      <c r="C341" s="629" t="n"/>
      <c r="D341" s="629" t="n"/>
      <c r="E341" s="629" t="n"/>
      <c r="F341" s="629" t="n"/>
      <c r="G341" s="631" t="n"/>
      <c r="H341" s="631" t="n"/>
      <c r="I341" s="631" t="n"/>
      <c r="J341" s="633" t="n"/>
      <c r="K341" s="633" t="n"/>
      <c r="L341" s="633" t="n"/>
      <c r="M341" s="635" t="n"/>
      <c r="N341" s="636">
        <f>B341+C341+D341+F341+G341+H341+I341+K341-L341+M341+E341</f>
        <v/>
      </c>
      <c r="O341" s="629" t="n"/>
      <c r="P341" s="629" t="n"/>
      <c r="Q341" s="636">
        <f>N341+O341-P341</f>
        <v/>
      </c>
      <c r="R341" s="638" t="n"/>
      <c r="S341" s="638" t="n"/>
      <c r="T341" s="639">
        <f>A341</f>
        <v/>
      </c>
      <c r="U341" s="640" t="n"/>
      <c r="V341" s="641" t="n"/>
      <c r="W341" s="640" t="n"/>
      <c r="X341" s="641" t="n"/>
      <c r="Y341" s="640" t="n"/>
      <c r="Z341" s="641" t="n"/>
      <c r="AA341" s="640" t="n"/>
      <c r="AB341" s="641" t="n"/>
      <c r="AC341" s="640" t="n"/>
      <c r="AD341" s="641" t="n"/>
      <c r="AE341" s="640" t="n"/>
      <c r="AF341" s="641" t="n"/>
      <c r="AG341" s="641" t="n"/>
      <c r="AH341" s="641" t="n"/>
      <c r="AI341" s="640" t="n"/>
      <c r="AJ341" s="641" t="n"/>
      <c r="AK341" s="640" t="n"/>
      <c r="AL341" s="641" t="n"/>
      <c r="AM341" s="640" t="n"/>
      <c r="AN341" s="641" t="n"/>
      <c r="AO341" s="640" t="n"/>
      <c r="AP341" s="641" t="n"/>
      <c r="AQ341" s="484" t="n"/>
      <c r="AR341" s="641" t="n"/>
      <c r="AS341" s="614">
        <f>V341+X341+Z341+AB341+AD341+AF341+AJ341+AL341+AN341+AP341+AR341+AH341</f>
        <v/>
      </c>
    </row>
    <row r="342">
      <c r="A342" s="721">
        <f>A341+1</f>
        <v/>
      </c>
      <c r="B342" s="629" t="n"/>
      <c r="C342" s="629" t="n"/>
      <c r="D342" s="629" t="n"/>
      <c r="E342" s="629" t="n"/>
      <c r="F342" s="629" t="n"/>
      <c r="G342" s="631" t="n"/>
      <c r="H342" s="631" t="n"/>
      <c r="I342" s="631" t="n"/>
      <c r="J342" s="633" t="n"/>
      <c r="K342" s="633" t="n"/>
      <c r="L342" s="633" t="n"/>
      <c r="M342" s="635" t="n"/>
      <c r="N342" s="636">
        <f>B342+C342+D342+F342+G342+H342+I342+K342-L342+M342+E342</f>
        <v/>
      </c>
      <c r="O342" s="629" t="n"/>
      <c r="P342" s="629" t="n"/>
      <c r="Q342" s="636">
        <f>N342+O342-P342</f>
        <v/>
      </c>
      <c r="R342" s="638" t="n"/>
      <c r="S342" s="638" t="n"/>
      <c r="T342" s="639">
        <f>A342</f>
        <v/>
      </c>
      <c r="U342" s="640" t="n"/>
      <c r="V342" s="641" t="n"/>
      <c r="W342" s="640" t="n"/>
      <c r="X342" s="641" t="n"/>
      <c r="Y342" s="640" t="n"/>
      <c r="Z342" s="641" t="n"/>
      <c r="AA342" s="640" t="n"/>
      <c r="AB342" s="641" t="n"/>
      <c r="AC342" s="640" t="n"/>
      <c r="AD342" s="641" t="n"/>
      <c r="AE342" s="640" t="n"/>
      <c r="AF342" s="641" t="n"/>
      <c r="AG342" s="641" t="n"/>
      <c r="AH342" s="641" t="n"/>
      <c r="AI342" s="640" t="n"/>
      <c r="AJ342" s="641" t="n"/>
      <c r="AK342" s="640" t="n"/>
      <c r="AL342" s="641" t="n"/>
      <c r="AM342" s="640" t="n"/>
      <c r="AN342" s="641" t="n"/>
      <c r="AO342" s="640" t="n"/>
      <c r="AP342" s="641" t="n"/>
      <c r="AQ342" s="484" t="n"/>
      <c r="AR342" s="641" t="n"/>
      <c r="AS342" s="614">
        <f>V342+X342+Z342+AB342+AD342+AF342+AJ342+AL342+AN342+AP342+AR342+AH342</f>
        <v/>
      </c>
    </row>
    <row r="343">
      <c r="A343" s="721">
        <f>A342+1</f>
        <v/>
      </c>
      <c r="B343" s="629" t="n"/>
      <c r="C343" s="629" t="n"/>
      <c r="D343" s="629" t="n"/>
      <c r="E343" s="629" t="n"/>
      <c r="F343" s="629" t="n"/>
      <c r="G343" s="631" t="n"/>
      <c r="H343" s="631" t="n"/>
      <c r="I343" s="631" t="n"/>
      <c r="J343" s="633" t="n"/>
      <c r="K343" s="633" t="n"/>
      <c r="L343" s="633" t="n"/>
      <c r="M343" s="635" t="n"/>
      <c r="N343" s="636">
        <f>B343+C343+D343+F343+G343+H343+I343+K343-L343+M343+E343</f>
        <v/>
      </c>
      <c r="O343" s="629" t="n"/>
      <c r="P343" s="629" t="n"/>
      <c r="Q343" s="636">
        <f>N343+O343-P343</f>
        <v/>
      </c>
      <c r="R343" s="638" t="n"/>
      <c r="S343" s="638" t="n"/>
      <c r="T343" s="639">
        <f>A343</f>
        <v/>
      </c>
      <c r="U343" s="640" t="n"/>
      <c r="V343" s="641" t="n"/>
      <c r="W343" s="640" t="n"/>
      <c r="X343" s="641" t="n"/>
      <c r="Y343" s="640" t="n"/>
      <c r="Z343" s="641" t="n"/>
      <c r="AA343" s="640" t="n"/>
      <c r="AB343" s="641" t="n"/>
      <c r="AC343" s="640" t="n"/>
      <c r="AD343" s="641" t="n"/>
      <c r="AE343" s="484" t="n"/>
      <c r="AF343" s="641" t="n"/>
      <c r="AG343" s="641" t="n"/>
      <c r="AH343" s="641" t="n"/>
      <c r="AI343" s="640" t="n"/>
      <c r="AJ343" s="641" t="n"/>
      <c r="AK343" s="640" t="n"/>
      <c r="AL343" s="641" t="n"/>
      <c r="AM343" s="640" t="n"/>
      <c r="AN343" s="641" t="n"/>
      <c r="AO343" s="640" t="n"/>
      <c r="AP343" s="641" t="n"/>
      <c r="AQ343" s="484" t="n"/>
      <c r="AR343" s="641" t="n"/>
      <c r="AS343" s="614">
        <f>V343+X343+Z343+AB343+AD343+AF343+AJ343+AL343+AN343+AP343+AR343+AH343</f>
        <v/>
      </c>
    </row>
    <row r="344">
      <c r="A344" s="721">
        <f>A343+1</f>
        <v/>
      </c>
      <c r="B344" s="629" t="n"/>
      <c r="C344" s="629" t="n"/>
      <c r="D344" s="629" t="n"/>
      <c r="E344" s="629" t="n"/>
      <c r="F344" s="629" t="n"/>
      <c r="G344" s="631" t="n"/>
      <c r="H344" s="631" t="n"/>
      <c r="I344" s="631" t="n"/>
      <c r="J344" s="633" t="n"/>
      <c r="K344" s="633" t="n"/>
      <c r="L344" s="633" t="n"/>
      <c r="M344" s="635" t="n"/>
      <c r="N344" s="636">
        <f>B344+C344+D344+F344+G344+H344+I344+K344-L344+M344+E344</f>
        <v/>
      </c>
      <c r="O344" s="629" t="n"/>
      <c r="P344" s="629" t="n"/>
      <c r="Q344" s="636">
        <f>N344+O344-P344</f>
        <v/>
      </c>
      <c r="R344" s="638" t="n"/>
      <c r="S344" s="638" t="n"/>
      <c r="T344" s="639">
        <f>A344</f>
        <v/>
      </c>
      <c r="U344" s="640" t="n"/>
      <c r="V344" s="641" t="n"/>
      <c r="W344" s="640" t="n"/>
      <c r="X344" s="641" t="n"/>
      <c r="Y344" s="640" t="n"/>
      <c r="Z344" s="641" t="n"/>
      <c r="AA344" s="640" t="n"/>
      <c r="AB344" s="641" t="n"/>
      <c r="AC344" s="640" t="n"/>
      <c r="AD344" s="641" t="n"/>
      <c r="AE344" s="484" t="n"/>
      <c r="AF344" s="641" t="n"/>
      <c r="AG344" s="641" t="n"/>
      <c r="AH344" s="641" t="n"/>
      <c r="AI344" s="640" t="n"/>
      <c r="AJ344" s="641" t="n"/>
      <c r="AK344" s="640" t="n"/>
      <c r="AL344" s="641" t="n"/>
      <c r="AM344" s="640" t="n"/>
      <c r="AN344" s="641" t="n"/>
      <c r="AO344" s="640" t="n"/>
      <c r="AP344" s="641" t="n"/>
      <c r="AQ344" s="484" t="n"/>
      <c r="AR344" s="641" t="n"/>
      <c r="AS344" s="614">
        <f>V344+X344+Z344+AB344+AD344+AF344+AJ344+AL344+AN344+AP344+AR344+AH344</f>
        <v/>
      </c>
    </row>
    <row r="345">
      <c r="A345" s="721">
        <f>A344+1</f>
        <v/>
      </c>
      <c r="B345" s="629" t="n"/>
      <c r="C345" s="629" t="n"/>
      <c r="D345" s="629" t="n"/>
      <c r="E345" s="629" t="n"/>
      <c r="F345" s="629" t="n"/>
      <c r="G345" s="631" t="n"/>
      <c r="H345" s="631" t="n"/>
      <c r="I345" s="631" t="n"/>
      <c r="J345" s="633" t="n"/>
      <c r="K345" s="633" t="n"/>
      <c r="L345" s="633" t="n"/>
      <c r="M345" s="635" t="n"/>
      <c r="N345" s="636">
        <f>B345+C345+D345+F345+G345+H345+I345+K345-L345+M345+E345</f>
        <v/>
      </c>
      <c r="O345" s="629" t="n"/>
      <c r="P345" s="629" t="n"/>
      <c r="Q345" s="636">
        <f>N345+O345-P345</f>
        <v/>
      </c>
      <c r="R345" s="638" t="n"/>
      <c r="S345" s="638" t="n"/>
      <c r="T345" s="639">
        <f>A345</f>
        <v/>
      </c>
      <c r="U345" s="640" t="n"/>
      <c r="V345" s="641" t="n"/>
      <c r="W345" s="640" t="n"/>
      <c r="X345" s="641" t="n"/>
      <c r="Y345" s="640" t="n"/>
      <c r="Z345" s="641" t="n"/>
      <c r="AA345" s="640" t="n"/>
      <c r="AB345" s="641" t="n"/>
      <c r="AC345" s="640" t="n"/>
      <c r="AD345" s="641" t="n"/>
      <c r="AE345" s="484" t="n"/>
      <c r="AF345" s="641" t="n"/>
      <c r="AG345" s="641" t="n"/>
      <c r="AH345" s="641" t="n"/>
      <c r="AI345" s="640" t="n"/>
      <c r="AJ345" s="641" t="n"/>
      <c r="AK345" s="640" t="n"/>
      <c r="AL345" s="641" t="n"/>
      <c r="AM345" s="640" t="n"/>
      <c r="AN345" s="641" t="n"/>
      <c r="AO345" s="484" t="n"/>
      <c r="AP345" s="641" t="n"/>
      <c r="AQ345" s="484" t="n"/>
      <c r="AR345" s="641" t="n"/>
      <c r="AS345" s="614">
        <f>V345+X345+Z345+AB345+AD345+AF345+AJ345+AL345+AN345+AP345+AR345+AH345</f>
        <v/>
      </c>
    </row>
    <row r="346">
      <c r="A346" s="721">
        <f>A345+1</f>
        <v/>
      </c>
      <c r="B346" s="629" t="n"/>
      <c r="C346" s="629" t="n"/>
      <c r="D346" s="629" t="n"/>
      <c r="E346" s="629" t="n"/>
      <c r="F346" s="629" t="n"/>
      <c r="G346" s="631" t="n"/>
      <c r="H346" s="631" t="n"/>
      <c r="I346" s="631" t="n"/>
      <c r="J346" s="633" t="n"/>
      <c r="K346" s="633" t="n"/>
      <c r="L346" s="633" t="n"/>
      <c r="M346" s="635" t="n"/>
      <c r="N346" s="636">
        <f>B346+C346+D346+F346+G346+H346+I346+K346-L346+M346+E346</f>
        <v/>
      </c>
      <c r="O346" s="629" t="n"/>
      <c r="P346" s="629" t="n"/>
      <c r="Q346" s="636">
        <f>N346+O346-P346</f>
        <v/>
      </c>
      <c r="R346" s="638" t="n"/>
      <c r="S346" s="638" t="n"/>
      <c r="T346" s="639">
        <f>A346</f>
        <v/>
      </c>
      <c r="U346" s="640" t="n"/>
      <c r="V346" s="641" t="n"/>
      <c r="W346" s="484" t="n"/>
      <c r="X346" s="641" t="n"/>
      <c r="Y346" s="640" t="n"/>
      <c r="Z346" s="641" t="n"/>
      <c r="AA346" s="484" t="n"/>
      <c r="AB346" s="641" t="n"/>
      <c r="AC346" s="640" t="n"/>
      <c r="AD346" s="641" t="n"/>
      <c r="AE346" s="484" t="n"/>
      <c r="AF346" s="641" t="n"/>
      <c r="AG346" s="641" t="n"/>
      <c r="AH346" s="641" t="n"/>
      <c r="AI346" s="640" t="n"/>
      <c r="AJ346" s="641" t="n"/>
      <c r="AK346" s="484" t="n"/>
      <c r="AL346" s="641" t="n"/>
      <c r="AM346" s="484" t="n"/>
      <c r="AN346" s="641" t="n"/>
      <c r="AO346" s="484" t="n"/>
      <c r="AP346" s="641" t="n"/>
      <c r="AQ346" s="484" t="n"/>
      <c r="AR346" s="641" t="n"/>
      <c r="AS346" s="614">
        <f>V346+X346+Z346+AB346+AD346+AF346+AJ346+AL346+AN346+AP346+AR346+AH346</f>
        <v/>
      </c>
    </row>
    <row r="347">
      <c r="A347" s="721" t="n"/>
      <c r="B347" s="614" t="n"/>
      <c r="C347" s="614" t="n"/>
      <c r="D347" s="614" t="n"/>
      <c r="E347" s="614" t="n"/>
      <c r="F347" s="614" t="n"/>
      <c r="G347" s="656" t="n"/>
      <c r="H347" s="656" t="n"/>
      <c r="I347" s="656" t="n"/>
      <c r="J347" s="663" t="n"/>
      <c r="K347" s="663" t="n"/>
      <c r="L347" s="663" t="n"/>
      <c r="M347" s="664" t="n"/>
      <c r="N347" s="665" t="n"/>
      <c r="O347" s="614" t="n"/>
      <c r="P347" s="614" t="n"/>
      <c r="Q347" s="665" t="n"/>
      <c r="R347" s="614" t="n"/>
      <c r="S347" s="614" t="n"/>
      <c r="T347" s="639" t="n"/>
      <c r="U347" s="640" t="n"/>
      <c r="V347" s="641" t="n"/>
      <c r="W347" s="640" t="n"/>
      <c r="X347" s="641" t="n"/>
      <c r="Y347" s="640" t="n"/>
      <c r="Z347" s="641" t="n"/>
      <c r="AA347" s="640" t="n"/>
      <c r="AB347" s="641" t="n"/>
      <c r="AC347" s="640" t="n"/>
      <c r="AD347" s="641" t="n"/>
      <c r="AE347" s="640" t="n"/>
      <c r="AF347" s="641" t="n"/>
      <c r="AG347" s="641" t="n"/>
      <c r="AH347" s="641" t="n"/>
      <c r="AI347" s="640" t="n"/>
      <c r="AJ347" s="641" t="n"/>
      <c r="AK347" s="640" t="n"/>
      <c r="AL347" s="641" t="n"/>
      <c r="AM347" s="640" t="n"/>
      <c r="AN347" s="641" t="n"/>
      <c r="AO347" s="640" t="n"/>
      <c r="AP347" s="641" t="n"/>
      <c r="AQ347" s="484" t="n"/>
      <c r="AR347" s="641" t="n"/>
      <c r="AS347" s="614">
        <f>V347+X347+Z347+AB347+AD347+AF347+AJ347+AL347+AN347+AP347+AR347+AH347</f>
        <v/>
      </c>
    </row>
    <row r="348">
      <c r="B348" s="449">
        <f>SUM(B317:B347)</f>
        <v/>
      </c>
      <c r="C348" s="449">
        <f>SUM(C317:C347)</f>
        <v/>
      </c>
      <c r="D348" s="449">
        <f>SUM(D317:D347)</f>
        <v/>
      </c>
      <c r="E348" s="449">
        <f>SUM(E317:E347)</f>
        <v/>
      </c>
      <c r="F348" s="449">
        <f>SUM(F317:F347)</f>
        <v/>
      </c>
      <c r="G348" s="449">
        <f>SUM(G317:G347)</f>
        <v/>
      </c>
      <c r="H348" s="449">
        <f>SUM(H317:H347)</f>
        <v/>
      </c>
      <c r="I348" s="449">
        <f>SUM(I317:I347)</f>
        <v/>
      </c>
      <c r="J348" s="398">
        <f>SUM(J317:J347)</f>
        <v/>
      </c>
      <c r="K348" s="449">
        <f>SUM(K317:K347)</f>
        <v/>
      </c>
      <c r="L348" s="449">
        <f>SUM(L317:L347)</f>
        <v/>
      </c>
      <c r="M348" s="449">
        <f>SUM(M317:M347)</f>
        <v/>
      </c>
      <c r="N348" s="449">
        <f>SUM(N317:N347)</f>
        <v/>
      </c>
      <c r="O348" s="449">
        <f>SUM(O317:O347)</f>
        <v/>
      </c>
      <c r="P348" s="449">
        <f>SUM(P317:P347)</f>
        <v/>
      </c>
      <c r="Q348" s="449">
        <f>SUM(Q317:Q347)</f>
        <v/>
      </c>
      <c r="R348" s="449">
        <f>SUM(R317:R347)</f>
        <v/>
      </c>
      <c r="S348" s="449">
        <f>SUM(S317:S347)</f>
        <v/>
      </c>
      <c r="U348" s="460" t="n"/>
      <c r="V348" s="460">
        <f>SUM(V317:V347)</f>
        <v/>
      </c>
      <c r="W348" s="460" t="n"/>
      <c r="X348" s="460">
        <f>SUM(X317:X347)</f>
        <v/>
      </c>
      <c r="Y348" s="460" t="n"/>
      <c r="Z348" s="460">
        <f>SUM(Z317:Z347)</f>
        <v/>
      </c>
      <c r="AA348" s="460" t="n"/>
      <c r="AB348" s="460">
        <f>SUM(AB317:AB347)</f>
        <v/>
      </c>
      <c r="AC348" s="460" t="n"/>
      <c r="AD348" s="460">
        <f>SUM(AD317:AD347)</f>
        <v/>
      </c>
      <c r="AE348" s="460" t="n"/>
      <c r="AF348" s="460">
        <f>SUM(AF317:AF347)</f>
        <v/>
      </c>
      <c r="AG348" s="460" t="n"/>
      <c r="AH348" s="460" t="n"/>
      <c r="AI348" s="460" t="n"/>
      <c r="AJ348" s="460">
        <f>SUM(AJ317:AJ347)</f>
        <v/>
      </c>
      <c r="AL348" s="460">
        <f>SUM(AL317:AL347)</f>
        <v/>
      </c>
      <c r="AM348" s="460" t="n"/>
      <c r="AN348" s="460">
        <f>SUM(AN317:AN347)</f>
        <v/>
      </c>
      <c r="AO348" s="460" t="n"/>
      <c r="AP348" s="460">
        <f>SUM(AP317:AP347)</f>
        <v/>
      </c>
      <c r="AQ348" s="460" t="n"/>
      <c r="AR348" s="460">
        <f>SUM(AR317:AR347)</f>
        <v/>
      </c>
      <c r="AS348" s="460">
        <f>SUM(AS317:AS347)</f>
        <v/>
      </c>
    </row>
    <row r="349">
      <c r="N349" s="451" t="n"/>
      <c r="Q349" s="451" t="n"/>
    </row>
    <row r="350">
      <c r="C350" s="452" t="n"/>
      <c r="F350" s="452" t="n"/>
      <c r="I350" s="453" t="n"/>
    </row>
    <row r="351">
      <c r="I351" s="453" t="n"/>
    </row>
    <row r="352"/>
    <row r="353" ht="16.5" customHeight="1" thickBot="1">
      <c r="A353" s="726" t="inlineStr">
        <is>
          <t>OCTOBRE</t>
        </is>
      </c>
      <c r="B353" s="397" t="n"/>
      <c r="C353" s="397" t="n"/>
      <c r="D353" s="397" t="n"/>
      <c r="E353" s="397" t="n"/>
      <c r="F353" s="397" t="n"/>
      <c r="G353" s="397" t="n"/>
      <c r="H353" s="397" t="n"/>
      <c r="I353" s="397" t="n"/>
      <c r="J353" s="397" t="n"/>
      <c r="K353" s="397" t="n"/>
      <c r="L353" s="397" t="n"/>
      <c r="M353" s="406" t="n"/>
      <c r="N353" s="359" t="n"/>
      <c r="O353" s="362" t="n"/>
      <c r="P353" s="363" t="n"/>
      <c r="Q353" s="363" t="n"/>
      <c r="R353" s="363" t="n"/>
      <c r="S353" s="363" t="n"/>
      <c r="U353" s="364">
        <f>A353</f>
        <v/>
      </c>
      <c r="V353" s="363" t="n"/>
      <c r="W353" s="363" t="n"/>
      <c r="X353" s="363" t="n"/>
      <c r="Y353" s="363" t="n"/>
      <c r="Z353" s="363" t="n"/>
      <c r="AA353" s="363" t="n"/>
      <c r="AB353" s="364">
        <f>A353</f>
        <v/>
      </c>
      <c r="AC353" s="363" t="n"/>
      <c r="AD353" s="363" t="n"/>
      <c r="AE353" s="363" t="n"/>
      <c r="AF353" s="363" t="n"/>
      <c r="AG353" s="363" t="n"/>
      <c r="AH353" s="363" t="n"/>
      <c r="AI353" s="363" t="n"/>
      <c r="AJ353" s="363" t="n"/>
      <c r="AK353" s="364">
        <f>A353</f>
        <v/>
      </c>
      <c r="AL353" s="363" t="n"/>
      <c r="AM353" s="363" t="n"/>
      <c r="AN353" s="363" t="n"/>
      <c r="AO353" s="363" t="n"/>
      <c r="AP353" s="363" t="n"/>
      <c r="AQ353" s="363" t="n"/>
    </row>
    <row r="354">
      <c r="A354" s="668" t="n"/>
      <c r="B354" s="382" t="n"/>
      <c r="C354" s="382" t="n"/>
      <c r="D354" s="382" t="n"/>
      <c r="E354" s="382" t="n"/>
      <c r="F354" s="382" t="n"/>
      <c r="G354" s="382" t="n"/>
      <c r="H354" s="382" t="n"/>
      <c r="I354" s="384" t="n"/>
      <c r="J354" s="385" t="n"/>
      <c r="K354" s="385" t="n"/>
      <c r="L354" s="383" t="n"/>
      <c r="M354" s="608" t="n"/>
      <c r="N354" s="382" t="n"/>
      <c r="O354" s="382" t="n"/>
      <c r="P354" s="382" t="n"/>
      <c r="Q354" s="382" t="n"/>
      <c r="R354" s="386" t="inlineStr">
        <is>
          <t>Banque</t>
        </is>
      </c>
      <c r="S354" s="379" t="n"/>
      <c r="T354" s="668" t="n"/>
      <c r="U354" s="606">
        <f>U3</f>
        <v/>
      </c>
      <c r="V354" s="379" t="n"/>
      <c r="W354" s="606">
        <f>W3</f>
        <v/>
      </c>
      <c r="X354" s="379" t="n"/>
      <c r="Y354" s="606">
        <f>Y3</f>
        <v/>
      </c>
      <c r="Z354" s="379" t="n"/>
      <c r="AA354" s="606">
        <f>AA3</f>
        <v/>
      </c>
      <c r="AB354" s="379" t="n"/>
      <c r="AC354" s="606">
        <f>AC3</f>
        <v/>
      </c>
      <c r="AD354" s="379" t="n"/>
      <c r="AE354" s="606">
        <f>AE3</f>
        <v/>
      </c>
      <c r="AF354" s="379" t="n"/>
      <c r="AG354" s="395" t="n"/>
      <c r="AH354" s="379" t="n"/>
      <c r="AI354" s="606">
        <f>AI3</f>
        <v/>
      </c>
      <c r="AJ354" s="379" t="n"/>
      <c r="AK354" s="606">
        <f>AK3</f>
        <v/>
      </c>
      <c r="AL354" s="379" t="n"/>
      <c r="AM354" s="606">
        <f>AM3</f>
        <v/>
      </c>
      <c r="AN354" s="379" t="n"/>
      <c r="AO354" s="606">
        <f>AO3</f>
        <v/>
      </c>
      <c r="AP354" s="379" t="n"/>
      <c r="AQ354" s="669">
        <f>AQ3</f>
        <v/>
      </c>
      <c r="AR354" s="381" t="n"/>
      <c r="AS354" s="613" t="inlineStr">
        <is>
          <t>Total</t>
        </is>
      </c>
    </row>
    <row r="355">
      <c r="A355" s="668" t="n"/>
      <c r="B355" s="382" t="inlineStr">
        <is>
          <t>Espèce</t>
        </is>
      </c>
      <c r="C355" s="382" t="inlineStr">
        <is>
          <t>Chèque</t>
        </is>
      </c>
      <c r="D355" s="382" t="inlineStr">
        <is>
          <t>Carte Bleue</t>
        </is>
      </c>
      <c r="E355" s="382" t="inlineStr">
        <is>
          <t>Sans Contact</t>
        </is>
      </c>
      <c r="F355" s="382" t="inlineStr">
        <is>
          <t>Carte Nickel</t>
        </is>
      </c>
      <c r="G355" s="382" t="inlineStr">
        <is>
          <t>JEUX</t>
        </is>
      </c>
      <c r="H355" s="382" t="inlineStr">
        <is>
          <t>LOTO</t>
        </is>
      </c>
      <c r="I355" s="382" t="inlineStr">
        <is>
          <t>POINT VERT</t>
        </is>
      </c>
      <c r="J355" s="383" t="n"/>
      <c r="K355" s="382" t="inlineStr">
        <is>
          <t>Ret Nickel</t>
        </is>
      </c>
      <c r="L355" s="382" t="inlineStr">
        <is>
          <t>Dpt Nickel</t>
        </is>
      </c>
      <c r="M355" s="608" t="inlineStr">
        <is>
          <t>Avoir</t>
        </is>
      </c>
      <c r="N355" s="382" t="inlineStr">
        <is>
          <t>S/Total Encais</t>
        </is>
      </c>
      <c r="O355" s="382" t="inlineStr">
        <is>
          <t>Compte client</t>
        </is>
      </c>
      <c r="P355" s="382" t="inlineStr">
        <is>
          <t>Credit Compte</t>
        </is>
      </c>
      <c r="Q355" s="382" t="inlineStr">
        <is>
          <t>Total</t>
        </is>
      </c>
      <c r="R355" s="382" t="inlineStr">
        <is>
          <t>Dépôt Banque</t>
        </is>
      </c>
      <c r="S355" s="382" t="inlineStr">
        <is>
          <t>Monnaie</t>
        </is>
      </c>
      <c r="T355" s="609" t="n"/>
      <c r="U355" s="610" t="inlineStr">
        <is>
          <t>N°</t>
        </is>
      </c>
      <c r="V355" s="611" t="n"/>
      <c r="W355" s="612" t="inlineStr">
        <is>
          <t>N°</t>
        </is>
      </c>
      <c r="X355" s="608" t="n"/>
      <c r="Y355" s="612" t="inlineStr">
        <is>
          <t>N°</t>
        </is>
      </c>
      <c r="Z355" s="608" t="n"/>
      <c r="AA355" s="612" t="inlineStr">
        <is>
          <t>N°</t>
        </is>
      </c>
      <c r="AB355" s="608" t="n"/>
      <c r="AC355" s="612" t="inlineStr">
        <is>
          <t>N°</t>
        </is>
      </c>
      <c r="AD355" s="608" t="n"/>
      <c r="AE355" s="612" t="inlineStr">
        <is>
          <t>N°</t>
        </is>
      </c>
      <c r="AF355" s="608" t="n"/>
      <c r="AG355" s="612" t="n"/>
      <c r="AH355" s="611" t="n"/>
      <c r="AI355" s="612" t="inlineStr">
        <is>
          <t>N°</t>
        </is>
      </c>
      <c r="AJ355" s="608" t="n"/>
      <c r="AK355" s="613" t="inlineStr">
        <is>
          <t>N°</t>
        </is>
      </c>
      <c r="AL355" s="611" t="n"/>
      <c r="AM355" s="612" t="inlineStr">
        <is>
          <t>N°</t>
        </is>
      </c>
      <c r="AN355" s="611" t="n"/>
      <c r="AO355" s="612" t="inlineStr">
        <is>
          <t>N°</t>
        </is>
      </c>
      <c r="AP355" s="611" t="n"/>
      <c r="AQ355" s="612" t="inlineStr">
        <is>
          <t>N°</t>
        </is>
      </c>
      <c r="AR355" s="611" t="n"/>
      <c r="AS355" s="614" t="n"/>
    </row>
    <row r="356">
      <c r="A356" s="721">
        <f>A346+1</f>
        <v/>
      </c>
      <c r="B356" s="629" t="n"/>
      <c r="C356" s="629" t="n"/>
      <c r="D356" s="629" t="n"/>
      <c r="E356" s="629" t="n"/>
      <c r="F356" s="629" t="n"/>
      <c r="G356" s="631" t="n"/>
      <c r="H356" s="631" t="n"/>
      <c r="I356" s="631" t="n"/>
      <c r="J356" s="633" t="n"/>
      <c r="K356" s="633" t="n"/>
      <c r="L356" s="633" t="n"/>
      <c r="M356" s="635" t="n"/>
      <c r="N356" s="636">
        <f>B356+C356+D356+F356+G356+H356+I356+K356-L356+M356+E356</f>
        <v/>
      </c>
      <c r="O356" s="629" t="n"/>
      <c r="P356" s="629" t="n"/>
      <c r="Q356" s="636">
        <f>N356+O356-P356</f>
        <v/>
      </c>
      <c r="R356" s="638" t="n"/>
      <c r="S356" s="638" t="n"/>
      <c r="T356" s="639">
        <f>A356</f>
        <v/>
      </c>
      <c r="U356" s="640" t="n"/>
      <c r="V356" s="641" t="n"/>
      <c r="W356" s="484" t="n"/>
      <c r="X356" s="641" t="n"/>
      <c r="Y356" s="484" t="n"/>
      <c r="Z356" s="641" t="n"/>
      <c r="AA356" s="484" t="n"/>
      <c r="AB356" s="641" t="n"/>
      <c r="AC356" s="484" t="n"/>
      <c r="AD356" s="641" t="n"/>
      <c r="AE356" s="484" t="n"/>
      <c r="AF356" s="641" t="n"/>
      <c r="AG356" s="642" t="n"/>
      <c r="AH356" s="641" t="n"/>
      <c r="AI356" s="640" t="inlineStr">
        <is>
          <t>2201/36</t>
        </is>
      </c>
      <c r="AJ356" s="641" t="n">
        <v>1029.23</v>
      </c>
      <c r="AK356" s="642" t="n"/>
      <c r="AL356" s="641" t="n"/>
      <c r="AM356" s="484" t="n"/>
      <c r="AN356" s="641" t="n"/>
      <c r="AO356" s="484" t="n"/>
      <c r="AP356" s="641" t="n"/>
      <c r="AQ356" s="484" t="n"/>
      <c r="AR356" s="641" t="n"/>
      <c r="AS356" s="614">
        <f>V356+X356+Z356+AB356+AD356+AF356+AJ356+AL356+AN356+AP356+AR356+AH356</f>
        <v/>
      </c>
    </row>
    <row r="357">
      <c r="A357" s="721">
        <f>A356+1</f>
        <v/>
      </c>
      <c r="B357" s="629" t="n"/>
      <c r="C357" s="629" t="n"/>
      <c r="D357" s="629" t="n"/>
      <c r="E357" s="629" t="n"/>
      <c r="F357" s="629" t="n"/>
      <c r="G357" s="631" t="n"/>
      <c r="H357" s="631" t="n"/>
      <c r="I357" s="631" t="n"/>
      <c r="J357" s="633" t="n"/>
      <c r="K357" s="633" t="n"/>
      <c r="L357" s="633" t="n"/>
      <c r="M357" s="635" t="n"/>
      <c r="N357" s="636">
        <f>B357+C357+D357+F357+G357+H357+I357+K357-L357+M357+E357</f>
        <v/>
      </c>
      <c r="O357" s="629" t="n"/>
      <c r="P357" s="629" t="n"/>
      <c r="Q357" s="636">
        <f>N357+O357-P357</f>
        <v/>
      </c>
      <c r="R357" s="638" t="n"/>
      <c r="S357" s="638" t="n"/>
      <c r="T357" s="639">
        <f>A357</f>
        <v/>
      </c>
      <c r="U357" s="640" t="n"/>
      <c r="V357" s="641" t="n"/>
      <c r="W357" s="484" t="n"/>
      <c r="X357" s="641" t="n"/>
      <c r="Y357" s="640" t="n"/>
      <c r="Z357" s="641" t="n"/>
      <c r="AA357" s="484" t="n"/>
      <c r="AB357" s="641" t="n"/>
      <c r="AC357" s="640" t="n"/>
      <c r="AD357" s="641" t="n"/>
      <c r="AE357" s="484" t="n"/>
      <c r="AF357" s="641" t="n"/>
      <c r="AG357" s="641" t="n"/>
      <c r="AH357" s="641" t="n"/>
      <c r="AI357" s="640" t="n"/>
      <c r="AJ357" s="641" t="n"/>
      <c r="AK357" s="484" t="n"/>
      <c r="AL357" s="641" t="n"/>
      <c r="AM357" s="640" t="n"/>
      <c r="AN357" s="641" t="n"/>
      <c r="AO357" s="640" t="n"/>
      <c r="AP357" s="641" t="n"/>
      <c r="AQ357" s="484" t="n"/>
      <c r="AR357" s="641" t="n"/>
      <c r="AS357" s="614">
        <f>V357+X357+Z357+AB357+AD357+AF357+AJ357+AL357+AN357+AP357+AR357+AH357</f>
        <v/>
      </c>
    </row>
    <row r="358">
      <c r="A358" s="721">
        <f>A357+1</f>
        <v/>
      </c>
      <c r="B358" s="629" t="n"/>
      <c r="C358" s="629" t="n"/>
      <c r="D358" s="629" t="n"/>
      <c r="E358" s="629" t="n"/>
      <c r="F358" s="629" t="n"/>
      <c r="G358" s="631" t="n"/>
      <c r="H358" s="631" t="n"/>
      <c r="I358" s="631" t="n"/>
      <c r="J358" s="633" t="n"/>
      <c r="K358" s="633" t="n"/>
      <c r="L358" s="633" t="n"/>
      <c r="M358" s="635" t="n"/>
      <c r="N358" s="636">
        <f>B358+C358+D358+F358+G358+H358+I358+K358-L358+M358+E358</f>
        <v/>
      </c>
      <c r="O358" s="629" t="n"/>
      <c r="P358" s="629" t="n"/>
      <c r="Q358" s="636">
        <f>N358+O358-P358</f>
        <v/>
      </c>
      <c r="R358" s="638" t="n"/>
      <c r="S358" s="638" t="n"/>
      <c r="T358" s="639">
        <f>A358</f>
        <v/>
      </c>
      <c r="U358" s="640" t="n"/>
      <c r="V358" s="641" t="n"/>
      <c r="W358" s="484" t="n"/>
      <c r="X358" s="641" t="n"/>
      <c r="Y358" s="640" t="n"/>
      <c r="Z358" s="641" t="n"/>
      <c r="AA358" s="484" t="n"/>
      <c r="AB358" s="641" t="n"/>
      <c r="AC358" s="640" t="n"/>
      <c r="AD358" s="641" t="n"/>
      <c r="AE358" s="484" t="n"/>
      <c r="AF358" s="641" t="n"/>
      <c r="AG358" s="641" t="n"/>
      <c r="AH358" s="641" t="n"/>
      <c r="AI358" s="640" t="n"/>
      <c r="AJ358" s="641" t="n"/>
      <c r="AK358" s="484" t="n"/>
      <c r="AL358" s="641" t="n"/>
      <c r="AM358" s="640" t="n"/>
      <c r="AN358" s="641" t="n"/>
      <c r="AO358" s="484" t="n"/>
      <c r="AP358" s="641" t="n"/>
      <c r="AQ358" s="484" t="n"/>
      <c r="AR358" s="641" t="n"/>
      <c r="AS358" s="614">
        <f>V358+X358+Z358+AB358+AD358+AF358+AJ358+AL358+AN358+AP358+AR358+AH358</f>
        <v/>
      </c>
    </row>
    <row r="359">
      <c r="A359" s="721">
        <f>A358+1</f>
        <v/>
      </c>
      <c r="B359" s="629" t="n"/>
      <c r="C359" s="629" t="n"/>
      <c r="D359" s="629" t="n"/>
      <c r="E359" s="629" t="n"/>
      <c r="F359" s="629" t="n"/>
      <c r="G359" s="631" t="n"/>
      <c r="H359" s="631" t="n"/>
      <c r="I359" s="631" t="n"/>
      <c r="J359" s="633" t="n"/>
      <c r="K359" s="633" t="n"/>
      <c r="L359" s="633" t="n"/>
      <c r="M359" s="635" t="n"/>
      <c r="N359" s="636">
        <f>B359+C359+D359+F359+G359+H359+I359+K359-L359+M359+E359</f>
        <v/>
      </c>
      <c r="O359" s="629" t="n"/>
      <c r="P359" s="629" t="n"/>
      <c r="Q359" s="636">
        <f>N359+O359-P359</f>
        <v/>
      </c>
      <c r="R359" s="638" t="n"/>
      <c r="S359" s="638" t="n"/>
      <c r="T359" s="639">
        <f>A359</f>
        <v/>
      </c>
      <c r="U359" s="640" t="n"/>
      <c r="V359" s="641" t="n"/>
      <c r="W359" s="484" t="n"/>
      <c r="X359" s="641" t="n"/>
      <c r="Y359" s="640" t="n"/>
      <c r="Z359" s="641" t="n"/>
      <c r="AA359" s="484" t="n"/>
      <c r="AB359" s="641" t="n"/>
      <c r="AC359" s="640" t="n"/>
      <c r="AD359" s="641" t="n"/>
      <c r="AE359" s="484" t="n"/>
      <c r="AF359" s="641" t="n"/>
      <c r="AG359" s="642" t="n"/>
      <c r="AH359" s="641" t="n"/>
      <c r="AI359" s="640" t="n"/>
      <c r="AJ359" s="641" t="n"/>
      <c r="AK359" s="484" t="n"/>
      <c r="AL359" s="641" t="n"/>
      <c r="AM359" s="640" t="n"/>
      <c r="AN359" s="641" t="n"/>
      <c r="AO359" s="484" t="n"/>
      <c r="AP359" s="641" t="n"/>
      <c r="AQ359" s="484" t="n"/>
      <c r="AR359" s="641" t="n"/>
      <c r="AS359" s="614">
        <f>V359+X359+Z359+AB359+AD359+AF359+AJ359+AL359+AN359+AP359+AR359+AH359</f>
        <v/>
      </c>
    </row>
    <row r="360">
      <c r="A360" s="721">
        <f>A359+1</f>
        <v/>
      </c>
      <c r="B360" s="629" t="n"/>
      <c r="C360" s="629" t="n"/>
      <c r="D360" s="629" t="n"/>
      <c r="E360" s="629" t="n"/>
      <c r="F360" s="629" t="n"/>
      <c r="G360" s="631" t="n"/>
      <c r="H360" s="631" t="n"/>
      <c r="I360" s="631" t="n"/>
      <c r="J360" s="633" t="n"/>
      <c r="K360" s="633" t="n"/>
      <c r="L360" s="633" t="n"/>
      <c r="M360" s="635" t="n"/>
      <c r="N360" s="636">
        <f>B360+C360+D360+F360+G360+H360+I360+K360-L360+M360+E360</f>
        <v/>
      </c>
      <c r="O360" s="629" t="n"/>
      <c r="P360" s="629" t="n"/>
      <c r="Q360" s="636">
        <f>N360+O360-P360</f>
        <v/>
      </c>
      <c r="R360" s="638" t="n"/>
      <c r="S360" s="638" t="n"/>
      <c r="T360" s="639">
        <f>A360</f>
        <v/>
      </c>
      <c r="U360" s="640" t="n"/>
      <c r="V360" s="641" t="n"/>
      <c r="W360" s="484" t="n"/>
      <c r="X360" s="641" t="n"/>
      <c r="Y360" s="640" t="n"/>
      <c r="Z360" s="641" t="n"/>
      <c r="AA360" s="640" t="n"/>
      <c r="AB360" s="641" t="n"/>
      <c r="AC360" s="640" t="n"/>
      <c r="AD360" s="641" t="n"/>
      <c r="AE360" s="640" t="inlineStr">
        <is>
          <t>2206/12</t>
        </is>
      </c>
      <c r="AF360" s="641" t="n">
        <v>320.23</v>
      </c>
      <c r="AG360" s="642" t="n"/>
      <c r="AH360" s="641" t="n"/>
      <c r="AI360" s="640" t="n"/>
      <c r="AJ360" s="641" t="n"/>
      <c r="AK360" s="640" t="n"/>
      <c r="AL360" s="641" t="n"/>
      <c r="AM360" s="640" t="n"/>
      <c r="AN360" s="641" t="n"/>
      <c r="AO360" s="640" t="n"/>
      <c r="AP360" s="641" t="n"/>
      <c r="AQ360" s="484" t="n"/>
      <c r="AR360" s="641" t="n"/>
      <c r="AS360" s="614">
        <f>V360+X360+Z360+AB360+AD360+AF360+AJ360+AL360+AN360+AP360+AR360+AH360</f>
        <v/>
      </c>
    </row>
    <row r="361">
      <c r="A361" s="721">
        <f>A360+1</f>
        <v/>
      </c>
      <c r="B361" s="629" t="n"/>
      <c r="C361" s="629" t="n"/>
      <c r="D361" s="629" t="n"/>
      <c r="E361" s="629" t="n"/>
      <c r="F361" s="629" t="n"/>
      <c r="G361" s="631" t="n"/>
      <c r="H361" s="631" t="n"/>
      <c r="I361" s="631" t="n"/>
      <c r="J361" s="633" t="n"/>
      <c r="K361" s="633" t="n"/>
      <c r="L361" s="633" t="n"/>
      <c r="M361" s="635" t="n"/>
      <c r="N361" s="636">
        <f>B361+C361+D361+F361+G361+H361+I361+K361-L361+M361+E361</f>
        <v/>
      </c>
      <c r="O361" s="629" t="n"/>
      <c r="P361" s="629" t="n"/>
      <c r="Q361" s="636">
        <f>N361+O361-P361</f>
        <v/>
      </c>
      <c r="R361" s="638" t="n"/>
      <c r="S361" s="638" t="n"/>
      <c r="T361" s="639">
        <f>A361</f>
        <v/>
      </c>
      <c r="U361" s="640" t="n"/>
      <c r="V361" s="641" t="n"/>
      <c r="W361" s="640" t="n"/>
      <c r="X361" s="641" t="n"/>
      <c r="Y361" s="640" t="n"/>
      <c r="Z361" s="641" t="n"/>
      <c r="AA361" s="640" t="n"/>
      <c r="AB361" s="641" t="n"/>
      <c r="AC361" s="640" t="n"/>
      <c r="AD361" s="641" t="n"/>
      <c r="AE361" s="640" t="n"/>
      <c r="AF361" s="641" t="n"/>
      <c r="AG361" s="641" t="n"/>
      <c r="AH361" s="641" t="n"/>
      <c r="AI361" s="640" t="n"/>
      <c r="AJ361" s="641" t="n"/>
      <c r="AK361" s="640" t="n"/>
      <c r="AL361" s="641" t="n"/>
      <c r="AM361" s="640" t="n"/>
      <c r="AN361" s="641" t="n"/>
      <c r="AO361" s="640" t="n"/>
      <c r="AP361" s="641" t="n"/>
      <c r="AQ361" s="484" t="n"/>
      <c r="AR361" s="641" t="n"/>
      <c r="AS361" s="614">
        <f>V361+X361+Z361+AB361+AD361+AF361+AJ361+AL361+AN361+AP361+AR361+AH361</f>
        <v/>
      </c>
    </row>
    <row r="362">
      <c r="A362" s="721">
        <f>A361+1</f>
        <v/>
      </c>
      <c r="B362" s="629" t="n"/>
      <c r="C362" s="629" t="n"/>
      <c r="D362" s="629" t="n"/>
      <c r="E362" s="629" t="n"/>
      <c r="F362" s="629" t="n"/>
      <c r="G362" s="631" t="n"/>
      <c r="H362" s="631" t="n"/>
      <c r="I362" s="631" t="n"/>
      <c r="J362" s="633" t="n"/>
      <c r="K362" s="633" t="n"/>
      <c r="L362" s="633" t="n"/>
      <c r="M362" s="635" t="n"/>
      <c r="N362" s="636">
        <f>B362+C362+D362+F362+G362+H362+I362+K362-L362+M362+E362</f>
        <v/>
      </c>
      <c r="O362" s="629" t="n"/>
      <c r="P362" s="629" t="n"/>
      <c r="Q362" s="636">
        <f>N362+O362-P362</f>
        <v/>
      </c>
      <c r="R362" s="638" t="n"/>
      <c r="S362" s="638" t="n"/>
      <c r="T362" s="639">
        <f>A362</f>
        <v/>
      </c>
      <c r="U362" s="640" t="n"/>
      <c r="V362" s="641" t="n"/>
      <c r="W362" s="640" t="n"/>
      <c r="X362" s="641" t="n"/>
      <c r="Y362" s="640" t="n"/>
      <c r="Z362" s="641" t="n"/>
      <c r="AA362" s="640" t="n"/>
      <c r="AB362" s="641" t="n"/>
      <c r="AC362" s="640" t="n"/>
      <c r="AD362" s="641" t="n"/>
      <c r="AE362" s="640" t="n"/>
      <c r="AF362" s="641" t="n"/>
      <c r="AG362" s="641" t="n"/>
      <c r="AH362" s="641" t="n"/>
      <c r="AI362" s="640" t="n"/>
      <c r="AJ362" s="641" t="n"/>
      <c r="AK362" s="640" t="n"/>
      <c r="AL362" s="641" t="n"/>
      <c r="AM362" s="640" t="n"/>
      <c r="AN362" s="641" t="n"/>
      <c r="AO362" s="640" t="n"/>
      <c r="AP362" s="641" t="n"/>
      <c r="AQ362" s="484" t="n"/>
      <c r="AR362" s="641" t="n"/>
      <c r="AS362" s="614">
        <f>V362+X362+Z362+AB362+AD362+AF362+AJ362+AL362+AN362+AP362+AR362+AH362</f>
        <v/>
      </c>
    </row>
    <row r="363">
      <c r="A363" s="721">
        <f>A362+1</f>
        <v/>
      </c>
      <c r="B363" s="629" t="n"/>
      <c r="C363" s="629" t="n"/>
      <c r="D363" s="629" t="n"/>
      <c r="E363" s="629" t="n"/>
      <c r="F363" s="629" t="n"/>
      <c r="G363" s="631" t="n"/>
      <c r="H363" s="631" t="n"/>
      <c r="I363" s="631" t="n"/>
      <c r="J363" s="633" t="n"/>
      <c r="K363" s="633" t="n"/>
      <c r="L363" s="633" t="n"/>
      <c r="M363" s="635" t="n"/>
      <c r="N363" s="636">
        <f>B363+C363+D363+F363+G363+H363+I363+K363-L363+M363+E363</f>
        <v/>
      </c>
      <c r="O363" s="629" t="n"/>
      <c r="P363" s="629" t="n"/>
      <c r="Q363" s="636">
        <f>N363+O363-P363</f>
        <v/>
      </c>
      <c r="R363" s="638" t="n"/>
      <c r="S363" s="638" t="n"/>
      <c r="T363" s="639">
        <f>A363</f>
        <v/>
      </c>
      <c r="U363" s="640" t="n"/>
      <c r="V363" s="641" t="n"/>
      <c r="W363" s="640" t="n"/>
      <c r="X363" s="641" t="n"/>
      <c r="Y363" s="640" t="n"/>
      <c r="Z363" s="641" t="n"/>
      <c r="AA363" s="640" t="n"/>
      <c r="AB363" s="641" t="n"/>
      <c r="AC363" s="640" t="n"/>
      <c r="AD363" s="641" t="n"/>
      <c r="AE363" s="640" t="n"/>
      <c r="AF363" s="641" t="n"/>
      <c r="AG363" s="641" t="n"/>
      <c r="AH363" s="641" t="n"/>
      <c r="AI363" s="640" t="n"/>
      <c r="AJ363" s="641" t="n"/>
      <c r="AK363" s="640" t="n"/>
      <c r="AL363" s="641" t="n"/>
      <c r="AM363" s="640" t="n"/>
      <c r="AN363" s="641" t="n"/>
      <c r="AO363" s="640" t="n"/>
      <c r="AP363" s="641" t="n"/>
      <c r="AQ363" s="484" t="n"/>
      <c r="AR363" s="641" t="n"/>
      <c r="AS363" s="614">
        <f>V363+X363+Z363+AB363+AD363+AF363+AJ363+AL363+AN363+AP363+AR363+AH363</f>
        <v/>
      </c>
    </row>
    <row r="364">
      <c r="A364" s="721">
        <f>A363+1</f>
        <v/>
      </c>
      <c r="B364" s="629" t="n"/>
      <c r="C364" s="629" t="n"/>
      <c r="D364" s="629" t="n"/>
      <c r="E364" s="629" t="n"/>
      <c r="F364" s="629" t="n"/>
      <c r="G364" s="631" t="n"/>
      <c r="H364" s="631" t="n"/>
      <c r="I364" s="631" t="n"/>
      <c r="J364" s="633" t="n"/>
      <c r="K364" s="633" t="n"/>
      <c r="L364" s="633" t="n"/>
      <c r="M364" s="635" t="n"/>
      <c r="N364" s="636">
        <f>B364+C364+D364+F364+G364+H364+I364+K364-L364+M364+E364</f>
        <v/>
      </c>
      <c r="O364" s="629" t="n"/>
      <c r="P364" s="629" t="n"/>
      <c r="Q364" s="636">
        <f>N364+O364-P364</f>
        <v/>
      </c>
      <c r="R364" s="638" t="n"/>
      <c r="S364" s="638" t="n"/>
      <c r="T364" s="639">
        <f>A364</f>
        <v/>
      </c>
      <c r="U364" s="640" t="n"/>
      <c r="V364" s="641" t="n"/>
      <c r="W364" s="640" t="n"/>
      <c r="X364" s="641" t="n"/>
      <c r="Y364" s="640" t="n"/>
      <c r="Z364" s="641" t="n"/>
      <c r="AA364" s="640" t="n"/>
      <c r="AB364" s="641" t="n"/>
      <c r="AC364" s="640" t="n"/>
      <c r="AD364" s="641" t="n"/>
      <c r="AE364" s="640" t="n"/>
      <c r="AF364" s="641" t="n"/>
      <c r="AG364" s="641" t="n"/>
      <c r="AH364" s="641" t="n"/>
      <c r="AI364" s="640" t="n"/>
      <c r="AJ364" s="641" t="n"/>
      <c r="AK364" s="640" t="n"/>
      <c r="AL364" s="641" t="n"/>
      <c r="AM364" s="640" t="n"/>
      <c r="AN364" s="641" t="n"/>
      <c r="AO364" s="640" t="n"/>
      <c r="AP364" s="641" t="n"/>
      <c r="AQ364" s="484" t="n"/>
      <c r="AR364" s="641" t="n"/>
      <c r="AS364" s="614">
        <f>V364+X364+Z364+AB364+AD364+AF364+AJ364+AL364+AN364+AP364+AR364+AH364</f>
        <v/>
      </c>
    </row>
    <row r="365">
      <c r="A365" s="721">
        <f>A364+1</f>
        <v/>
      </c>
      <c r="B365" s="629" t="n"/>
      <c r="C365" s="629" t="n"/>
      <c r="D365" s="629" t="n"/>
      <c r="E365" s="629" t="n"/>
      <c r="F365" s="629" t="n"/>
      <c r="G365" s="631" t="n"/>
      <c r="H365" s="631" t="n"/>
      <c r="I365" s="631" t="n"/>
      <c r="J365" s="633" t="n"/>
      <c r="K365" s="633" t="n"/>
      <c r="L365" s="633" t="n"/>
      <c r="M365" s="635" t="n"/>
      <c r="N365" s="636">
        <f>B365+C365+D365+F365+G365+H365+I365+K365-L365+M365+E365</f>
        <v/>
      </c>
      <c r="O365" s="629" t="n"/>
      <c r="P365" s="629" t="n"/>
      <c r="Q365" s="636">
        <f>N365+O365-P365</f>
        <v/>
      </c>
      <c r="R365" s="638" t="n"/>
      <c r="S365" s="638" t="n"/>
      <c r="T365" s="639">
        <f>A365</f>
        <v/>
      </c>
      <c r="U365" s="640" t="n"/>
      <c r="V365" s="641" t="n"/>
      <c r="W365" s="640" t="n"/>
      <c r="X365" s="641" t="n"/>
      <c r="Y365" s="640" t="n"/>
      <c r="Z365" s="641" t="n"/>
      <c r="AA365" s="640" t="n"/>
      <c r="AB365" s="641" t="n"/>
      <c r="AC365" s="640" t="n"/>
      <c r="AD365" s="641" t="n"/>
      <c r="AE365" s="640" t="n"/>
      <c r="AF365" s="641" t="n"/>
      <c r="AG365" s="641" t="n"/>
      <c r="AH365" s="641" t="n"/>
      <c r="AI365" s="640" t="n"/>
      <c r="AJ365" s="641" t="n"/>
      <c r="AK365" s="640" t="n"/>
      <c r="AL365" s="641" t="n"/>
      <c r="AM365" s="640" t="n"/>
      <c r="AN365" s="641" t="n"/>
      <c r="AO365" s="640" t="n"/>
      <c r="AP365" s="641" t="n"/>
      <c r="AQ365" s="484" t="n"/>
      <c r="AR365" s="641" t="n"/>
      <c r="AS365" s="614">
        <f>V365+X365+Z365+AB365+AD365+AF365+AJ365+AL365+AN365+AP365+AR365+AH365</f>
        <v/>
      </c>
    </row>
    <row r="366">
      <c r="A366" s="721">
        <f>A365+1</f>
        <v/>
      </c>
      <c r="B366" s="629" t="n"/>
      <c r="C366" s="629" t="n"/>
      <c r="D366" s="629" t="n"/>
      <c r="E366" s="629" t="n"/>
      <c r="F366" s="629" t="n"/>
      <c r="G366" s="631" t="n"/>
      <c r="H366" s="631" t="n"/>
      <c r="I366" s="631" t="n"/>
      <c r="J366" s="633" t="n"/>
      <c r="K366" s="633" t="n"/>
      <c r="L366" s="633" t="n"/>
      <c r="M366" s="635" t="n"/>
      <c r="N366" s="636">
        <f>B366+C366+D366+F366+G366+H366+I366+K366-L366+M366+E366</f>
        <v/>
      </c>
      <c r="O366" s="629" t="n"/>
      <c r="P366" s="629" t="n"/>
      <c r="Q366" s="636">
        <f>N366+O366-P366</f>
        <v/>
      </c>
      <c r="R366" s="638" t="n"/>
      <c r="S366" s="638" t="n"/>
      <c r="T366" s="639">
        <f>A366</f>
        <v/>
      </c>
      <c r="U366" s="640" t="n"/>
      <c r="V366" s="641" t="n"/>
      <c r="W366" s="640" t="n"/>
      <c r="X366" s="641" t="n"/>
      <c r="Y366" s="640" t="n"/>
      <c r="Z366" s="641" t="n"/>
      <c r="AA366" s="640" t="n"/>
      <c r="AB366" s="641" t="n"/>
      <c r="AC366" s="640" t="n"/>
      <c r="AD366" s="641" t="n"/>
      <c r="AE366" s="640" t="n"/>
      <c r="AF366" s="641" t="n"/>
      <c r="AG366" s="641" t="n"/>
      <c r="AH366" s="641" t="n"/>
      <c r="AI366" s="640" t="n"/>
      <c r="AJ366" s="641" t="n"/>
      <c r="AK366" s="640" t="n"/>
      <c r="AL366" s="641" t="n"/>
      <c r="AM366" s="640" t="n"/>
      <c r="AN366" s="641" t="n"/>
      <c r="AO366" s="640" t="n"/>
      <c r="AP366" s="641" t="n"/>
      <c r="AQ366" s="484" t="n"/>
      <c r="AR366" s="641" t="n"/>
      <c r="AS366" s="614">
        <f>V366+X366+Z366+AB366+AD366+AF366+AJ366+AL366+AN366+AP366+AR366+AH366</f>
        <v/>
      </c>
    </row>
    <row r="367">
      <c r="A367" s="721">
        <f>A366+1</f>
        <v/>
      </c>
      <c r="B367" s="629" t="n"/>
      <c r="C367" s="629" t="n"/>
      <c r="D367" s="629" t="n"/>
      <c r="E367" s="629" t="n"/>
      <c r="F367" s="629" t="n"/>
      <c r="G367" s="631" t="n"/>
      <c r="H367" s="631" t="n"/>
      <c r="I367" s="631" t="n"/>
      <c r="J367" s="633" t="n"/>
      <c r="K367" s="633" t="n"/>
      <c r="L367" s="633" t="n"/>
      <c r="M367" s="635" t="n"/>
      <c r="N367" s="636">
        <f>B367+C367+D367+F367+G367+H367+I367+K367-L367+M367+E367</f>
        <v/>
      </c>
      <c r="O367" s="629" t="n"/>
      <c r="P367" s="629" t="n"/>
      <c r="Q367" s="636">
        <f>N367+O367-P367</f>
        <v/>
      </c>
      <c r="R367" s="638" t="n"/>
      <c r="S367" s="638" t="n"/>
      <c r="T367" s="639">
        <f>A367</f>
        <v/>
      </c>
      <c r="U367" s="640" t="n"/>
      <c r="V367" s="641" t="n"/>
      <c r="W367" s="640" t="n"/>
      <c r="X367" s="641" t="n"/>
      <c r="Y367" s="640" t="n"/>
      <c r="Z367" s="641" t="n"/>
      <c r="AA367" s="640" t="n"/>
      <c r="AB367" s="641" t="n"/>
      <c r="AC367" s="640" t="n"/>
      <c r="AD367" s="641" t="n"/>
      <c r="AE367" s="640" t="n"/>
      <c r="AF367" s="641" t="n"/>
      <c r="AG367" s="641" t="n"/>
      <c r="AH367" s="641" t="n"/>
      <c r="AI367" s="640" t="n"/>
      <c r="AJ367" s="641" t="n"/>
      <c r="AK367" s="640" t="n"/>
      <c r="AL367" s="641" t="n"/>
      <c r="AM367" s="640" t="n"/>
      <c r="AN367" s="641" t="n"/>
      <c r="AO367" s="640" t="n"/>
      <c r="AP367" s="641" t="n"/>
      <c r="AQ367" s="484" t="n"/>
      <c r="AR367" s="641" t="n"/>
      <c r="AS367" s="614">
        <f>V367+X367+Z367+AB367+AD367+AF367+AJ367+AL367+AN367+AP367+AR367+AH367</f>
        <v/>
      </c>
    </row>
    <row r="368">
      <c r="A368" s="721">
        <f>A367+1</f>
        <v/>
      </c>
      <c r="B368" s="629" t="n"/>
      <c r="C368" s="629" t="n"/>
      <c r="D368" s="629" t="n"/>
      <c r="E368" s="629" t="n"/>
      <c r="F368" s="629" t="n"/>
      <c r="G368" s="631" t="n"/>
      <c r="H368" s="631" t="n"/>
      <c r="I368" s="631" t="n"/>
      <c r="J368" s="633" t="n"/>
      <c r="K368" s="633" t="n"/>
      <c r="L368" s="633" t="n"/>
      <c r="M368" s="635" t="n"/>
      <c r="N368" s="636">
        <f>B368+C368+D368+F368+G368+H368+I368+K368-L368+M368+E368</f>
        <v/>
      </c>
      <c r="O368" s="629" t="n"/>
      <c r="P368" s="629" t="n"/>
      <c r="Q368" s="636">
        <f>N368+O368-P368</f>
        <v/>
      </c>
      <c r="R368" s="638" t="n"/>
      <c r="S368" s="638" t="n"/>
      <c r="T368" s="639">
        <f>A368</f>
        <v/>
      </c>
      <c r="U368" s="640" t="n"/>
      <c r="V368" s="641" t="n"/>
      <c r="W368" s="640" t="n"/>
      <c r="X368" s="641" t="n"/>
      <c r="Y368" s="640" t="n"/>
      <c r="Z368" s="641" t="n"/>
      <c r="AA368" s="640" t="n"/>
      <c r="AB368" s="641" t="n"/>
      <c r="AC368" s="640" t="n"/>
      <c r="AD368" s="641" t="n"/>
      <c r="AE368" s="640" t="n"/>
      <c r="AF368" s="641" t="n"/>
      <c r="AG368" s="641" t="n"/>
      <c r="AH368" s="641" t="n"/>
      <c r="AI368" s="640" t="n"/>
      <c r="AJ368" s="641" t="n"/>
      <c r="AK368" s="640" t="n"/>
      <c r="AL368" s="641" t="n"/>
      <c r="AM368" s="640" t="n"/>
      <c r="AN368" s="641" t="n"/>
      <c r="AO368" s="640" t="n"/>
      <c r="AP368" s="641" t="n"/>
      <c r="AQ368" s="484" t="n"/>
      <c r="AR368" s="641" t="n"/>
      <c r="AS368" s="614">
        <f>V368+X368+Z368+AB368+AD368+AF368+AJ368+AL368+AN368+AP368+AR368+AH368</f>
        <v/>
      </c>
    </row>
    <row r="369">
      <c r="A369" s="721">
        <f>A368+1</f>
        <v/>
      </c>
      <c r="B369" s="629" t="n"/>
      <c r="C369" s="629" t="n"/>
      <c r="D369" s="629" t="n"/>
      <c r="E369" s="629" t="n"/>
      <c r="F369" s="629" t="n"/>
      <c r="G369" s="631" t="n"/>
      <c r="H369" s="631" t="n"/>
      <c r="I369" s="631" t="n"/>
      <c r="J369" s="633" t="n"/>
      <c r="K369" s="633" t="n"/>
      <c r="L369" s="633" t="n"/>
      <c r="M369" s="635" t="n"/>
      <c r="N369" s="636">
        <f>B369+C369+D369+F369+G369+H369+I369+K369-L369+M369+E369</f>
        <v/>
      </c>
      <c r="O369" s="629" t="n"/>
      <c r="P369" s="629" t="n"/>
      <c r="Q369" s="636">
        <f>N369+O369-P369</f>
        <v/>
      </c>
      <c r="R369" s="638" t="n"/>
      <c r="S369" s="638" t="n"/>
      <c r="T369" s="639">
        <f>A369</f>
        <v/>
      </c>
      <c r="U369" s="640" t="n"/>
      <c r="V369" s="641" t="n"/>
      <c r="W369" s="640" t="n"/>
      <c r="X369" s="641" t="n"/>
      <c r="Y369" s="640" t="n"/>
      <c r="Z369" s="641" t="n"/>
      <c r="AA369" s="640" t="n"/>
      <c r="AB369" s="641" t="n"/>
      <c r="AC369" s="640" t="n"/>
      <c r="AD369" s="641" t="n"/>
      <c r="AE369" s="640" t="n"/>
      <c r="AF369" s="641" t="n"/>
      <c r="AG369" s="641" t="n"/>
      <c r="AH369" s="641" t="n"/>
      <c r="AI369" s="640" t="n"/>
      <c r="AJ369" s="641" t="n"/>
      <c r="AK369" s="640" t="n"/>
      <c r="AL369" s="641" t="n"/>
      <c r="AM369" s="640" t="n"/>
      <c r="AN369" s="641" t="n"/>
      <c r="AO369" s="640" t="inlineStr">
        <is>
          <t>211165A</t>
        </is>
      </c>
      <c r="AP369" s="641" t="n">
        <v>86.40000000000001</v>
      </c>
      <c r="AQ369" s="484" t="n"/>
      <c r="AR369" s="641" t="n"/>
      <c r="AS369" s="614">
        <f>V369+X369+Z369+AB369+AD369+AF369+AJ369+AL369+AN369+AP369+AR369+AH369</f>
        <v/>
      </c>
    </row>
    <row r="370">
      <c r="A370" s="721">
        <f>A369+1</f>
        <v/>
      </c>
      <c r="B370" s="629" t="n"/>
      <c r="C370" s="629" t="n"/>
      <c r="D370" s="629" t="n"/>
      <c r="E370" s="629" t="n"/>
      <c r="F370" s="629" t="n"/>
      <c r="G370" s="631" t="n"/>
      <c r="H370" s="631" t="n"/>
      <c r="I370" s="631" t="n"/>
      <c r="J370" s="633" t="n"/>
      <c r="K370" s="633" t="n"/>
      <c r="L370" s="633" t="n"/>
      <c r="M370" s="635" t="n"/>
      <c r="N370" s="636">
        <f>B370+C370+D370+F370+G370+H370+I370+K370-L370+M370+E370</f>
        <v/>
      </c>
      <c r="O370" s="629" t="n"/>
      <c r="P370" s="629" t="n"/>
      <c r="Q370" s="636">
        <f>N370+O370-P370</f>
        <v/>
      </c>
      <c r="R370" s="638" t="n"/>
      <c r="S370" s="638" t="n"/>
      <c r="T370" s="639">
        <f>A370</f>
        <v/>
      </c>
      <c r="U370" s="640" t="n"/>
      <c r="V370" s="641" t="n"/>
      <c r="W370" s="640" t="n"/>
      <c r="X370" s="641" t="n"/>
      <c r="Y370" s="640" t="n"/>
      <c r="Z370" s="641" t="n"/>
      <c r="AA370" s="640" t="n"/>
      <c r="AB370" s="641" t="n"/>
      <c r="AC370" s="640" t="n"/>
      <c r="AD370" s="641" t="n"/>
      <c r="AE370" s="640" t="n"/>
      <c r="AF370" s="641" t="n"/>
      <c r="AG370" s="641" t="n"/>
      <c r="AH370" s="641" t="n"/>
      <c r="AI370" s="640" t="n"/>
      <c r="AJ370" s="641" t="n"/>
      <c r="AK370" s="640" t="n"/>
      <c r="AL370" s="641" t="n"/>
      <c r="AM370" s="640" t="n"/>
      <c r="AN370" s="641" t="n"/>
      <c r="AO370" s="640" t="n"/>
      <c r="AP370" s="641" t="n"/>
      <c r="AQ370" s="484" t="n"/>
      <c r="AR370" s="641" t="n"/>
      <c r="AS370" s="614">
        <f>V370+X370+Z370+AB370+AD370+AF370+AJ370+AL370+AN370+AP370+AR370+AH370</f>
        <v/>
      </c>
    </row>
    <row r="371">
      <c r="A371" s="721">
        <f>A370+1</f>
        <v/>
      </c>
      <c r="B371" s="629" t="n"/>
      <c r="C371" s="629" t="n"/>
      <c r="D371" s="629" t="n"/>
      <c r="E371" s="629" t="n"/>
      <c r="F371" s="629" t="n"/>
      <c r="G371" s="631" t="n"/>
      <c r="H371" s="631" t="n"/>
      <c r="I371" s="631" t="n"/>
      <c r="J371" s="633" t="n"/>
      <c r="K371" s="633" t="n"/>
      <c r="L371" s="633" t="n"/>
      <c r="M371" s="635" t="n"/>
      <c r="N371" s="636">
        <f>B371+C371+D371+F371+G371+H371+I371+K371-L371+M371+E371</f>
        <v/>
      </c>
      <c r="O371" s="629" t="n"/>
      <c r="P371" s="629" t="n"/>
      <c r="Q371" s="636">
        <f>N371+O371-P371</f>
        <v/>
      </c>
      <c r="R371" s="638" t="n"/>
      <c r="S371" s="638" t="n"/>
      <c r="T371" s="639">
        <f>A371</f>
        <v/>
      </c>
      <c r="U371" s="640" t="n"/>
      <c r="V371" s="641" t="n"/>
      <c r="W371" s="640" t="n"/>
      <c r="X371" s="641" t="n"/>
      <c r="Y371" s="640" t="n"/>
      <c r="Z371" s="641" t="n"/>
      <c r="AA371" s="640" t="n"/>
      <c r="AB371" s="641" t="n"/>
      <c r="AC371" s="640" t="n"/>
      <c r="AD371" s="641" t="n"/>
      <c r="AE371" s="640" t="n"/>
      <c r="AF371" s="641" t="n"/>
      <c r="AG371" s="642" t="n"/>
      <c r="AH371" s="641" t="n"/>
      <c r="AI371" s="640" t="n"/>
      <c r="AJ371" s="641" t="n"/>
      <c r="AK371" s="640" t="n"/>
      <c r="AL371" s="641" t="n"/>
      <c r="AM371" s="640" t="n"/>
      <c r="AN371" s="641" t="n"/>
      <c r="AO371" s="640" t="n"/>
      <c r="AP371" s="641" t="n"/>
      <c r="AQ371" s="484" t="n"/>
      <c r="AR371" s="641" t="n"/>
      <c r="AS371" s="614">
        <f>V371+X371+Z371+AB371+AD371+AF371+AJ371+AL371+AN371+AP371+AR371+AH371</f>
        <v/>
      </c>
    </row>
    <row r="372">
      <c r="A372" s="721">
        <f>A371+1</f>
        <v/>
      </c>
      <c r="B372" s="629" t="n"/>
      <c r="C372" s="629" t="n"/>
      <c r="D372" s="629" t="n"/>
      <c r="E372" s="629" t="n"/>
      <c r="F372" s="629" t="n"/>
      <c r="G372" s="631" t="n"/>
      <c r="H372" s="631" t="n"/>
      <c r="I372" s="631" t="n"/>
      <c r="J372" s="633" t="n"/>
      <c r="K372" s="633" t="n"/>
      <c r="L372" s="633" t="n"/>
      <c r="M372" s="635" t="n"/>
      <c r="N372" s="636">
        <f>B372+C372+D372+F372+G372+H372+I372+K372-L372+M372+E372</f>
        <v/>
      </c>
      <c r="O372" s="629" t="n"/>
      <c r="P372" s="629" t="n"/>
      <c r="Q372" s="636">
        <f>N372+O372-P372</f>
        <v/>
      </c>
      <c r="R372" s="638" t="n"/>
      <c r="S372" s="638" t="n"/>
      <c r="T372" s="639">
        <f>A372</f>
        <v/>
      </c>
      <c r="U372" s="640" t="n"/>
      <c r="V372" s="641" t="n"/>
      <c r="W372" s="640" t="n"/>
      <c r="X372" s="641" t="n"/>
      <c r="Y372" s="640" t="n"/>
      <c r="Z372" s="641" t="n"/>
      <c r="AA372" s="640" t="n"/>
      <c r="AB372" s="641" t="n"/>
      <c r="AC372" s="640" t="n"/>
      <c r="AD372" s="641" t="n"/>
      <c r="AE372" s="640" t="n"/>
      <c r="AF372" s="641" t="n"/>
      <c r="AG372" s="641" t="n"/>
      <c r="AH372" s="641" t="n"/>
      <c r="AI372" s="640" t="n"/>
      <c r="AJ372" s="641" t="n"/>
      <c r="AK372" s="640" t="n"/>
      <c r="AL372" s="641" t="n"/>
      <c r="AM372" s="640" t="n"/>
      <c r="AN372" s="641" t="n"/>
      <c r="AO372" s="640" t="n"/>
      <c r="AP372" s="641" t="n"/>
      <c r="AQ372" s="484" t="n"/>
      <c r="AR372" s="641" t="n"/>
      <c r="AS372" s="614">
        <f>V372+X372+Z372+AB372+AD372+AF372+AJ372+AL372+AN372+AP372+AR372+AH372</f>
        <v/>
      </c>
    </row>
    <row r="373">
      <c r="A373" s="721">
        <f>A372+1</f>
        <v/>
      </c>
      <c r="B373" s="629" t="n"/>
      <c r="C373" s="629" t="n"/>
      <c r="D373" s="629" t="n"/>
      <c r="E373" s="629" t="n"/>
      <c r="F373" s="629" t="n"/>
      <c r="G373" s="631" t="n"/>
      <c r="H373" s="631" t="n"/>
      <c r="I373" s="631" t="n"/>
      <c r="J373" s="633" t="n"/>
      <c r="K373" s="633" t="n"/>
      <c r="L373" s="633" t="n"/>
      <c r="M373" s="635" t="n"/>
      <c r="N373" s="636">
        <f>B373+C373+D373+F373+G373+H373+I373+K373-L373+M373+E373</f>
        <v/>
      </c>
      <c r="O373" s="629" t="n"/>
      <c r="P373" s="629" t="n"/>
      <c r="Q373" s="636">
        <f>N373+O373-P373</f>
        <v/>
      </c>
      <c r="R373" s="638" t="n"/>
      <c r="S373" s="638" t="n"/>
      <c r="T373" s="639">
        <f>A373</f>
        <v/>
      </c>
      <c r="U373" s="640" t="n"/>
      <c r="V373" s="641" t="n"/>
      <c r="W373" s="640" t="n"/>
      <c r="X373" s="641" t="n"/>
      <c r="Y373" s="640" t="n"/>
      <c r="Z373" s="641" t="n"/>
      <c r="AA373" s="640" t="n"/>
      <c r="AB373" s="641" t="n"/>
      <c r="AC373" s="640" t="n"/>
      <c r="AD373" s="641" t="n"/>
      <c r="AE373" s="640" t="n"/>
      <c r="AF373" s="641" t="n"/>
      <c r="AG373" s="641" t="n"/>
      <c r="AH373" s="641" t="n"/>
      <c r="AI373" s="640" t="n"/>
      <c r="AJ373" s="641" t="n"/>
      <c r="AK373" s="640" t="n"/>
      <c r="AL373" s="641" t="n"/>
      <c r="AM373" s="640" t="n"/>
      <c r="AN373" s="641" t="n"/>
      <c r="AO373" s="640" t="n"/>
      <c r="AP373" s="641" t="n"/>
      <c r="AQ373" s="484" t="n"/>
      <c r="AR373" s="641" t="n"/>
      <c r="AS373" s="614">
        <f>V373+X373+Z373+AB373+AD373+AF373+AJ373+AL373+AN373+AP373+AR373+AH373</f>
        <v/>
      </c>
    </row>
    <row r="374">
      <c r="A374" s="721">
        <f>A373+1</f>
        <v/>
      </c>
      <c r="B374" s="629" t="n"/>
      <c r="C374" s="629" t="n"/>
      <c r="D374" s="629" t="n"/>
      <c r="E374" s="629" t="n"/>
      <c r="F374" s="629" t="n"/>
      <c r="G374" s="631" t="n"/>
      <c r="H374" s="631" t="n"/>
      <c r="I374" s="631" t="n"/>
      <c r="J374" s="633" t="n"/>
      <c r="K374" s="633" t="n"/>
      <c r="L374" s="633" t="n"/>
      <c r="M374" s="635" t="n"/>
      <c r="N374" s="636">
        <f>B374+C374+D374+F374+G374+H374+I374+K374-L374+M374+E374</f>
        <v/>
      </c>
      <c r="O374" s="629" t="n"/>
      <c r="P374" s="629" t="n"/>
      <c r="Q374" s="636">
        <f>N374+O374-P374</f>
        <v/>
      </c>
      <c r="R374" s="638" t="n"/>
      <c r="S374" s="638" t="n"/>
      <c r="T374" s="639">
        <f>A374</f>
        <v/>
      </c>
      <c r="U374" s="640" t="n"/>
      <c r="V374" s="641" t="n"/>
      <c r="W374" s="640" t="n"/>
      <c r="X374" s="641" t="n"/>
      <c r="Y374" s="640" t="n"/>
      <c r="Z374" s="641" t="n"/>
      <c r="AA374" s="640" t="n"/>
      <c r="AB374" s="641" t="n"/>
      <c r="AC374" s="640" t="n"/>
      <c r="AD374" s="641" t="n"/>
      <c r="AE374" s="640" t="n"/>
      <c r="AF374" s="641" t="n"/>
      <c r="AG374" s="641" t="n"/>
      <c r="AH374" s="641" t="n"/>
      <c r="AI374" s="640" t="n"/>
      <c r="AJ374" s="641" t="n"/>
      <c r="AK374" s="640" t="n"/>
      <c r="AL374" s="641" t="n"/>
      <c r="AM374" s="640" t="n"/>
      <c r="AN374" s="641" t="n"/>
      <c r="AO374" s="640" t="n"/>
      <c r="AP374" s="641" t="n"/>
      <c r="AQ374" s="484" t="n"/>
      <c r="AR374" s="641" t="n"/>
      <c r="AS374" s="614">
        <f>V374+X374+Z374+AB374+AD374+AF374+AJ374+AL374+AN374+AP374+AR374+AH374</f>
        <v/>
      </c>
    </row>
    <row r="375">
      <c r="A375" s="721">
        <f>A374+1</f>
        <v/>
      </c>
      <c r="B375" s="629" t="n"/>
      <c r="C375" s="629" t="n"/>
      <c r="D375" s="629" t="n"/>
      <c r="E375" s="629" t="n"/>
      <c r="F375" s="629" t="n"/>
      <c r="G375" s="631" t="n"/>
      <c r="H375" s="631" t="n"/>
      <c r="I375" s="631" t="n"/>
      <c r="J375" s="633" t="n"/>
      <c r="K375" s="633" t="n"/>
      <c r="L375" s="633" t="n"/>
      <c r="M375" s="635" t="n"/>
      <c r="N375" s="636">
        <f>B375+C375+D375+F375+G375+H375+I375+K375-L375+M375+E375</f>
        <v/>
      </c>
      <c r="O375" s="629" t="n"/>
      <c r="P375" s="629" t="n"/>
      <c r="Q375" s="636">
        <f>N375+O375-P375</f>
        <v/>
      </c>
      <c r="R375" s="638" t="n"/>
      <c r="S375" s="638" t="n"/>
      <c r="T375" s="639">
        <f>A375</f>
        <v/>
      </c>
      <c r="U375" s="640" t="n"/>
      <c r="V375" s="641" t="n"/>
      <c r="W375" s="484" t="n"/>
      <c r="X375" s="641" t="n"/>
      <c r="Y375" s="640" t="n"/>
      <c r="Z375" s="641" t="n"/>
      <c r="AA375" s="484" t="n"/>
      <c r="AB375" s="641" t="n"/>
      <c r="AC375" s="640" t="n"/>
      <c r="AD375" s="641" t="n"/>
      <c r="AE375" s="484" t="n"/>
      <c r="AF375" s="641" t="n"/>
      <c r="AG375" s="641" t="n"/>
      <c r="AH375" s="641" t="n"/>
      <c r="AI375" s="640" t="n"/>
      <c r="AJ375" s="641" t="n"/>
      <c r="AK375" s="484" t="n"/>
      <c r="AL375" s="641" t="n"/>
      <c r="AM375" s="640" t="n"/>
      <c r="AN375" s="641" t="n"/>
      <c r="AO375" s="484" t="n"/>
      <c r="AP375" s="641" t="n"/>
      <c r="AQ375" s="484" t="n"/>
      <c r="AR375" s="641" t="n"/>
      <c r="AS375" s="614">
        <f>V375+X375+Z375+AB375+AD375+AF375+AJ375+AL375+AN375+AP375+AR375+AH375</f>
        <v/>
      </c>
    </row>
    <row r="376">
      <c r="A376" s="721">
        <f>A375+1</f>
        <v/>
      </c>
      <c r="B376" s="629" t="n"/>
      <c r="C376" s="629" t="n"/>
      <c r="D376" s="629" t="n"/>
      <c r="E376" s="629" t="n"/>
      <c r="F376" s="629" t="n"/>
      <c r="G376" s="631" t="n"/>
      <c r="H376" s="631" t="n"/>
      <c r="I376" s="631" t="n"/>
      <c r="J376" s="633" t="n"/>
      <c r="K376" s="633" t="n"/>
      <c r="L376" s="633" t="n"/>
      <c r="M376" s="635" t="n"/>
      <c r="N376" s="636">
        <f>B376+C376+D376+F376+G376+H376+I376+K376-L376+M376+E376</f>
        <v/>
      </c>
      <c r="O376" s="629" t="n"/>
      <c r="P376" s="629" t="n"/>
      <c r="Q376" s="636">
        <f>N376+O376-P376</f>
        <v/>
      </c>
      <c r="R376" s="638" t="n"/>
      <c r="S376" s="638" t="n"/>
      <c r="T376" s="639">
        <f>A376</f>
        <v/>
      </c>
      <c r="U376" s="640" t="n"/>
      <c r="V376" s="641" t="n"/>
      <c r="W376" s="640" t="n"/>
      <c r="X376" s="641" t="n"/>
      <c r="Y376" s="640" t="n"/>
      <c r="Z376" s="641" t="n"/>
      <c r="AA376" s="640" t="n"/>
      <c r="AB376" s="641" t="n"/>
      <c r="AC376" s="640" t="n"/>
      <c r="AD376" s="641" t="n"/>
      <c r="AE376" s="640" t="n"/>
      <c r="AF376" s="641" t="n"/>
      <c r="AG376" s="641" t="n"/>
      <c r="AH376" s="641" t="n"/>
      <c r="AI376" s="640" t="n"/>
      <c r="AJ376" s="641" t="n"/>
      <c r="AK376" s="640" t="n"/>
      <c r="AL376" s="641" t="n"/>
      <c r="AM376" s="640" t="n"/>
      <c r="AN376" s="641" t="n"/>
      <c r="AO376" s="640" t="n"/>
      <c r="AP376" s="641" t="n"/>
      <c r="AQ376" s="484" t="n"/>
      <c r="AR376" s="641" t="n"/>
      <c r="AS376" s="614">
        <f>V376+X376+Z376+AB376+AD376+AF376+AJ376+AL376+AN376+AP376+AR376+AH376</f>
        <v/>
      </c>
    </row>
    <row r="377">
      <c r="A377" s="721">
        <f>A376+1</f>
        <v/>
      </c>
      <c r="B377" s="629" t="n"/>
      <c r="C377" s="629" t="n"/>
      <c r="D377" s="629" t="n"/>
      <c r="E377" s="629" t="n"/>
      <c r="F377" s="629" t="n"/>
      <c r="G377" s="631" t="n"/>
      <c r="H377" s="631" t="n"/>
      <c r="I377" s="631" t="n"/>
      <c r="J377" s="633" t="n"/>
      <c r="K377" s="633" t="n"/>
      <c r="L377" s="633" t="n"/>
      <c r="M377" s="635" t="n"/>
      <c r="N377" s="636">
        <f>B377+C377+D377+F377+G377+H377+I377+K377-L377+M377+E377</f>
        <v/>
      </c>
      <c r="O377" s="629" t="n"/>
      <c r="P377" s="629" t="n"/>
      <c r="Q377" s="636">
        <f>N377+O377-P377</f>
        <v/>
      </c>
      <c r="R377" s="638" t="n"/>
      <c r="S377" s="638" t="n"/>
      <c r="T377" s="639">
        <f>A377</f>
        <v/>
      </c>
      <c r="U377" s="640" t="n"/>
      <c r="V377" s="641" t="n"/>
      <c r="W377" s="640" t="n"/>
      <c r="X377" s="641" t="n"/>
      <c r="Y377" s="640" t="n"/>
      <c r="Z377" s="641" t="n"/>
      <c r="AA377" s="640" t="n"/>
      <c r="AB377" s="641" t="n"/>
      <c r="AC377" s="640" t="n"/>
      <c r="AD377" s="641" t="n"/>
      <c r="AE377" s="640" t="n"/>
      <c r="AF377" s="641" t="n"/>
      <c r="AG377" s="641" t="n"/>
      <c r="AH377" s="641" t="n"/>
      <c r="AI377" s="640" t="n"/>
      <c r="AJ377" s="641" t="n"/>
      <c r="AK377" s="640" t="n"/>
      <c r="AL377" s="641" t="n"/>
      <c r="AM377" s="640" t="n"/>
      <c r="AN377" s="641" t="n"/>
      <c r="AO377" s="640" t="n"/>
      <c r="AP377" s="641" t="n"/>
      <c r="AQ377" s="484" t="n"/>
      <c r="AR377" s="641" t="n"/>
      <c r="AS377" s="614">
        <f>V377+X377+Z377+AB377+AD377+AF377+AJ377+AL377+AN377+AP377+AR377+AH377</f>
        <v/>
      </c>
    </row>
    <row r="378">
      <c r="A378" s="721">
        <f>A377+1</f>
        <v/>
      </c>
      <c r="B378" s="629" t="n"/>
      <c r="C378" s="629" t="n"/>
      <c r="D378" s="629" t="n"/>
      <c r="E378" s="629" t="n"/>
      <c r="F378" s="629" t="n"/>
      <c r="G378" s="631" t="n"/>
      <c r="H378" s="631" t="n"/>
      <c r="I378" s="631" t="n"/>
      <c r="J378" s="633" t="n"/>
      <c r="K378" s="633" t="n"/>
      <c r="L378" s="633" t="n"/>
      <c r="M378" s="635" t="n"/>
      <c r="N378" s="636">
        <f>B378+C378+D378+F378+G378+H378+I378+K378-L378+M378+E378</f>
        <v/>
      </c>
      <c r="O378" s="629" t="n"/>
      <c r="P378" s="629" t="n"/>
      <c r="Q378" s="636">
        <f>N378+O378-P378</f>
        <v/>
      </c>
      <c r="R378" s="638" t="n"/>
      <c r="S378" s="638" t="n"/>
      <c r="T378" s="639">
        <f>A378</f>
        <v/>
      </c>
      <c r="U378" s="640" t="n"/>
      <c r="V378" s="641" t="n"/>
      <c r="W378" s="640" t="n"/>
      <c r="X378" s="641" t="n"/>
      <c r="Y378" s="640" t="n"/>
      <c r="Z378" s="641" t="n"/>
      <c r="AA378" s="640" t="n"/>
      <c r="AB378" s="641" t="n"/>
      <c r="AC378" s="640" t="n"/>
      <c r="AD378" s="641" t="n"/>
      <c r="AE378" s="640" t="n"/>
      <c r="AF378" s="641" t="n"/>
      <c r="AG378" s="641" t="n"/>
      <c r="AH378" s="641" t="n"/>
      <c r="AI378" s="640" t="n"/>
      <c r="AJ378" s="641" t="n"/>
      <c r="AK378" s="640" t="n"/>
      <c r="AL378" s="641" t="n"/>
      <c r="AM378" s="640" t="n"/>
      <c r="AN378" s="641" t="n"/>
      <c r="AO378" s="640" t="n"/>
      <c r="AP378" s="641" t="n"/>
      <c r="AQ378" s="484" t="n"/>
      <c r="AR378" s="641" t="n"/>
      <c r="AS378" s="614">
        <f>V378+X378+Z378+AB378+AD378+AF378+AJ378+AL378+AN378+AP378+AR378+AH378</f>
        <v/>
      </c>
    </row>
    <row r="379">
      <c r="A379" s="721">
        <f>A378+1</f>
        <v/>
      </c>
      <c r="B379" s="629" t="n"/>
      <c r="C379" s="629" t="n"/>
      <c r="D379" s="629" t="n"/>
      <c r="E379" s="629" t="n"/>
      <c r="F379" s="629" t="n"/>
      <c r="G379" s="631" t="n"/>
      <c r="H379" s="631" t="n"/>
      <c r="I379" s="631" t="n"/>
      <c r="J379" s="633" t="n"/>
      <c r="K379" s="633" t="n"/>
      <c r="L379" s="633" t="n"/>
      <c r="M379" s="635" t="n"/>
      <c r="N379" s="636">
        <f>B379+C379+D379+F379+G379+H379+I379+K379-L379+M379+E379</f>
        <v/>
      </c>
      <c r="O379" s="629" t="n"/>
      <c r="P379" s="629" t="n"/>
      <c r="Q379" s="636">
        <f>N379+O379-P379</f>
        <v/>
      </c>
      <c r="R379" s="638" t="n"/>
      <c r="S379" s="638" t="n"/>
      <c r="T379" s="639">
        <f>A379</f>
        <v/>
      </c>
      <c r="U379" s="640" t="n"/>
      <c r="V379" s="641" t="n"/>
      <c r="W379" s="640" t="n"/>
      <c r="X379" s="641" t="n"/>
      <c r="Y379" s="640" t="n"/>
      <c r="Z379" s="641" t="n"/>
      <c r="AA379" s="640" t="n"/>
      <c r="AB379" s="641" t="n"/>
      <c r="AC379" s="640" t="n"/>
      <c r="AD379" s="641" t="n"/>
      <c r="AE379" s="640" t="n"/>
      <c r="AF379" s="641" t="n"/>
      <c r="AG379" s="641" t="n"/>
      <c r="AH379" s="641" t="n"/>
      <c r="AI379" s="640" t="n"/>
      <c r="AJ379" s="641" t="n"/>
      <c r="AK379" s="640" t="n"/>
      <c r="AL379" s="641" t="n"/>
      <c r="AM379" s="640" t="n"/>
      <c r="AN379" s="641" t="n"/>
      <c r="AO379" s="640" t="n"/>
      <c r="AP379" s="641" t="n"/>
      <c r="AQ379" s="484" t="n"/>
      <c r="AR379" s="641" t="n"/>
      <c r="AS379" s="614">
        <f>V379+X379+Z379+AB379+AD379+AF379+AJ379+AL379+AN379+AP379+AR379+AH379</f>
        <v/>
      </c>
    </row>
    <row r="380">
      <c r="A380" s="721">
        <f>A379+1</f>
        <v/>
      </c>
      <c r="B380" s="629" t="n"/>
      <c r="C380" s="629" t="n"/>
      <c r="D380" s="629" t="n"/>
      <c r="E380" s="629" t="n"/>
      <c r="F380" s="629" t="n"/>
      <c r="G380" s="631" t="n"/>
      <c r="H380" s="631" t="n"/>
      <c r="I380" s="631" t="n"/>
      <c r="J380" s="633" t="n"/>
      <c r="K380" s="633" t="n"/>
      <c r="L380" s="633" t="n"/>
      <c r="M380" s="635" t="n"/>
      <c r="N380" s="636">
        <f>B380+C380+D380+F380+G380+H380+I380+K380-L380+M380+E380</f>
        <v/>
      </c>
      <c r="O380" s="629" t="n"/>
      <c r="P380" s="629" t="n"/>
      <c r="Q380" s="636">
        <f>N380+O380-P380</f>
        <v/>
      </c>
      <c r="R380" s="638" t="n"/>
      <c r="S380" s="638" t="n"/>
      <c r="T380" s="639">
        <f>A380</f>
        <v/>
      </c>
      <c r="U380" s="640" t="n"/>
      <c r="V380" s="641" t="n"/>
      <c r="W380" s="640" t="n"/>
      <c r="X380" s="641" t="n"/>
      <c r="Y380" s="640" t="n"/>
      <c r="Z380" s="641" t="n"/>
      <c r="AA380" s="640" t="n"/>
      <c r="AB380" s="641" t="n"/>
      <c r="AC380" s="640" t="n"/>
      <c r="AD380" s="641" t="n"/>
      <c r="AE380" s="640" t="n"/>
      <c r="AF380" s="641" t="n"/>
      <c r="AG380" s="641" t="n"/>
      <c r="AH380" s="641" t="n"/>
      <c r="AI380" s="640" t="n"/>
      <c r="AJ380" s="641" t="n"/>
      <c r="AK380" s="640" t="n"/>
      <c r="AL380" s="641" t="n"/>
      <c r="AM380" s="640" t="n"/>
      <c r="AN380" s="641" t="n"/>
      <c r="AO380" s="640" t="n"/>
      <c r="AP380" s="641" t="n"/>
      <c r="AQ380" s="484" t="n"/>
      <c r="AR380" s="641" t="n"/>
      <c r="AS380" s="614">
        <f>V380+X380+Z380+AB380+AD380+AF380+AJ380+AL380+AN380+AP380+AR380+AH380</f>
        <v/>
      </c>
    </row>
    <row r="381">
      <c r="A381" s="721">
        <f>A380+1</f>
        <v/>
      </c>
      <c r="B381" s="629" t="n"/>
      <c r="C381" s="629" t="n"/>
      <c r="D381" s="629" t="n"/>
      <c r="E381" s="629" t="n"/>
      <c r="F381" s="629" t="n"/>
      <c r="G381" s="631" t="n"/>
      <c r="H381" s="631" t="n"/>
      <c r="I381" s="631" t="n"/>
      <c r="J381" s="633" t="n"/>
      <c r="K381" s="633" t="n"/>
      <c r="L381" s="633" t="n"/>
      <c r="M381" s="635" t="n"/>
      <c r="N381" s="636">
        <f>B381+C381+D381+F381+G381+H381+I381+K381-L381+M381+E381</f>
        <v/>
      </c>
      <c r="O381" s="629" t="n"/>
      <c r="P381" s="629" t="n"/>
      <c r="Q381" s="636">
        <f>N381+O381-P381</f>
        <v/>
      </c>
      <c r="R381" s="638" t="n"/>
      <c r="S381" s="638" t="n"/>
      <c r="T381" s="639">
        <f>A381</f>
        <v/>
      </c>
      <c r="U381" s="640" t="n"/>
      <c r="V381" s="641" t="n"/>
      <c r="W381" s="640" t="n"/>
      <c r="X381" s="641" t="n"/>
      <c r="Y381" s="640" t="n"/>
      <c r="Z381" s="641" t="n"/>
      <c r="AA381" s="640" t="n"/>
      <c r="AB381" s="641" t="n"/>
      <c r="AC381" s="640" t="n"/>
      <c r="AD381" s="641" t="n"/>
      <c r="AE381" s="640" t="n"/>
      <c r="AF381" s="641" t="n"/>
      <c r="AG381" s="641" t="n"/>
      <c r="AH381" s="641" t="n"/>
      <c r="AI381" s="640" t="n"/>
      <c r="AJ381" s="641" t="n"/>
      <c r="AK381" s="640" t="n"/>
      <c r="AL381" s="641" t="n"/>
      <c r="AM381" s="640" t="n"/>
      <c r="AN381" s="641" t="n"/>
      <c r="AO381" s="640" t="n"/>
      <c r="AP381" s="641" t="n"/>
      <c r="AQ381" s="484" t="n"/>
      <c r="AR381" s="641" t="n"/>
      <c r="AS381" s="614">
        <f>V381+X381+Z381+AB381+AD381+AF381+AJ381+AL381+AN381+AP381+AR381+AH381</f>
        <v/>
      </c>
    </row>
    <row r="382">
      <c r="A382" s="721">
        <f>A381+1</f>
        <v/>
      </c>
      <c r="B382" s="629" t="n"/>
      <c r="C382" s="629" t="n"/>
      <c r="D382" s="629" t="n"/>
      <c r="E382" s="629" t="n"/>
      <c r="F382" s="629" t="n"/>
      <c r="G382" s="631" t="n"/>
      <c r="H382" s="631" t="n"/>
      <c r="I382" s="631" t="n"/>
      <c r="J382" s="633" t="n"/>
      <c r="K382" s="633" t="n"/>
      <c r="L382" s="633" t="n"/>
      <c r="M382" s="635" t="n"/>
      <c r="N382" s="636">
        <f>B382+C382+D382+F382+G382+H382+I382+K382-L382+M382+E382</f>
        <v/>
      </c>
      <c r="O382" s="629" t="n"/>
      <c r="P382" s="629" t="n"/>
      <c r="Q382" s="636">
        <f>N382+O382-P382</f>
        <v/>
      </c>
      <c r="R382" s="638" t="n"/>
      <c r="S382" s="638" t="n"/>
      <c r="T382" s="639">
        <f>A382</f>
        <v/>
      </c>
      <c r="U382" s="640" t="n"/>
      <c r="V382" s="641" t="n"/>
      <c r="W382" s="640" t="n"/>
      <c r="X382" s="641" t="n"/>
      <c r="Y382" s="640" t="n"/>
      <c r="Z382" s="641" t="n"/>
      <c r="AA382" s="640" t="n"/>
      <c r="AB382" s="641" t="n"/>
      <c r="AC382" s="640" t="n"/>
      <c r="AD382" s="641" t="n"/>
      <c r="AE382" s="484" t="n"/>
      <c r="AF382" s="641" t="n"/>
      <c r="AG382" s="641" t="n"/>
      <c r="AH382" s="641" t="n"/>
      <c r="AI382" s="640" t="n"/>
      <c r="AJ382" s="641" t="n"/>
      <c r="AK382" s="640" t="n"/>
      <c r="AL382" s="641" t="n"/>
      <c r="AM382" s="640" t="n"/>
      <c r="AN382" s="641" t="n"/>
      <c r="AO382" s="640" t="n"/>
      <c r="AP382" s="641" t="n"/>
      <c r="AQ382" s="484" t="n"/>
      <c r="AR382" s="641" t="n"/>
      <c r="AS382" s="614">
        <f>V382+X382+Z382+AB382+AD382+AF382+AJ382+AL382+AN382+AP382+AR382+AH382</f>
        <v/>
      </c>
    </row>
    <row r="383">
      <c r="A383" s="721">
        <f>A382+1</f>
        <v/>
      </c>
      <c r="B383" s="629" t="n"/>
      <c r="C383" s="629" t="n"/>
      <c r="D383" s="629" t="n"/>
      <c r="E383" s="629" t="n"/>
      <c r="F383" s="629" t="n"/>
      <c r="G383" s="631" t="n"/>
      <c r="H383" s="631" t="n"/>
      <c r="I383" s="631" t="n"/>
      <c r="J383" s="633" t="n"/>
      <c r="K383" s="633" t="n"/>
      <c r="L383" s="633" t="n"/>
      <c r="M383" s="635" t="n"/>
      <c r="N383" s="636">
        <f>B383+C383+D383+F383+G383+H383+I383+K383-L383+M383+E383</f>
        <v/>
      </c>
      <c r="O383" s="629" t="n"/>
      <c r="P383" s="629" t="n"/>
      <c r="Q383" s="636">
        <f>N383+O383-P383</f>
        <v/>
      </c>
      <c r="R383" s="638" t="n"/>
      <c r="S383" s="638" t="n"/>
      <c r="T383" s="639">
        <f>A383</f>
        <v/>
      </c>
      <c r="U383" s="640" t="n"/>
      <c r="V383" s="641" t="n"/>
      <c r="W383" s="640" t="n"/>
      <c r="X383" s="641" t="n"/>
      <c r="Y383" s="640" t="n"/>
      <c r="Z383" s="641" t="n"/>
      <c r="AA383" s="640" t="n"/>
      <c r="AB383" s="641" t="n"/>
      <c r="AC383" s="640" t="n"/>
      <c r="AD383" s="641" t="n"/>
      <c r="AE383" s="484" t="n"/>
      <c r="AF383" s="641" t="n"/>
      <c r="AG383" s="641" t="n"/>
      <c r="AH383" s="641" t="n"/>
      <c r="AI383" s="640" t="n"/>
      <c r="AJ383" s="641" t="n"/>
      <c r="AK383" s="640" t="n"/>
      <c r="AL383" s="641" t="n"/>
      <c r="AM383" s="640" t="n"/>
      <c r="AN383" s="641" t="n"/>
      <c r="AO383" s="640" t="n"/>
      <c r="AP383" s="641" t="n"/>
      <c r="AQ383" s="484" t="n"/>
      <c r="AR383" s="641" t="n"/>
      <c r="AS383" s="614">
        <f>V383+X383+Z383+AB383+AD383+AF383+AJ383+AL383+AN383+AP383+AR383+AH383</f>
        <v/>
      </c>
    </row>
    <row r="384">
      <c r="A384" s="721">
        <f>A383+1</f>
        <v/>
      </c>
      <c r="B384" s="629" t="n"/>
      <c r="C384" s="629" t="n"/>
      <c r="D384" s="629" t="n"/>
      <c r="E384" s="629" t="n"/>
      <c r="F384" s="629" t="n"/>
      <c r="G384" s="631" t="n"/>
      <c r="H384" s="631" t="n"/>
      <c r="I384" s="631" t="n"/>
      <c r="J384" s="633" t="n"/>
      <c r="K384" s="633" t="n"/>
      <c r="L384" s="633" t="n"/>
      <c r="M384" s="635" t="n"/>
      <c r="N384" s="636">
        <f>B384+C384+D384+F384+G384+H384+I384+K384-L384+M384+E384</f>
        <v/>
      </c>
      <c r="O384" s="629" t="n"/>
      <c r="P384" s="629" t="n"/>
      <c r="Q384" s="636">
        <f>N384+O384-P384</f>
        <v/>
      </c>
      <c r="R384" s="638" t="n"/>
      <c r="S384" s="638" t="n"/>
      <c r="T384" s="639">
        <f>A384</f>
        <v/>
      </c>
      <c r="U384" s="640" t="n"/>
      <c r="V384" s="641" t="n"/>
      <c r="W384" s="640" t="n"/>
      <c r="X384" s="641" t="n"/>
      <c r="Y384" s="640" t="n"/>
      <c r="Z384" s="641" t="n"/>
      <c r="AA384" s="640" t="n"/>
      <c r="AB384" s="641" t="n"/>
      <c r="AC384" s="640" t="n"/>
      <c r="AD384" s="641" t="n"/>
      <c r="AE384" s="484" t="n"/>
      <c r="AF384" s="641" t="n"/>
      <c r="AG384" s="641" t="n"/>
      <c r="AH384" s="641" t="n"/>
      <c r="AI384" s="640" t="n"/>
      <c r="AJ384" s="641" t="n"/>
      <c r="AK384" s="640" t="n"/>
      <c r="AL384" s="641" t="n"/>
      <c r="AM384" s="640" t="n"/>
      <c r="AN384" s="641" t="n"/>
      <c r="AO384" s="640" t="n"/>
      <c r="AP384" s="641" t="n"/>
      <c r="AQ384" s="484" t="n"/>
      <c r="AR384" s="641" t="n"/>
      <c r="AS384" s="614">
        <f>V384+X384+Z384+AB384+AD384+AF384+AJ384+AL384+AN384+AP384+AR384+AH384</f>
        <v/>
      </c>
    </row>
    <row r="385">
      <c r="A385" s="721">
        <f>A384+1</f>
        <v/>
      </c>
      <c r="B385" s="629" t="n"/>
      <c r="C385" s="629" t="n"/>
      <c r="D385" s="629" t="n"/>
      <c r="E385" s="629" t="n"/>
      <c r="F385" s="629" t="n"/>
      <c r="G385" s="631" t="n"/>
      <c r="H385" s="631" t="n"/>
      <c r="I385" s="631" t="n"/>
      <c r="J385" s="633" t="n"/>
      <c r="K385" s="633" t="n"/>
      <c r="L385" s="633" t="n"/>
      <c r="M385" s="635" t="n"/>
      <c r="N385" s="636">
        <f>B385+C385+D385+F385+G385+H385+I385+K385-L385+M385+E385</f>
        <v/>
      </c>
      <c r="O385" s="629" t="n"/>
      <c r="P385" s="629" t="n"/>
      <c r="Q385" s="636">
        <f>N385+O385-P385</f>
        <v/>
      </c>
      <c r="R385" s="638" t="n"/>
      <c r="S385" s="638" t="n"/>
      <c r="T385" s="639">
        <f>A385</f>
        <v/>
      </c>
      <c r="U385" s="640" t="n"/>
      <c r="V385" s="641" t="n"/>
      <c r="W385" s="484" t="n"/>
      <c r="X385" s="641" t="n"/>
      <c r="Y385" s="640" t="n"/>
      <c r="Z385" s="641" t="n"/>
      <c r="AA385" s="484" t="n"/>
      <c r="AB385" s="641" t="n"/>
      <c r="AC385" s="640" t="n"/>
      <c r="AD385" s="641" t="n"/>
      <c r="AE385" s="484" t="n"/>
      <c r="AF385" s="641" t="n"/>
      <c r="AG385" s="641" t="n"/>
      <c r="AH385" s="641" t="n"/>
      <c r="AI385" s="640" t="n"/>
      <c r="AJ385" s="641" t="n"/>
      <c r="AK385" s="484" t="n"/>
      <c r="AL385" s="641" t="n"/>
      <c r="AM385" s="484" t="n"/>
      <c r="AN385" s="641" t="n"/>
      <c r="AO385" s="484" t="n"/>
      <c r="AP385" s="641" t="n"/>
      <c r="AQ385" s="484" t="n"/>
      <c r="AR385" s="641" t="n"/>
      <c r="AS385" s="614">
        <f>V385+X385+Z385+AB385+AD385+AF385+AJ385+AL385+AN385+AP385+AR385+AH385</f>
        <v/>
      </c>
    </row>
    <row r="386">
      <c r="A386" s="721">
        <f>A385+1</f>
        <v/>
      </c>
      <c r="B386" s="629" t="n"/>
      <c r="C386" s="629" t="n"/>
      <c r="D386" s="629" t="n"/>
      <c r="E386" s="629" t="n"/>
      <c r="F386" s="629" t="n"/>
      <c r="G386" s="631" t="n"/>
      <c r="H386" s="631" t="n"/>
      <c r="I386" s="631" t="n"/>
      <c r="J386" s="633" t="n"/>
      <c r="K386" s="633" t="n"/>
      <c r="L386" s="633" t="n"/>
      <c r="M386" s="635" t="n"/>
      <c r="N386" s="636">
        <f>B386+C386+D386+F386+G386+H386+I386+K386-L386+M386+E386</f>
        <v/>
      </c>
      <c r="O386" s="629" t="n"/>
      <c r="P386" s="629" t="n"/>
      <c r="Q386" s="636">
        <f>N386+O386-P386</f>
        <v/>
      </c>
      <c r="R386" s="638" t="n"/>
      <c r="S386" s="638" t="n"/>
      <c r="T386" s="639">
        <f>A386</f>
        <v/>
      </c>
      <c r="U386" s="640" t="n"/>
      <c r="V386" s="641" t="n"/>
      <c r="W386" s="640" t="n"/>
      <c r="X386" s="641" t="n"/>
      <c r="Y386" s="640" t="n"/>
      <c r="Z386" s="641" t="n"/>
      <c r="AA386" s="640" t="n"/>
      <c r="AB386" s="641" t="n"/>
      <c r="AC386" s="640" t="n"/>
      <c r="AD386" s="641" t="n"/>
      <c r="AE386" s="640" t="n"/>
      <c r="AF386" s="641" t="n"/>
      <c r="AG386" s="641" t="n"/>
      <c r="AH386" s="641" t="n"/>
      <c r="AI386" s="640" t="n"/>
      <c r="AJ386" s="641" t="n"/>
      <c r="AK386" s="640" t="n"/>
      <c r="AL386" s="641" t="n"/>
      <c r="AM386" s="640" t="n"/>
      <c r="AN386" s="641" t="n"/>
      <c r="AO386" s="640" t="n"/>
      <c r="AP386" s="641" t="n"/>
      <c r="AQ386" s="484" t="n"/>
      <c r="AR386" s="641" t="n"/>
      <c r="AS386" s="614">
        <f>V386+X386+Z386+AB386+AD386+AF386+AJ386+AL386+AN386+AP386+AR386+AH386</f>
        <v/>
      </c>
    </row>
    <row r="387">
      <c r="B387" s="449">
        <f>SUM(B356:B386)</f>
        <v/>
      </c>
      <c r="C387" s="449">
        <f>SUM(C356:C386)</f>
        <v/>
      </c>
      <c r="D387" s="449">
        <f>SUM(D356:D386)</f>
        <v/>
      </c>
      <c r="E387" s="449">
        <f>SUM(E356:E386)</f>
        <v/>
      </c>
      <c r="F387" s="449">
        <f>SUM(F356:F386)</f>
        <v/>
      </c>
      <c r="G387" s="449">
        <f>SUM(G356:G386)</f>
        <v/>
      </c>
      <c r="H387" s="449">
        <f>SUM(H356:H386)</f>
        <v/>
      </c>
      <c r="I387" s="449">
        <f>SUM(I356:I386)</f>
        <v/>
      </c>
      <c r="J387" s="398">
        <f>SUM(J356:J386)</f>
        <v/>
      </c>
      <c r="K387" s="449">
        <f>SUM(K356:K386)</f>
        <v/>
      </c>
      <c r="L387" s="449">
        <f>SUM(L356:L386)</f>
        <v/>
      </c>
      <c r="M387" s="449">
        <f>SUM(M356:M386)</f>
        <v/>
      </c>
      <c r="N387" s="449">
        <f>SUM(N356:N386)</f>
        <v/>
      </c>
      <c r="O387" s="449">
        <f>SUM(O356:O386)</f>
        <v/>
      </c>
      <c r="P387" s="449">
        <f>SUM(P356:P386)</f>
        <v/>
      </c>
      <c r="Q387" s="449">
        <f>SUM(Q356:Q386)</f>
        <v/>
      </c>
      <c r="R387" s="449">
        <f>SUM(R356:R386)</f>
        <v/>
      </c>
      <c r="S387" s="449">
        <f>SUM(S356:S386)</f>
        <v/>
      </c>
      <c r="U387" s="460" t="n"/>
      <c r="V387" s="460">
        <f>SUM(V356:V386)</f>
        <v/>
      </c>
      <c r="W387" s="460" t="n"/>
      <c r="X387" s="460">
        <f>SUM(X356:X386)</f>
        <v/>
      </c>
      <c r="Y387" s="460" t="n"/>
      <c r="Z387" s="460">
        <f>SUM(Z356:Z386)</f>
        <v/>
      </c>
      <c r="AA387" s="460" t="n"/>
      <c r="AB387" s="460">
        <f>SUM(AB356:AB386)</f>
        <v/>
      </c>
      <c r="AC387" s="460" t="n"/>
      <c r="AD387" s="460">
        <f>SUM(AD356:AD386)</f>
        <v/>
      </c>
      <c r="AE387" s="460" t="n"/>
      <c r="AF387" s="460">
        <f>SUM(AF356:AF386)</f>
        <v/>
      </c>
      <c r="AG387" s="460" t="n"/>
      <c r="AH387" s="460" t="n"/>
      <c r="AI387" s="460" t="n"/>
      <c r="AJ387" s="460">
        <f>SUM(AJ356:AJ386)</f>
        <v/>
      </c>
      <c r="AL387" s="460">
        <f>SUM(AL356:AL386)</f>
        <v/>
      </c>
      <c r="AM387" s="460" t="n"/>
      <c r="AN387" s="460">
        <f>SUM(AN356:AN386)</f>
        <v/>
      </c>
      <c r="AO387" s="460" t="n"/>
      <c r="AP387" s="460">
        <f>SUM(AP356:AP386)</f>
        <v/>
      </c>
      <c r="AQ387" s="460" t="n"/>
      <c r="AR387" s="460">
        <f>SUM(AR356:AR386)</f>
        <v/>
      </c>
      <c r="AS387" s="460">
        <f>SUM(AS356:AS386)</f>
        <v/>
      </c>
    </row>
    <row r="388">
      <c r="N388" s="451" t="n"/>
      <c r="Q388" s="451" t="n"/>
    </row>
    <row r="389">
      <c r="C389" s="452" t="n"/>
      <c r="F389" s="452" t="n"/>
      <c r="I389" s="453" t="n"/>
    </row>
    <row r="390">
      <c r="I390" s="453" t="n"/>
    </row>
    <row r="391"/>
    <row r="392" ht="16.5" customHeight="1" thickBot="1">
      <c r="A392" s="602" t="inlineStr">
        <is>
          <t>NOVEMBRE</t>
        </is>
      </c>
      <c r="M392" s="406" t="n"/>
      <c r="N392" s="359" t="n"/>
      <c r="O392" s="362" t="n"/>
      <c r="P392" s="363" t="n"/>
      <c r="Q392" s="363" t="n"/>
      <c r="R392" s="363" t="n"/>
      <c r="S392" s="363" t="n"/>
      <c r="U392" s="364">
        <f>A392</f>
        <v/>
      </c>
      <c r="V392" s="363" t="n"/>
      <c r="W392" s="363" t="n"/>
      <c r="X392" s="363" t="n"/>
      <c r="Y392" s="363" t="n"/>
      <c r="Z392" s="363" t="n"/>
      <c r="AA392" s="363" t="n"/>
      <c r="AB392" s="364">
        <f>A392</f>
        <v/>
      </c>
      <c r="AC392" s="363" t="n"/>
      <c r="AD392" s="363" t="n"/>
      <c r="AE392" s="363" t="n"/>
      <c r="AF392" s="363" t="n"/>
      <c r="AG392" s="363" t="n"/>
      <c r="AH392" s="363" t="n"/>
      <c r="AI392" s="363" t="n"/>
      <c r="AJ392" s="363" t="n"/>
      <c r="AK392" s="364">
        <f>A392</f>
        <v/>
      </c>
      <c r="AL392" s="363" t="n"/>
      <c r="AM392" s="363" t="n"/>
      <c r="AN392" s="363" t="n"/>
      <c r="AO392" s="363" t="n"/>
      <c r="AP392" s="363" t="n"/>
      <c r="AQ392" s="363" t="n"/>
    </row>
    <row r="393" ht="16.5" customHeight="1" thickBot="1">
      <c r="A393" s="603" t="n"/>
      <c r="B393" s="372" t="n"/>
      <c r="C393" s="372" t="n"/>
      <c r="D393" s="372" t="n"/>
      <c r="E393" s="372" t="n"/>
      <c r="F393" s="372" t="n"/>
      <c r="G393" s="372" t="n"/>
      <c r="H393" s="372" t="n"/>
      <c r="I393" s="357" t="n"/>
      <c r="J393" s="357" t="n"/>
      <c r="K393" s="357" t="n"/>
      <c r="L393" s="357" t="n"/>
      <c r="M393" s="454" t="n"/>
      <c r="N393" s="10" t="n"/>
      <c r="O393" s="11" t="n"/>
      <c r="P393" s="10" t="n"/>
      <c r="Q393" s="10" t="n"/>
      <c r="R393" s="358" t="inlineStr">
        <is>
          <t>Banque</t>
        </is>
      </c>
      <c r="S393" s="357" t="n"/>
      <c r="T393" s="647" t="n"/>
      <c r="U393" s="410">
        <f>U3</f>
        <v/>
      </c>
      <c r="V393" s="354" t="n"/>
      <c r="W393" s="410">
        <f>W3</f>
        <v/>
      </c>
      <c r="X393" s="354" t="n"/>
      <c r="Y393" s="410">
        <f>Y3</f>
        <v/>
      </c>
      <c r="Z393" s="354" t="n"/>
      <c r="AA393" s="410">
        <f>AA3</f>
        <v/>
      </c>
      <c r="AB393" s="354" t="n"/>
      <c r="AC393" s="410">
        <f>AC3</f>
        <v/>
      </c>
      <c r="AD393" s="354" t="n"/>
      <c r="AE393" s="410">
        <f>AE3</f>
        <v/>
      </c>
      <c r="AF393" s="354" t="n"/>
      <c r="AG393" s="394" t="n"/>
      <c r="AH393" s="354" t="n"/>
      <c r="AI393" s="410">
        <f>AI3</f>
        <v/>
      </c>
      <c r="AJ393" s="354" t="n"/>
      <c r="AK393" s="410">
        <f>AK3</f>
        <v/>
      </c>
      <c r="AL393" s="354" t="n"/>
      <c r="AM393" s="410">
        <f>AM3</f>
        <v/>
      </c>
      <c r="AN393" s="354" t="n"/>
      <c r="AO393" s="410">
        <f>AO3</f>
        <v/>
      </c>
      <c r="AP393" s="354" t="n"/>
      <c r="AQ393" s="410">
        <f>AQ3</f>
        <v/>
      </c>
      <c r="AR393" s="354" t="n"/>
      <c r="AS393" s="411" t="inlineStr">
        <is>
          <t>Total</t>
        </is>
      </c>
    </row>
    <row r="394" ht="16.5" customHeight="1" thickBot="1">
      <c r="A394" s="607" t="n"/>
      <c r="B394" s="3" t="inlineStr">
        <is>
          <t>Espèce</t>
        </is>
      </c>
      <c r="C394" s="4" t="inlineStr">
        <is>
          <t>Chèque</t>
        </is>
      </c>
      <c r="D394" s="4" t="inlineStr">
        <is>
          <t>Carte Bleue</t>
        </is>
      </c>
      <c r="E394" s="5" t="inlineStr">
        <is>
          <t>Sans Contact</t>
        </is>
      </c>
      <c r="F394" s="5" t="inlineStr">
        <is>
          <t>Carte Nickel</t>
        </is>
      </c>
      <c r="G394" s="4" t="inlineStr">
        <is>
          <t>JEUX</t>
        </is>
      </c>
      <c r="H394" s="4" t="inlineStr">
        <is>
          <t>LOTO</t>
        </is>
      </c>
      <c r="I394" s="355" t="inlineStr">
        <is>
          <t>POINT VERT</t>
        </is>
      </c>
      <c r="J394" s="356" t="n"/>
      <c r="K394" s="6" t="inlineStr">
        <is>
          <t>Ret Nickel</t>
        </is>
      </c>
      <c r="L394" s="6" t="inlineStr">
        <is>
          <t>Dpt Nickel</t>
        </is>
      </c>
      <c r="M394" s="412" t="inlineStr">
        <is>
          <t>Avoir</t>
        </is>
      </c>
      <c r="N394" s="7" t="inlineStr">
        <is>
          <t>S/Total Encais</t>
        </is>
      </c>
      <c r="O394" s="7" t="inlineStr">
        <is>
          <t>Compte client</t>
        </is>
      </c>
      <c r="P394" s="7" t="inlineStr">
        <is>
          <t>Credit Compte</t>
        </is>
      </c>
      <c r="Q394" s="8" t="inlineStr">
        <is>
          <t>Total</t>
        </is>
      </c>
      <c r="R394" s="3" t="inlineStr">
        <is>
          <t>Dépôt Banque</t>
        </is>
      </c>
      <c r="S394" s="8" t="inlineStr">
        <is>
          <t>Monnaie</t>
        </is>
      </c>
      <c r="T394" s="648" t="n"/>
      <c r="U394" s="414" t="inlineStr">
        <is>
          <t>N°</t>
        </is>
      </c>
      <c r="V394" s="415" t="n"/>
      <c r="W394" s="416" t="inlineStr">
        <is>
          <t>N°</t>
        </is>
      </c>
      <c r="X394" s="417" t="n"/>
      <c r="Y394" s="416" t="inlineStr">
        <is>
          <t>N°</t>
        </is>
      </c>
      <c r="Z394" s="417" t="n"/>
      <c r="AA394" s="416" t="inlineStr">
        <is>
          <t>N°</t>
        </is>
      </c>
      <c r="AB394" s="417" t="n"/>
      <c r="AC394" s="416" t="inlineStr">
        <is>
          <t>N°</t>
        </is>
      </c>
      <c r="AD394" s="417" t="n"/>
      <c r="AE394" s="416" t="inlineStr">
        <is>
          <t>N°</t>
        </is>
      </c>
      <c r="AF394" s="417" t="n"/>
      <c r="AG394" s="416" t="n"/>
      <c r="AH394" s="418" t="n"/>
      <c r="AI394" s="416" t="inlineStr">
        <is>
          <t>N°</t>
        </is>
      </c>
      <c r="AJ394" s="417" t="n"/>
      <c r="AK394" s="419" t="inlineStr">
        <is>
          <t>N°</t>
        </is>
      </c>
      <c r="AL394" s="415" t="n"/>
      <c r="AM394" s="416" t="inlineStr">
        <is>
          <t>N°</t>
        </is>
      </c>
      <c r="AN394" s="415" t="n"/>
      <c r="AO394" s="416" t="inlineStr">
        <is>
          <t>N°</t>
        </is>
      </c>
      <c r="AP394" s="415" t="n"/>
      <c r="AQ394" s="416" t="inlineStr">
        <is>
          <t>N°</t>
        </is>
      </c>
      <c r="AR394" s="415" t="n"/>
      <c r="AS394" s="420" t="n"/>
    </row>
    <row r="395">
      <c r="A395" s="721">
        <f>A386+1</f>
        <v/>
      </c>
      <c r="B395" s="629" t="n"/>
      <c r="C395" s="629" t="n"/>
      <c r="D395" s="629" t="n"/>
      <c r="E395" s="629" t="n"/>
      <c r="F395" s="629" t="n"/>
      <c r="G395" s="631" t="n"/>
      <c r="H395" s="631" t="n"/>
      <c r="I395" s="631" t="n"/>
      <c r="J395" s="633" t="n"/>
      <c r="K395" s="633" t="n"/>
      <c r="L395" s="633" t="n"/>
      <c r="M395" s="635" t="n"/>
      <c r="N395" s="636">
        <f>B395+C395+D395+F395+G395+H395+I395+K395-L395+M395+E395</f>
        <v/>
      </c>
      <c r="O395" s="629" t="n"/>
      <c r="P395" s="629" t="n"/>
      <c r="Q395" s="636">
        <f>N395+O395-P395</f>
        <v/>
      </c>
      <c r="R395" s="638" t="n"/>
      <c r="S395" s="638" t="n"/>
      <c r="T395" s="639">
        <f>A395</f>
        <v/>
      </c>
      <c r="U395" s="660" t="n"/>
      <c r="V395" s="661" t="n"/>
      <c r="W395" s="597" t="n"/>
      <c r="X395" s="661" t="n"/>
      <c r="Y395" s="597" t="n"/>
      <c r="Z395" s="661" t="n"/>
      <c r="AA395" s="597" t="n"/>
      <c r="AB395" s="661" t="n"/>
      <c r="AC395" s="597" t="n"/>
      <c r="AD395" s="661" t="n"/>
      <c r="AE395" s="597" t="n"/>
      <c r="AF395" s="661" t="n"/>
      <c r="AG395" s="662" t="n"/>
      <c r="AH395" s="661" t="n"/>
      <c r="AI395" s="597" t="n"/>
      <c r="AJ395" s="661" t="n"/>
      <c r="AK395" s="662" t="n"/>
      <c r="AL395" s="661" t="n"/>
      <c r="AM395" s="597" t="n"/>
      <c r="AN395" s="661" t="n"/>
      <c r="AO395" s="597" t="n"/>
      <c r="AP395" s="661" t="n"/>
      <c r="AQ395" s="597" t="n"/>
      <c r="AR395" s="661" t="n"/>
      <c r="AS395" s="614">
        <f>V395+X395+Z395+AB395+AD395+AF395+AJ395+AL395+AN395+AP395+AR395+AH395</f>
        <v/>
      </c>
    </row>
    <row r="396">
      <c r="A396" s="721">
        <f>A395+1</f>
        <v/>
      </c>
      <c r="B396" s="629" t="n"/>
      <c r="C396" s="629" t="n"/>
      <c r="D396" s="629" t="n"/>
      <c r="E396" s="629" t="n"/>
      <c r="F396" s="629" t="n"/>
      <c r="G396" s="631" t="n"/>
      <c r="H396" s="631" t="n"/>
      <c r="I396" s="631" t="n"/>
      <c r="J396" s="633" t="n"/>
      <c r="K396" s="633" t="n"/>
      <c r="L396" s="633" t="n"/>
      <c r="M396" s="635" t="n"/>
      <c r="N396" s="636">
        <f>B396+C396+D396+F396+G396+H396+I396+K396-L396+M396+E396</f>
        <v/>
      </c>
      <c r="O396" s="629" t="n"/>
      <c r="P396" s="629" t="n"/>
      <c r="Q396" s="636">
        <f>N396+O396-P396</f>
        <v/>
      </c>
      <c r="R396" s="638" t="n"/>
      <c r="S396" s="638" t="n"/>
      <c r="T396" s="639">
        <f>A396</f>
        <v/>
      </c>
      <c r="U396" s="640" t="n"/>
      <c r="V396" s="641" t="n"/>
      <c r="W396" s="484" t="n"/>
      <c r="X396" s="641" t="n"/>
      <c r="Y396" s="640" t="n"/>
      <c r="Z396" s="641" t="n"/>
      <c r="AA396" s="484" t="n"/>
      <c r="AB396" s="641" t="n"/>
      <c r="AC396" s="640" t="n"/>
      <c r="AD396" s="641" t="n"/>
      <c r="AE396" s="484" t="n"/>
      <c r="AF396" s="641" t="n"/>
      <c r="AG396" s="641" t="n"/>
      <c r="AH396" s="641" t="n"/>
      <c r="AI396" s="640" t="inlineStr">
        <is>
          <t>2201/36</t>
        </is>
      </c>
      <c r="AJ396" s="641" t="n">
        <v>1029.23</v>
      </c>
      <c r="AK396" s="484" t="n"/>
      <c r="AL396" s="641" t="n"/>
      <c r="AM396" s="640" t="n"/>
      <c r="AN396" s="641" t="n"/>
      <c r="AO396" s="640" t="n"/>
      <c r="AP396" s="641" t="n"/>
      <c r="AQ396" s="484" t="n"/>
      <c r="AR396" s="641" t="n"/>
      <c r="AS396" s="614">
        <f>V396+X396+Z396+AB396+AD396+AF396+AJ396+AL396+AN396+AP396+AR396+AH396</f>
        <v/>
      </c>
    </row>
    <row r="397">
      <c r="A397" s="721">
        <f>A396+1</f>
        <v/>
      </c>
      <c r="B397" s="629" t="n"/>
      <c r="C397" s="629" t="n"/>
      <c r="D397" s="629" t="n"/>
      <c r="E397" s="629" t="n"/>
      <c r="F397" s="629" t="n"/>
      <c r="G397" s="631" t="n"/>
      <c r="H397" s="631" t="n"/>
      <c r="I397" s="631" t="n"/>
      <c r="J397" s="633" t="n"/>
      <c r="K397" s="633" t="n"/>
      <c r="L397" s="633" t="n"/>
      <c r="M397" s="635" t="n"/>
      <c r="N397" s="636">
        <f>B397+C397+D397+F397+G397+H397+I397+K397-L397+M397+E397</f>
        <v/>
      </c>
      <c r="O397" s="629" t="n"/>
      <c r="P397" s="629" t="n"/>
      <c r="Q397" s="636">
        <f>N397+O397-P397</f>
        <v/>
      </c>
      <c r="R397" s="638" t="n"/>
      <c r="S397" s="638" t="n"/>
      <c r="T397" s="639">
        <f>A397</f>
        <v/>
      </c>
      <c r="U397" s="640" t="n"/>
      <c r="V397" s="641" t="n"/>
      <c r="W397" s="484" t="n"/>
      <c r="X397" s="641" t="n"/>
      <c r="Y397" s="640" t="n"/>
      <c r="Z397" s="641" t="n"/>
      <c r="AA397" s="484" t="n"/>
      <c r="AB397" s="641" t="n"/>
      <c r="AC397" s="640" t="n"/>
      <c r="AD397" s="641" t="n"/>
      <c r="AE397" s="484" t="n"/>
      <c r="AF397" s="641" t="n"/>
      <c r="AG397" s="641" t="n"/>
      <c r="AH397" s="641" t="n"/>
      <c r="AI397" s="640" t="n"/>
      <c r="AJ397" s="641" t="n"/>
      <c r="AK397" s="484" t="n"/>
      <c r="AL397" s="641" t="n"/>
      <c r="AM397" s="640" t="n"/>
      <c r="AN397" s="641" t="n"/>
      <c r="AO397" s="484" t="n"/>
      <c r="AP397" s="641" t="n"/>
      <c r="AQ397" s="484" t="n"/>
      <c r="AR397" s="641" t="n"/>
      <c r="AS397" s="614">
        <f>V397+X397+Z397+AB397+AD397+AF397+AJ397+AL397+AN397+AP397+AR397+AH397</f>
        <v/>
      </c>
    </row>
    <row r="398">
      <c r="A398" s="721">
        <f>A397+1</f>
        <v/>
      </c>
      <c r="B398" s="629" t="n"/>
      <c r="C398" s="629" t="n"/>
      <c r="D398" s="629" t="n"/>
      <c r="E398" s="629" t="n"/>
      <c r="F398" s="629" t="n"/>
      <c r="G398" s="631" t="n"/>
      <c r="H398" s="631" t="n"/>
      <c r="I398" s="631" t="n"/>
      <c r="J398" s="633" t="n"/>
      <c r="K398" s="633" t="n"/>
      <c r="L398" s="633" t="n"/>
      <c r="M398" s="635" t="n"/>
      <c r="N398" s="636">
        <f>B398+C398+D398+F398+G398+H398+I398+K398-L398+M398+E398</f>
        <v/>
      </c>
      <c r="O398" s="629" t="n"/>
      <c r="P398" s="629" t="n"/>
      <c r="Q398" s="636">
        <f>N398+O398-P398</f>
        <v/>
      </c>
      <c r="R398" s="638" t="n"/>
      <c r="S398" s="638" t="n"/>
      <c r="T398" s="639">
        <f>A398</f>
        <v/>
      </c>
      <c r="U398" s="640" t="n"/>
      <c r="V398" s="641" t="n"/>
      <c r="W398" s="484" t="n"/>
      <c r="X398" s="641" t="n"/>
      <c r="Y398" s="640" t="n"/>
      <c r="Z398" s="641" t="n"/>
      <c r="AA398" s="484" t="n"/>
      <c r="AB398" s="641" t="n"/>
      <c r="AC398" s="640" t="n"/>
      <c r="AD398" s="641" t="n"/>
      <c r="AE398" s="484" t="n"/>
      <c r="AF398" s="641" t="n"/>
      <c r="AG398" s="641" t="n"/>
      <c r="AH398" s="641" t="n"/>
      <c r="AI398" s="640" t="n"/>
      <c r="AJ398" s="641" t="n"/>
      <c r="AK398" s="484" t="n"/>
      <c r="AL398" s="641" t="n"/>
      <c r="AM398" s="640" t="n"/>
      <c r="AN398" s="641" t="n"/>
      <c r="AO398" s="484" t="n"/>
      <c r="AP398" s="641" t="n"/>
      <c r="AQ398" s="484" t="n"/>
      <c r="AR398" s="641" t="n"/>
      <c r="AS398" s="614">
        <f>V398+X398+Z398+AB398+AD398+AF398+AJ398+AL398+AN398+AP398+AR398+AH398</f>
        <v/>
      </c>
    </row>
    <row r="399">
      <c r="A399" s="721">
        <f>A398+1</f>
        <v/>
      </c>
      <c r="B399" s="629" t="n"/>
      <c r="C399" s="629" t="n"/>
      <c r="D399" s="629" t="n"/>
      <c r="E399" s="629" t="n"/>
      <c r="F399" s="629" t="n"/>
      <c r="G399" s="631" t="n"/>
      <c r="H399" s="631" t="n"/>
      <c r="I399" s="631" t="n"/>
      <c r="J399" s="633" t="n"/>
      <c r="K399" s="633" t="n"/>
      <c r="L399" s="633" t="n"/>
      <c r="M399" s="635" t="n"/>
      <c r="N399" s="636">
        <f>B399+C399+D399+F399+G399+H399+I399+K399-L399+M399+E399</f>
        <v/>
      </c>
      <c r="O399" s="629" t="n"/>
      <c r="P399" s="629" t="n"/>
      <c r="Q399" s="636">
        <f>N399+O399-P399</f>
        <v/>
      </c>
      <c r="R399" s="638" t="n"/>
      <c r="S399" s="638" t="n"/>
      <c r="T399" s="639">
        <f>A399</f>
        <v/>
      </c>
      <c r="U399" s="640" t="n"/>
      <c r="V399" s="641" t="n"/>
      <c r="W399" s="484" t="n"/>
      <c r="X399" s="641" t="n"/>
      <c r="Y399" s="640" t="n"/>
      <c r="Z399" s="641" t="n"/>
      <c r="AA399" s="640" t="n"/>
      <c r="AB399" s="641" t="n"/>
      <c r="AC399" s="640" t="n"/>
      <c r="AD399" s="641" t="n"/>
      <c r="AE399" s="640" t="n"/>
      <c r="AF399" s="641" t="n"/>
      <c r="AG399" s="641" t="n"/>
      <c r="AH399" s="641" t="n"/>
      <c r="AI399" s="640" t="n"/>
      <c r="AJ399" s="641" t="n"/>
      <c r="AK399" s="640" t="n"/>
      <c r="AL399" s="641" t="n"/>
      <c r="AM399" s="640" t="n"/>
      <c r="AN399" s="641" t="n"/>
      <c r="AO399" s="640" t="n"/>
      <c r="AP399" s="641" t="n"/>
      <c r="AQ399" s="484" t="n"/>
      <c r="AR399" s="641" t="n"/>
      <c r="AS399" s="614">
        <f>V399+X399+Z399+AB399+AD399+AF399+AJ399+AL399+AN399+AP399+AR399+AH399</f>
        <v/>
      </c>
    </row>
    <row r="400">
      <c r="A400" s="721">
        <f>A399+1</f>
        <v/>
      </c>
      <c r="B400" s="629" t="n"/>
      <c r="C400" s="629" t="n"/>
      <c r="D400" s="629" t="n"/>
      <c r="E400" s="629" t="n"/>
      <c r="F400" s="629" t="n"/>
      <c r="G400" s="631" t="n"/>
      <c r="H400" s="631" t="n"/>
      <c r="I400" s="631" t="n"/>
      <c r="J400" s="633" t="n"/>
      <c r="K400" s="633" t="n"/>
      <c r="L400" s="633" t="n"/>
      <c r="M400" s="635" t="n"/>
      <c r="N400" s="636">
        <f>B400+C400+D400+F400+G400+H400+I400+K400-L400+M400+E400</f>
        <v/>
      </c>
      <c r="O400" s="629" t="n"/>
      <c r="P400" s="629" t="n"/>
      <c r="Q400" s="636">
        <f>N400+O400-P400</f>
        <v/>
      </c>
      <c r="R400" s="638" t="n"/>
      <c r="S400" s="638" t="n"/>
      <c r="T400" s="639">
        <f>A400</f>
        <v/>
      </c>
      <c r="U400" s="640" t="n"/>
      <c r="V400" s="641" t="n"/>
      <c r="W400" s="640" t="n"/>
      <c r="X400" s="641" t="n"/>
      <c r="Y400" s="640" t="n"/>
      <c r="Z400" s="641" t="n"/>
      <c r="AA400" s="640" t="n"/>
      <c r="AB400" s="641" t="n"/>
      <c r="AC400" s="640" t="n"/>
      <c r="AD400" s="641" t="n"/>
      <c r="AE400" s="640" t="inlineStr">
        <is>
          <t>2206/12</t>
        </is>
      </c>
      <c r="AF400" s="641" t="n">
        <v>320.23</v>
      </c>
      <c r="AG400" s="641" t="n"/>
      <c r="AH400" s="641" t="n"/>
      <c r="AI400" s="640" t="n"/>
      <c r="AJ400" s="641" t="n"/>
      <c r="AK400" s="640" t="n"/>
      <c r="AL400" s="641" t="n"/>
      <c r="AM400" s="640" t="n"/>
      <c r="AN400" s="641" t="n"/>
      <c r="AO400" s="640" t="n"/>
      <c r="AP400" s="641" t="n"/>
      <c r="AQ400" s="484" t="n"/>
      <c r="AR400" s="641" t="n"/>
      <c r="AS400" s="614">
        <f>V400+X400+Z400+AB400+AD400+AF400+AJ400+AL400+AN400+AP400+AR400+AH400</f>
        <v/>
      </c>
    </row>
    <row r="401">
      <c r="A401" s="721">
        <f>A400+1</f>
        <v/>
      </c>
      <c r="B401" s="629" t="n"/>
      <c r="C401" s="629" t="n"/>
      <c r="D401" s="629" t="n"/>
      <c r="E401" s="629" t="n"/>
      <c r="F401" s="629" t="n"/>
      <c r="G401" s="631" t="n"/>
      <c r="H401" s="631" t="n"/>
      <c r="I401" s="631" t="n"/>
      <c r="J401" s="633" t="n"/>
      <c r="K401" s="633" t="n"/>
      <c r="L401" s="633" t="n"/>
      <c r="M401" s="635" t="n"/>
      <c r="N401" s="636">
        <f>B401+C401+D401+F401+G401+H401+I401+K401-L401+M401+E401</f>
        <v/>
      </c>
      <c r="O401" s="629" t="n"/>
      <c r="P401" s="629" t="n"/>
      <c r="Q401" s="636">
        <f>N401+O401-P401</f>
        <v/>
      </c>
      <c r="R401" s="638" t="n"/>
      <c r="S401" s="638" t="n"/>
      <c r="T401" s="639">
        <f>A401</f>
        <v/>
      </c>
      <c r="U401" s="640" t="n"/>
      <c r="V401" s="641" t="n"/>
      <c r="W401" s="640" t="n"/>
      <c r="X401" s="641" t="n"/>
      <c r="Y401" s="640" t="n"/>
      <c r="Z401" s="641" t="n"/>
      <c r="AA401" s="640" t="n"/>
      <c r="AB401" s="641" t="n"/>
      <c r="AC401" s="640" t="n"/>
      <c r="AD401" s="641" t="n"/>
      <c r="AE401" s="640" t="n"/>
      <c r="AF401" s="641" t="n"/>
      <c r="AG401" s="641" t="n"/>
      <c r="AH401" s="641" t="n"/>
      <c r="AI401" s="640" t="n"/>
      <c r="AJ401" s="641" t="n"/>
      <c r="AK401" s="640" t="n"/>
      <c r="AL401" s="641" t="n"/>
      <c r="AM401" s="640" t="n"/>
      <c r="AN401" s="641" t="n"/>
      <c r="AO401" s="640" t="n"/>
      <c r="AP401" s="641" t="n"/>
      <c r="AQ401" s="484" t="n"/>
      <c r="AR401" s="641" t="n"/>
      <c r="AS401" s="614">
        <f>V401+X401+Z401+AB401+AD401+AF401+AJ401+AL401+AN401+AP401+AR401+AH401</f>
        <v/>
      </c>
    </row>
    <row r="402">
      <c r="A402" s="721">
        <f>A401+1</f>
        <v/>
      </c>
      <c r="B402" s="629" t="n"/>
      <c r="C402" s="629" t="n"/>
      <c r="D402" s="629" t="n"/>
      <c r="E402" s="629" t="n"/>
      <c r="F402" s="629" t="n"/>
      <c r="G402" s="631" t="n"/>
      <c r="H402" s="631" t="n"/>
      <c r="I402" s="631" t="n"/>
      <c r="J402" s="633" t="n"/>
      <c r="K402" s="633" t="n"/>
      <c r="L402" s="633" t="n"/>
      <c r="M402" s="635" t="n"/>
      <c r="N402" s="636">
        <f>B402+C402+D402+F402+G402+H402+I402+K402-L402+M402+E402</f>
        <v/>
      </c>
      <c r="O402" s="629" t="n"/>
      <c r="P402" s="629" t="n"/>
      <c r="Q402" s="636">
        <f>N402+O402-P402</f>
        <v/>
      </c>
      <c r="R402" s="638" t="n"/>
      <c r="S402" s="638" t="n"/>
      <c r="T402" s="639">
        <f>A402</f>
        <v/>
      </c>
      <c r="U402" s="640" t="n"/>
      <c r="V402" s="641" t="n"/>
      <c r="W402" s="640" t="n"/>
      <c r="X402" s="641" t="n"/>
      <c r="Y402" s="640" t="n"/>
      <c r="Z402" s="641" t="n"/>
      <c r="AA402" s="640" t="n"/>
      <c r="AB402" s="641" t="n"/>
      <c r="AC402" s="640" t="n"/>
      <c r="AD402" s="641" t="n"/>
      <c r="AE402" s="640" t="n"/>
      <c r="AF402" s="641" t="n"/>
      <c r="AG402" s="641" t="n"/>
      <c r="AH402" s="641" t="n"/>
      <c r="AI402" s="640" t="n"/>
      <c r="AJ402" s="641" t="n"/>
      <c r="AK402" s="640" t="n"/>
      <c r="AL402" s="641" t="n"/>
      <c r="AM402" s="640" t="n"/>
      <c r="AN402" s="641" t="n"/>
      <c r="AO402" s="640" t="n"/>
      <c r="AP402" s="641" t="n"/>
      <c r="AQ402" s="484" t="n"/>
      <c r="AR402" s="641" t="n"/>
      <c r="AS402" s="614">
        <f>V402+X402+Z402+AB402+AD402+AF402+AJ402+AL402+AN402+AP402+AR402+AH402</f>
        <v/>
      </c>
    </row>
    <row r="403">
      <c r="A403" s="721">
        <f>A402+1</f>
        <v/>
      </c>
      <c r="B403" s="629" t="n"/>
      <c r="C403" s="629" t="n"/>
      <c r="D403" s="629" t="n"/>
      <c r="E403" s="629" t="n"/>
      <c r="F403" s="629" t="n"/>
      <c r="G403" s="631" t="n"/>
      <c r="H403" s="631" t="n"/>
      <c r="I403" s="631" t="n"/>
      <c r="J403" s="633" t="n"/>
      <c r="K403" s="633" t="n"/>
      <c r="L403" s="633" t="n"/>
      <c r="M403" s="635" t="n"/>
      <c r="N403" s="636">
        <f>B403+C403+D403+F403+G403+H403+I403+K403-L403+M403+E403</f>
        <v/>
      </c>
      <c r="O403" s="629" t="n"/>
      <c r="P403" s="629" t="n"/>
      <c r="Q403" s="636">
        <f>N403+O403-P403</f>
        <v/>
      </c>
      <c r="R403" s="638" t="n"/>
      <c r="S403" s="638" t="n"/>
      <c r="T403" s="639">
        <f>A403</f>
        <v/>
      </c>
      <c r="U403" s="640" t="n"/>
      <c r="V403" s="641" t="n"/>
      <c r="W403" s="640" t="n"/>
      <c r="X403" s="641" t="n"/>
      <c r="Y403" s="640" t="n"/>
      <c r="Z403" s="641" t="n"/>
      <c r="AA403" s="640" t="n"/>
      <c r="AB403" s="641" t="n"/>
      <c r="AC403" s="640" t="n"/>
      <c r="AD403" s="641" t="n"/>
      <c r="AE403" s="640" t="n"/>
      <c r="AF403" s="641" t="n"/>
      <c r="AG403" s="641" t="n"/>
      <c r="AH403" s="641" t="n"/>
      <c r="AI403" s="640" t="n"/>
      <c r="AJ403" s="641" t="n"/>
      <c r="AK403" s="640" t="n"/>
      <c r="AL403" s="641" t="n"/>
      <c r="AM403" s="640" t="n"/>
      <c r="AN403" s="641" t="n"/>
      <c r="AO403" s="640" t="n"/>
      <c r="AP403" s="641" t="n"/>
      <c r="AQ403" s="484" t="n"/>
      <c r="AR403" s="641" t="n"/>
      <c r="AS403" s="614">
        <f>V403+X403+Z403+AB403+AD403+AF403+AJ403+AL403+AN403+AP403+AR403+AH403</f>
        <v/>
      </c>
    </row>
    <row r="404">
      <c r="A404" s="721">
        <f>A403+1</f>
        <v/>
      </c>
      <c r="B404" s="629" t="n"/>
      <c r="C404" s="629" t="n"/>
      <c r="D404" s="629" t="n"/>
      <c r="E404" s="629" t="n"/>
      <c r="F404" s="629" t="n"/>
      <c r="G404" s="631" t="n"/>
      <c r="H404" s="631" t="n"/>
      <c r="I404" s="631" t="n"/>
      <c r="J404" s="633" t="n"/>
      <c r="K404" s="633" t="n"/>
      <c r="L404" s="633" t="n"/>
      <c r="M404" s="635" t="n"/>
      <c r="N404" s="636">
        <f>B404+C404+D404+F404+G404+H404+I404+K404-L404+M404+E404</f>
        <v/>
      </c>
      <c r="O404" s="629" t="n"/>
      <c r="P404" s="629" t="n"/>
      <c r="Q404" s="636">
        <f>N404+O404-P404</f>
        <v/>
      </c>
      <c r="R404" s="638" t="n"/>
      <c r="S404" s="638" t="n"/>
      <c r="T404" s="639">
        <f>A404</f>
        <v/>
      </c>
      <c r="U404" s="640" t="n"/>
      <c r="V404" s="641" t="n"/>
      <c r="W404" s="640" t="n"/>
      <c r="X404" s="641" t="n"/>
      <c r="Y404" s="640" t="n"/>
      <c r="Z404" s="641" t="n"/>
      <c r="AA404" s="640" t="n"/>
      <c r="AB404" s="641" t="n"/>
      <c r="AC404" s="640" t="n"/>
      <c r="AD404" s="641" t="n"/>
      <c r="AE404" s="640" t="n"/>
      <c r="AF404" s="641" t="n"/>
      <c r="AG404" s="641" t="n"/>
      <c r="AH404" s="641" t="n"/>
      <c r="AI404" s="640" t="n"/>
      <c r="AJ404" s="641" t="n"/>
      <c r="AK404" s="640" t="n"/>
      <c r="AL404" s="641" t="n"/>
      <c r="AM404" s="640" t="n"/>
      <c r="AN404" s="641" t="n"/>
      <c r="AO404" s="640" t="n"/>
      <c r="AP404" s="641" t="n"/>
      <c r="AQ404" s="484" t="n"/>
      <c r="AR404" s="641" t="n"/>
      <c r="AS404" s="614">
        <f>V404+X404+Z404+AB404+AD404+AF404+AJ404+AL404+AN404+AP404+AR404+AH404</f>
        <v/>
      </c>
    </row>
    <row r="405">
      <c r="A405" s="721">
        <f>A404+1</f>
        <v/>
      </c>
      <c r="B405" s="629" t="n"/>
      <c r="C405" s="629" t="n"/>
      <c r="D405" s="629" t="n"/>
      <c r="E405" s="629" t="n"/>
      <c r="F405" s="629" t="n"/>
      <c r="G405" s="631" t="n"/>
      <c r="H405" s="631" t="n"/>
      <c r="I405" s="631" t="n"/>
      <c r="J405" s="633" t="n"/>
      <c r="K405" s="633" t="n"/>
      <c r="L405" s="633" t="n"/>
      <c r="M405" s="635" t="n"/>
      <c r="N405" s="636">
        <f>B405+C405+D405+F405+G405+H405+I405+K405-L405+M405+E405</f>
        <v/>
      </c>
      <c r="O405" s="629" t="n"/>
      <c r="P405" s="629" t="n"/>
      <c r="Q405" s="636">
        <f>N405+O405-P405</f>
        <v/>
      </c>
      <c r="R405" s="638" t="n"/>
      <c r="S405" s="638" t="n"/>
      <c r="T405" s="639">
        <f>A405</f>
        <v/>
      </c>
      <c r="U405" s="640" t="n"/>
      <c r="V405" s="641" t="n"/>
      <c r="W405" s="640" t="n"/>
      <c r="X405" s="641" t="n"/>
      <c r="Y405" s="640" t="n"/>
      <c r="Z405" s="641" t="n"/>
      <c r="AA405" s="640" t="n"/>
      <c r="AB405" s="641" t="n"/>
      <c r="AC405" s="640" t="n"/>
      <c r="AD405" s="641" t="n"/>
      <c r="AE405" s="640" t="n"/>
      <c r="AF405" s="641" t="n"/>
      <c r="AG405" s="641" t="n"/>
      <c r="AH405" s="641" t="n"/>
      <c r="AI405" s="640" t="n"/>
      <c r="AJ405" s="641" t="n"/>
      <c r="AK405" s="640" t="n"/>
      <c r="AL405" s="641" t="n"/>
      <c r="AM405" s="640" t="n"/>
      <c r="AN405" s="641" t="n"/>
      <c r="AO405" s="640" t="n"/>
      <c r="AP405" s="641" t="n"/>
      <c r="AQ405" s="484" t="n"/>
      <c r="AR405" s="641" t="n"/>
      <c r="AS405" s="614">
        <f>V405+X405+Z405+AB405+AD405+AF405+AJ405+AL405+AN405+AP405+AR405+AH405</f>
        <v/>
      </c>
    </row>
    <row r="406">
      <c r="A406" s="721">
        <f>A405+1</f>
        <v/>
      </c>
      <c r="B406" s="629" t="n"/>
      <c r="C406" s="629" t="n"/>
      <c r="D406" s="629" t="n"/>
      <c r="E406" s="629" t="n"/>
      <c r="F406" s="629" t="n"/>
      <c r="G406" s="631" t="n"/>
      <c r="H406" s="631" t="n"/>
      <c r="I406" s="631" t="n"/>
      <c r="J406" s="633" t="n"/>
      <c r="K406" s="633" t="n"/>
      <c r="L406" s="633" t="n"/>
      <c r="M406" s="635" t="n"/>
      <c r="N406" s="636">
        <f>B406+C406+D406+F406+G406+H406+I406+K406-L406+M406+E406</f>
        <v/>
      </c>
      <c r="O406" s="629" t="n"/>
      <c r="P406" s="629" t="n"/>
      <c r="Q406" s="636">
        <f>N406+O406-P406</f>
        <v/>
      </c>
      <c r="R406" s="638" t="n"/>
      <c r="S406" s="638" t="n"/>
      <c r="T406" s="639">
        <f>A406</f>
        <v/>
      </c>
      <c r="U406" s="640" t="n"/>
      <c r="V406" s="641" t="n"/>
      <c r="W406" s="640" t="n"/>
      <c r="X406" s="641" t="n"/>
      <c r="Y406" s="640" t="n"/>
      <c r="Z406" s="641" t="n"/>
      <c r="AA406" s="640" t="n"/>
      <c r="AB406" s="641" t="n"/>
      <c r="AC406" s="640" t="n"/>
      <c r="AD406" s="641" t="n"/>
      <c r="AE406" s="640" t="n"/>
      <c r="AF406" s="641" t="n"/>
      <c r="AG406" s="641" t="n"/>
      <c r="AH406" s="641" t="n"/>
      <c r="AI406" s="640" t="n"/>
      <c r="AJ406" s="641" t="n"/>
      <c r="AK406" s="640" t="n"/>
      <c r="AL406" s="641" t="n"/>
      <c r="AM406" s="640" t="n"/>
      <c r="AN406" s="641" t="n"/>
      <c r="AO406" s="640" t="n"/>
      <c r="AP406" s="641" t="n"/>
      <c r="AQ406" s="484" t="n"/>
      <c r="AR406" s="641" t="n"/>
      <c r="AS406" s="614">
        <f>V406+X406+Z406+AB406+AD406+AF406+AJ406+AL406+AN406+AP406+AR406+AH406</f>
        <v/>
      </c>
    </row>
    <row r="407">
      <c r="A407" s="721">
        <f>A406+1</f>
        <v/>
      </c>
      <c r="B407" s="629" t="n"/>
      <c r="C407" s="629" t="n"/>
      <c r="D407" s="629" t="n"/>
      <c r="E407" s="629" t="n"/>
      <c r="F407" s="629" t="n"/>
      <c r="G407" s="631" t="n"/>
      <c r="H407" s="631" t="n"/>
      <c r="I407" s="631" t="n"/>
      <c r="J407" s="633" t="n"/>
      <c r="K407" s="633" t="n"/>
      <c r="L407" s="633" t="n"/>
      <c r="M407" s="635" t="n"/>
      <c r="N407" s="636">
        <f>B407+C407+D407+F407+G407+H407+I407+K407-L407+M407+E407</f>
        <v/>
      </c>
      <c r="O407" s="629" t="n"/>
      <c r="P407" s="629" t="n"/>
      <c r="Q407" s="636">
        <f>N407+O407-P407</f>
        <v/>
      </c>
      <c r="R407" s="638" t="n"/>
      <c r="S407" s="638" t="n"/>
      <c r="T407" s="639">
        <f>A407</f>
        <v/>
      </c>
      <c r="U407" s="640" t="n"/>
      <c r="V407" s="641" t="n"/>
      <c r="W407" s="640" t="n"/>
      <c r="X407" s="641" t="n"/>
      <c r="Y407" s="640" t="n"/>
      <c r="Z407" s="641" t="n"/>
      <c r="AA407" s="640" t="n"/>
      <c r="AB407" s="641" t="n"/>
      <c r="AC407" s="640" t="n"/>
      <c r="AD407" s="641" t="n"/>
      <c r="AE407" s="640" t="n"/>
      <c r="AF407" s="641" t="n"/>
      <c r="AG407" s="642" t="n"/>
      <c r="AH407" s="641" t="n"/>
      <c r="AI407" s="640" t="n"/>
      <c r="AJ407" s="641" t="n"/>
      <c r="AK407" s="640" t="n"/>
      <c r="AL407" s="641" t="n"/>
      <c r="AM407" s="640" t="n"/>
      <c r="AN407" s="641" t="n"/>
      <c r="AO407" s="640" t="n"/>
      <c r="AP407" s="641" t="n"/>
      <c r="AQ407" s="484" t="n"/>
      <c r="AR407" s="641" t="n"/>
      <c r="AS407" s="614">
        <f>V407+X407+Z407+AB407+AD407+AF407+AJ407+AL407+AN407+AP407+AR407+AH407</f>
        <v/>
      </c>
    </row>
    <row r="408">
      <c r="A408" s="721">
        <f>A407+1</f>
        <v/>
      </c>
      <c r="B408" s="629" t="n"/>
      <c r="C408" s="629" t="n"/>
      <c r="D408" s="629" t="n"/>
      <c r="E408" s="629" t="n"/>
      <c r="F408" s="629" t="n"/>
      <c r="G408" s="631" t="n"/>
      <c r="H408" s="631" t="n"/>
      <c r="I408" s="631" t="n"/>
      <c r="J408" s="633" t="n"/>
      <c r="K408" s="633" t="n"/>
      <c r="L408" s="633" t="n"/>
      <c r="M408" s="635" t="n"/>
      <c r="N408" s="636">
        <f>B408+C408+D408+F408+G408+H408+I408+K408-L408+M408+E408</f>
        <v/>
      </c>
      <c r="O408" s="629" t="n"/>
      <c r="P408" s="629" t="n"/>
      <c r="Q408" s="636">
        <f>N408+O408-P408</f>
        <v/>
      </c>
      <c r="R408" s="638" t="n"/>
      <c r="S408" s="638" t="n"/>
      <c r="T408" s="639">
        <f>A408</f>
        <v/>
      </c>
      <c r="U408" s="640" t="n"/>
      <c r="V408" s="641" t="n"/>
      <c r="W408" s="640" t="n"/>
      <c r="X408" s="641" t="n"/>
      <c r="Y408" s="640" t="n"/>
      <c r="Z408" s="641" t="n"/>
      <c r="AA408" s="640" t="n"/>
      <c r="AB408" s="641" t="n"/>
      <c r="AC408" s="640" t="n"/>
      <c r="AD408" s="641" t="n"/>
      <c r="AE408" s="640" t="n"/>
      <c r="AF408" s="641" t="n"/>
      <c r="AG408" s="641" t="n"/>
      <c r="AH408" s="641" t="n"/>
      <c r="AI408" s="640" t="n"/>
      <c r="AJ408" s="641" t="n"/>
      <c r="AK408" s="640" t="n"/>
      <c r="AL408" s="641" t="n"/>
      <c r="AM408" s="640" t="n"/>
      <c r="AN408" s="641" t="n"/>
      <c r="AO408" s="640" t="n"/>
      <c r="AP408" s="641" t="n"/>
      <c r="AQ408" s="484" t="n"/>
      <c r="AR408" s="641" t="n"/>
      <c r="AS408" s="614">
        <f>V408+X408+Z408+AB408+AD408+AF408+AJ408+AL408+AN408+AP408+AR408+AH408</f>
        <v/>
      </c>
    </row>
    <row r="409">
      <c r="A409" s="721">
        <f>A408+1</f>
        <v/>
      </c>
      <c r="B409" s="629" t="n"/>
      <c r="C409" s="629" t="n"/>
      <c r="D409" s="629" t="n"/>
      <c r="E409" s="629" t="n"/>
      <c r="F409" s="629" t="n"/>
      <c r="G409" s="631" t="n"/>
      <c r="H409" s="631" t="n"/>
      <c r="I409" s="631" t="n"/>
      <c r="J409" s="633" t="n"/>
      <c r="K409" s="633" t="n"/>
      <c r="L409" s="633" t="n"/>
      <c r="M409" s="635" t="n"/>
      <c r="N409" s="636">
        <f>B409+C409+D409+F409+G409+H409+I409+K409-L409+M409+E409</f>
        <v/>
      </c>
      <c r="O409" s="629" t="n"/>
      <c r="P409" s="629" t="n"/>
      <c r="Q409" s="636">
        <f>N409+O409-P409</f>
        <v/>
      </c>
      <c r="R409" s="638" t="n"/>
      <c r="S409" s="638" t="n"/>
      <c r="T409" s="639">
        <f>A409</f>
        <v/>
      </c>
      <c r="U409" s="640" t="n"/>
      <c r="V409" s="641" t="n"/>
      <c r="W409" s="640" t="n"/>
      <c r="X409" s="641" t="n"/>
      <c r="Y409" s="640" t="n"/>
      <c r="Z409" s="641" t="n"/>
      <c r="AA409" s="640" t="n"/>
      <c r="AB409" s="641" t="n"/>
      <c r="AC409" s="640" t="n"/>
      <c r="AD409" s="641" t="n"/>
      <c r="AE409" s="640" t="n"/>
      <c r="AF409" s="641" t="n"/>
      <c r="AG409" s="641" t="n"/>
      <c r="AH409" s="641" t="n"/>
      <c r="AI409" s="640" t="n"/>
      <c r="AJ409" s="641" t="n"/>
      <c r="AK409" s="640" t="n"/>
      <c r="AL409" s="641" t="n"/>
      <c r="AM409" s="640" t="n"/>
      <c r="AN409" s="641" t="n"/>
      <c r="AO409" s="640" t="inlineStr">
        <is>
          <t>211165A</t>
        </is>
      </c>
      <c r="AP409" s="641" t="n">
        <v>86.40000000000001</v>
      </c>
      <c r="AQ409" s="484" t="n"/>
      <c r="AR409" s="641" t="n"/>
      <c r="AS409" s="614">
        <f>V409+X409+Z409+AB409+AD409+AF409+AJ409+AL409+AN409+AP409+AR409+AH409</f>
        <v/>
      </c>
    </row>
    <row r="410">
      <c r="A410" s="721">
        <f>A409+1</f>
        <v/>
      </c>
      <c r="B410" s="629" t="n"/>
      <c r="C410" s="629" t="n"/>
      <c r="D410" s="629" t="n"/>
      <c r="E410" s="629" t="n"/>
      <c r="F410" s="629" t="n"/>
      <c r="G410" s="631" t="n"/>
      <c r="H410" s="631" t="n"/>
      <c r="I410" s="631" t="n"/>
      <c r="J410" s="633" t="n"/>
      <c r="K410" s="633" t="n"/>
      <c r="L410" s="633" t="n"/>
      <c r="M410" s="635" t="n"/>
      <c r="N410" s="636">
        <f>B410+C410+D410+F410+G410+H410+I410+K410-L410+M410+E410</f>
        <v/>
      </c>
      <c r="O410" s="629" t="n"/>
      <c r="P410" s="629" t="n"/>
      <c r="Q410" s="636">
        <f>N410+O410-P410</f>
        <v/>
      </c>
      <c r="R410" s="638" t="n"/>
      <c r="S410" s="638" t="n"/>
      <c r="T410" s="639">
        <f>A410</f>
        <v/>
      </c>
      <c r="U410" s="640" t="n"/>
      <c r="V410" s="641" t="n"/>
      <c r="W410" s="640" t="n"/>
      <c r="X410" s="641" t="n"/>
      <c r="Y410" s="640" t="n"/>
      <c r="Z410" s="641" t="n"/>
      <c r="AA410" s="640" t="n"/>
      <c r="AB410" s="641" t="n"/>
      <c r="AC410" s="640" t="n"/>
      <c r="AD410" s="641" t="n"/>
      <c r="AE410" s="640" t="n"/>
      <c r="AF410" s="641" t="n"/>
      <c r="AG410" s="641" t="n"/>
      <c r="AH410" s="641" t="n"/>
      <c r="AI410" s="640" t="n"/>
      <c r="AJ410" s="641" t="n"/>
      <c r="AK410" s="640" t="n"/>
      <c r="AL410" s="641" t="n"/>
      <c r="AM410" s="640" t="n"/>
      <c r="AN410" s="641" t="n"/>
      <c r="AO410" s="640" t="n"/>
      <c r="AP410" s="641" t="n"/>
      <c r="AQ410" s="484" t="n"/>
      <c r="AR410" s="641" t="n"/>
      <c r="AS410" s="614">
        <f>V410+X410+Z410+AB410+AD410+AF410+AJ410+AL410+AN410+AP410+AR410+AH410</f>
        <v/>
      </c>
    </row>
    <row r="411">
      <c r="A411" s="721">
        <f>A410+1</f>
        <v/>
      </c>
      <c r="B411" s="629" t="n"/>
      <c r="C411" s="629" t="n"/>
      <c r="D411" s="629" t="n"/>
      <c r="E411" s="629" t="n"/>
      <c r="F411" s="629" t="n"/>
      <c r="G411" s="631" t="n"/>
      <c r="H411" s="631" t="n"/>
      <c r="I411" s="631" t="n"/>
      <c r="J411" s="633" t="n"/>
      <c r="K411" s="633" t="n"/>
      <c r="L411" s="633" t="n"/>
      <c r="M411" s="635" t="n"/>
      <c r="N411" s="636">
        <f>B411+C411+D411+F411+G411+H411+I411+K411-L411+M411+E411</f>
        <v/>
      </c>
      <c r="O411" s="629" t="n"/>
      <c r="P411" s="629" t="n"/>
      <c r="Q411" s="636">
        <f>N411+O411-P411</f>
        <v/>
      </c>
      <c r="R411" s="638" t="n"/>
      <c r="S411" s="638" t="n"/>
      <c r="T411" s="639">
        <f>A411</f>
        <v/>
      </c>
      <c r="U411" s="640" t="n"/>
      <c r="V411" s="641" t="n"/>
      <c r="W411" s="640" t="n"/>
      <c r="X411" s="641" t="n"/>
      <c r="Y411" s="640" t="n"/>
      <c r="Z411" s="641" t="n"/>
      <c r="AA411" s="640" t="n"/>
      <c r="AB411" s="641" t="n"/>
      <c r="AC411" s="640" t="n"/>
      <c r="AD411" s="641" t="n"/>
      <c r="AE411" s="640" t="n"/>
      <c r="AF411" s="641" t="n"/>
      <c r="AG411" s="641" t="n"/>
      <c r="AH411" s="641" t="n"/>
      <c r="AI411" s="640" t="n"/>
      <c r="AJ411" s="641" t="n"/>
      <c r="AK411" s="640" t="n"/>
      <c r="AL411" s="641" t="n"/>
      <c r="AM411" s="640" t="n"/>
      <c r="AN411" s="641" t="n"/>
      <c r="AO411" s="640" t="n"/>
      <c r="AP411" s="641" t="n"/>
      <c r="AQ411" s="484" t="n"/>
      <c r="AR411" s="641" t="n"/>
      <c r="AS411" s="614">
        <f>V411+X411+Z411+AB411+AD411+AF411+AJ411+AL411+AN411+AP411+AR411+AH411</f>
        <v/>
      </c>
    </row>
    <row r="412">
      <c r="A412" s="721">
        <f>A411+1</f>
        <v/>
      </c>
      <c r="B412" s="629" t="n"/>
      <c r="C412" s="629" t="n"/>
      <c r="D412" s="629" t="n"/>
      <c r="E412" s="629" t="n"/>
      <c r="F412" s="629" t="n"/>
      <c r="G412" s="631" t="n"/>
      <c r="H412" s="631" t="n"/>
      <c r="I412" s="631" t="n"/>
      <c r="J412" s="633" t="n"/>
      <c r="K412" s="633" t="n"/>
      <c r="L412" s="633" t="n"/>
      <c r="M412" s="635" t="n"/>
      <c r="N412" s="636">
        <f>B412+C412+D412+F412+G412+H412+I412+K412-L412+M412+E412</f>
        <v/>
      </c>
      <c r="O412" s="629" t="n"/>
      <c r="P412" s="629" t="n"/>
      <c r="Q412" s="636">
        <f>N412+O412-P412</f>
        <v/>
      </c>
      <c r="R412" s="638" t="n"/>
      <c r="S412" s="638" t="n"/>
      <c r="T412" s="639">
        <f>A412</f>
        <v/>
      </c>
      <c r="U412" s="640" t="n"/>
      <c r="V412" s="641" t="n"/>
      <c r="W412" s="640" t="n"/>
      <c r="X412" s="641" t="n"/>
      <c r="Y412" s="640" t="n"/>
      <c r="Z412" s="641" t="n"/>
      <c r="AA412" s="640" t="n"/>
      <c r="AB412" s="641" t="n"/>
      <c r="AC412" s="640" t="n"/>
      <c r="AD412" s="641" t="n"/>
      <c r="AE412" s="640" t="n"/>
      <c r="AF412" s="641" t="n"/>
      <c r="AG412" s="641" t="n"/>
      <c r="AH412" s="641" t="n"/>
      <c r="AI412" s="640" t="n"/>
      <c r="AJ412" s="641" t="n"/>
      <c r="AK412" s="640" t="n"/>
      <c r="AL412" s="641" t="n"/>
      <c r="AM412" s="640" t="n"/>
      <c r="AN412" s="641" t="n"/>
      <c r="AO412" s="640" t="n"/>
      <c r="AP412" s="641" t="n"/>
      <c r="AQ412" s="484" t="n"/>
      <c r="AR412" s="641" t="n"/>
      <c r="AS412" s="614">
        <f>V412+X412+Z412+AB412+AD412+AF412+AJ412+AL412+AN412+AP412+AR412+AH412</f>
        <v/>
      </c>
    </row>
    <row r="413">
      <c r="A413" s="721">
        <f>A412+1</f>
        <v/>
      </c>
      <c r="B413" s="629" t="n"/>
      <c r="C413" s="629" t="n"/>
      <c r="D413" s="629" t="n"/>
      <c r="E413" s="629" t="n"/>
      <c r="F413" s="629" t="n"/>
      <c r="G413" s="631" t="n"/>
      <c r="H413" s="631" t="n"/>
      <c r="I413" s="631" t="n"/>
      <c r="J413" s="633" t="n"/>
      <c r="K413" s="633" t="n"/>
      <c r="L413" s="633" t="n"/>
      <c r="M413" s="635" t="n"/>
      <c r="N413" s="636">
        <f>B413+C413+D413+F413+G413+H413+I413+K413-L413+M413+E413</f>
        <v/>
      </c>
      <c r="O413" s="629" t="n"/>
      <c r="P413" s="629" t="n"/>
      <c r="Q413" s="636">
        <f>N413+O413-P413</f>
        <v/>
      </c>
      <c r="R413" s="638" t="n"/>
      <c r="S413" s="638" t="n"/>
      <c r="T413" s="639">
        <f>A413</f>
        <v/>
      </c>
      <c r="U413" s="640" t="n"/>
      <c r="V413" s="641" t="n"/>
      <c r="W413" s="640" t="n"/>
      <c r="X413" s="641" t="n"/>
      <c r="Y413" s="640" t="n"/>
      <c r="Z413" s="641" t="n"/>
      <c r="AA413" s="640" t="n"/>
      <c r="AB413" s="641" t="n"/>
      <c r="AC413" s="640" t="n"/>
      <c r="AD413" s="641" t="n"/>
      <c r="AE413" s="640" t="n"/>
      <c r="AF413" s="641" t="n"/>
      <c r="AG413" s="641" t="n"/>
      <c r="AH413" s="641" t="n"/>
      <c r="AI413" s="640" t="n"/>
      <c r="AJ413" s="641" t="n"/>
      <c r="AK413" s="640" t="n"/>
      <c r="AL413" s="641" t="n"/>
      <c r="AM413" s="640" t="n"/>
      <c r="AN413" s="641" t="n"/>
      <c r="AO413" s="640" t="n"/>
      <c r="AP413" s="641" t="n"/>
      <c r="AQ413" s="484" t="n"/>
      <c r="AR413" s="641" t="n"/>
      <c r="AS413" s="614">
        <f>V413+X413+Z413+AB413+AD413+AF413+AJ413+AL413+AN413+AP413+AR413+AH413</f>
        <v/>
      </c>
    </row>
    <row r="414">
      <c r="A414" s="721">
        <f>A413+1</f>
        <v/>
      </c>
      <c r="B414" s="629" t="n"/>
      <c r="C414" s="629" t="n"/>
      <c r="D414" s="629" t="n"/>
      <c r="E414" s="629" t="n"/>
      <c r="F414" s="629" t="n"/>
      <c r="G414" s="631" t="n"/>
      <c r="H414" s="631" t="n"/>
      <c r="I414" s="631" t="n"/>
      <c r="J414" s="633" t="n"/>
      <c r="K414" s="633" t="n"/>
      <c r="L414" s="633" t="n"/>
      <c r="M414" s="635" t="n"/>
      <c r="N414" s="636">
        <f>B414+C414+D414+F414+G414+H414+I414+K414-L414+M414+E414</f>
        <v/>
      </c>
      <c r="O414" s="629" t="n"/>
      <c r="P414" s="629" t="n"/>
      <c r="Q414" s="636">
        <f>N414+O414-P414</f>
        <v/>
      </c>
      <c r="R414" s="638" t="n"/>
      <c r="S414" s="638" t="n"/>
      <c r="T414" s="639">
        <f>A414</f>
        <v/>
      </c>
      <c r="U414" s="640" t="n"/>
      <c r="V414" s="641" t="n"/>
      <c r="W414" s="484" t="n"/>
      <c r="X414" s="641" t="n"/>
      <c r="Y414" s="640" t="n"/>
      <c r="Z414" s="641" t="n"/>
      <c r="AA414" s="484" t="n"/>
      <c r="AB414" s="641" t="n"/>
      <c r="AC414" s="640" t="n"/>
      <c r="AD414" s="641" t="n"/>
      <c r="AE414" s="484" t="n"/>
      <c r="AF414" s="641" t="n"/>
      <c r="AG414" s="642" t="n"/>
      <c r="AH414" s="641" t="n"/>
      <c r="AI414" s="640" t="n"/>
      <c r="AJ414" s="641" t="n"/>
      <c r="AK414" s="484" t="n"/>
      <c r="AL414" s="641" t="n"/>
      <c r="AM414" s="640" t="n"/>
      <c r="AN414" s="641" t="n"/>
      <c r="AO414" s="484" t="n"/>
      <c r="AP414" s="641" t="n"/>
      <c r="AQ414" s="484" t="n"/>
      <c r="AR414" s="641" t="n"/>
      <c r="AS414" s="614">
        <f>V414+X414+Z414+AB414+AD414+AF414+AJ414+AL414+AN414+AP414+AR414+AH414</f>
        <v/>
      </c>
    </row>
    <row r="415">
      <c r="A415" s="721">
        <f>A414+1</f>
        <v/>
      </c>
      <c r="B415" s="629" t="n"/>
      <c r="C415" s="629" t="n"/>
      <c r="D415" s="629" t="n"/>
      <c r="E415" s="629" t="n"/>
      <c r="F415" s="629" t="n"/>
      <c r="G415" s="631" t="n"/>
      <c r="H415" s="631" t="n"/>
      <c r="I415" s="631" t="n"/>
      <c r="J415" s="633" t="n"/>
      <c r="K415" s="633" t="n"/>
      <c r="L415" s="633" t="n"/>
      <c r="M415" s="635" t="n"/>
      <c r="N415" s="636">
        <f>B415+C415+D415+F415+G415+H415+I415+K415-L415+M415+E415</f>
        <v/>
      </c>
      <c r="O415" s="629" t="n"/>
      <c r="P415" s="629" t="n"/>
      <c r="Q415" s="636">
        <f>N415+O415-P415</f>
        <v/>
      </c>
      <c r="R415" s="638" t="n"/>
      <c r="S415" s="638" t="n"/>
      <c r="T415" s="639">
        <f>A415</f>
        <v/>
      </c>
      <c r="U415" s="640" t="n"/>
      <c r="V415" s="641" t="n"/>
      <c r="W415" s="640" t="n"/>
      <c r="X415" s="641" t="n"/>
      <c r="Y415" s="640" t="n"/>
      <c r="Z415" s="641" t="n"/>
      <c r="AA415" s="640" t="n"/>
      <c r="AB415" s="641" t="n"/>
      <c r="AC415" s="640" t="n"/>
      <c r="AD415" s="641" t="n"/>
      <c r="AE415" s="640" t="n"/>
      <c r="AF415" s="641" t="n"/>
      <c r="AG415" s="641" t="n"/>
      <c r="AH415" s="641" t="n"/>
      <c r="AI415" s="640" t="n"/>
      <c r="AJ415" s="641" t="n"/>
      <c r="AK415" s="640" t="n"/>
      <c r="AL415" s="641" t="n"/>
      <c r="AM415" s="640" t="n"/>
      <c r="AN415" s="641" t="n"/>
      <c r="AO415" s="640" t="n"/>
      <c r="AP415" s="641" t="n"/>
      <c r="AQ415" s="484" t="n"/>
      <c r="AR415" s="641" t="n"/>
      <c r="AS415" s="614">
        <f>V415+X415+Z415+AB415+AD415+AF415+AJ415+AL415+AN415+AP415+AR415+AH415</f>
        <v/>
      </c>
    </row>
    <row r="416">
      <c r="A416" s="721">
        <f>A415+1</f>
        <v/>
      </c>
      <c r="B416" s="629" t="n"/>
      <c r="C416" s="629" t="n"/>
      <c r="D416" s="629" t="n"/>
      <c r="E416" s="629" t="n"/>
      <c r="F416" s="629" t="n"/>
      <c r="G416" s="631" t="n"/>
      <c r="H416" s="631" t="n"/>
      <c r="I416" s="631" t="n"/>
      <c r="J416" s="633" t="n"/>
      <c r="K416" s="633" t="n"/>
      <c r="L416" s="633" t="n"/>
      <c r="M416" s="635" t="n"/>
      <c r="N416" s="636">
        <f>B416+C416+D416+F416+G416+H416+I416+K416-L416+M416+E416</f>
        <v/>
      </c>
      <c r="O416" s="629" t="n"/>
      <c r="P416" s="629" t="n"/>
      <c r="Q416" s="636">
        <f>N416+O416-P416</f>
        <v/>
      </c>
      <c r="R416" s="638" t="n"/>
      <c r="S416" s="638" t="n"/>
      <c r="T416" s="639">
        <f>A416</f>
        <v/>
      </c>
      <c r="U416" s="640" t="n"/>
      <c r="V416" s="641" t="n"/>
      <c r="W416" s="640" t="n"/>
      <c r="X416" s="641" t="n"/>
      <c r="Y416" s="640" t="n"/>
      <c r="Z416" s="641" t="n"/>
      <c r="AA416" s="640" t="n"/>
      <c r="AB416" s="641" t="n"/>
      <c r="AC416" s="640" t="n"/>
      <c r="AD416" s="641" t="n"/>
      <c r="AE416" s="640" t="n"/>
      <c r="AF416" s="641" t="n"/>
      <c r="AG416" s="641" t="n"/>
      <c r="AH416" s="641" t="n"/>
      <c r="AI416" s="640" t="n"/>
      <c r="AJ416" s="641" t="n"/>
      <c r="AK416" s="640" t="n"/>
      <c r="AL416" s="641" t="n"/>
      <c r="AM416" s="640" t="n"/>
      <c r="AN416" s="641" t="n"/>
      <c r="AO416" s="640" t="n"/>
      <c r="AP416" s="641" t="n"/>
      <c r="AQ416" s="484" t="n"/>
      <c r="AR416" s="641" t="n"/>
      <c r="AS416" s="614">
        <f>V416+X416+Z416+AB416+AD416+AF416+AJ416+AL416+AN416+AP416+AR416+AH416</f>
        <v/>
      </c>
    </row>
    <row r="417">
      <c r="A417" s="721">
        <f>A416+1</f>
        <v/>
      </c>
      <c r="B417" s="629" t="n"/>
      <c r="C417" s="629" t="n"/>
      <c r="D417" s="629" t="n"/>
      <c r="E417" s="629" t="n"/>
      <c r="F417" s="629" t="n"/>
      <c r="G417" s="631" t="n"/>
      <c r="H417" s="631" t="n"/>
      <c r="I417" s="631" t="n"/>
      <c r="J417" s="633" t="n"/>
      <c r="K417" s="633" t="n"/>
      <c r="L417" s="633" t="n"/>
      <c r="M417" s="635" t="n"/>
      <c r="N417" s="636">
        <f>B417+C417+D417+F417+G417+H417+I417+K417-L417+M417+E417</f>
        <v/>
      </c>
      <c r="O417" s="629" t="n"/>
      <c r="P417" s="629" t="n"/>
      <c r="Q417" s="636">
        <f>N417+O417-P417</f>
        <v/>
      </c>
      <c r="R417" s="638" t="n"/>
      <c r="S417" s="638" t="n"/>
      <c r="T417" s="639">
        <f>A417</f>
        <v/>
      </c>
      <c r="U417" s="640" t="n"/>
      <c r="V417" s="641" t="n"/>
      <c r="W417" s="640" t="n"/>
      <c r="X417" s="641" t="n"/>
      <c r="Y417" s="640" t="n"/>
      <c r="Z417" s="641" t="n"/>
      <c r="AA417" s="640" t="n"/>
      <c r="AB417" s="641" t="n"/>
      <c r="AC417" s="640" t="n"/>
      <c r="AD417" s="641" t="n"/>
      <c r="AE417" s="640" t="n"/>
      <c r="AF417" s="641" t="n"/>
      <c r="AG417" s="641" t="n"/>
      <c r="AH417" s="641" t="n"/>
      <c r="AI417" s="640" t="n"/>
      <c r="AJ417" s="641" t="n"/>
      <c r="AK417" s="640" t="n"/>
      <c r="AL417" s="641" t="n"/>
      <c r="AM417" s="640" t="n"/>
      <c r="AN417" s="641" t="n"/>
      <c r="AO417" s="640" t="n"/>
      <c r="AP417" s="641" t="n"/>
      <c r="AQ417" s="484" t="n"/>
      <c r="AR417" s="641" t="n"/>
      <c r="AS417" s="614">
        <f>V417+X417+Z417+AB417+AD417+AF417+AJ417+AL417+AN417+AP417+AR417+AH417</f>
        <v/>
      </c>
    </row>
    <row r="418">
      <c r="A418" s="721">
        <f>A417+1</f>
        <v/>
      </c>
      <c r="B418" s="629" t="n"/>
      <c r="C418" s="629" t="n"/>
      <c r="D418" s="629" t="n"/>
      <c r="E418" s="629" t="n"/>
      <c r="F418" s="629" t="n"/>
      <c r="G418" s="631" t="n"/>
      <c r="H418" s="631" t="n"/>
      <c r="I418" s="631" t="n"/>
      <c r="J418" s="633" t="n"/>
      <c r="K418" s="633" t="n"/>
      <c r="L418" s="633" t="n"/>
      <c r="M418" s="635" t="n"/>
      <c r="N418" s="636">
        <f>B418+C418+D418+F418+G418+H418+I418+K418-L418+M418+E418</f>
        <v/>
      </c>
      <c r="O418" s="629" t="n"/>
      <c r="P418" s="629" t="n"/>
      <c r="Q418" s="636">
        <f>N418+O418-P418</f>
        <v/>
      </c>
      <c r="R418" s="638" t="n"/>
      <c r="S418" s="638" t="n"/>
      <c r="T418" s="639">
        <f>A418</f>
        <v/>
      </c>
      <c r="U418" s="640" t="n"/>
      <c r="V418" s="641" t="n"/>
      <c r="W418" s="640" t="n"/>
      <c r="X418" s="641" t="n"/>
      <c r="Y418" s="640" t="n"/>
      <c r="Z418" s="641" t="n"/>
      <c r="AA418" s="640" t="n"/>
      <c r="AB418" s="641" t="n"/>
      <c r="AC418" s="640" t="n"/>
      <c r="AD418" s="641" t="n"/>
      <c r="AE418" s="640" t="n"/>
      <c r="AF418" s="641" t="n"/>
      <c r="AG418" s="641" t="n"/>
      <c r="AH418" s="641" t="n"/>
      <c r="AI418" s="640" t="n"/>
      <c r="AJ418" s="641" t="n"/>
      <c r="AK418" s="640" t="n"/>
      <c r="AL418" s="641" t="n"/>
      <c r="AM418" s="640" t="n"/>
      <c r="AN418" s="641" t="n"/>
      <c r="AO418" s="640" t="n"/>
      <c r="AP418" s="641" t="n"/>
      <c r="AQ418" s="484" t="n"/>
      <c r="AR418" s="641" t="n"/>
      <c r="AS418" s="614">
        <f>V418+X418+Z418+AB418+AD418+AF418+AJ418+AL418+AN418+AP418+AR418+AH418</f>
        <v/>
      </c>
    </row>
    <row r="419">
      <c r="A419" s="721">
        <f>A418+1</f>
        <v/>
      </c>
      <c r="B419" s="629" t="n"/>
      <c r="C419" s="629" t="n"/>
      <c r="D419" s="629" t="n"/>
      <c r="E419" s="629" t="n"/>
      <c r="F419" s="629" t="n"/>
      <c r="G419" s="631" t="n"/>
      <c r="H419" s="631" t="n"/>
      <c r="I419" s="631" t="n"/>
      <c r="J419" s="633" t="n"/>
      <c r="K419" s="633" t="n"/>
      <c r="L419" s="633" t="n"/>
      <c r="M419" s="635" t="n"/>
      <c r="N419" s="636">
        <f>B419+C419+D419+F419+G419+H419+I419+K419-L419+M419+E419</f>
        <v/>
      </c>
      <c r="O419" s="629" t="n"/>
      <c r="P419" s="629" t="n"/>
      <c r="Q419" s="636">
        <f>N419+O419-P419</f>
        <v/>
      </c>
      <c r="R419" s="638" t="n"/>
      <c r="S419" s="638" t="n"/>
      <c r="T419" s="639">
        <f>A419</f>
        <v/>
      </c>
      <c r="U419" s="640" t="n"/>
      <c r="V419" s="641" t="n"/>
      <c r="W419" s="640" t="n"/>
      <c r="X419" s="641" t="n"/>
      <c r="Y419" s="640" t="n"/>
      <c r="Z419" s="641" t="n"/>
      <c r="AA419" s="640" t="n"/>
      <c r="AB419" s="641" t="n"/>
      <c r="AC419" s="640" t="n"/>
      <c r="AD419" s="641" t="n"/>
      <c r="AE419" s="640" t="n"/>
      <c r="AF419" s="641" t="n"/>
      <c r="AG419" s="641" t="n"/>
      <c r="AH419" s="641" t="n"/>
      <c r="AI419" s="640" t="n"/>
      <c r="AJ419" s="641" t="n"/>
      <c r="AK419" s="640" t="n"/>
      <c r="AL419" s="641" t="n"/>
      <c r="AM419" s="640" t="n"/>
      <c r="AN419" s="641" t="n"/>
      <c r="AO419" s="640" t="n"/>
      <c r="AP419" s="641" t="n"/>
      <c r="AQ419" s="484" t="n"/>
      <c r="AR419" s="641" t="n"/>
      <c r="AS419" s="614">
        <f>V419+X419+Z419+AB419+AD419+AF419+AJ419+AL419+AN419+AP419+AR419+AH419</f>
        <v/>
      </c>
    </row>
    <row r="420">
      <c r="A420" s="721">
        <f>A419+1</f>
        <v/>
      </c>
      <c r="B420" s="629" t="n"/>
      <c r="C420" s="629" t="n"/>
      <c r="D420" s="629" t="n"/>
      <c r="E420" s="629" t="n"/>
      <c r="F420" s="629" t="n"/>
      <c r="G420" s="631" t="n"/>
      <c r="H420" s="631" t="n"/>
      <c r="I420" s="631" t="n"/>
      <c r="J420" s="633" t="n"/>
      <c r="K420" s="633" t="n"/>
      <c r="L420" s="633" t="n"/>
      <c r="M420" s="635" t="n"/>
      <c r="N420" s="636">
        <f>B420+C420+D420+F420+G420+H420+I420+K420-L420+M420+E420</f>
        <v/>
      </c>
      <c r="O420" s="629" t="n"/>
      <c r="P420" s="629" t="n"/>
      <c r="Q420" s="636">
        <f>N420+O420-P420</f>
        <v/>
      </c>
      <c r="R420" s="638" t="n"/>
      <c r="S420" s="638" t="n"/>
      <c r="T420" s="639">
        <f>A420</f>
        <v/>
      </c>
      <c r="U420" s="640" t="n"/>
      <c r="V420" s="641" t="n"/>
      <c r="W420" s="640" t="n"/>
      <c r="X420" s="641" t="n"/>
      <c r="Y420" s="640" t="n"/>
      <c r="Z420" s="641" t="n"/>
      <c r="AA420" s="640" t="n"/>
      <c r="AB420" s="641" t="n"/>
      <c r="AC420" s="640" t="n"/>
      <c r="AD420" s="641" t="n"/>
      <c r="AE420" s="640" t="n"/>
      <c r="AF420" s="641" t="n"/>
      <c r="AG420" s="641" t="n"/>
      <c r="AH420" s="641" t="n"/>
      <c r="AI420" s="640" t="n"/>
      <c r="AJ420" s="641" t="n"/>
      <c r="AK420" s="640" t="n"/>
      <c r="AL420" s="641" t="n"/>
      <c r="AM420" s="640" t="n"/>
      <c r="AN420" s="641" t="n"/>
      <c r="AO420" s="640" t="n"/>
      <c r="AP420" s="641" t="n"/>
      <c r="AQ420" s="484" t="n"/>
      <c r="AR420" s="641" t="n"/>
      <c r="AS420" s="614">
        <f>V420+X420+Z420+AB420+AD420+AF420+AJ420+AL420+AN420+AP420+AR420+AH420</f>
        <v/>
      </c>
    </row>
    <row r="421">
      <c r="A421" s="721">
        <f>A420+1</f>
        <v/>
      </c>
      <c r="B421" s="629" t="n"/>
      <c r="C421" s="629" t="n"/>
      <c r="D421" s="629" t="n"/>
      <c r="E421" s="629" t="n"/>
      <c r="F421" s="629" t="n"/>
      <c r="G421" s="631" t="n"/>
      <c r="H421" s="631" t="n"/>
      <c r="I421" s="631" t="n"/>
      <c r="J421" s="633" t="n"/>
      <c r="K421" s="633" t="n"/>
      <c r="L421" s="633" t="n"/>
      <c r="M421" s="635" t="n"/>
      <c r="N421" s="636">
        <f>B421+C421+D421+F421+G421+H421+I421+K421-L421+M421+E421</f>
        <v/>
      </c>
      <c r="O421" s="629" t="n"/>
      <c r="P421" s="629" t="n"/>
      <c r="Q421" s="636">
        <f>N421+O421-P421</f>
        <v/>
      </c>
      <c r="R421" s="638" t="n"/>
      <c r="S421" s="638" t="n"/>
      <c r="T421" s="639">
        <f>A421</f>
        <v/>
      </c>
      <c r="U421" s="640" t="n"/>
      <c r="V421" s="641" t="n"/>
      <c r="W421" s="640" t="n"/>
      <c r="X421" s="641" t="n"/>
      <c r="Y421" s="640" t="n"/>
      <c r="Z421" s="641" t="n"/>
      <c r="AA421" s="640" t="n"/>
      <c r="AB421" s="641" t="n"/>
      <c r="AC421" s="640" t="n"/>
      <c r="AD421" s="641" t="n"/>
      <c r="AE421" s="484" t="n"/>
      <c r="AF421" s="641" t="n"/>
      <c r="AG421" s="641" t="n"/>
      <c r="AH421" s="641" t="n"/>
      <c r="AI421" s="640" t="n"/>
      <c r="AJ421" s="641" t="n"/>
      <c r="AK421" s="640" t="n"/>
      <c r="AL421" s="641" t="n"/>
      <c r="AM421" s="640" t="n"/>
      <c r="AN421" s="641" t="n"/>
      <c r="AO421" s="640" t="n"/>
      <c r="AP421" s="641" t="n"/>
      <c r="AQ421" s="484" t="n"/>
      <c r="AR421" s="641" t="n"/>
      <c r="AS421" s="614">
        <f>V421+X421+Z421+AB421+AD421+AF421+AJ421+AL421+AN421+AP421+AR421+AH421</f>
        <v/>
      </c>
    </row>
    <row r="422">
      <c r="A422" s="721">
        <f>A421+1</f>
        <v/>
      </c>
      <c r="B422" s="629" t="n"/>
      <c r="C422" s="629" t="n"/>
      <c r="D422" s="629" t="n"/>
      <c r="E422" s="629" t="n"/>
      <c r="F422" s="629" t="n"/>
      <c r="G422" s="631" t="n"/>
      <c r="H422" s="631" t="n"/>
      <c r="I422" s="631" t="n"/>
      <c r="J422" s="633" t="n"/>
      <c r="K422" s="633" t="n"/>
      <c r="L422" s="633" t="n"/>
      <c r="M422" s="635" t="n"/>
      <c r="N422" s="636">
        <f>B422+C422+D422+F422+G422+H422+I422+K422-L422+M422+E422</f>
        <v/>
      </c>
      <c r="O422" s="629" t="n"/>
      <c r="P422" s="629" t="n"/>
      <c r="Q422" s="636">
        <f>N422+O422-P422</f>
        <v/>
      </c>
      <c r="R422" s="638" t="n"/>
      <c r="S422" s="638" t="n"/>
      <c r="T422" s="639">
        <f>A422</f>
        <v/>
      </c>
      <c r="U422" s="640" t="n"/>
      <c r="V422" s="641" t="n"/>
      <c r="W422" s="640" t="n"/>
      <c r="X422" s="641" t="n"/>
      <c r="Y422" s="640" t="n"/>
      <c r="Z422" s="641" t="n"/>
      <c r="AA422" s="640" t="n"/>
      <c r="AB422" s="641" t="n"/>
      <c r="AC422" s="640" t="n"/>
      <c r="AD422" s="641" t="n"/>
      <c r="AE422" s="484" t="n"/>
      <c r="AF422" s="641" t="n"/>
      <c r="AG422" s="641" t="n"/>
      <c r="AH422" s="641" t="n"/>
      <c r="AI422" s="640" t="n"/>
      <c r="AJ422" s="641" t="n"/>
      <c r="AK422" s="640" t="n"/>
      <c r="AL422" s="641" t="n"/>
      <c r="AM422" s="640" t="n"/>
      <c r="AN422" s="641" t="n"/>
      <c r="AO422" s="640" t="n"/>
      <c r="AP422" s="641" t="n"/>
      <c r="AQ422" s="484" t="n"/>
      <c r="AR422" s="641" t="n"/>
      <c r="AS422" s="614">
        <f>V422+X422+Z422+AB422+AD422+AF422+AJ422+AL422+AN422+AP422+AR422+AH422</f>
        <v/>
      </c>
    </row>
    <row r="423">
      <c r="A423" s="721">
        <f>A422+1</f>
        <v/>
      </c>
      <c r="B423" s="629" t="n"/>
      <c r="C423" s="629" t="n"/>
      <c r="D423" s="629" t="n"/>
      <c r="E423" s="629" t="n"/>
      <c r="F423" s="629" t="n"/>
      <c r="G423" s="631" t="n"/>
      <c r="H423" s="631" t="n"/>
      <c r="I423" s="631" t="n"/>
      <c r="J423" s="633" t="n"/>
      <c r="K423" s="633" t="n"/>
      <c r="L423" s="633" t="n"/>
      <c r="M423" s="635" t="n"/>
      <c r="N423" s="636">
        <f>B423+C423+D423+F423+G423+H423+I423+K423-L423+M423+E423</f>
        <v/>
      </c>
      <c r="O423" s="629" t="n"/>
      <c r="P423" s="629" t="n"/>
      <c r="Q423" s="636">
        <f>N423+O423-P423</f>
        <v/>
      </c>
      <c r="R423" s="638" t="n"/>
      <c r="S423" s="638" t="n"/>
      <c r="T423" s="639">
        <f>A423</f>
        <v/>
      </c>
      <c r="U423" s="640" t="n"/>
      <c r="V423" s="641" t="n"/>
      <c r="W423" s="640" t="n"/>
      <c r="X423" s="641" t="n"/>
      <c r="Y423" s="640" t="n"/>
      <c r="Z423" s="641" t="n"/>
      <c r="AA423" s="640" t="n"/>
      <c r="AB423" s="641" t="n"/>
      <c r="AC423" s="640" t="n"/>
      <c r="AD423" s="641" t="n"/>
      <c r="AE423" s="484" t="n"/>
      <c r="AF423" s="641" t="n"/>
      <c r="AG423" s="641" t="n"/>
      <c r="AH423" s="641" t="n"/>
      <c r="AI423" s="640" t="n"/>
      <c r="AJ423" s="641" t="n"/>
      <c r="AK423" s="640" t="n"/>
      <c r="AL423" s="641" t="n"/>
      <c r="AM423" s="640" t="n"/>
      <c r="AN423" s="641" t="n"/>
      <c r="AO423" s="640" t="n"/>
      <c r="AP423" s="641" t="n"/>
      <c r="AQ423" s="484" t="n"/>
      <c r="AR423" s="641" t="n"/>
      <c r="AS423" s="614">
        <f>V423+X423+Z423+AB423+AD423+AF423+AJ423+AL423+AN423+AP423+AR423+AH423</f>
        <v/>
      </c>
    </row>
    <row r="424">
      <c r="A424" s="721">
        <f>A423+1</f>
        <v/>
      </c>
      <c r="B424" s="629" t="n"/>
      <c r="C424" s="629" t="n"/>
      <c r="D424" s="629" t="n"/>
      <c r="E424" s="629" t="n"/>
      <c r="F424" s="629" t="n"/>
      <c r="G424" s="631" t="n"/>
      <c r="H424" s="631" t="n"/>
      <c r="I424" s="631" t="n"/>
      <c r="J424" s="633" t="n"/>
      <c r="K424" s="633" t="n"/>
      <c r="L424" s="633" t="n"/>
      <c r="M424" s="635" t="n"/>
      <c r="N424" s="636">
        <f>B424+C424+D424+F424+G424+H424+I424+K424-L424+M424+E424</f>
        <v/>
      </c>
      <c r="O424" s="629" t="n"/>
      <c r="P424" s="629" t="n"/>
      <c r="Q424" s="636">
        <f>N424+O424-P424</f>
        <v/>
      </c>
      <c r="R424" s="638" t="n"/>
      <c r="S424" s="638" t="n"/>
      <c r="T424" s="639">
        <f>A424</f>
        <v/>
      </c>
      <c r="U424" s="640" t="n"/>
      <c r="V424" s="641" t="n"/>
      <c r="W424" s="484" t="n"/>
      <c r="X424" s="641" t="n"/>
      <c r="Y424" s="640" t="n"/>
      <c r="Z424" s="641" t="n"/>
      <c r="AA424" s="484" t="n"/>
      <c r="AB424" s="641" t="n"/>
      <c r="AC424" s="640" t="n"/>
      <c r="AD424" s="641" t="n"/>
      <c r="AE424" s="484" t="n"/>
      <c r="AF424" s="641" t="n"/>
      <c r="AG424" s="641" t="n"/>
      <c r="AH424" s="641" t="n"/>
      <c r="AI424" s="640" t="n"/>
      <c r="AJ424" s="641" t="n"/>
      <c r="AK424" s="484" t="n"/>
      <c r="AL424" s="641" t="n"/>
      <c r="AM424" s="484" t="n"/>
      <c r="AN424" s="641" t="n"/>
      <c r="AO424" s="484" t="n"/>
      <c r="AP424" s="641" t="n"/>
      <c r="AQ424" s="484" t="n"/>
      <c r="AR424" s="641" t="n"/>
      <c r="AS424" s="614">
        <f>V424+X424+Z424+AB424+AD424+AF424+AJ424+AL424+AN424+AP424+AR424+AH424</f>
        <v/>
      </c>
    </row>
    <row r="425">
      <c r="A425" s="721" t="n"/>
      <c r="B425" s="614" t="n"/>
      <c r="C425" s="614" t="n"/>
      <c r="D425" s="614" t="n"/>
      <c r="E425" s="614" t="n"/>
      <c r="F425" s="614" t="n"/>
      <c r="G425" s="656" t="n"/>
      <c r="H425" s="656" t="n"/>
      <c r="I425" s="656" t="n"/>
      <c r="J425" s="663" t="n"/>
      <c r="K425" s="663" t="n"/>
      <c r="L425" s="663" t="n"/>
      <c r="M425" s="664" t="n"/>
      <c r="N425" s="665" t="n"/>
      <c r="O425" s="614" t="n"/>
      <c r="P425" s="614" t="n"/>
      <c r="Q425" s="665" t="n"/>
      <c r="R425" s="614" t="n"/>
      <c r="S425" s="614" t="n"/>
      <c r="T425" s="639" t="n"/>
      <c r="U425" s="640" t="n"/>
      <c r="V425" s="641" t="n"/>
      <c r="W425" s="640" t="n"/>
      <c r="X425" s="641" t="n"/>
      <c r="Y425" s="640" t="n"/>
      <c r="Z425" s="641" t="n"/>
      <c r="AA425" s="640" t="n"/>
      <c r="AB425" s="641" t="n"/>
      <c r="AC425" s="640" t="n"/>
      <c r="AD425" s="641" t="n"/>
      <c r="AE425" s="640" t="n"/>
      <c r="AF425" s="641" t="n"/>
      <c r="AG425" s="641" t="n"/>
      <c r="AH425" s="641" t="n"/>
      <c r="AI425" s="640" t="n"/>
      <c r="AJ425" s="641" t="n"/>
      <c r="AK425" s="640" t="n"/>
      <c r="AL425" s="641" t="n"/>
      <c r="AM425" s="640" t="n"/>
      <c r="AN425" s="641" t="n"/>
      <c r="AO425" s="640" t="n"/>
      <c r="AP425" s="641" t="n"/>
      <c r="AQ425" s="484" t="n"/>
      <c r="AR425" s="641" t="n"/>
      <c r="AS425" s="614">
        <f>V425+X425+Z425+AB425+AD425+AF425+AJ425+AL425+AN425+AP425+AR425+AH425</f>
        <v/>
      </c>
    </row>
    <row r="426">
      <c r="B426" s="449">
        <f>SUM(B395:B425)</f>
        <v/>
      </c>
      <c r="C426" s="449">
        <f>SUM(C395:C425)</f>
        <v/>
      </c>
      <c r="D426" s="449">
        <f>SUM(D395:D425)</f>
        <v/>
      </c>
      <c r="E426" s="449">
        <f>SUM(E395:E425)</f>
        <v/>
      </c>
      <c r="F426" s="449">
        <f>SUM(F395:F425)</f>
        <v/>
      </c>
      <c r="G426" s="449">
        <f>SUM(G395:G425)</f>
        <v/>
      </c>
      <c r="H426" s="449">
        <f>SUM(H395:H425)</f>
        <v/>
      </c>
      <c r="I426" s="449">
        <f>SUM(I395:I425)</f>
        <v/>
      </c>
      <c r="J426" s="398">
        <f>SUM(J395:J425)</f>
        <v/>
      </c>
      <c r="K426" s="449">
        <f>SUM(K395:K425)</f>
        <v/>
      </c>
      <c r="L426" s="449">
        <f>SUM(L395:L425)</f>
        <v/>
      </c>
      <c r="M426" s="449">
        <f>SUM(M395:M425)</f>
        <v/>
      </c>
      <c r="N426" s="449">
        <f>SUM(N395:N425)</f>
        <v/>
      </c>
      <c r="O426" s="449">
        <f>SUM(O395:O425)</f>
        <v/>
      </c>
      <c r="P426" s="449">
        <f>SUM(P395:P425)</f>
        <v/>
      </c>
      <c r="Q426" s="449">
        <f>SUM(Q395:Q425)</f>
        <v/>
      </c>
      <c r="R426" s="449">
        <f>SUM(R395:R425)</f>
        <v/>
      </c>
      <c r="S426" s="449">
        <f>SUM(S395:S425)</f>
        <v/>
      </c>
      <c r="U426" s="460" t="n"/>
      <c r="V426" s="460">
        <f>SUM(V395:V425)</f>
        <v/>
      </c>
      <c r="W426" s="460" t="n"/>
      <c r="X426" s="460">
        <f>SUM(X395:X425)</f>
        <v/>
      </c>
      <c r="Y426" s="460" t="n"/>
      <c r="Z426" s="460">
        <f>SUM(Z395:Z425)</f>
        <v/>
      </c>
      <c r="AA426" s="460" t="n"/>
      <c r="AB426" s="460">
        <f>SUM(AB395:AB425)</f>
        <v/>
      </c>
      <c r="AC426" s="460" t="n"/>
      <c r="AD426" s="460">
        <f>SUM(AD395:AD425)</f>
        <v/>
      </c>
      <c r="AE426" s="460" t="n"/>
      <c r="AF426" s="460">
        <f>SUM(AF395:AF425)</f>
        <v/>
      </c>
      <c r="AG426" s="460" t="n"/>
      <c r="AH426" s="460" t="n"/>
      <c r="AI426" s="460" t="n"/>
      <c r="AJ426" s="460">
        <f>SUM(AJ395:AJ425)</f>
        <v/>
      </c>
      <c r="AL426" s="460">
        <f>SUM(AL395:AL425)</f>
        <v/>
      </c>
      <c r="AM426" s="460" t="n"/>
      <c r="AN426" s="460">
        <f>SUM(AN395:AN425)</f>
        <v/>
      </c>
      <c r="AO426" s="460" t="n"/>
      <c r="AP426" s="460">
        <f>SUM(AP395:AP425)</f>
        <v/>
      </c>
      <c r="AQ426" s="460" t="n"/>
      <c r="AR426" s="460">
        <f>SUM(AR395:AR425)</f>
        <v/>
      </c>
      <c r="AS426" s="460">
        <f>SUM(AS395:AS425)</f>
        <v/>
      </c>
    </row>
    <row r="427">
      <c r="N427" s="451" t="n"/>
      <c r="Q427" s="451" t="n"/>
    </row>
    <row r="428">
      <c r="C428" s="452" t="n"/>
      <c r="F428" s="452" t="n"/>
      <c r="I428" s="453" t="n"/>
    </row>
    <row r="429">
      <c r="I429" s="453" t="n"/>
    </row>
    <row r="430"/>
    <row r="431" ht="16.5" customHeight="1" thickBot="1">
      <c r="A431" s="602" t="inlineStr">
        <is>
          <t>DECEMBRE</t>
        </is>
      </c>
      <c r="M431" s="406" t="n"/>
      <c r="N431" s="359" t="n"/>
      <c r="O431" s="362" t="n"/>
      <c r="P431" s="363" t="n"/>
      <c r="Q431" s="363" t="n"/>
      <c r="R431" s="363" t="n"/>
      <c r="S431" s="363" t="n"/>
      <c r="U431" s="364">
        <f>A431</f>
        <v/>
      </c>
      <c r="V431" s="363" t="n"/>
      <c r="W431" s="363" t="n"/>
      <c r="X431" s="363" t="n"/>
      <c r="Y431" s="363" t="n"/>
      <c r="Z431" s="363" t="n"/>
      <c r="AA431" s="363" t="n"/>
      <c r="AB431" s="364">
        <f>A431</f>
        <v/>
      </c>
      <c r="AC431" s="363" t="n"/>
      <c r="AD431" s="363" t="n"/>
      <c r="AE431" s="363" t="n"/>
      <c r="AF431" s="363" t="n"/>
      <c r="AG431" s="363" t="n"/>
      <c r="AH431" s="363" t="n"/>
      <c r="AI431" s="363" t="n"/>
      <c r="AJ431" s="363" t="n"/>
      <c r="AK431" s="364">
        <f>A431</f>
        <v/>
      </c>
      <c r="AL431" s="363" t="n"/>
      <c r="AM431" s="363" t="n"/>
      <c r="AN431" s="363" t="n"/>
      <c r="AO431" s="363" t="n"/>
      <c r="AP431" s="363" t="n"/>
      <c r="AQ431" s="363" t="n"/>
    </row>
    <row r="432" ht="16.5" customHeight="1" thickBot="1">
      <c r="A432" s="603" t="n"/>
      <c r="B432" s="372" t="n"/>
      <c r="C432" s="372" t="n"/>
      <c r="D432" s="372" t="n"/>
      <c r="E432" s="372" t="n"/>
      <c r="F432" s="372" t="n"/>
      <c r="G432" s="372" t="n"/>
      <c r="H432" s="372" t="n"/>
      <c r="I432" s="357" t="n"/>
      <c r="J432" s="357" t="n"/>
      <c r="K432" s="357" t="n"/>
      <c r="L432" s="357" t="n"/>
      <c r="M432" s="454" t="n"/>
      <c r="N432" s="10" t="n"/>
      <c r="O432" s="11" t="n"/>
      <c r="P432" s="10" t="n"/>
      <c r="Q432" s="10" t="n"/>
      <c r="R432" s="358" t="inlineStr">
        <is>
          <t>Banque</t>
        </is>
      </c>
      <c r="S432" s="357" t="n"/>
      <c r="T432" s="647" t="n"/>
      <c r="U432" s="410">
        <f>U3</f>
        <v/>
      </c>
      <c r="V432" s="354" t="n"/>
      <c r="W432" s="410">
        <f>W3</f>
        <v/>
      </c>
      <c r="X432" s="354" t="n"/>
      <c r="Y432" s="410">
        <f>Y3</f>
        <v/>
      </c>
      <c r="Z432" s="354" t="n"/>
      <c r="AA432" s="410">
        <f>AA3</f>
        <v/>
      </c>
      <c r="AB432" s="354" t="n"/>
      <c r="AC432" s="410">
        <f>AC3</f>
        <v/>
      </c>
      <c r="AD432" s="354" t="n"/>
      <c r="AE432" s="410">
        <f>AE3</f>
        <v/>
      </c>
      <c r="AF432" s="354" t="n"/>
      <c r="AG432" s="394" t="n"/>
      <c r="AH432" s="354" t="n"/>
      <c r="AI432" s="410">
        <f>AI3</f>
        <v/>
      </c>
      <c r="AJ432" s="354" t="n"/>
      <c r="AK432" s="410">
        <f>AK3</f>
        <v/>
      </c>
      <c r="AL432" s="354" t="n"/>
      <c r="AM432" s="410">
        <f>AM3</f>
        <v/>
      </c>
      <c r="AN432" s="354" t="n"/>
      <c r="AO432" s="410">
        <f>AO3</f>
        <v/>
      </c>
      <c r="AP432" s="354" t="n"/>
      <c r="AQ432" s="410">
        <f>AQ3</f>
        <v/>
      </c>
      <c r="AR432" s="354" t="n"/>
      <c r="AS432" s="411" t="inlineStr">
        <is>
          <t>Total</t>
        </is>
      </c>
    </row>
    <row r="433" ht="16.5" customHeight="1" thickBot="1">
      <c r="A433" s="607" t="n"/>
      <c r="B433" s="3" t="inlineStr">
        <is>
          <t>Espèce</t>
        </is>
      </c>
      <c r="C433" s="4" t="inlineStr">
        <is>
          <t>Chèque</t>
        </is>
      </c>
      <c r="D433" s="4" t="inlineStr">
        <is>
          <t>Carte Bleue</t>
        </is>
      </c>
      <c r="E433" s="5" t="inlineStr">
        <is>
          <t>Sans Contact</t>
        </is>
      </c>
      <c r="F433" s="5" t="inlineStr">
        <is>
          <t>Carte Nickel</t>
        </is>
      </c>
      <c r="G433" s="4" t="inlineStr">
        <is>
          <t>JEUX</t>
        </is>
      </c>
      <c r="H433" s="4" t="inlineStr">
        <is>
          <t>LOTO</t>
        </is>
      </c>
      <c r="I433" s="355" t="inlineStr">
        <is>
          <t>POINT VERT</t>
        </is>
      </c>
      <c r="J433" s="356" t="n"/>
      <c r="K433" s="6" t="inlineStr">
        <is>
          <t>Ret Nickel</t>
        </is>
      </c>
      <c r="L433" s="6" t="inlineStr">
        <is>
          <t>Dpt Nickel</t>
        </is>
      </c>
      <c r="M433" s="412" t="inlineStr">
        <is>
          <t>Avoir</t>
        </is>
      </c>
      <c r="N433" s="7" t="inlineStr">
        <is>
          <t>S/Total Encais</t>
        </is>
      </c>
      <c r="O433" s="7" t="inlineStr">
        <is>
          <t>Compte client</t>
        </is>
      </c>
      <c r="P433" s="7" t="inlineStr">
        <is>
          <t>Credit Compte</t>
        </is>
      </c>
      <c r="Q433" s="8" t="inlineStr">
        <is>
          <t>Total</t>
        </is>
      </c>
      <c r="R433" s="3" t="inlineStr">
        <is>
          <t>Dépôt Banque</t>
        </is>
      </c>
      <c r="S433" s="8" t="inlineStr">
        <is>
          <t>Monnaie</t>
        </is>
      </c>
      <c r="T433" s="648" t="n"/>
      <c r="U433" s="414" t="inlineStr">
        <is>
          <t>N°</t>
        </is>
      </c>
      <c r="V433" s="415" t="n"/>
      <c r="W433" s="416" t="inlineStr">
        <is>
          <t>N°</t>
        </is>
      </c>
      <c r="X433" s="417" t="n"/>
      <c r="Y433" s="416" t="inlineStr">
        <is>
          <t>N°</t>
        </is>
      </c>
      <c r="Z433" s="417" t="n"/>
      <c r="AA433" s="416" t="inlineStr">
        <is>
          <t>N°</t>
        </is>
      </c>
      <c r="AB433" s="417" t="n"/>
      <c r="AC433" s="416" t="inlineStr">
        <is>
          <t>N°</t>
        </is>
      </c>
      <c r="AD433" s="417" t="n"/>
      <c r="AE433" s="416" t="inlineStr">
        <is>
          <t>N°</t>
        </is>
      </c>
      <c r="AF433" s="417" t="n"/>
      <c r="AG433" s="416" t="n"/>
      <c r="AH433" s="418" t="n"/>
      <c r="AI433" s="416" t="inlineStr">
        <is>
          <t>N°</t>
        </is>
      </c>
      <c r="AJ433" s="417" t="n"/>
      <c r="AK433" s="419" t="inlineStr">
        <is>
          <t>N°</t>
        </is>
      </c>
      <c r="AL433" s="415" t="n"/>
      <c r="AM433" s="416" t="inlineStr">
        <is>
          <t>N°</t>
        </is>
      </c>
      <c r="AN433" s="415" t="n"/>
      <c r="AO433" s="416" t="inlineStr">
        <is>
          <t>N°</t>
        </is>
      </c>
      <c r="AP433" s="415" t="n"/>
      <c r="AQ433" s="416" t="inlineStr">
        <is>
          <t>N°</t>
        </is>
      </c>
      <c r="AR433" s="415" t="n"/>
      <c r="AS433" s="420" t="n"/>
    </row>
    <row r="434">
      <c r="A434" s="721">
        <f>A424+1</f>
        <v/>
      </c>
      <c r="B434" s="629" t="n"/>
      <c r="C434" s="629" t="n"/>
      <c r="D434" s="629" t="n"/>
      <c r="E434" s="629" t="n"/>
      <c r="F434" s="629" t="n"/>
      <c r="G434" s="631" t="n"/>
      <c r="H434" s="631" t="n"/>
      <c r="I434" s="631" t="n"/>
      <c r="J434" s="633" t="n"/>
      <c r="K434" s="633" t="n"/>
      <c r="L434" s="633" t="n"/>
      <c r="M434" s="635" t="n"/>
      <c r="N434" s="636">
        <f>B434+C434+D434+F434+G434+H434+I434+K434-L434+M434+E434</f>
        <v/>
      </c>
      <c r="O434" s="629" t="n"/>
      <c r="P434" s="629" t="n"/>
      <c r="Q434" s="636">
        <f>N434+O434-P434</f>
        <v/>
      </c>
      <c r="R434" s="670" t="n"/>
      <c r="S434" s="670" t="n"/>
      <c r="T434" s="639">
        <f>A434</f>
        <v/>
      </c>
      <c r="U434" s="640" t="n"/>
      <c r="V434" s="641" t="n"/>
      <c r="W434" s="484" t="n"/>
      <c r="X434" s="641" t="n"/>
      <c r="Y434" s="484" t="n"/>
      <c r="Z434" s="641" t="n"/>
      <c r="AA434" s="484" t="n"/>
      <c r="AB434" s="641" t="n"/>
      <c r="AC434" s="484" t="n"/>
      <c r="AD434" s="641" t="n"/>
      <c r="AE434" s="484" t="n"/>
      <c r="AF434" s="641" t="n"/>
      <c r="AG434" s="641" t="n"/>
      <c r="AH434" s="641" t="n"/>
      <c r="AI434" s="640" t="inlineStr">
        <is>
          <t>2201/36</t>
        </is>
      </c>
      <c r="AJ434" s="641" t="n">
        <v>1029.23</v>
      </c>
      <c r="AK434" s="642" t="n"/>
      <c r="AL434" s="641" t="n"/>
      <c r="AM434" s="484" t="n"/>
      <c r="AN434" s="641" t="n"/>
      <c r="AO434" s="484" t="n"/>
      <c r="AP434" s="641" t="n"/>
      <c r="AQ434" s="484" t="n"/>
      <c r="AR434" s="641" t="n"/>
      <c r="AS434" s="614">
        <f>V434+X434+Z434+AB434+AD434+AF434+AJ434+AL434+AN434+AP434+AR434+AH434</f>
        <v/>
      </c>
    </row>
    <row r="435">
      <c r="A435" s="721">
        <f>A434+1</f>
        <v/>
      </c>
      <c r="B435" s="629" t="n"/>
      <c r="C435" s="629" t="n"/>
      <c r="D435" s="629" t="n"/>
      <c r="E435" s="629" t="n"/>
      <c r="F435" s="629" t="n"/>
      <c r="G435" s="631" t="n"/>
      <c r="H435" s="631" t="n"/>
      <c r="I435" s="631" t="n"/>
      <c r="J435" s="633" t="n"/>
      <c r="K435" s="633" t="n"/>
      <c r="L435" s="633" t="n"/>
      <c r="M435" s="635" t="n"/>
      <c r="N435" s="636">
        <f>B435+C435+D435+F435+G435+H435+I435+K435-L435+M435+E435</f>
        <v/>
      </c>
      <c r="O435" s="629" t="n"/>
      <c r="P435" s="629" t="n"/>
      <c r="Q435" s="636">
        <f>N435+O435-P435</f>
        <v/>
      </c>
      <c r="R435" s="670" t="n"/>
      <c r="S435" s="670" t="n"/>
      <c r="T435" s="639">
        <f>A435</f>
        <v/>
      </c>
      <c r="U435" s="640" t="n"/>
      <c r="V435" s="641" t="n"/>
      <c r="W435" s="484" t="n"/>
      <c r="X435" s="641" t="n"/>
      <c r="Y435" s="640" t="n"/>
      <c r="Z435" s="641" t="n"/>
      <c r="AA435" s="484" t="n"/>
      <c r="AB435" s="641" t="n"/>
      <c r="AC435" s="640" t="n"/>
      <c r="AD435" s="641" t="n"/>
      <c r="AE435" s="484" t="n"/>
      <c r="AF435" s="641" t="n"/>
      <c r="AG435" s="641" t="n"/>
      <c r="AH435" s="641" t="n"/>
      <c r="AI435" s="640" t="n"/>
      <c r="AJ435" s="641" t="n"/>
      <c r="AK435" s="484" t="n"/>
      <c r="AL435" s="641" t="n"/>
      <c r="AM435" s="640" t="n"/>
      <c r="AN435" s="641" t="n"/>
      <c r="AO435" s="640" t="n"/>
      <c r="AP435" s="641" t="n"/>
      <c r="AQ435" s="484" t="n"/>
      <c r="AR435" s="641" t="n"/>
      <c r="AS435" s="614">
        <f>V435+X435+Z435+AB435+AD435+AF435+AJ435+AL435+AN435+AP435+AR435+AH435</f>
        <v/>
      </c>
    </row>
    <row r="436">
      <c r="A436" s="721">
        <f>A435+1</f>
        <v/>
      </c>
      <c r="B436" s="629" t="n"/>
      <c r="C436" s="629" t="n"/>
      <c r="D436" s="629" t="n"/>
      <c r="E436" s="629" t="n"/>
      <c r="F436" s="629" t="n"/>
      <c r="G436" s="631" t="n"/>
      <c r="H436" s="631" t="n"/>
      <c r="I436" s="631" t="n"/>
      <c r="J436" s="633" t="n"/>
      <c r="K436" s="633" t="n"/>
      <c r="L436" s="633" t="n"/>
      <c r="M436" s="635" t="n"/>
      <c r="N436" s="636">
        <f>B436+C436+D436+F436+G436+H436+I436+K436-L436+M436+E436</f>
        <v/>
      </c>
      <c r="O436" s="629" t="n"/>
      <c r="P436" s="629" t="n"/>
      <c r="Q436" s="636">
        <f>N436+O436-P436</f>
        <v/>
      </c>
      <c r="R436" s="670" t="n"/>
      <c r="S436" s="670" t="n"/>
      <c r="T436" s="639">
        <f>A436</f>
        <v/>
      </c>
      <c r="U436" s="640" t="n"/>
      <c r="V436" s="641" t="n"/>
      <c r="W436" s="484" t="n"/>
      <c r="X436" s="641" t="n"/>
      <c r="Y436" s="640" t="n"/>
      <c r="Z436" s="641" t="n"/>
      <c r="AA436" s="484" t="n"/>
      <c r="AB436" s="641" t="n"/>
      <c r="AC436" s="640" t="n"/>
      <c r="AD436" s="641" t="n"/>
      <c r="AE436" s="484" t="n"/>
      <c r="AF436" s="641" t="n"/>
      <c r="AG436" s="641" t="n"/>
      <c r="AH436" s="641" t="n"/>
      <c r="AI436" s="640" t="n"/>
      <c r="AJ436" s="641" t="n"/>
      <c r="AK436" s="484" t="n"/>
      <c r="AL436" s="641" t="n"/>
      <c r="AM436" s="640" t="n"/>
      <c r="AN436" s="641" t="n"/>
      <c r="AO436" s="484" t="n"/>
      <c r="AP436" s="641" t="n"/>
      <c r="AQ436" s="484" t="n"/>
      <c r="AR436" s="641" t="n"/>
      <c r="AS436" s="614">
        <f>V436+X436+Z436+AB436+AD436+AF436+AJ436+AL436+AN436+AP436+AR436+AH436</f>
        <v/>
      </c>
    </row>
    <row r="437">
      <c r="A437" s="721">
        <f>A436+1</f>
        <v/>
      </c>
      <c r="B437" s="629" t="n"/>
      <c r="C437" s="629" t="n"/>
      <c r="D437" s="629" t="n"/>
      <c r="E437" s="629" t="n"/>
      <c r="F437" s="629" t="n"/>
      <c r="G437" s="631" t="n"/>
      <c r="H437" s="631" t="n"/>
      <c r="I437" s="631" t="n"/>
      <c r="J437" s="633" t="n"/>
      <c r="K437" s="633" t="n"/>
      <c r="L437" s="633" t="n"/>
      <c r="M437" s="635" t="n"/>
      <c r="N437" s="636">
        <f>B437+C437+D437+F437+G437+H437+I437+K437-L437+M437+E437</f>
        <v/>
      </c>
      <c r="O437" s="629" t="n"/>
      <c r="P437" s="629" t="n"/>
      <c r="Q437" s="636">
        <f>N437+O437-P437</f>
        <v/>
      </c>
      <c r="R437" s="670" t="n"/>
      <c r="S437" s="670" t="n"/>
      <c r="T437" s="639">
        <f>A437</f>
        <v/>
      </c>
      <c r="U437" s="640" t="n"/>
      <c r="V437" s="641" t="n"/>
      <c r="W437" s="484" t="n"/>
      <c r="X437" s="641" t="n"/>
      <c r="Y437" s="640" t="n"/>
      <c r="Z437" s="641" t="n"/>
      <c r="AA437" s="484" t="n"/>
      <c r="AB437" s="641" t="n"/>
      <c r="AC437" s="640" t="n"/>
      <c r="AD437" s="641" t="n"/>
      <c r="AE437" s="484" t="n"/>
      <c r="AF437" s="641" t="n"/>
      <c r="AG437" s="641" t="n"/>
      <c r="AH437" s="641" t="n"/>
      <c r="AI437" s="640" t="n"/>
      <c r="AJ437" s="641" t="n"/>
      <c r="AK437" s="484" t="n"/>
      <c r="AL437" s="641" t="n"/>
      <c r="AM437" s="640" t="n"/>
      <c r="AN437" s="641" t="n"/>
      <c r="AO437" s="484" t="n"/>
      <c r="AP437" s="641" t="n"/>
      <c r="AQ437" s="484" t="n"/>
      <c r="AR437" s="641" t="n"/>
      <c r="AS437" s="614">
        <f>V437+X437+Z437+AB437+AD437+AF437+AJ437+AL437+AN437+AP437+AR437+AH437</f>
        <v/>
      </c>
    </row>
    <row r="438">
      <c r="A438" s="721">
        <f>A437+1</f>
        <v/>
      </c>
      <c r="B438" s="629" t="n"/>
      <c r="C438" s="629" t="n"/>
      <c r="D438" s="629" t="n"/>
      <c r="E438" s="629" t="n"/>
      <c r="F438" s="629" t="n"/>
      <c r="G438" s="631" t="n"/>
      <c r="H438" s="631" t="n"/>
      <c r="I438" s="631" t="n"/>
      <c r="J438" s="633" t="n"/>
      <c r="K438" s="633" t="n"/>
      <c r="L438" s="633" t="n"/>
      <c r="M438" s="635" t="n"/>
      <c r="N438" s="636">
        <f>B438+C438+D438+F438+G438+H438+I438+K438-L438+M438+E438</f>
        <v/>
      </c>
      <c r="O438" s="629" t="n"/>
      <c r="P438" s="629" t="n"/>
      <c r="Q438" s="636">
        <f>N438+O438-P438</f>
        <v/>
      </c>
      <c r="R438" s="670" t="n"/>
      <c r="S438" s="670" t="n"/>
      <c r="T438" s="639">
        <f>A438</f>
        <v/>
      </c>
      <c r="U438" s="640" t="n"/>
      <c r="V438" s="641" t="n"/>
      <c r="W438" s="484" t="n"/>
      <c r="X438" s="641" t="n"/>
      <c r="Y438" s="640" t="n"/>
      <c r="Z438" s="641" t="n"/>
      <c r="AA438" s="640" t="n"/>
      <c r="AB438" s="641" t="n"/>
      <c r="AC438" s="640" t="n"/>
      <c r="AD438" s="641" t="n"/>
      <c r="AE438" s="640" t="inlineStr">
        <is>
          <t>2206/12</t>
        </is>
      </c>
      <c r="AF438" s="641" t="n">
        <v>320.23</v>
      </c>
      <c r="AG438" s="641" t="n"/>
      <c r="AH438" s="641" t="n"/>
      <c r="AI438" s="640" t="n"/>
      <c r="AJ438" s="641" t="n"/>
      <c r="AK438" s="640" t="n"/>
      <c r="AL438" s="641" t="n"/>
      <c r="AM438" s="640" t="n"/>
      <c r="AN438" s="641" t="n"/>
      <c r="AO438" s="640" t="n"/>
      <c r="AP438" s="641" t="n"/>
      <c r="AQ438" s="484" t="n"/>
      <c r="AR438" s="641" t="n"/>
      <c r="AS438" s="614">
        <f>V438+X438+Z438+AB438+AD438+AF438+AJ438+AL438+AN438+AP438+AR438+AH438</f>
        <v/>
      </c>
    </row>
    <row r="439">
      <c r="A439" s="721">
        <f>A438+1</f>
        <v/>
      </c>
      <c r="B439" s="629" t="n"/>
      <c r="C439" s="629" t="n"/>
      <c r="D439" s="629" t="n"/>
      <c r="E439" s="629" t="n"/>
      <c r="F439" s="629" t="n"/>
      <c r="G439" s="631" t="n"/>
      <c r="H439" s="631" t="n"/>
      <c r="I439" s="631" t="n"/>
      <c r="J439" s="633" t="n"/>
      <c r="K439" s="633" t="n"/>
      <c r="L439" s="633" t="n"/>
      <c r="M439" s="635" t="n"/>
      <c r="N439" s="636">
        <f>B439+C439+D439+F439+G439+H439+I439+K439-L439+M439+E439</f>
        <v/>
      </c>
      <c r="O439" s="629" t="n"/>
      <c r="P439" s="629" t="n"/>
      <c r="Q439" s="636">
        <f>N439+O439-P439</f>
        <v/>
      </c>
      <c r="R439" s="670" t="n"/>
      <c r="S439" s="670" t="n"/>
      <c r="T439" s="639">
        <f>A439</f>
        <v/>
      </c>
      <c r="U439" s="640" t="n"/>
      <c r="V439" s="641" t="n"/>
      <c r="W439" s="640" t="n"/>
      <c r="X439" s="641" t="n"/>
      <c r="Y439" s="640" t="n"/>
      <c r="Z439" s="641" t="n"/>
      <c r="AA439" s="640" t="n"/>
      <c r="AB439" s="641" t="n"/>
      <c r="AC439" s="640" t="n"/>
      <c r="AD439" s="641" t="n"/>
      <c r="AE439" s="640" t="n"/>
      <c r="AF439" s="641" t="n"/>
      <c r="AG439" s="641" t="n"/>
      <c r="AH439" s="641" t="n"/>
      <c r="AI439" s="640" t="n"/>
      <c r="AJ439" s="641" t="n"/>
      <c r="AK439" s="640" t="n"/>
      <c r="AL439" s="641" t="n"/>
      <c r="AM439" s="640" t="n"/>
      <c r="AN439" s="641" t="n"/>
      <c r="AO439" s="640" t="n"/>
      <c r="AP439" s="641" t="n"/>
      <c r="AQ439" s="484" t="n"/>
      <c r="AR439" s="641" t="n"/>
      <c r="AS439" s="614">
        <f>V439+X439+Z439+AB439+AD439+AF439+AJ439+AL439+AN439+AP439+AR439+AH439</f>
        <v/>
      </c>
    </row>
    <row r="440">
      <c r="A440" s="721">
        <f>A439+1</f>
        <v/>
      </c>
      <c r="B440" s="629" t="n"/>
      <c r="C440" s="629" t="n"/>
      <c r="D440" s="629" t="n"/>
      <c r="E440" s="629" t="n"/>
      <c r="F440" s="629" t="n"/>
      <c r="G440" s="631" t="n"/>
      <c r="H440" s="631" t="n"/>
      <c r="I440" s="631" t="n"/>
      <c r="J440" s="633" t="n"/>
      <c r="K440" s="633" t="n"/>
      <c r="L440" s="633" t="n"/>
      <c r="M440" s="635" t="n"/>
      <c r="N440" s="636">
        <f>B440+C440+D440+F440+G440+H440+I440+K440-L440+M440+E440</f>
        <v/>
      </c>
      <c r="O440" s="629" t="n"/>
      <c r="P440" s="629" t="n"/>
      <c r="Q440" s="636">
        <f>N440+O440-P440</f>
        <v/>
      </c>
      <c r="R440" s="670" t="n"/>
      <c r="S440" s="670" t="n"/>
      <c r="T440" s="639">
        <f>A440</f>
        <v/>
      </c>
      <c r="U440" s="640" t="n"/>
      <c r="V440" s="641" t="n"/>
      <c r="W440" s="640" t="n"/>
      <c r="X440" s="641" t="n"/>
      <c r="Y440" s="640" t="n"/>
      <c r="Z440" s="641" t="n"/>
      <c r="AA440" s="640" t="n"/>
      <c r="AB440" s="641" t="n"/>
      <c r="AC440" s="640" t="n"/>
      <c r="AD440" s="641" t="n"/>
      <c r="AE440" s="640" t="n"/>
      <c r="AF440" s="641" t="n"/>
      <c r="AG440" s="641" t="n"/>
      <c r="AH440" s="641" t="n"/>
      <c r="AI440" s="640" t="n"/>
      <c r="AJ440" s="641" t="n"/>
      <c r="AK440" s="640" t="n"/>
      <c r="AL440" s="641" t="n"/>
      <c r="AM440" s="640" t="n"/>
      <c r="AN440" s="641" t="n"/>
      <c r="AO440" s="640" t="n"/>
      <c r="AP440" s="641" t="n"/>
      <c r="AQ440" s="484" t="n"/>
      <c r="AR440" s="641" t="n"/>
      <c r="AS440" s="614">
        <f>V440+X440+Z440+AB440+AD440+AF440+AJ440+AL440+AN440+AP440+AR440+AH440</f>
        <v/>
      </c>
    </row>
    <row r="441">
      <c r="A441" s="721">
        <f>A440+1</f>
        <v/>
      </c>
      <c r="B441" s="629" t="n"/>
      <c r="C441" s="629" t="n"/>
      <c r="D441" s="629" t="n"/>
      <c r="E441" s="629" t="n"/>
      <c r="F441" s="629" t="n"/>
      <c r="G441" s="631" t="n"/>
      <c r="H441" s="631" t="n"/>
      <c r="I441" s="631" t="n"/>
      <c r="J441" s="633" t="n"/>
      <c r="K441" s="633" t="n"/>
      <c r="L441" s="633" t="n"/>
      <c r="M441" s="635" t="n"/>
      <c r="N441" s="636">
        <f>B441+C441+D441+F441+G441+H441+I441+K441-L441+M441+E441</f>
        <v/>
      </c>
      <c r="O441" s="629" t="n"/>
      <c r="P441" s="629" t="n"/>
      <c r="Q441" s="636">
        <f>N441+O441-P441</f>
        <v/>
      </c>
      <c r="R441" s="670" t="n"/>
      <c r="S441" s="670" t="n"/>
      <c r="T441" s="639">
        <f>A441</f>
        <v/>
      </c>
      <c r="U441" s="640" t="n"/>
      <c r="V441" s="641" t="n"/>
      <c r="W441" s="640" t="n"/>
      <c r="X441" s="641" t="n"/>
      <c r="Y441" s="640" t="n"/>
      <c r="Z441" s="641" t="n"/>
      <c r="AA441" s="640" t="n"/>
      <c r="AB441" s="641" t="n"/>
      <c r="AC441" s="640" t="n"/>
      <c r="AD441" s="641" t="n"/>
      <c r="AE441" s="640" t="n"/>
      <c r="AF441" s="641" t="n"/>
      <c r="AG441" s="641" t="n"/>
      <c r="AH441" s="641" t="n"/>
      <c r="AI441" s="640" t="n"/>
      <c r="AJ441" s="641" t="n"/>
      <c r="AK441" s="640" t="n"/>
      <c r="AL441" s="641" t="n"/>
      <c r="AM441" s="640" t="n"/>
      <c r="AN441" s="641" t="n"/>
      <c r="AO441" s="640" t="n"/>
      <c r="AP441" s="641" t="n"/>
      <c r="AQ441" s="484" t="n"/>
      <c r="AR441" s="641" t="n"/>
      <c r="AS441" s="614">
        <f>V441+X441+Z441+AB441+AD441+AF441+AJ441+AL441+AN441+AP441+AR441+AH441</f>
        <v/>
      </c>
    </row>
    <row r="442">
      <c r="A442" s="721">
        <f>A441+1</f>
        <v/>
      </c>
      <c r="B442" s="629" t="n"/>
      <c r="C442" s="629" t="n"/>
      <c r="D442" s="629" t="n"/>
      <c r="E442" s="629" t="n"/>
      <c r="F442" s="629" t="n"/>
      <c r="G442" s="631" t="n"/>
      <c r="H442" s="631" t="n"/>
      <c r="I442" s="631" t="n"/>
      <c r="J442" s="633" t="n"/>
      <c r="K442" s="633" t="n"/>
      <c r="L442" s="633" t="n"/>
      <c r="M442" s="635" t="n"/>
      <c r="N442" s="636">
        <f>B442+C442+D442+F442+G442+H442+I442+K442-L442+M442+E442</f>
        <v/>
      </c>
      <c r="O442" s="629" t="n"/>
      <c r="P442" s="629" t="n"/>
      <c r="Q442" s="636">
        <f>N442+O442-P442</f>
        <v/>
      </c>
      <c r="R442" s="670" t="n"/>
      <c r="S442" s="670" t="n"/>
      <c r="T442" s="639">
        <f>A442</f>
        <v/>
      </c>
      <c r="U442" s="640" t="n"/>
      <c r="V442" s="641" t="n"/>
      <c r="W442" s="640" t="n"/>
      <c r="X442" s="641" t="n"/>
      <c r="Y442" s="640" t="n"/>
      <c r="Z442" s="641" t="n"/>
      <c r="AA442" s="640" t="n"/>
      <c r="AB442" s="641" t="n"/>
      <c r="AC442" s="640" t="n"/>
      <c r="AD442" s="641" t="n"/>
      <c r="AE442" s="640" t="n"/>
      <c r="AF442" s="641" t="n"/>
      <c r="AG442" s="641" t="n"/>
      <c r="AH442" s="641" t="n"/>
      <c r="AI442" s="640" t="n"/>
      <c r="AJ442" s="641" t="n"/>
      <c r="AK442" s="640" t="n"/>
      <c r="AL442" s="641" t="n"/>
      <c r="AM442" s="640" t="n"/>
      <c r="AN442" s="641" t="n"/>
      <c r="AO442" s="640" t="n"/>
      <c r="AP442" s="641" t="n"/>
      <c r="AQ442" s="484" t="n"/>
      <c r="AR442" s="641" t="n"/>
      <c r="AS442" s="614">
        <f>V442+X442+Z442+AB442+AD442+AF442+AJ442+AL442+AN442+AP442+AR442+AH442</f>
        <v/>
      </c>
    </row>
    <row r="443">
      <c r="A443" s="721">
        <f>A442+1</f>
        <v/>
      </c>
      <c r="B443" s="629" t="n"/>
      <c r="C443" s="629" t="n"/>
      <c r="D443" s="629" t="n"/>
      <c r="E443" s="629" t="n"/>
      <c r="F443" s="629" t="n"/>
      <c r="G443" s="631" t="n"/>
      <c r="H443" s="631" t="n"/>
      <c r="I443" s="631" t="n"/>
      <c r="J443" s="633" t="n"/>
      <c r="K443" s="633" t="n"/>
      <c r="L443" s="633" t="n"/>
      <c r="M443" s="635" t="n"/>
      <c r="N443" s="636">
        <f>B443+C443+D443+F443+G443+H443+I443+K443-L443+M443+E443</f>
        <v/>
      </c>
      <c r="O443" s="629" t="n"/>
      <c r="P443" s="629" t="n"/>
      <c r="Q443" s="636">
        <f>N443+O443-P443</f>
        <v/>
      </c>
      <c r="R443" s="670" t="n"/>
      <c r="S443" s="670" t="n"/>
      <c r="T443" s="639">
        <f>A443</f>
        <v/>
      </c>
      <c r="U443" s="640" t="n"/>
      <c r="V443" s="641" t="n"/>
      <c r="W443" s="640" t="n"/>
      <c r="X443" s="641" t="n"/>
      <c r="Y443" s="640" t="n"/>
      <c r="Z443" s="641" t="n"/>
      <c r="AA443" s="640" t="n"/>
      <c r="AB443" s="641" t="n"/>
      <c r="AC443" s="640" t="n"/>
      <c r="AD443" s="641" t="n"/>
      <c r="AE443" s="640" t="n"/>
      <c r="AF443" s="641" t="n"/>
      <c r="AG443" s="641" t="n"/>
      <c r="AH443" s="641" t="n"/>
      <c r="AI443" s="640" t="n"/>
      <c r="AJ443" s="641" t="n"/>
      <c r="AK443" s="640" t="n"/>
      <c r="AL443" s="641" t="n"/>
      <c r="AM443" s="640" t="n"/>
      <c r="AN443" s="641" t="n"/>
      <c r="AO443" s="640" t="n"/>
      <c r="AP443" s="641" t="n"/>
      <c r="AQ443" s="484" t="n"/>
      <c r="AR443" s="641" t="n"/>
      <c r="AS443" s="614">
        <f>V443+X443+Z443+AB443+AD443+AF443+AJ443+AL443+AN443+AP443+AR443+AH443</f>
        <v/>
      </c>
    </row>
    <row r="444">
      <c r="A444" s="721">
        <f>A443+1</f>
        <v/>
      </c>
      <c r="B444" s="629" t="n"/>
      <c r="C444" s="629" t="n"/>
      <c r="D444" s="629" t="n"/>
      <c r="E444" s="629" t="n"/>
      <c r="F444" s="629" t="n"/>
      <c r="G444" s="631" t="n"/>
      <c r="H444" s="631" t="n"/>
      <c r="I444" s="631" t="n"/>
      <c r="J444" s="633" t="n"/>
      <c r="K444" s="633" t="n"/>
      <c r="L444" s="633" t="n"/>
      <c r="M444" s="635" t="n"/>
      <c r="N444" s="636">
        <f>B444+C444+D444+F444+G444+H444+I444+K444-L444+M444+E444</f>
        <v/>
      </c>
      <c r="O444" s="629" t="n"/>
      <c r="P444" s="629" t="n"/>
      <c r="Q444" s="636">
        <f>N444+O444-P444</f>
        <v/>
      </c>
      <c r="R444" s="670" t="n"/>
      <c r="S444" s="670" t="n"/>
      <c r="T444" s="639">
        <f>A444</f>
        <v/>
      </c>
      <c r="U444" s="640" t="n"/>
      <c r="V444" s="641" t="n"/>
      <c r="W444" s="640" t="n"/>
      <c r="X444" s="641" t="n"/>
      <c r="Y444" s="640" t="n"/>
      <c r="Z444" s="641" t="n"/>
      <c r="AA444" s="640" t="n"/>
      <c r="AB444" s="641" t="n"/>
      <c r="AC444" s="640" t="n"/>
      <c r="AD444" s="641" t="n"/>
      <c r="AE444" s="640" t="n"/>
      <c r="AF444" s="641" t="n"/>
      <c r="AG444" s="641" t="n"/>
      <c r="AH444" s="641" t="n"/>
      <c r="AI444" s="640" t="n"/>
      <c r="AJ444" s="641" t="n"/>
      <c r="AK444" s="640" t="n"/>
      <c r="AL444" s="641" t="n"/>
      <c r="AM444" s="640" t="n"/>
      <c r="AN444" s="641" t="n"/>
      <c r="AO444" s="640" t="n"/>
      <c r="AP444" s="641" t="n"/>
      <c r="AQ444" s="484" t="n"/>
      <c r="AR444" s="641" t="n"/>
      <c r="AS444" s="614">
        <f>V444+X444+Z444+AB444+AD444+AF444+AJ444+AL444+AN444+AP444+AR444+AH444</f>
        <v/>
      </c>
    </row>
    <row r="445">
      <c r="A445" s="721">
        <f>A444+1</f>
        <v/>
      </c>
      <c r="B445" s="629" t="n"/>
      <c r="C445" s="629" t="n"/>
      <c r="D445" s="629" t="n"/>
      <c r="E445" s="629" t="n"/>
      <c r="F445" s="629" t="n"/>
      <c r="G445" s="631" t="n"/>
      <c r="H445" s="631" t="n"/>
      <c r="I445" s="631" t="n"/>
      <c r="J445" s="633" t="n"/>
      <c r="K445" s="633" t="n"/>
      <c r="L445" s="633" t="n"/>
      <c r="M445" s="635" t="n"/>
      <c r="N445" s="636">
        <f>B445+C445+D445+F445+G445+H445+I445+K445-L445+M445+E445</f>
        <v/>
      </c>
      <c r="O445" s="629" t="n"/>
      <c r="P445" s="629" t="n"/>
      <c r="Q445" s="636">
        <f>N445+O445-P445</f>
        <v/>
      </c>
      <c r="R445" s="670" t="n"/>
      <c r="S445" s="670" t="n"/>
      <c r="T445" s="639">
        <f>A445</f>
        <v/>
      </c>
      <c r="U445" s="640" t="n"/>
      <c r="V445" s="641" t="n"/>
      <c r="W445" s="640" t="n"/>
      <c r="X445" s="641" t="n"/>
      <c r="Y445" s="640" t="n"/>
      <c r="Z445" s="641" t="n"/>
      <c r="AA445" s="640" t="n"/>
      <c r="AB445" s="641" t="n"/>
      <c r="AC445" s="640" t="n"/>
      <c r="AD445" s="641" t="n"/>
      <c r="AE445" s="640" t="n"/>
      <c r="AF445" s="641" t="n"/>
      <c r="AG445" s="641" t="n"/>
      <c r="AH445" s="641" t="n"/>
      <c r="AI445" s="640" t="n"/>
      <c r="AJ445" s="641" t="n"/>
      <c r="AK445" s="640" t="n"/>
      <c r="AL445" s="641" t="n"/>
      <c r="AM445" s="640" t="n"/>
      <c r="AN445" s="641" t="n"/>
      <c r="AO445" s="640" t="n"/>
      <c r="AP445" s="641" t="n"/>
      <c r="AQ445" s="484" t="n"/>
      <c r="AR445" s="641" t="n"/>
      <c r="AS445" s="614">
        <f>V445+X445+Z445+AB445+AD445+AF445+AJ445+AL445+AN445+AP445+AR445+AH445</f>
        <v/>
      </c>
    </row>
    <row r="446">
      <c r="A446" s="721">
        <f>A445+1</f>
        <v/>
      </c>
      <c r="B446" s="629" t="n"/>
      <c r="C446" s="629" t="n"/>
      <c r="D446" s="629" t="n"/>
      <c r="E446" s="629" t="n"/>
      <c r="F446" s="629" t="n"/>
      <c r="G446" s="631" t="n"/>
      <c r="H446" s="631" t="n"/>
      <c r="I446" s="631" t="n"/>
      <c r="J446" s="633" t="n"/>
      <c r="K446" s="633" t="n"/>
      <c r="L446" s="633" t="n"/>
      <c r="M446" s="635" t="n"/>
      <c r="N446" s="636">
        <f>B446+C446+D446+F446+G446+H446+I446+K446-L446+M446+E446</f>
        <v/>
      </c>
      <c r="O446" s="629" t="n"/>
      <c r="P446" s="629" t="n"/>
      <c r="Q446" s="636">
        <f>N446+O446-P446</f>
        <v/>
      </c>
      <c r="R446" s="670" t="n"/>
      <c r="S446" s="670" t="n"/>
      <c r="T446" s="639">
        <f>A446</f>
        <v/>
      </c>
      <c r="U446" s="640" t="n"/>
      <c r="V446" s="641" t="n"/>
      <c r="W446" s="640" t="n"/>
      <c r="X446" s="641" t="n"/>
      <c r="Y446" s="640" t="n"/>
      <c r="Z446" s="641" t="n"/>
      <c r="AA446" s="640" t="n"/>
      <c r="AB446" s="641" t="n"/>
      <c r="AC446" s="640" t="n"/>
      <c r="AD446" s="641" t="n"/>
      <c r="AE446" s="640" t="n"/>
      <c r="AF446" s="641" t="n"/>
      <c r="AG446" s="641" t="n"/>
      <c r="AH446" s="641" t="n"/>
      <c r="AI446" s="640" t="n"/>
      <c r="AJ446" s="641" t="n"/>
      <c r="AK446" s="640" t="n"/>
      <c r="AL446" s="641" t="n"/>
      <c r="AM446" s="640" t="n"/>
      <c r="AN446" s="641" t="n"/>
      <c r="AO446" s="640" t="n"/>
      <c r="AP446" s="641" t="n"/>
      <c r="AQ446" s="484" t="n"/>
      <c r="AR446" s="641" t="n"/>
      <c r="AS446" s="614">
        <f>V446+X446+Z446+AB446+AD446+AF446+AJ446+AL446+AN446+AP446+AR446+AH446</f>
        <v/>
      </c>
    </row>
    <row r="447">
      <c r="A447" s="721">
        <f>A446+1</f>
        <v/>
      </c>
      <c r="B447" s="629" t="n"/>
      <c r="C447" s="629" t="n"/>
      <c r="D447" s="629" t="n"/>
      <c r="E447" s="629" t="n"/>
      <c r="F447" s="629" t="n"/>
      <c r="G447" s="631" t="n"/>
      <c r="H447" s="631" t="n"/>
      <c r="I447" s="631" t="n"/>
      <c r="J447" s="633" t="n"/>
      <c r="K447" s="633" t="n"/>
      <c r="L447" s="633" t="n"/>
      <c r="M447" s="635" t="n"/>
      <c r="N447" s="636">
        <f>B447+C447+D447+F447+G447+H447+I447+K447-L447+M447+E447</f>
        <v/>
      </c>
      <c r="O447" s="629" t="n"/>
      <c r="P447" s="629" t="n"/>
      <c r="Q447" s="636">
        <f>N447+O447-P447</f>
        <v/>
      </c>
      <c r="R447" s="670" t="n"/>
      <c r="S447" s="670" t="n"/>
      <c r="T447" s="639">
        <f>A447</f>
        <v/>
      </c>
      <c r="U447" s="640" t="n"/>
      <c r="V447" s="641" t="n"/>
      <c r="W447" s="640" t="n"/>
      <c r="X447" s="641" t="n"/>
      <c r="Y447" s="640" t="n"/>
      <c r="Z447" s="641" t="n"/>
      <c r="AA447" s="640" t="n"/>
      <c r="AB447" s="641" t="n"/>
      <c r="AC447" s="640" t="n"/>
      <c r="AD447" s="641" t="n"/>
      <c r="AE447" s="640" t="n"/>
      <c r="AF447" s="641" t="n"/>
      <c r="AG447" s="641" t="n"/>
      <c r="AH447" s="641" t="n"/>
      <c r="AI447" s="640" t="n"/>
      <c r="AJ447" s="641" t="n"/>
      <c r="AK447" s="640" t="n"/>
      <c r="AL447" s="641" t="n"/>
      <c r="AM447" s="640" t="n"/>
      <c r="AN447" s="641" t="n"/>
      <c r="AO447" s="640" t="n"/>
      <c r="AP447" s="641" t="n"/>
      <c r="AQ447" s="484" t="n"/>
      <c r="AR447" s="641" t="n"/>
      <c r="AS447" s="614">
        <f>V447+X447+Z447+AB447+AD447+AF447+AJ447+AL447+AN447+AP447+AR447+AH447</f>
        <v/>
      </c>
    </row>
    <row r="448">
      <c r="A448" s="721">
        <f>A447+1</f>
        <v/>
      </c>
      <c r="B448" s="629" t="n"/>
      <c r="C448" s="629" t="n"/>
      <c r="D448" s="629" t="n"/>
      <c r="E448" s="629" t="n"/>
      <c r="F448" s="629" t="n"/>
      <c r="G448" s="631" t="n"/>
      <c r="H448" s="631" t="n"/>
      <c r="I448" s="631" t="n"/>
      <c r="J448" s="633" t="n"/>
      <c r="K448" s="633" t="n"/>
      <c r="L448" s="633" t="n"/>
      <c r="M448" s="635" t="n"/>
      <c r="N448" s="636">
        <f>B448+C448+D448+F448+G448+H448+I448+K448-L448+M448+E448</f>
        <v/>
      </c>
      <c r="O448" s="629" t="n"/>
      <c r="P448" s="629" t="n"/>
      <c r="Q448" s="636">
        <f>N448+O448-P448</f>
        <v/>
      </c>
      <c r="R448" s="670" t="n"/>
      <c r="S448" s="670" t="n"/>
      <c r="T448" s="639">
        <f>A448</f>
        <v/>
      </c>
      <c r="U448" s="640" t="n"/>
      <c r="V448" s="641" t="n"/>
      <c r="W448" s="640" t="n"/>
      <c r="X448" s="641" t="n"/>
      <c r="Y448" s="640" t="n"/>
      <c r="Z448" s="641" t="n"/>
      <c r="AA448" s="640" t="n"/>
      <c r="AB448" s="641" t="n"/>
      <c r="AC448" s="640" t="n"/>
      <c r="AD448" s="641" t="n"/>
      <c r="AE448" s="640" t="n"/>
      <c r="AF448" s="641" t="n"/>
      <c r="AG448" s="641" t="n"/>
      <c r="AH448" s="641" t="n"/>
      <c r="AI448" s="640" t="n"/>
      <c r="AJ448" s="641" t="n"/>
      <c r="AK448" s="640" t="n"/>
      <c r="AL448" s="641" t="n"/>
      <c r="AM448" s="640" t="n"/>
      <c r="AN448" s="641" t="n"/>
      <c r="AO448" s="640" t="inlineStr">
        <is>
          <t>211165A</t>
        </is>
      </c>
      <c r="AP448" s="641" t="n">
        <v>86.40000000000001</v>
      </c>
      <c r="AQ448" s="484" t="n"/>
      <c r="AR448" s="641" t="n"/>
      <c r="AS448" s="614">
        <f>V448+X448+Z448+AB448+AD448+AF448+AJ448+AL448+AN448+AP448+AR448+AH448</f>
        <v/>
      </c>
    </row>
    <row r="449">
      <c r="A449" s="721">
        <f>A448+1</f>
        <v/>
      </c>
      <c r="B449" s="629" t="n"/>
      <c r="C449" s="629" t="n"/>
      <c r="D449" s="629" t="n"/>
      <c r="E449" s="629" t="n"/>
      <c r="F449" s="629" t="n"/>
      <c r="G449" s="631" t="n"/>
      <c r="H449" s="631" t="n"/>
      <c r="I449" s="631" t="n"/>
      <c r="J449" s="633" t="n"/>
      <c r="K449" s="633" t="n"/>
      <c r="L449" s="633" t="n"/>
      <c r="M449" s="635" t="n"/>
      <c r="N449" s="636">
        <f>B449+C449+D449+F449+G449+H449+I449+K449-L449+M449+E449</f>
        <v/>
      </c>
      <c r="O449" s="629" t="n"/>
      <c r="P449" s="629" t="n"/>
      <c r="Q449" s="636">
        <f>N449+O449-P449</f>
        <v/>
      </c>
      <c r="R449" s="670" t="n"/>
      <c r="S449" s="670" t="n"/>
      <c r="T449" s="639">
        <f>A449</f>
        <v/>
      </c>
      <c r="U449" s="640" t="n"/>
      <c r="V449" s="641" t="n"/>
      <c r="W449" s="640" t="n"/>
      <c r="X449" s="641" t="n"/>
      <c r="Y449" s="640" t="n"/>
      <c r="Z449" s="641" t="n"/>
      <c r="AA449" s="640" t="n"/>
      <c r="AB449" s="641" t="n"/>
      <c r="AC449" s="640" t="n"/>
      <c r="AD449" s="641" t="n"/>
      <c r="AE449" s="640" t="n"/>
      <c r="AF449" s="641" t="n"/>
      <c r="AG449" s="641" t="n"/>
      <c r="AH449" s="641" t="n"/>
      <c r="AI449" s="640" t="n"/>
      <c r="AJ449" s="641" t="n"/>
      <c r="AK449" s="640" t="n"/>
      <c r="AL449" s="641" t="n"/>
      <c r="AM449" s="640" t="n"/>
      <c r="AN449" s="641" t="n"/>
      <c r="AO449" s="640" t="n"/>
      <c r="AP449" s="641" t="n"/>
      <c r="AQ449" s="484" t="n"/>
      <c r="AR449" s="641" t="n"/>
      <c r="AS449" s="614">
        <f>V449+X449+Z449+AB449+AD449+AF449+AJ449+AL449+AN449+AP449+AR449+AH449</f>
        <v/>
      </c>
    </row>
    <row r="450">
      <c r="A450" s="721">
        <f>A449+1</f>
        <v/>
      </c>
      <c r="B450" s="629" t="n"/>
      <c r="C450" s="629" t="n"/>
      <c r="D450" s="629" t="n"/>
      <c r="E450" s="629" t="n"/>
      <c r="F450" s="629" t="n"/>
      <c r="G450" s="631" t="n"/>
      <c r="H450" s="631" t="n"/>
      <c r="I450" s="631" t="n"/>
      <c r="J450" s="633" t="n"/>
      <c r="K450" s="633" t="n"/>
      <c r="L450" s="633" t="n"/>
      <c r="M450" s="635" t="n"/>
      <c r="N450" s="636">
        <f>B450+C450+D450+F450+G450+H450+I450+K450-L450+M450+E450</f>
        <v/>
      </c>
      <c r="O450" s="629" t="n"/>
      <c r="P450" s="629" t="n"/>
      <c r="Q450" s="636">
        <f>N450+O450-P450</f>
        <v/>
      </c>
      <c r="R450" s="670" t="n"/>
      <c r="S450" s="670" t="n"/>
      <c r="T450" s="639">
        <f>A450</f>
        <v/>
      </c>
      <c r="U450" s="640" t="n"/>
      <c r="V450" s="641" t="n"/>
      <c r="W450" s="640" t="n"/>
      <c r="X450" s="641" t="n"/>
      <c r="Y450" s="640" t="n"/>
      <c r="Z450" s="641" t="n"/>
      <c r="AA450" s="640" t="n"/>
      <c r="AB450" s="641" t="n"/>
      <c r="AC450" s="640" t="n"/>
      <c r="AD450" s="641" t="n"/>
      <c r="AE450" s="640" t="n"/>
      <c r="AF450" s="641" t="n"/>
      <c r="AG450" s="641" t="n"/>
      <c r="AH450" s="641" t="n"/>
      <c r="AI450" s="640" t="n"/>
      <c r="AJ450" s="641" t="n"/>
      <c r="AK450" s="640" t="n"/>
      <c r="AL450" s="641" t="n"/>
      <c r="AM450" s="640" t="n"/>
      <c r="AN450" s="641" t="n"/>
      <c r="AO450" s="640" t="n"/>
      <c r="AP450" s="641" t="n"/>
      <c r="AQ450" s="484" t="n"/>
      <c r="AR450" s="641" t="n"/>
      <c r="AS450" s="614">
        <f>V450+X450+Z450+AB450+AD450+AF450+AJ450+AL450+AN450+AP450+AR450+AH450</f>
        <v/>
      </c>
    </row>
    <row r="451">
      <c r="A451" s="721">
        <f>A450+1</f>
        <v/>
      </c>
      <c r="B451" s="629" t="n"/>
      <c r="C451" s="629" t="n"/>
      <c r="D451" s="629" t="n"/>
      <c r="E451" s="629" t="n"/>
      <c r="F451" s="629" t="n"/>
      <c r="G451" s="631" t="n"/>
      <c r="H451" s="631" t="n"/>
      <c r="I451" s="631" t="n"/>
      <c r="J451" s="633" t="n"/>
      <c r="K451" s="633" t="n"/>
      <c r="L451" s="633" t="n"/>
      <c r="M451" s="635" t="n"/>
      <c r="N451" s="636">
        <f>B451+C451+D451+F451+G451+H451+I451+K451-L451+M451+E451</f>
        <v/>
      </c>
      <c r="O451" s="629" t="n"/>
      <c r="P451" s="629" t="n"/>
      <c r="Q451" s="636">
        <f>N451+O451-P451</f>
        <v/>
      </c>
      <c r="R451" s="670" t="n"/>
      <c r="S451" s="670" t="n"/>
      <c r="T451" s="639">
        <f>A451</f>
        <v/>
      </c>
      <c r="U451" s="640" t="n"/>
      <c r="V451" s="641" t="n"/>
      <c r="W451" s="640" t="n"/>
      <c r="X451" s="641" t="n"/>
      <c r="Y451" s="640" t="n"/>
      <c r="Z451" s="641" t="n"/>
      <c r="AA451" s="640" t="n"/>
      <c r="AB451" s="641" t="n"/>
      <c r="AC451" s="640" t="n"/>
      <c r="AD451" s="641" t="n"/>
      <c r="AE451" s="640" t="n"/>
      <c r="AF451" s="641" t="n"/>
      <c r="AG451" s="641" t="n"/>
      <c r="AH451" s="641" t="n"/>
      <c r="AI451" s="640" t="n"/>
      <c r="AJ451" s="641" t="n"/>
      <c r="AK451" s="640" t="n"/>
      <c r="AL451" s="641" t="n"/>
      <c r="AM451" s="640" t="n"/>
      <c r="AN451" s="641" t="n"/>
      <c r="AO451" s="640" t="n"/>
      <c r="AP451" s="641" t="n"/>
      <c r="AQ451" s="484" t="n"/>
      <c r="AR451" s="641" t="n"/>
      <c r="AS451" s="614">
        <f>V451+X451+Z451+AB451+AD451+AF451+AJ451+AL451+AN451+AP451+AR451+AH451</f>
        <v/>
      </c>
    </row>
    <row r="452">
      <c r="A452" s="721">
        <f>A451+1</f>
        <v/>
      </c>
      <c r="B452" s="629" t="n"/>
      <c r="C452" s="629" t="n"/>
      <c r="D452" s="629" t="n"/>
      <c r="E452" s="629" t="n"/>
      <c r="F452" s="629" t="n"/>
      <c r="G452" s="631" t="n"/>
      <c r="H452" s="631" t="n"/>
      <c r="I452" s="631" t="n"/>
      <c r="J452" s="633" t="n"/>
      <c r="K452" s="633" t="n"/>
      <c r="L452" s="633" t="n"/>
      <c r="M452" s="635" t="n"/>
      <c r="N452" s="636">
        <f>B452+C452+D452+F452+G452+H452+I452+K452-L452+M452+E452</f>
        <v/>
      </c>
      <c r="O452" s="629" t="n"/>
      <c r="P452" s="629" t="n"/>
      <c r="Q452" s="636">
        <f>N452+O452-P452</f>
        <v/>
      </c>
      <c r="R452" s="670" t="n"/>
      <c r="S452" s="670" t="n"/>
      <c r="T452" s="639">
        <f>A452</f>
        <v/>
      </c>
      <c r="U452" s="640" t="n"/>
      <c r="V452" s="641" t="n"/>
      <c r="W452" s="640" t="n"/>
      <c r="X452" s="641" t="n"/>
      <c r="Y452" s="640" t="n"/>
      <c r="Z452" s="641" t="n"/>
      <c r="AA452" s="640" t="n"/>
      <c r="AB452" s="641" t="n"/>
      <c r="AC452" s="640" t="n"/>
      <c r="AD452" s="641" t="n"/>
      <c r="AE452" s="640" t="n"/>
      <c r="AF452" s="641" t="n"/>
      <c r="AG452" s="641" t="n"/>
      <c r="AH452" s="641" t="n"/>
      <c r="AI452" s="640" t="n"/>
      <c r="AJ452" s="641" t="n"/>
      <c r="AK452" s="640" t="n"/>
      <c r="AL452" s="641" t="n"/>
      <c r="AM452" s="640" t="n"/>
      <c r="AN452" s="641" t="n"/>
      <c r="AO452" s="640" t="n"/>
      <c r="AP452" s="641" t="n"/>
      <c r="AQ452" s="484" t="n"/>
      <c r="AR452" s="641" t="n"/>
      <c r="AS452" s="614">
        <f>V452+X452+Z452+AB452+AD452+AF452+AJ452+AL452+AN452+AP452+AR452+AH452</f>
        <v/>
      </c>
    </row>
    <row r="453">
      <c r="A453" s="721">
        <f>A452+1</f>
        <v/>
      </c>
      <c r="B453" s="629" t="n"/>
      <c r="C453" s="629" t="n"/>
      <c r="D453" s="629" t="n"/>
      <c r="E453" s="629" t="n"/>
      <c r="F453" s="629" t="n"/>
      <c r="G453" s="631" t="n"/>
      <c r="H453" s="631" t="n"/>
      <c r="I453" s="631" t="n"/>
      <c r="J453" s="633" t="n"/>
      <c r="K453" s="633" t="n"/>
      <c r="L453" s="633" t="n"/>
      <c r="M453" s="635" t="n"/>
      <c r="N453" s="636">
        <f>B453+C453+D453+F453+G453+H453+I453+K453-L453+M453+E453</f>
        <v/>
      </c>
      <c r="O453" s="629" t="n"/>
      <c r="P453" s="629" t="n"/>
      <c r="Q453" s="636">
        <f>N453+O453-P453</f>
        <v/>
      </c>
      <c r="R453" s="670" t="n"/>
      <c r="S453" s="670" t="n"/>
      <c r="T453" s="639">
        <f>A453</f>
        <v/>
      </c>
      <c r="U453" s="640" t="n"/>
      <c r="V453" s="641" t="n"/>
      <c r="W453" s="484" t="n"/>
      <c r="X453" s="641" t="n"/>
      <c r="Y453" s="640" t="n"/>
      <c r="Z453" s="641" t="n"/>
      <c r="AA453" s="484" t="n"/>
      <c r="AB453" s="641" t="n"/>
      <c r="AC453" s="640" t="n"/>
      <c r="AD453" s="641" t="n"/>
      <c r="AE453" s="484" t="n"/>
      <c r="AF453" s="641" t="n"/>
      <c r="AG453" s="641" t="n"/>
      <c r="AH453" s="641" t="n"/>
      <c r="AI453" s="640" t="n"/>
      <c r="AJ453" s="641" t="n"/>
      <c r="AK453" s="484" t="n"/>
      <c r="AL453" s="641" t="n"/>
      <c r="AM453" s="640" t="n"/>
      <c r="AN453" s="641" t="n"/>
      <c r="AO453" s="484" t="n"/>
      <c r="AP453" s="641" t="n"/>
      <c r="AQ453" s="484" t="n"/>
      <c r="AR453" s="641" t="n"/>
      <c r="AS453" s="614">
        <f>V453+X453+Z453+AB453+AD453+AF453+AJ453+AL453+AN453+AP453+AR453+AH453</f>
        <v/>
      </c>
    </row>
    <row r="454">
      <c r="A454" s="721">
        <f>A453+1</f>
        <v/>
      </c>
      <c r="B454" s="629" t="n"/>
      <c r="C454" s="629" t="n"/>
      <c r="D454" s="629" t="n"/>
      <c r="E454" s="629" t="n"/>
      <c r="F454" s="629" t="n"/>
      <c r="G454" s="631" t="n"/>
      <c r="H454" s="631" t="n"/>
      <c r="I454" s="631" t="n"/>
      <c r="J454" s="633" t="n"/>
      <c r="K454" s="633" t="n"/>
      <c r="L454" s="633" t="n"/>
      <c r="M454" s="635" t="n"/>
      <c r="N454" s="636">
        <f>B454+C454+D454+F454+G454+H454+I454+K454-L454+M454+E454</f>
        <v/>
      </c>
      <c r="O454" s="629" t="n"/>
      <c r="P454" s="629" t="n"/>
      <c r="Q454" s="636">
        <f>N454+O454-P454</f>
        <v/>
      </c>
      <c r="R454" s="670" t="n"/>
      <c r="S454" s="670" t="n"/>
      <c r="T454" s="639">
        <f>A454</f>
        <v/>
      </c>
      <c r="U454" s="640" t="n"/>
      <c r="V454" s="641" t="n"/>
      <c r="W454" s="640" t="n"/>
      <c r="X454" s="641" t="n"/>
      <c r="Y454" s="640" t="n"/>
      <c r="Z454" s="641" t="n"/>
      <c r="AA454" s="640" t="n"/>
      <c r="AB454" s="641" t="n"/>
      <c r="AC454" s="640" t="n"/>
      <c r="AD454" s="641" t="n"/>
      <c r="AE454" s="640" t="n"/>
      <c r="AF454" s="641" t="n"/>
      <c r="AG454" s="641" t="n"/>
      <c r="AH454" s="641" t="n"/>
      <c r="AI454" s="640" t="n"/>
      <c r="AJ454" s="641" t="n"/>
      <c r="AK454" s="640" t="n"/>
      <c r="AL454" s="641" t="n"/>
      <c r="AM454" s="640" t="n"/>
      <c r="AN454" s="641" t="n"/>
      <c r="AO454" s="640" t="n"/>
      <c r="AP454" s="641" t="n"/>
      <c r="AQ454" s="484" t="n"/>
      <c r="AR454" s="641" t="n"/>
      <c r="AS454" s="614">
        <f>V454+X454+Z454+AB454+AD454+AF454+AJ454+AL454+AN454+AP454+AR454+AH454</f>
        <v/>
      </c>
    </row>
    <row r="455">
      <c r="A455" s="721">
        <f>A454+1</f>
        <v/>
      </c>
      <c r="B455" s="629" t="n"/>
      <c r="C455" s="629" t="n"/>
      <c r="D455" s="629" t="n"/>
      <c r="E455" s="629" t="n"/>
      <c r="F455" s="629" t="n"/>
      <c r="G455" s="631" t="n"/>
      <c r="H455" s="631" t="n"/>
      <c r="I455" s="631" t="n"/>
      <c r="J455" s="633" t="n"/>
      <c r="K455" s="633" t="n"/>
      <c r="L455" s="633" t="n"/>
      <c r="M455" s="635" t="n"/>
      <c r="N455" s="636">
        <f>B455+C455+D455+F455+G455+H455+I455+K455-L455+M455+E455</f>
        <v/>
      </c>
      <c r="O455" s="629" t="n"/>
      <c r="P455" s="629" t="n"/>
      <c r="Q455" s="636">
        <f>N455+O455-P455</f>
        <v/>
      </c>
      <c r="R455" s="670" t="n"/>
      <c r="S455" s="670" t="n"/>
      <c r="T455" s="639">
        <f>A455</f>
        <v/>
      </c>
      <c r="U455" s="640" t="n"/>
      <c r="V455" s="641" t="n"/>
      <c r="W455" s="640" t="n"/>
      <c r="X455" s="641" t="n"/>
      <c r="Y455" s="640" t="n"/>
      <c r="Z455" s="641" t="n"/>
      <c r="AA455" s="640" t="n"/>
      <c r="AB455" s="641" t="n"/>
      <c r="AC455" s="640" t="n"/>
      <c r="AD455" s="641" t="n"/>
      <c r="AE455" s="640" t="n"/>
      <c r="AF455" s="641" t="n"/>
      <c r="AG455" s="641" t="n"/>
      <c r="AH455" s="641" t="n"/>
      <c r="AI455" s="640" t="n"/>
      <c r="AJ455" s="641" t="n"/>
      <c r="AK455" s="640" t="n"/>
      <c r="AL455" s="641" t="n"/>
      <c r="AM455" s="640" t="n"/>
      <c r="AN455" s="641" t="n"/>
      <c r="AO455" s="640" t="n"/>
      <c r="AP455" s="641" t="n"/>
      <c r="AQ455" s="484" t="n"/>
      <c r="AR455" s="641" t="n"/>
      <c r="AS455" s="614">
        <f>V455+X455+Z455+AB455+AD455+AF455+AJ455+AL455+AN455+AP455+AR455+AH455</f>
        <v/>
      </c>
    </row>
    <row r="456">
      <c r="A456" s="721">
        <f>A455+1</f>
        <v/>
      </c>
      <c r="B456" s="629" t="n"/>
      <c r="C456" s="629" t="n"/>
      <c r="D456" s="629" t="n"/>
      <c r="E456" s="629" t="n"/>
      <c r="F456" s="629" t="n"/>
      <c r="G456" s="631" t="n"/>
      <c r="H456" s="631" t="n"/>
      <c r="I456" s="631" t="n"/>
      <c r="J456" s="633" t="n"/>
      <c r="K456" s="633" t="n"/>
      <c r="L456" s="633" t="n"/>
      <c r="M456" s="635" t="n"/>
      <c r="N456" s="636">
        <f>B456+C456+D456+F456+G456+H456+I456+K456-L456+M456+E456</f>
        <v/>
      </c>
      <c r="O456" s="629" t="n"/>
      <c r="P456" s="629" t="n"/>
      <c r="Q456" s="636">
        <f>N456+O456-P456</f>
        <v/>
      </c>
      <c r="R456" s="670" t="n"/>
      <c r="S456" s="670" t="n"/>
      <c r="T456" s="639">
        <f>A456</f>
        <v/>
      </c>
      <c r="U456" s="640" t="n"/>
      <c r="V456" s="641" t="n"/>
      <c r="W456" s="640" t="n"/>
      <c r="X456" s="641" t="n"/>
      <c r="Y456" s="640" t="n"/>
      <c r="Z456" s="641" t="n"/>
      <c r="AA456" s="640" t="n"/>
      <c r="AB456" s="641" t="n"/>
      <c r="AC456" s="640" t="n"/>
      <c r="AD456" s="641" t="n"/>
      <c r="AE456" s="640" t="n"/>
      <c r="AF456" s="641" t="n"/>
      <c r="AG456" s="641" t="n"/>
      <c r="AH456" s="641" t="n"/>
      <c r="AI456" s="640" t="n"/>
      <c r="AJ456" s="641" t="n"/>
      <c r="AK456" s="640" t="n"/>
      <c r="AL456" s="641" t="n"/>
      <c r="AM456" s="640" t="n"/>
      <c r="AN456" s="641" t="n"/>
      <c r="AO456" s="640" t="n"/>
      <c r="AP456" s="641" t="n"/>
      <c r="AQ456" s="484" t="n"/>
      <c r="AR456" s="641" t="n"/>
      <c r="AS456" s="614">
        <f>V456+X456+Z456+AB456+AD456+AF456+AJ456+AL456+AN456+AP456+AR456+AH456</f>
        <v/>
      </c>
    </row>
    <row r="457">
      <c r="A457" s="721">
        <f>A456+1</f>
        <v/>
      </c>
      <c r="B457" s="629" t="n"/>
      <c r="C457" s="629" t="n"/>
      <c r="D457" s="629" t="n"/>
      <c r="E457" s="629" t="n"/>
      <c r="F457" s="629" t="n"/>
      <c r="G457" s="631" t="n"/>
      <c r="H457" s="631" t="n"/>
      <c r="I457" s="631" t="n"/>
      <c r="J457" s="633" t="n"/>
      <c r="K457" s="633" t="n"/>
      <c r="L457" s="633" t="n"/>
      <c r="M457" s="635" t="n"/>
      <c r="N457" s="636">
        <f>B457+C457+D457+F457+G457+H457+I457+K457-L457+M457+E457</f>
        <v/>
      </c>
      <c r="O457" s="629" t="n"/>
      <c r="P457" s="629" t="n"/>
      <c r="Q457" s="636">
        <f>N457+O457-P457</f>
        <v/>
      </c>
      <c r="R457" s="670" t="n"/>
      <c r="S457" s="670" t="n"/>
      <c r="T457" s="639">
        <f>A457</f>
        <v/>
      </c>
      <c r="U457" s="640" t="n"/>
      <c r="V457" s="641" t="n"/>
      <c r="W457" s="640" t="n"/>
      <c r="X457" s="641" t="n"/>
      <c r="Y457" s="640" t="n"/>
      <c r="Z457" s="641" t="n"/>
      <c r="AA457" s="640" t="n"/>
      <c r="AB457" s="641" t="n"/>
      <c r="AC457" s="640" t="n"/>
      <c r="AD457" s="641" t="n"/>
      <c r="AE457" s="640" t="n"/>
      <c r="AF457" s="641" t="n"/>
      <c r="AG457" s="641" t="n"/>
      <c r="AH457" s="641" t="n"/>
      <c r="AI457" s="640" t="n"/>
      <c r="AJ457" s="641" t="n"/>
      <c r="AK457" s="640" t="n"/>
      <c r="AL457" s="641" t="n"/>
      <c r="AM457" s="640" t="n"/>
      <c r="AN457" s="641" t="n"/>
      <c r="AO457" s="640" t="n"/>
      <c r="AP457" s="641" t="n"/>
      <c r="AQ457" s="484" t="n"/>
      <c r="AR457" s="641" t="n"/>
      <c r="AS457" s="614">
        <f>V457+X457+Z457+AB457+AD457+AF457+AJ457+AL457+AN457+AP457+AR457+AH457</f>
        <v/>
      </c>
    </row>
    <row r="458">
      <c r="A458" s="731">
        <f>A457+1</f>
        <v/>
      </c>
      <c r="B458" s="621" t="n"/>
      <c r="C458" s="621" t="n"/>
      <c r="D458" s="621" t="n"/>
      <c r="E458" s="621" t="n"/>
      <c r="F458" s="621" t="n"/>
      <c r="G458" s="617" t="n"/>
      <c r="H458" s="617" t="n"/>
      <c r="I458" s="617" t="n"/>
      <c r="J458" s="618" t="n"/>
      <c r="K458" s="618" t="n"/>
      <c r="L458" s="618" t="n"/>
      <c r="M458" s="619" t="n"/>
      <c r="N458" s="620" t="n"/>
      <c r="O458" s="621" t="n"/>
      <c r="P458" s="621" t="n"/>
      <c r="Q458" s="620" t="n"/>
      <c r="R458" s="621" t="n"/>
      <c r="S458" s="621" t="n"/>
      <c r="T458" s="622">
        <f>A458</f>
        <v/>
      </c>
      <c r="U458" s="671" t="n"/>
      <c r="V458" s="672" t="n"/>
      <c r="W458" s="671" t="n"/>
      <c r="X458" s="672" t="n"/>
      <c r="Y458" s="671" t="n"/>
      <c r="Z458" s="672" t="n"/>
      <c r="AA458" s="671" t="n"/>
      <c r="AB458" s="672" t="n"/>
      <c r="AC458" s="671" t="n"/>
      <c r="AD458" s="672" t="n"/>
      <c r="AE458" s="671" t="n"/>
      <c r="AF458" s="672" t="n"/>
      <c r="AG458" s="672" t="n"/>
      <c r="AH458" s="672" t="n"/>
      <c r="AI458" s="671" t="n"/>
      <c r="AJ458" s="672" t="n"/>
      <c r="AK458" s="671" t="n"/>
      <c r="AL458" s="672" t="n"/>
      <c r="AM458" s="671" t="n"/>
      <c r="AN458" s="672" t="n"/>
      <c r="AO458" s="671" t="n"/>
      <c r="AP458" s="672" t="n"/>
      <c r="AQ458" s="673" t="n"/>
      <c r="AR458" s="672" t="n"/>
      <c r="AS458" s="621">
        <f>V458+X458+Z458+AB458+AD458+AF458+AJ458+AL458+AN458+AP458+AR458</f>
        <v/>
      </c>
    </row>
    <row r="459">
      <c r="A459" s="721">
        <f>A458+1</f>
        <v/>
      </c>
      <c r="B459" s="629" t="n"/>
      <c r="C459" s="629" t="n"/>
      <c r="D459" s="629" t="n"/>
      <c r="E459" s="629" t="n"/>
      <c r="F459" s="629" t="n"/>
      <c r="G459" s="631" t="n"/>
      <c r="H459" s="631" t="n"/>
      <c r="I459" s="631" t="n"/>
      <c r="J459" s="633" t="n"/>
      <c r="K459" s="633" t="n"/>
      <c r="L459" s="633" t="n"/>
      <c r="M459" s="635" t="n"/>
      <c r="N459" s="636">
        <f>B459+C459+D459+F459+G459+H459+I459+K459-L459+M459+E459</f>
        <v/>
      </c>
      <c r="O459" s="629" t="n"/>
      <c r="P459" s="629" t="n"/>
      <c r="Q459" s="636">
        <f>N459+O459-P459</f>
        <v/>
      </c>
      <c r="R459" s="670" t="n"/>
      <c r="S459" s="670" t="n"/>
      <c r="T459" s="639">
        <f>A459</f>
        <v/>
      </c>
      <c r="U459" s="640" t="n"/>
      <c r="V459" s="641" t="n"/>
      <c r="W459" s="640" t="n"/>
      <c r="X459" s="641" t="n"/>
      <c r="Y459" s="640" t="n"/>
      <c r="Z459" s="641" t="n"/>
      <c r="AA459" s="640" t="n"/>
      <c r="AB459" s="641" t="n"/>
      <c r="AC459" s="640" t="n"/>
      <c r="AD459" s="641" t="n"/>
      <c r="AE459" s="640" t="n"/>
      <c r="AF459" s="641" t="n"/>
      <c r="AG459" s="641" t="n"/>
      <c r="AH459" s="641" t="n"/>
      <c r="AI459" s="640" t="n"/>
      <c r="AJ459" s="641" t="n"/>
      <c r="AK459" s="640" t="n"/>
      <c r="AL459" s="641" t="n"/>
      <c r="AM459" s="640" t="n"/>
      <c r="AN459" s="641" t="n"/>
      <c r="AO459" s="640" t="n"/>
      <c r="AP459" s="641" t="n"/>
      <c r="AQ459" s="484" t="n"/>
      <c r="AR459" s="641" t="n"/>
      <c r="AS459" s="614">
        <f>V459+X459+Z459+AB459+AD459+AF459+AJ459+AL459+AN459+AP459+AR459+AH459</f>
        <v/>
      </c>
    </row>
    <row r="460">
      <c r="A460" s="721">
        <f>A459+1</f>
        <v/>
      </c>
      <c r="B460" s="629" t="n"/>
      <c r="C460" s="629" t="n"/>
      <c r="D460" s="629" t="n"/>
      <c r="E460" s="629" t="n"/>
      <c r="F460" s="629" t="n"/>
      <c r="G460" s="631" t="n"/>
      <c r="H460" s="631" t="n"/>
      <c r="I460" s="631" t="n"/>
      <c r="J460" s="633" t="n"/>
      <c r="K460" s="633" t="n"/>
      <c r="L460" s="633" t="n"/>
      <c r="M460" s="635" t="n"/>
      <c r="N460" s="636">
        <f>B460+C460+D460+F460+G460+H460+I460+K460-L460+M460+E460</f>
        <v/>
      </c>
      <c r="O460" s="629" t="n"/>
      <c r="P460" s="629" t="n"/>
      <c r="Q460" s="636">
        <f>N460+O460-P460</f>
        <v/>
      </c>
      <c r="R460" s="670" t="n"/>
      <c r="S460" s="670" t="n"/>
      <c r="T460" s="639">
        <f>A460</f>
        <v/>
      </c>
      <c r="U460" s="640" t="n"/>
      <c r="V460" s="641" t="n"/>
      <c r="W460" s="640" t="n"/>
      <c r="X460" s="641" t="n"/>
      <c r="Y460" s="640" t="n"/>
      <c r="Z460" s="641" t="n"/>
      <c r="AA460" s="640" t="n"/>
      <c r="AB460" s="641" t="n"/>
      <c r="AC460" s="640" t="n"/>
      <c r="AD460" s="641" t="n"/>
      <c r="AE460" s="484" t="n"/>
      <c r="AF460" s="641" t="n"/>
      <c r="AG460" s="641" t="n"/>
      <c r="AH460" s="641" t="n"/>
      <c r="AI460" s="640" t="n"/>
      <c r="AJ460" s="641" t="n"/>
      <c r="AK460" s="640" t="n"/>
      <c r="AL460" s="641" t="n"/>
      <c r="AM460" s="640" t="n"/>
      <c r="AN460" s="641" t="n"/>
      <c r="AO460" s="640" t="n"/>
      <c r="AP460" s="641" t="n"/>
      <c r="AQ460" s="484" t="n"/>
      <c r="AR460" s="641" t="n"/>
      <c r="AS460" s="614">
        <f>V460+X460+Z460+AB460+AD460+AF460+AJ460+AL460+AN460+AP460+AR460+AH460</f>
        <v/>
      </c>
    </row>
    <row r="461">
      <c r="A461" s="721">
        <f>A460+1</f>
        <v/>
      </c>
      <c r="B461" s="629" t="n"/>
      <c r="C461" s="629" t="n"/>
      <c r="D461" s="629" t="n"/>
      <c r="E461" s="629" t="n"/>
      <c r="F461" s="629" t="n"/>
      <c r="G461" s="631" t="n"/>
      <c r="H461" s="631" t="n"/>
      <c r="I461" s="631" t="n"/>
      <c r="J461" s="633" t="n"/>
      <c r="K461" s="633" t="n"/>
      <c r="L461" s="633" t="n"/>
      <c r="M461" s="635" t="n"/>
      <c r="N461" s="636">
        <f>B461+C461+D461+F461+G461+H461+I461+K461-L461+M461+E461</f>
        <v/>
      </c>
      <c r="O461" s="629" t="n"/>
      <c r="P461" s="629" t="n"/>
      <c r="Q461" s="636">
        <f>N461+O461-P461</f>
        <v/>
      </c>
      <c r="R461" s="670" t="n"/>
      <c r="S461" s="670" t="n"/>
      <c r="T461" s="639">
        <f>A461</f>
        <v/>
      </c>
      <c r="U461" s="640" t="n"/>
      <c r="V461" s="641" t="n"/>
      <c r="W461" s="640" t="n"/>
      <c r="X461" s="641" t="n"/>
      <c r="Y461" s="640" t="n"/>
      <c r="Z461" s="641" t="n"/>
      <c r="AA461" s="640" t="n"/>
      <c r="AB461" s="641" t="n"/>
      <c r="AC461" s="640" t="n"/>
      <c r="AD461" s="641" t="n"/>
      <c r="AE461" s="484" t="n"/>
      <c r="AF461" s="641" t="n"/>
      <c r="AG461" s="641" t="n"/>
      <c r="AH461" s="641" t="n"/>
      <c r="AI461" s="640" t="n"/>
      <c r="AJ461" s="641" t="n"/>
      <c r="AK461" s="640" t="n"/>
      <c r="AL461" s="641" t="n"/>
      <c r="AM461" s="640" t="n"/>
      <c r="AN461" s="641" t="n"/>
      <c r="AO461" s="640" t="n"/>
      <c r="AP461" s="641" t="n"/>
      <c r="AQ461" s="484" t="n"/>
      <c r="AR461" s="641" t="n"/>
      <c r="AS461" s="614">
        <f>V461+X461+Z461+AB461+AD461+AF461+AJ461+AL461+AN461+AP461+AR461+AH461</f>
        <v/>
      </c>
    </row>
    <row r="462">
      <c r="A462" s="721">
        <f>A461+1</f>
        <v/>
      </c>
      <c r="B462" s="629" t="n"/>
      <c r="C462" s="629" t="n"/>
      <c r="D462" s="629" t="n"/>
      <c r="E462" s="629" t="n"/>
      <c r="F462" s="629" t="n"/>
      <c r="G462" s="631" t="n"/>
      <c r="H462" s="631" t="n"/>
      <c r="I462" s="631" t="n"/>
      <c r="J462" s="633" t="n"/>
      <c r="K462" s="633" t="n"/>
      <c r="L462" s="633" t="n"/>
      <c r="M462" s="635" t="n"/>
      <c r="N462" s="636">
        <f>B462+C462+D462+F462+G462+H462+I462+K462-L462+M462+E462</f>
        <v/>
      </c>
      <c r="O462" s="629" t="n"/>
      <c r="P462" s="629" t="n"/>
      <c r="Q462" s="636">
        <f>N462+O462-P462</f>
        <v/>
      </c>
      <c r="R462" s="670" t="n"/>
      <c r="S462" s="670" t="n"/>
      <c r="T462" s="639">
        <f>A462</f>
        <v/>
      </c>
      <c r="U462" s="640" t="n"/>
      <c r="V462" s="641" t="n"/>
      <c r="W462" s="640" t="n"/>
      <c r="X462" s="641" t="n"/>
      <c r="Y462" s="640" t="n"/>
      <c r="Z462" s="641" t="n"/>
      <c r="AA462" s="640" t="n"/>
      <c r="AB462" s="641" t="n"/>
      <c r="AC462" s="640" t="n"/>
      <c r="AD462" s="641" t="n"/>
      <c r="AE462" s="484" t="n"/>
      <c r="AF462" s="641" t="n"/>
      <c r="AG462" s="641" t="n"/>
      <c r="AH462" s="641" t="n"/>
      <c r="AI462" s="640" t="n"/>
      <c r="AJ462" s="641" t="n"/>
      <c r="AK462" s="640" t="n"/>
      <c r="AL462" s="641" t="n"/>
      <c r="AM462" s="640" t="n"/>
      <c r="AN462" s="641" t="n"/>
      <c r="AO462" s="640" t="n"/>
      <c r="AP462" s="641" t="n"/>
      <c r="AQ462" s="484" t="n"/>
      <c r="AR462" s="641" t="n"/>
      <c r="AS462" s="614">
        <f>V462+X462+Z462+AB462+AD462+AF462+AJ462+AL462+AN462+AP462+AR462+AH462</f>
        <v/>
      </c>
    </row>
    <row r="463">
      <c r="A463" s="721">
        <f>A462+1</f>
        <v/>
      </c>
      <c r="B463" s="629" t="n"/>
      <c r="C463" s="629" t="n"/>
      <c r="D463" s="629" t="n"/>
      <c r="E463" s="629" t="n"/>
      <c r="F463" s="629" t="n"/>
      <c r="G463" s="631" t="n"/>
      <c r="H463" s="631" t="n"/>
      <c r="I463" s="631" t="n"/>
      <c r="J463" s="633" t="n"/>
      <c r="K463" s="633" t="n"/>
      <c r="L463" s="633" t="n"/>
      <c r="M463" s="635" t="n"/>
      <c r="N463" s="636">
        <f>B463+C463+D463+F463+G463+H463+I463+K463-L463+M463+E463</f>
        <v/>
      </c>
      <c r="O463" s="629" t="n"/>
      <c r="P463" s="629" t="n"/>
      <c r="Q463" s="636">
        <f>N463+O463-P463</f>
        <v/>
      </c>
      <c r="R463" s="670" t="n"/>
      <c r="S463" s="670" t="n"/>
      <c r="T463" s="639">
        <f>A463</f>
        <v/>
      </c>
      <c r="U463" s="640" t="n"/>
      <c r="V463" s="641" t="n"/>
      <c r="W463" s="484" t="n"/>
      <c r="X463" s="641" t="n"/>
      <c r="Y463" s="640" t="n"/>
      <c r="Z463" s="641" t="n"/>
      <c r="AA463" s="484" t="n"/>
      <c r="AB463" s="641" t="n"/>
      <c r="AC463" s="640" t="n"/>
      <c r="AD463" s="641" t="n"/>
      <c r="AE463" s="484" t="n"/>
      <c r="AF463" s="641" t="n"/>
      <c r="AG463" s="641" t="n"/>
      <c r="AH463" s="641" t="n"/>
      <c r="AI463" s="640" t="n"/>
      <c r="AJ463" s="641" t="n"/>
      <c r="AK463" s="484" t="n"/>
      <c r="AL463" s="641" t="n"/>
      <c r="AM463" s="484" t="n"/>
      <c r="AN463" s="641" t="n"/>
      <c r="AO463" s="484" t="n"/>
      <c r="AP463" s="641" t="n"/>
      <c r="AQ463" s="484" t="n"/>
      <c r="AR463" s="641" t="n"/>
      <c r="AS463" s="614">
        <f>V463+X463+Z463+AB463+AD463+AF463+AJ463+AL463+AN463+AP463+AR463+AH463</f>
        <v/>
      </c>
    </row>
    <row r="464">
      <c r="A464" s="721">
        <f>A463+1</f>
        <v/>
      </c>
      <c r="B464" s="629" t="n"/>
      <c r="C464" s="629" t="n"/>
      <c r="D464" s="629" t="n"/>
      <c r="E464" s="629" t="n"/>
      <c r="F464" s="629" t="n"/>
      <c r="G464" s="631" t="n"/>
      <c r="H464" s="631" t="n"/>
      <c r="I464" s="631" t="n"/>
      <c r="J464" s="633" t="n"/>
      <c r="K464" s="633" t="n"/>
      <c r="L464" s="633" t="n"/>
      <c r="M464" s="635" t="n"/>
      <c r="N464" s="636">
        <f>B464+C464+D464+F464+G464+H464+I464+K464-L464+M464+E464</f>
        <v/>
      </c>
      <c r="O464" s="629" t="n"/>
      <c r="P464" s="629" t="n"/>
      <c r="Q464" s="636">
        <f>N464+O464-P464</f>
        <v/>
      </c>
      <c r="R464" s="670" t="n"/>
      <c r="S464" s="670" t="n"/>
      <c r="T464" s="639">
        <f>A464</f>
        <v/>
      </c>
      <c r="U464" s="640" t="n"/>
      <c r="V464" s="641" t="n"/>
      <c r="W464" s="640" t="n"/>
      <c r="X464" s="641" t="n"/>
      <c r="Y464" s="640" t="n"/>
      <c r="Z464" s="641" t="n"/>
      <c r="AA464" s="640" t="n"/>
      <c r="AB464" s="641" t="n"/>
      <c r="AC464" s="640" t="n"/>
      <c r="AD464" s="641" t="n"/>
      <c r="AE464" s="640" t="n"/>
      <c r="AF464" s="641" t="n"/>
      <c r="AG464" s="641" t="n"/>
      <c r="AH464" s="641" t="n"/>
      <c r="AI464" s="640" t="n"/>
      <c r="AJ464" s="641" t="n"/>
      <c r="AK464" s="640" t="n"/>
      <c r="AL464" s="641" t="n"/>
      <c r="AM464" s="640" t="n"/>
      <c r="AN464" s="641" t="n"/>
      <c r="AO464" s="640" t="n"/>
      <c r="AP464" s="641" t="n"/>
      <c r="AQ464" s="484" t="n"/>
      <c r="AR464" s="641" t="n"/>
      <c r="AS464" s="614">
        <f>V464+X464+Z464+AB464+AD464+AF464+AJ464+AL464+AN464+AP464+AR464+AH464</f>
        <v/>
      </c>
    </row>
    <row r="465">
      <c r="B465" s="449">
        <f>SUM(B434:B464)</f>
        <v/>
      </c>
      <c r="C465" s="449">
        <f>SUM(C434:C464)</f>
        <v/>
      </c>
      <c r="D465" s="449">
        <f>SUM(D434:D464)</f>
        <v/>
      </c>
      <c r="E465" s="449">
        <f>SUM(E434:E464)</f>
        <v/>
      </c>
      <c r="F465" s="449">
        <f>SUM(F434:F464)</f>
        <v/>
      </c>
      <c r="G465" s="449">
        <f>SUM(G434:G464)</f>
        <v/>
      </c>
      <c r="H465" s="449">
        <f>SUM(H434:H464)</f>
        <v/>
      </c>
      <c r="I465" s="449">
        <f>SUM(I434:I464)</f>
        <v/>
      </c>
      <c r="J465" s="398">
        <f>SUM(J434:J464)</f>
        <v/>
      </c>
      <c r="K465" s="449">
        <f>SUM(K434:K464)</f>
        <v/>
      </c>
      <c r="L465" s="449">
        <f>SUM(L434:L464)</f>
        <v/>
      </c>
      <c r="M465" s="449">
        <f>SUM(M434:M464)</f>
        <v/>
      </c>
      <c r="N465" s="449">
        <f>SUM(N434:N464)</f>
        <v/>
      </c>
      <c r="O465" s="449">
        <f>SUM(O434:O464)</f>
        <v/>
      </c>
      <c r="P465" s="449">
        <f>SUM(P434:P464)</f>
        <v/>
      </c>
      <c r="Q465" s="449">
        <f>SUM(Q434:Q464)</f>
        <v/>
      </c>
      <c r="R465" s="449">
        <f>SUM(R434:R464)</f>
        <v/>
      </c>
      <c r="S465" s="449">
        <f>SUM(S434:S464)</f>
        <v/>
      </c>
      <c r="U465" s="460" t="n"/>
      <c r="V465" s="460">
        <f>SUM(V434:V464)</f>
        <v/>
      </c>
      <c r="W465" s="460" t="n"/>
      <c r="X465" s="460">
        <f>SUM(X434:X464)</f>
        <v/>
      </c>
      <c r="Y465" s="460" t="n"/>
      <c r="Z465" s="460">
        <f>SUM(Z434:Z464)</f>
        <v/>
      </c>
      <c r="AA465" s="460" t="n"/>
      <c r="AB465" s="460">
        <f>SUM(AB434:AB464)</f>
        <v/>
      </c>
      <c r="AC465" s="460" t="n"/>
      <c r="AD465" s="460">
        <f>SUM(AD434:AD464)</f>
        <v/>
      </c>
      <c r="AE465" s="460" t="n"/>
      <c r="AF465" s="460">
        <f>SUM(AF434:AF464)</f>
        <v/>
      </c>
      <c r="AG465" s="460" t="n"/>
      <c r="AH465" s="460" t="n"/>
      <c r="AI465" s="460" t="n"/>
      <c r="AJ465" s="460">
        <f>SUM(AJ434:AJ464)</f>
        <v/>
      </c>
      <c r="AL465" s="460">
        <f>SUM(AL434:AL464)</f>
        <v/>
      </c>
      <c r="AM465" s="460" t="n"/>
      <c r="AN465" s="460">
        <f>SUM(AN434:AN464)</f>
        <v/>
      </c>
      <c r="AO465" s="460" t="n"/>
      <c r="AP465" s="460">
        <f>SUM(AP434:AP464)</f>
        <v/>
      </c>
      <c r="AQ465" s="460" t="n"/>
      <c r="AR465" s="460">
        <f>SUM(AR434:AR464)</f>
        <v/>
      </c>
      <c r="AS465" s="460">
        <f>SUM(AS434:AS464)</f>
        <v/>
      </c>
    </row>
    <row r="466">
      <c r="N466" s="451" t="n"/>
      <c r="Q466" s="451" t="n"/>
    </row>
    <row r="467">
      <c r="C467" s="452" t="n"/>
      <c r="F467" s="452" t="n"/>
      <c r="I467" s="453" t="n"/>
      <c r="U467" s="404" t="n"/>
      <c r="AC467" s="487" t="n">
        <v>160240</v>
      </c>
      <c r="AD467" s="488" t="n">
        <v>17789.36</v>
      </c>
      <c r="AE467" s="404" t="inlineStr">
        <is>
          <t>2203/36</t>
        </is>
      </c>
      <c r="AF467" s="400" t="n">
        <v>26652.1</v>
      </c>
    </row>
    <row r="468">
      <c r="I468" s="453" t="n"/>
      <c r="AC468" s="487" t="n"/>
      <c r="AD468" s="488" t="inlineStr">
        <is>
          <t>credit stock</t>
        </is>
      </c>
      <c r="AF468" s="400" t="inlineStr">
        <is>
          <t>credit stock</t>
        </is>
      </c>
    </row>
    <row r="469">
      <c r="AC469" s="487" t="n"/>
      <c r="AD469" s="489" t="n">
        <v>42825</v>
      </c>
      <c r="AF469" s="400" t="inlineStr">
        <is>
          <t>30/042023</t>
        </is>
      </c>
    </row>
    <row r="471">
      <c r="AC471" s="404" t="n">
        <v>170238</v>
      </c>
      <c r="AD471" s="488" t="inlineStr">
        <is>
          <t>20,323,06</t>
        </is>
      </c>
    </row>
    <row r="472">
      <c r="AD472" s="400" t="inlineStr">
        <is>
          <t>credit stock</t>
        </is>
      </c>
    </row>
    <row r="473">
      <c r="AD473" s="490" t="n">
        <v>43190</v>
      </c>
    </row>
    <row r="474">
      <c r="AD474" s="490" t="n"/>
    </row>
    <row r="475">
      <c r="AC475" s="404" t="n">
        <v>180644</v>
      </c>
      <c r="AD475" s="488" t="n">
        <v>20569.97</v>
      </c>
    </row>
    <row r="476">
      <c r="AD476" s="400" t="inlineStr">
        <is>
          <t>credit stock</t>
        </is>
      </c>
    </row>
    <row r="477">
      <c r="AD477" s="490" t="n">
        <v>43677</v>
      </c>
    </row>
    <row r="479">
      <c r="AC479" s="404" t="n">
        <v>190633</v>
      </c>
      <c r="AD479" s="400" t="n">
        <v>22270.17</v>
      </c>
    </row>
    <row r="480">
      <c r="AD480" s="400" t="inlineStr">
        <is>
          <t>credit stock</t>
        </is>
      </c>
    </row>
    <row r="481">
      <c r="AD481" s="490" t="n">
        <v>44043</v>
      </c>
    </row>
    <row r="483">
      <c r="AC483" s="404" t="n">
        <v>200728</v>
      </c>
      <c r="AD483" s="715" t="n">
        <v>22906.19</v>
      </c>
    </row>
    <row r="484">
      <c r="AD484" s="400" t="inlineStr">
        <is>
          <t>credit stock</t>
        </is>
      </c>
    </row>
    <row r="485">
      <c r="AD485" s="490" t="n">
        <v>44408</v>
      </c>
    </row>
    <row r="487">
      <c r="AC487" s="404" t="n">
        <v>210334</v>
      </c>
      <c r="AD487" s="732" t="n">
        <v>25458.98</v>
      </c>
    </row>
    <row r="488">
      <c r="AD488" s="400" t="inlineStr">
        <is>
          <t>credit stock</t>
        </is>
      </c>
    </row>
    <row r="489">
      <c r="AD489" s="716" t="n">
        <v>44773</v>
      </c>
    </row>
  </sheetData>
  <mergeCells count="240">
    <mergeCell ref="A2:L2"/>
    <mergeCell ref="O2:S2"/>
    <mergeCell ref="U2:AA2"/>
    <mergeCell ref="AB2:AJ2"/>
    <mergeCell ref="AK2:AQ2"/>
    <mergeCell ref="I3:Q3"/>
    <mergeCell ref="R3:S3"/>
    <mergeCell ref="U3:V3"/>
    <mergeCell ref="W3:X3"/>
    <mergeCell ref="Y3:Z3"/>
    <mergeCell ref="AM3:AN3"/>
    <mergeCell ref="AO3:AP3"/>
    <mergeCell ref="AQ3:AR3"/>
    <mergeCell ref="I4:J4"/>
    <mergeCell ref="A41:L41"/>
    <mergeCell ref="O41:S41"/>
    <mergeCell ref="U41:AA41"/>
    <mergeCell ref="AB41:AJ41"/>
    <mergeCell ref="AK41:AQ41"/>
    <mergeCell ref="AA3:AB3"/>
    <mergeCell ref="AC3:AD3"/>
    <mergeCell ref="AE3:AF3"/>
    <mergeCell ref="AG3:AH3"/>
    <mergeCell ref="AI3:AJ3"/>
    <mergeCell ref="AK3:AL3"/>
    <mergeCell ref="AO42:AP42"/>
    <mergeCell ref="AQ42:AR42"/>
    <mergeCell ref="I43:J43"/>
    <mergeCell ref="A80:L80"/>
    <mergeCell ref="O80:S80"/>
    <mergeCell ref="U80:AA80"/>
    <mergeCell ref="AB80:AJ80"/>
    <mergeCell ref="AK80:AQ80"/>
    <mergeCell ref="AC42:AD42"/>
    <mergeCell ref="AE42:AF42"/>
    <mergeCell ref="AG42:AH42"/>
    <mergeCell ref="AI42:AJ42"/>
    <mergeCell ref="AK42:AL42"/>
    <mergeCell ref="AM42:AN42"/>
    <mergeCell ref="I42:L42"/>
    <mergeCell ref="R42:S42"/>
    <mergeCell ref="U42:V42"/>
    <mergeCell ref="W42:X42"/>
    <mergeCell ref="Y42:Z42"/>
    <mergeCell ref="AA42:AB42"/>
    <mergeCell ref="AO81:AP81"/>
    <mergeCell ref="AQ81:AR81"/>
    <mergeCell ref="I82:J82"/>
    <mergeCell ref="A119:L119"/>
    <mergeCell ref="O119:S119"/>
    <mergeCell ref="U119:AA119"/>
    <mergeCell ref="AB119:AJ119"/>
    <mergeCell ref="AK119:AQ119"/>
    <mergeCell ref="AC81:AD81"/>
    <mergeCell ref="AE81:AF81"/>
    <mergeCell ref="AG81:AH81"/>
    <mergeCell ref="AI81:AJ81"/>
    <mergeCell ref="AK81:AL81"/>
    <mergeCell ref="AM81:AN81"/>
    <mergeCell ref="I81:L81"/>
    <mergeCell ref="R81:S81"/>
    <mergeCell ref="U81:V81"/>
    <mergeCell ref="W81:X81"/>
    <mergeCell ref="Y81:Z81"/>
    <mergeCell ref="AA81:AB81"/>
    <mergeCell ref="AO120:AP120"/>
    <mergeCell ref="AQ120:AR120"/>
    <mergeCell ref="I121:J121"/>
    <mergeCell ref="A158:L158"/>
    <mergeCell ref="O158:S158"/>
    <mergeCell ref="U158:AA158"/>
    <mergeCell ref="AB158:AJ158"/>
    <mergeCell ref="AK158:AQ158"/>
    <mergeCell ref="AC120:AD120"/>
    <mergeCell ref="AE120:AF120"/>
    <mergeCell ref="AG120:AH120"/>
    <mergeCell ref="AI120:AJ120"/>
    <mergeCell ref="AK120:AL120"/>
    <mergeCell ref="AM120:AN120"/>
    <mergeCell ref="I120:L120"/>
    <mergeCell ref="R120:S120"/>
    <mergeCell ref="U120:V120"/>
    <mergeCell ref="W120:X120"/>
    <mergeCell ref="Y120:Z120"/>
    <mergeCell ref="AA120:AB120"/>
    <mergeCell ref="AO159:AP159"/>
    <mergeCell ref="AQ159:AR159"/>
    <mergeCell ref="I160:J160"/>
    <mergeCell ref="A197:L197"/>
    <mergeCell ref="O197:S197"/>
    <mergeCell ref="U197:AA197"/>
    <mergeCell ref="AB197:AJ197"/>
    <mergeCell ref="AK197:AQ197"/>
    <mergeCell ref="AC159:AD159"/>
    <mergeCell ref="AE159:AF159"/>
    <mergeCell ref="AG159:AH159"/>
    <mergeCell ref="AI159:AJ159"/>
    <mergeCell ref="AK159:AL159"/>
    <mergeCell ref="AM159:AN159"/>
    <mergeCell ref="I159:L159"/>
    <mergeCell ref="R159:S159"/>
    <mergeCell ref="U159:V159"/>
    <mergeCell ref="W159:X159"/>
    <mergeCell ref="Y159:Z159"/>
    <mergeCell ref="AA159:AB159"/>
    <mergeCell ref="AO198:AP198"/>
    <mergeCell ref="AQ198:AR198"/>
    <mergeCell ref="I199:J199"/>
    <mergeCell ref="A236:L236"/>
    <mergeCell ref="O236:S236"/>
    <mergeCell ref="U236:AA236"/>
    <mergeCell ref="AB236:AJ236"/>
    <mergeCell ref="AK236:AQ236"/>
    <mergeCell ref="AC198:AD198"/>
    <mergeCell ref="AE198:AF198"/>
    <mergeCell ref="AG198:AH198"/>
    <mergeCell ref="AI198:AJ198"/>
    <mergeCell ref="AK198:AL198"/>
    <mergeCell ref="AM198:AN198"/>
    <mergeCell ref="I198:L198"/>
    <mergeCell ref="R198:S198"/>
    <mergeCell ref="U198:V198"/>
    <mergeCell ref="W198:X198"/>
    <mergeCell ref="Y198:Z198"/>
    <mergeCell ref="AA198:AB198"/>
    <mergeCell ref="AO237:AP237"/>
    <mergeCell ref="AQ237:AR237"/>
    <mergeCell ref="I238:J238"/>
    <mergeCell ref="A275:L275"/>
    <mergeCell ref="O275:S275"/>
    <mergeCell ref="U275:AA275"/>
    <mergeCell ref="AB275:AJ275"/>
    <mergeCell ref="AK275:AQ275"/>
    <mergeCell ref="AC237:AD237"/>
    <mergeCell ref="AE237:AF237"/>
    <mergeCell ref="AG237:AH237"/>
    <mergeCell ref="AI237:AJ237"/>
    <mergeCell ref="AK237:AL237"/>
    <mergeCell ref="AM237:AN237"/>
    <mergeCell ref="I237:L237"/>
    <mergeCell ref="R237:S237"/>
    <mergeCell ref="U237:V237"/>
    <mergeCell ref="W237:X237"/>
    <mergeCell ref="Y237:Z237"/>
    <mergeCell ref="AA237:AB237"/>
    <mergeCell ref="AO276:AP276"/>
    <mergeCell ref="AQ276:AR276"/>
    <mergeCell ref="I277:J277"/>
    <mergeCell ref="A314:L314"/>
    <mergeCell ref="O314:S314"/>
    <mergeCell ref="U314:AA314"/>
    <mergeCell ref="AB314:AJ314"/>
    <mergeCell ref="AK314:AQ314"/>
    <mergeCell ref="AC276:AD276"/>
    <mergeCell ref="AE276:AF276"/>
    <mergeCell ref="AG276:AH276"/>
    <mergeCell ref="AI276:AJ276"/>
    <mergeCell ref="AK276:AL276"/>
    <mergeCell ref="AM276:AN276"/>
    <mergeCell ref="I276:L276"/>
    <mergeCell ref="R276:S276"/>
    <mergeCell ref="U276:V276"/>
    <mergeCell ref="W276:X276"/>
    <mergeCell ref="Y276:Z276"/>
    <mergeCell ref="AA276:AB276"/>
    <mergeCell ref="AO315:AP315"/>
    <mergeCell ref="AQ315:AR315"/>
    <mergeCell ref="I316:J316"/>
    <mergeCell ref="A353:L353"/>
    <mergeCell ref="O353:S353"/>
    <mergeCell ref="U353:AA353"/>
    <mergeCell ref="AB353:AJ353"/>
    <mergeCell ref="AK353:AQ353"/>
    <mergeCell ref="AC315:AD315"/>
    <mergeCell ref="AE315:AF315"/>
    <mergeCell ref="AG315:AH315"/>
    <mergeCell ref="AI315:AJ315"/>
    <mergeCell ref="AK315:AL315"/>
    <mergeCell ref="AM315:AN315"/>
    <mergeCell ref="I315:L315"/>
    <mergeCell ref="R315:S315"/>
    <mergeCell ref="U315:V315"/>
    <mergeCell ref="W315:X315"/>
    <mergeCell ref="Y315:Z315"/>
    <mergeCell ref="AA315:AB315"/>
    <mergeCell ref="AO354:AP354"/>
    <mergeCell ref="AQ354:AR354"/>
    <mergeCell ref="I355:J355"/>
    <mergeCell ref="A392:L392"/>
    <mergeCell ref="O392:S392"/>
    <mergeCell ref="U392:AA392"/>
    <mergeCell ref="AB392:AJ392"/>
    <mergeCell ref="AK392:AQ392"/>
    <mergeCell ref="AC354:AD354"/>
    <mergeCell ref="AE354:AF354"/>
    <mergeCell ref="AG354:AH354"/>
    <mergeCell ref="AI354:AJ354"/>
    <mergeCell ref="AK354:AL354"/>
    <mergeCell ref="AM354:AN354"/>
    <mergeCell ref="I354:L354"/>
    <mergeCell ref="R354:S354"/>
    <mergeCell ref="U354:V354"/>
    <mergeCell ref="W354:X354"/>
    <mergeCell ref="Y354:Z354"/>
    <mergeCell ref="AA354:AB354"/>
    <mergeCell ref="AO393:AP393"/>
    <mergeCell ref="AQ393:AR393"/>
    <mergeCell ref="I394:J394"/>
    <mergeCell ref="A431:L431"/>
    <mergeCell ref="O431:S431"/>
    <mergeCell ref="U431:AA431"/>
    <mergeCell ref="AB431:AJ431"/>
    <mergeCell ref="AK431:AQ431"/>
    <mergeCell ref="AC393:AD393"/>
    <mergeCell ref="AE393:AF393"/>
    <mergeCell ref="AG393:AH393"/>
    <mergeCell ref="AI393:AJ393"/>
    <mergeCell ref="AK393:AL393"/>
    <mergeCell ref="AM393:AN393"/>
    <mergeCell ref="I393:L393"/>
    <mergeCell ref="R393:S393"/>
    <mergeCell ref="U393:V393"/>
    <mergeCell ref="W393:X393"/>
    <mergeCell ref="Y393:Z393"/>
    <mergeCell ref="AA393:AB393"/>
    <mergeCell ref="AO432:AP432"/>
    <mergeCell ref="AQ432:AR432"/>
    <mergeCell ref="I433:J433"/>
    <mergeCell ref="AC432:AD432"/>
    <mergeCell ref="AE432:AF432"/>
    <mergeCell ref="AG432:AH432"/>
    <mergeCell ref="AI432:AJ432"/>
    <mergeCell ref="AK432:AL432"/>
    <mergeCell ref="AM432:AN432"/>
    <mergeCell ref="I432:L432"/>
    <mergeCell ref="R432:S432"/>
    <mergeCell ref="U432:V432"/>
    <mergeCell ref="W432:X432"/>
    <mergeCell ref="Y432:Z432"/>
    <mergeCell ref="AA432:AB432"/>
  </mergeCells>
  <pageMargins left="0.7000000000000001" right="0.7000000000000001" top="1.143700787401575" bottom="1.143700787401575" header="0.7500000000000001" footer="0.7500000000000001"/>
  <pageSetup orientation="portrait" paperSize="0" fitToHeight="0" fitToWidth="0" horizontalDpi="0" verticalDpi="0" copies="0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cols>
    <col width="12.140625" customWidth="1" min="1" max="1"/>
    <col width="11.42578125" customWidth="1" min="2" max="2"/>
  </cols>
  <sheetData/>
  <pageMargins left="0" right="0" top="0.3940944881889761" bottom="0.3940944881889761" header="0" footer="0"/>
  <pageSetup paperSize="0" fitToHeight="0" fitToWidth="0" pageOrder="overThenDown" horizontalDpi="0" verticalDpi="0" copies="0"/>
  <headerFooter>
    <oddHeader>&amp;C&amp;A</oddHeader>
    <oddFooter>&amp;CPage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2022-08-08T16:41:37Z</dcterms:created>
  <dcterms:modified xsi:type="dcterms:W3CDTF">2022-09-24T11:21:53Z</dcterms:modified>
  <cp:lastModifiedBy>Maxime</cp:lastModifiedBy>
  <cp:revision>450</cp:revision>
</cp:coreProperties>
</file>