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E9DB68BA-1B5A-4B1E-B07E-E8A965F202E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11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<sst xmlns="http://schemas.openxmlformats.org/spreadsheetml/2006/main" count="141" uniqueCount="66">
  <si>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</si>
  <si>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</si>
  <si>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</si>
  <si>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</si>
  <si>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</si>
  <si>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</si>
  <si>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</si>
  <si>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</si>
  <si>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</si>
  <si>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</si>
  <si>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</si>
  <si>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</si>
  <si>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Bancolombia</t>
  </si>
  <si>
    <t>Yes</t>
  </si>
  <si>
    <t>11th Nov 2023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</si>
  <si>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</si>
  <si>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</si>
  <si>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8.5</t>
  </si>
  <si>
    <t>thuonghao</t>
  </si>
  <si>
    <t>17th Nov 2023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</si>
  <si>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</si>
  <si>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</si>
  <si>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10.0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</si>
  <si>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</si>
  <si>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</si>
  <si>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</si>
  <si>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26th Nov 2023</t>
  </si>
  <si>
    <t>0528733c4e5062a389d59780716150fe7a9e4076ae50ae018c2ebeb31b083c9b</t>
  </si>
  <si>
    <t>http://ingresar-aqui-23o.hstn.me/?i=2</t>
  </si>
  <si>
    <t>hstn</t>
  </si>
  <si>
    <t>4th Dec 2023</t>
  </si>
  <si>
    <t>16b418260c28513aaed675858cfe555590a47ca3a552e2fe64b72d4ea19bc4c7</t>
  </si>
  <si>
    <t>http://comprabancolombia698.zya.me/?i=1</t>
  </si>
  <si>
    <t>No</t>
  </si>
  <si>
    <t>zya</t>
  </si>
  <si>
    <t>13th Dec 2023</t>
  </si>
  <si>
    <t>01590eea179f51f7881464dd75878090bea7b7f20f14d92208d03c5ea2039b55</t>
  </si>
  <si>
    <t>https://activacionclavedinamica.replit.app/ref/USER/scis/j6UnVHZsitlYrxStPNFUN4TsSjgEJkN7dlDp6FXSjFxO/3D/no-back-button/</t>
  </si>
  <si>
    <t>17th Dec 2023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</si>
  <si>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</si>
  <si>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</si>
  <si>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</si>
  <si>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25th Dec 2023</t>
  </si>
  <si>
    <t>0f9c6f6045f8e214a40b08ffa76ab70b2d1d406435f23d58ffb6b708c32068fa</t>
  </si>
  <si>
    <t>https://validaciondeidentidad.brizy.site/</t>
  </si>
  <si>
    <t>brizy</t>
  </si>
  <si>
    <t>Benign</t>
  </si>
  <si>
    <t>https://sucursalpersonas.transaccionesbancolombia.com/mua/USER?scis=BC2WeRRpkMOcaAAVgYHLkgi6%2FfD%2Bj%2BcfP3JunQ3Eb4E%3D#no-back-button</t>
  </si>
  <si>
    <t>transaccionesbancolombia</t>
  </si>
  <si>
    <t>https://blog.bancolombia.com/?_gl=1*j2yx4f*_ga*MTA2MDAxNTgzMC4xNzExMzY3MzE5*_ga_GVYK05G3HJ*MTcxMTM3MzIyNi4yLjEuMTcxMTM3NDAwNi42MC4wLjA.&amp;_ga=2.260094605.1015245789.1711367458-1060015830.1711367319</t>
  </si>
  <si>
    <t>bancolombia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</si>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</sst>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0" xfId="1"/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cursalpersonas.transaccionesbancolombia.com/mua/USER?scis=BC2WeRRpkMOcaAAVgYHLkgi6%2FfD%2Bj%2BcfP3JunQ3Eb4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N13" sqref="N13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20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14</v>
      </c>
      <c r="B2" t="s">
        <v>15</v>
      </c>
      <c r="C2" t="s">
        <v>16</v>
      </c>
      <c r="D2" t="s">
        <v>12</v>
      </c>
      <c r="E2" t="s">
        <v>13</v>
      </c>
      <c r="F2" t="s">
        <v>12</v>
      </c>
      <c r="G2" t="s">
        <v>13</v>
      </c>
      <c r="H2" t="s">
        <v>13</v>
      </c>
      <c r="I2" t="s">
        <v>17</v>
      </c>
      <c r="J2" t="s">
        <v>18</v>
      </c>
      <c r="K2" t="s">
        <v>13</v>
      </c>
      <c r="L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12</v>
      </c>
      <c r="E3" t="s">
        <v>13</v>
      </c>
      <c r="F3" t="s">
        <v>12</v>
      </c>
      <c r="G3" t="s">
        <v>13</v>
      </c>
      <c r="H3" t="s">
        <v>13</v>
      </c>
      <c r="I3" t="s">
        <v>22</v>
      </c>
      <c r="J3" t="s">
        <v>23</v>
      </c>
      <c r="K3" t="s">
        <v>13</v>
      </c>
      <c r="L3" t="str">
        <f t="shared" ref="L3:L11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3" t="s">
        <v>51</v>
      </c>
      <c r="Q3" s="4"/>
      <c r="R3" s="5"/>
    </row>
    <row r="4" spans="1:18" x14ac:dyDescent="0.25">
      <c r="A4" t="s">
        <v>19</v>
      </c>
      <c r="B4" t="s">
        <v>24</v>
      </c>
      <c r="C4" t="s">
        <v>25</v>
      </c>
      <c r="D4" t="s">
        <v>12</v>
      </c>
      <c r="E4" t="s">
        <v>13</v>
      </c>
      <c r="F4" t="s">
        <v>12</v>
      </c>
      <c r="G4" t="s">
        <v>13</v>
      </c>
      <c r="H4" t="s">
        <v>13</v>
      </c>
      <c r="I4" t="s">
        <v>22</v>
      </c>
      <c r="J4" t="s">
        <v>23</v>
      </c>
      <c r="K4" t="s">
        <v>13</v>
      </c>
      <c r="L4" t="str">
        <f t="shared" si="0"/>
        <v>Yes</v>
      </c>
      <c r="P4" s="6" t="s">
        <v>52</v>
      </c>
      <c r="Q4" s="5">
        <f>COUNTIFS(E:E, "Yes",K:K, "Yes")</f>
        <v>8</v>
      </c>
      <c r="R4" s="5" t="s">
        <v>53</v>
      </c>
    </row>
    <row r="5" spans="1:18" x14ac:dyDescent="0.25">
      <c r="A5" t="s">
        <v>26</v>
      </c>
      <c r="B5" t="s">
        <v>27</v>
      </c>
      <c r="C5" t="s">
        <v>28</v>
      </c>
      <c r="D5" t="s">
        <v>12</v>
      </c>
      <c r="E5" t="s">
        <v>13</v>
      </c>
      <c r="F5" t="s">
        <v>12</v>
      </c>
      <c r="G5" t="s">
        <v>13</v>
      </c>
      <c r="H5" t="s">
        <v>13</v>
      </c>
      <c r="I5" t="s">
        <v>22</v>
      </c>
      <c r="J5" t="s">
        <v>29</v>
      </c>
      <c r="K5" t="s">
        <v>13</v>
      </c>
      <c r="L5" t="str">
        <f t="shared" si="0"/>
        <v>Yes</v>
      </c>
      <c r="P5" s="6" t="s">
        <v>54</v>
      </c>
      <c r="Q5" s="5">
        <f>COUNTIFS(E:E, "Yes",K:K, "No")</f>
        <v>0</v>
      </c>
      <c r="R5" s="5" t="s">
        <v>55</v>
      </c>
    </row>
    <row r="6" spans="1:18" x14ac:dyDescent="0.25">
      <c r="A6" t="s">
        <v>30</v>
      </c>
      <c r="B6" t="s">
        <v>31</v>
      </c>
      <c r="C6" t="s">
        <v>32</v>
      </c>
      <c r="D6" t="s">
        <v>12</v>
      </c>
      <c r="E6" t="s">
        <v>13</v>
      </c>
      <c r="F6" t="s">
        <v>12</v>
      </c>
      <c r="G6" t="s">
        <v>33</v>
      </c>
      <c r="H6" t="s">
        <v>13</v>
      </c>
      <c r="I6" t="s">
        <v>22</v>
      </c>
      <c r="J6" t="s">
        <v>34</v>
      </c>
      <c r="K6" t="s">
        <v>13</v>
      </c>
      <c r="L6" t="str">
        <f t="shared" si="0"/>
        <v>Yes</v>
      </c>
      <c r="P6" s="6" t="s">
        <v>56</v>
      </c>
      <c r="Q6" s="5">
        <f>COUNTIFS(E:E, "No",K:K, "Yes")</f>
        <v>0</v>
      </c>
      <c r="R6" s="5" t="s">
        <v>57</v>
      </c>
    </row>
    <row r="7" spans="1:18" x14ac:dyDescent="0.25">
      <c r="A7" t="s">
        <v>35</v>
      </c>
      <c r="B7" t="s">
        <v>36</v>
      </c>
      <c r="C7" t="s">
        <v>37</v>
      </c>
      <c r="D7" t="s">
        <v>12</v>
      </c>
      <c r="E7" t="s">
        <v>13</v>
      </c>
      <c r="F7" t="s">
        <v>12</v>
      </c>
      <c r="G7" t="s">
        <v>13</v>
      </c>
      <c r="H7" t="s">
        <v>13</v>
      </c>
      <c r="I7" t="s">
        <v>22</v>
      </c>
      <c r="J7" t="s">
        <v>23</v>
      </c>
      <c r="K7" t="s">
        <v>13</v>
      </c>
      <c r="L7" t="str">
        <f t="shared" si="0"/>
        <v>Yes</v>
      </c>
      <c r="P7" s="6" t="s">
        <v>58</v>
      </c>
      <c r="Q7" s="5">
        <f>COUNTIFS(E:E, "No",K:K, "No")</f>
        <v>2</v>
      </c>
      <c r="R7" s="5" t="s">
        <v>59</v>
      </c>
    </row>
    <row r="8" spans="1:18" x14ac:dyDescent="0.25">
      <c r="A8" t="s">
        <v>38</v>
      </c>
      <c r="B8" t="s">
        <v>39</v>
      </c>
      <c r="C8" t="s">
        <v>40</v>
      </c>
      <c r="D8" t="s">
        <v>12</v>
      </c>
      <c r="E8" t="s">
        <v>13</v>
      </c>
      <c r="F8" t="s">
        <v>12</v>
      </c>
      <c r="G8" t="s">
        <v>13</v>
      </c>
      <c r="H8" t="s">
        <v>13</v>
      </c>
      <c r="I8" t="s">
        <v>22</v>
      </c>
      <c r="J8" t="s">
        <v>41</v>
      </c>
      <c r="K8" t="s">
        <v>13</v>
      </c>
      <c r="L8" t="str">
        <f t="shared" si="0"/>
        <v>Yes</v>
      </c>
      <c r="P8" s="6" t="s">
        <v>60</v>
      </c>
      <c r="Q8" s="5">
        <f>COUNTIF(K:K, "Indeterminate")</f>
        <v>0</v>
      </c>
      <c r="R8" s="5"/>
    </row>
    <row r="9" spans="1:18" x14ac:dyDescent="0.25">
      <c r="A9" t="s">
        <v>42</v>
      </c>
      <c r="B9" t="s">
        <v>43</v>
      </c>
      <c r="C9" t="s">
        <v>44</v>
      </c>
      <c r="D9" t="s">
        <v>12</v>
      </c>
      <c r="E9" t="s">
        <v>13</v>
      </c>
      <c r="F9" t="s">
        <v>12</v>
      </c>
      <c r="G9" t="s">
        <v>13</v>
      </c>
      <c r="H9" t="s">
        <v>13</v>
      </c>
      <c r="I9" t="s">
        <v>22</v>
      </c>
      <c r="J9" t="s">
        <v>45</v>
      </c>
      <c r="K9" t="s">
        <v>13</v>
      </c>
      <c r="L9" t="str">
        <f t="shared" si="0"/>
        <v>Yes</v>
      </c>
      <c r="P9" s="6" t="s">
        <v>61</v>
      </c>
      <c r="Q9" s="5">
        <f>COUNTIF(K:K, "Error Occurred") + COUNTIF(K:K, "Payload exceeds limit")</f>
        <v>0</v>
      </c>
      <c r="R9" s="5"/>
    </row>
    <row r="10" spans="1:18" x14ac:dyDescent="0.25">
      <c r="A10" t="s">
        <v>46</v>
      </c>
      <c r="B10">
        <v>1</v>
      </c>
      <c r="C10" s="2" t="s">
        <v>47</v>
      </c>
      <c r="D10" t="s">
        <v>12</v>
      </c>
      <c r="E10" t="s">
        <v>33</v>
      </c>
      <c r="F10" t="s">
        <v>12</v>
      </c>
      <c r="G10" t="s">
        <v>13</v>
      </c>
      <c r="H10" t="s">
        <v>13</v>
      </c>
      <c r="I10" t="s">
        <v>22</v>
      </c>
      <c r="J10" t="s">
        <v>48</v>
      </c>
      <c r="K10" t="s">
        <v>33</v>
      </c>
      <c r="L10" t="str">
        <f t="shared" si="0"/>
        <v>Yes</v>
      </c>
      <c r="P10" s="6" t="s">
        <v>62</v>
      </c>
      <c r="Q10" s="5">
        <f>SUM(Q4:Q9)</f>
        <v>10</v>
      </c>
      <c r="R10" s="5"/>
    </row>
    <row r="11" spans="1:18" x14ac:dyDescent="0.25">
      <c r="A11" t="s">
        <v>46</v>
      </c>
      <c r="B11">
        <v>2</v>
      </c>
      <c r="C11" t="s">
        <v>49</v>
      </c>
      <c r="D11" t="s">
        <v>12</v>
      </c>
      <c r="E11" t="s">
        <v>33</v>
      </c>
      <c r="F11" t="s">
        <v>12</v>
      </c>
      <c r="G11" t="s">
        <v>33</v>
      </c>
      <c r="H11" t="s">
        <v>13</v>
      </c>
      <c r="I11" t="s">
        <v>22</v>
      </c>
      <c r="J11" t="s">
        <v>50</v>
      </c>
      <c r="K11" t="s">
        <v>33</v>
      </c>
      <c r="L11" t="str">
        <f t="shared" si="0"/>
        <v>Yes</v>
      </c>
      <c r="P11" s="5"/>
      <c r="Q11" s="5"/>
      <c r="R11" s="5"/>
    </row>
    <row r="12" spans="1:18" x14ac:dyDescent="0.25">
      <c r="P12" s="5"/>
      <c r="Q12" s="5"/>
      <c r="R12" s="5"/>
    </row>
    <row r="13" spans="1:18" x14ac:dyDescent="0.25">
      <c r="P13" s="5"/>
      <c r="Q13" s="5"/>
      <c r="R13" s="5"/>
    </row>
    <row r="14" spans="1:18" x14ac:dyDescent="0.25">
      <c r="P14" s="5"/>
      <c r="Q14" s="5"/>
      <c r="R14" s="5"/>
    </row>
    <row r="15" spans="1:18" x14ac:dyDescent="0.25">
      <c r="P15" s="5"/>
      <c r="Q15" s="5"/>
      <c r="R15" s="5"/>
    </row>
    <row r="16" spans="1:18" x14ac:dyDescent="0.25">
      <c r="P16" s="5"/>
      <c r="Q16" s="5"/>
      <c r="R16" s="5"/>
    </row>
    <row r="17" spans="16:18" x14ac:dyDescent="0.25">
      <c r="P17" s="3" t="s">
        <v>63</v>
      </c>
      <c r="Q17" s="4"/>
      <c r="R17" s="5"/>
    </row>
    <row r="18" spans="16:18" x14ac:dyDescent="0.25">
      <c r="P18" s="6" t="s">
        <v>64</v>
      </c>
      <c r="Q18" s="5">
        <f>COUNTIFS(L:L, "Yes")</f>
        <v>10</v>
      </c>
      <c r="R18" s="5" t="s">
        <v>53</v>
      </c>
    </row>
    <row r="19" spans="16:18" x14ac:dyDescent="0.25">
      <c r="P19" s="6" t="s">
        <v>65</v>
      </c>
      <c r="Q19" s="5">
        <f>COUNTIFS(L:L, "No")</f>
        <v>0</v>
      </c>
      <c r="R19" s="5" t="s">
        <v>59</v>
      </c>
    </row>
    <row r="20" spans="16:18" x14ac:dyDescent="0.25">
      <c r="P20" s="6" t="s">
        <v>60</v>
      </c>
      <c r="Q20" s="5">
        <f>COUNTIFS(L:L, "Indeterminate")</f>
        <v>0</v>
      </c>
      <c r="R20" s="5" t="s">
        <v>55</v>
      </c>
    </row>
    <row r="21" spans="16:18" x14ac:dyDescent="0.25">
      <c r="P21" s="6" t="s">
        <v>61</v>
      </c>
      <c r="Q21" s="5">
        <f>COUNTIF(L:L, "Error Occurred") + COUNTIF(L:L, "Payload exceeds limit")</f>
        <v>0</v>
      </c>
      <c r="R21" s="5"/>
    </row>
    <row r="22" spans="16:18" x14ac:dyDescent="0.25">
      <c r="P22" s="6" t="s">
        <v>62</v>
      </c>
      <c r="Q22" s="5">
        <f>SUM(Q18:Q21)</f>
        <v>10</v>
      </c>
      <c r="R22" s="5"/>
    </row>
  </sheetData>
  <mergeCells count="2">
    <mergeCell ref="P3:Q3"/>
    <mergeCell ref="P17:Q17"/>
  </mergeCells>
  <hyperlinks>
    <hyperlink ref="C10" r:id="rId1" location="no-back-button" xr:uid="{3390C20B-6F00-4632-8D1B-4E07D095DD7A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2024-03-25T11:42:02Z</dcterms:created>
  <dcterms:modified xsi:type="dcterms:W3CDTF">2024-03-25T13:41:51Z</dcterms:modified>
</cp:coreProperties>
</file>