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23E41ED7-82AD-4465-9150-3D6B5351D97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</calcChain>
</file>

<file path=xl/sharedStrings.xml><?xml version="1.0" encoding="utf-8"?>
<sst xmlns="http://schemas.openxmlformats.org/spreadsheetml/2006/main" count="528" uniqueCount="181">
  <si>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</si>
  <si>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</si>
  <si>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</si>
  <si>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</si>
  <si>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</si>
  <si>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</si>
  <si>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</si>
  <si>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</si>
  <si>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</si>
  <si>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</si>
  <si>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</si>
  <si>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</si>
  <si>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27th Oct 2023</t>
  </si>
  <si>
    <t>021297b5f33c1129dd73ed58582aae8a1b00a8fc95dfb403838a8fa8de2d541c</t>
  </si>
  <si>
    <t>https://checking-package.crabdance.com/wp-content/plugins/kk/details.php</t>
  </si>
  <si>
    <t>DHL</t>
  </si>
  <si>
    <t>Yes</t>
  </si>
  <si>
    <t>10.0</t>
  </si>
  <si>
    <t>crabdance</t>
  </si>
  <si>
    <t>29th Oct 2023</t>
  </si>
  <si>
    <t>02b9c7aafe8c666f6e9d934e28e0666b38b74f94dda0f057fb1b3871e14620d4</t>
  </si>
  <si>
    <t>https://demo.appstirr.com/classic_surgical/wp-content/plugins/njyoyqp/rx/dhl_top/cmd-login=ca34bf1005b905c9f32588e9cf821582/</t>
  </si>
  <si>
    <t>No</t>
  </si>
  <si>
    <t>appstirr</t>
  </si>
  <si>
    <t>30th Oct 2023</t>
  </si>
  <si>
    <t>9b6e78f83843a9b61a2d98e2fa4adfbe5d292638f97954a65006ae6c00c6962f</t>
  </si>
  <si>
    <t>http://xcx3gsz9.dreamwp.com/smon/dhl/home/</t>
  </si>
  <si>
    <t>dreamwp</t>
  </si>
  <si>
    <t>13th Nov 2023</t>
  </si>
  <si>
    <t>9c0c9d44e26a556fb710ca2811328888cc75512e7671699bba2adb8f232c1f8d</t>
  </si>
  <si>
    <t>http://www.cubit.net/gllfrmny/rchlnk/GlobalSources/index2.php</t>
  </si>
  <si>
    <t>cubit</t>
  </si>
  <si>
    <t>17th Nov 2023</t>
  </si>
  <si>
    <t>12a4df9b462001c08ed797977ae045849375557102eb779c6f3eeab80e357497</t>
  </si>
  <si>
    <t>http://dhlrewardscards.com/</t>
  </si>
  <si>
    <t>dhlrewardscards</t>
  </si>
  <si>
    <t>18th Nov 2023</t>
  </si>
  <si>
    <t>c42d928f7e87d5658451bdf8b60447c40dd7059699031b4edcdebd7c1867b1ff</t>
  </si>
  <si>
    <t>http://socialmediaconsultant.ae/public/yrNfXFnFnAl0DDiY3zDipZohwi4XXRUH</t>
  </si>
  <si>
    <t>socialmediaconsultant</t>
  </si>
  <si>
    <t>041e76160c869ea6a9e9d2b903ae00ae5e7cda0164b12f49b861f9fc0c5b30c5</t>
  </si>
  <si>
    <t>http://socialmediaconsultant.ae/public/eoyzCbxfJNCAwwu5gEdLGdLEbhMRXlCq</t>
  </si>
  <si>
    <t>20th Nov 2023</t>
  </si>
  <si>
    <t>00ac01d3be451f5a22259a513325d33a71dcc88b177783c95b5f2fbda669b734</t>
  </si>
  <si>
    <t>https://www.bjk.gen.tr/DHL/track.php?email=3mail@b.c</t>
  </si>
  <si>
    <t>8.5</t>
  </si>
  <si>
    <t>bjk</t>
  </si>
  <si>
    <t>23rd Nov 2023</t>
  </si>
  <si>
    <t>f58f2809ed7aaf27e59d90eeb5077871133d1e49663b398af662a0290aeeddc3</t>
  </si>
  <si>
    <t>https://netfel-id6673.web.app/</t>
  </si>
  <si>
    <t>codeanyapp</t>
  </si>
  <si>
    <t>016b180fc4a8d7c88785365bbff8abd1bf48ea5025db19f3f9ed27a09b57291c</t>
  </si>
  <si>
    <t>https://socialmediaconsultant.ae/public/6JUWt0UnBE1zNXqxnmBiG7a9Pmr9ocOD</t>
  </si>
  <si>
    <t>24th Nov 2023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</si>
  <si>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</si>
  <si>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</si>
  <si>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</si>
  <si>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</si>
  <si>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</si>
  <si>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</si>
  <si>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</si>
  <si>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aragon</t>
  </si>
  <si>
    <t>26th Nov 2023</t>
  </si>
  <si>
    <t>0075736fdaebf81c1e5f673304348c798bf650b09f19dccec502fc9f34407601</t>
  </si>
  <si>
    <t>http://socialmediaconsultant.ae/public/GkifIiocDbBMPhFu4b2WTMfeB8hMr8lo</t>
  </si>
  <si>
    <t>27th Nov 2023</t>
  </si>
  <si>
    <t>01308d40961130f61c8a2f9c9f92aca5e87e1b1b388caadb78c0d84191ec5322</t>
  </si>
  <si>
    <t>https://package.dittugarments.com/public/uvKhzB6nB9AksS436lrCwOvPcv7L9Br4</t>
  </si>
  <si>
    <t>dittugarments</t>
  </si>
  <si>
    <t>018cef3464440cd63d5c628b47d06257799f8ea68af49c86983f55e1716d2005</t>
  </si>
  <si>
    <t>https://package.dittugarments.com/public/8WJz2fTND6IqcNBZPQCe4I9Lb24lRZ1F</t>
  </si>
  <si>
    <t>019f08fbab0a21a90395daeab0c53d91374965e7124e10036b5023e43e3f88d7</t>
  </si>
  <si>
    <t>https://package.dittugarments.com/public/9sBhKlGHlUt104V2uY4vifQ1tEcvDUEx</t>
  </si>
  <si>
    <t>28th Nov 2023</t>
  </si>
  <si>
    <t>a26025419c72baf42631231b435e27ec7438f50d1d6ba41dcc918cdcc9782d23</t>
  </si>
  <si>
    <t>http://www.dhleoyssa.com/</t>
  </si>
  <si>
    <t>dhleoyssa</t>
  </si>
  <si>
    <t>29th Nov 2023</t>
  </si>
  <si>
    <t>00d320e13a4afd5c13cd57d8e6930967708ab4d93d7583d7b9e52e97e507ccb5</t>
  </si>
  <si>
    <t>http://socialmediaconsultant.ae/public/cKcAHeRtw8tgyrOIdKqopukWqegyBl6X</t>
  </si>
  <si>
    <t>03613ee8f7807376093f334ce4a3f269c601fe5a3a39cb6942beffed71755968</t>
  </si>
  <si>
    <t>https://package.dittugarments.com/public/xXmKbIKplnyr3mWGvbjBXmGyAmEgHDal</t>
  </si>
  <si>
    <t>30th Nov 2023</t>
  </si>
  <si>
    <t>065db6158190513f168076463c6a38bb64b1a1fc669964b918c8280dbf7d44ef</t>
  </si>
  <si>
    <t>https://package.dittugarments.com/public/mjOfBj69BBa3Tk4AvbQreARG4ImFnQE6</t>
  </si>
  <si>
    <t>1st Dec 2023</t>
  </si>
  <si>
    <t>08a0dc87471f651a4cd110736b4dc4f342cf13578fa94e35c58ce58dd16ce1aa</t>
  </si>
  <si>
    <t>https://package.dittugarments.com/public/KDAlUiM6gsPhFp9H2e6RQruYaKEioFms</t>
  </si>
  <si>
    <t>2nd Dec 2023</t>
  </si>
  <si>
    <t>00f96b3f59530c90a08a366c893d34446bc7ef17213d9b2ac938b4fb7fa6b9ec</t>
  </si>
  <si>
    <t>https://gqs.yqp.mybluehost.me/fu/lox/</t>
  </si>
  <si>
    <t>mybluehost</t>
  </si>
  <si>
    <t>3rd Dec 2023</t>
  </si>
  <si>
    <t>0d0cb37b786d5bef6a13aba47eb4580dfff54865efa73024188d38626baaafa5</t>
  </si>
  <si>
    <t>https://package.dittugarments.com/public/y6hZBURxF0z6x2LOFytBYnzUXgoN6t8p</t>
  </si>
  <si>
    <t>0cadca50f0b0f7ca3999b891c6d522fd6e96eceb606940c72c62963c4546b97b</t>
  </si>
  <si>
    <t>https://package.dittugarments.com/public/PbnE2nFnrxmhS7qFBWNQRWBa5DAz7l9S</t>
  </si>
  <si>
    <t>4th Dec 2023</t>
  </si>
  <si>
    <t>16df71c1461e959d23b83ad50dad256c95dc76b3fd2de1cb40cf762f04fc8d90</t>
  </si>
  <si>
    <t>https://unitedpostalservice.ddns.net/</t>
  </si>
  <si>
    <t>ddns</t>
  </si>
  <si>
    <t>6th Dec 2023</t>
  </si>
  <si>
    <t>056aca6987b6b689bac0343130f4621949fd23718fdcf7d912542622b78755c3</t>
  </si>
  <si>
    <t>https://package.dittugarments.com/public/6ucCe1RNC0Hl4TjEt9VQ0Zs8DbL6v0ix</t>
  </si>
  <si>
    <t>8th Dec 2023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</si>
  <si>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</si>
  <si>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</si>
  <si>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</si>
  <si>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9th Dec 2023</t>
  </si>
  <si>
    <t>8731ca8388ade5928e5ace26606e4376d3ec1e296772e552f8950c308d46266f</t>
  </si>
  <si>
    <t>https://package.dittugarments.com/public/zandOJzSpNGun2NZFVLZIjal50YqoCFo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</si>
  <si>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</si>
  <si>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</si>
  <si>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</si>
  <si>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10th Dec 2023</t>
  </si>
  <si>
    <t>b0269a5325e62c76ad545821c27c9a5815c36a38394bd423966e1c32eba9105c</t>
  </si>
  <si>
    <t>http://www.bkmetalsheetram.com/wp-includes/blog/PRVDHKL/</t>
  </si>
  <si>
    <t>bkmetalsheetram</t>
  </si>
  <si>
    <t>11th Dec 2023</t>
  </si>
  <si>
    <t>1e353d7c372ea41e34474d88b9f07053c30baac861c2eb537a53b7a6191b77ef</t>
  </si>
  <si>
    <t>https://mytubeuk.co.uk/wp-content/plugins/cartflows/DHL_Final/</t>
  </si>
  <si>
    <t>mytubeuk</t>
  </si>
  <si>
    <t>13th Dec 2023</t>
  </si>
  <si>
    <t>807508a19cd4442ac545bc8411eee6eeacaf951ca4aad3bc8c133ae73b2f39be</t>
  </si>
  <si>
    <t>https://cloudflare-ipfs.com/ipfs/bafybeidhpx5z35imantgtgig5wpqsva2havnv3cngh5wv3ljc2wsyewowa</t>
  </si>
  <si>
    <t>cloudflare-ipfs</t>
  </si>
  <si>
    <t>14th Dec 2023</t>
  </si>
  <si>
    <t>c3a2cf3bca2899bc25eb0b8f61d8403d109ca212a72edeaef9b1c5f2bea2ecd4</t>
  </si>
  <si>
    <t>https://ipfs.eth.aragon.network/ipfs/bafybeigyp2cjhkqpljyz5cjeu6elqhbljivyhrr5iug5k7wko6qkojbijy</t>
  </si>
  <si>
    <t>9.5</t>
  </si>
  <si>
    <t>19th Dec 2023</t>
  </si>
  <si>
    <t>3d6e0e57e9a0af08dfd6620b6012436ee5534782816530e8841d1325d10fdb00</t>
  </si>
  <si>
    <t>https://cloudflare-ipfs.com/ipfs/bafkreigqvxdp3mulmpt3lua2mrpi6cwk5skzjieldi7lwv3gzumgevb4jm#abuse@dhl.com</t>
  </si>
  <si>
    <t>20th Dec 2023</t>
  </si>
  <si>
    <t>004308d779730690ff04d4e1da414303705a90524fa12dfbae0941b5ca805452</t>
  </si>
  <si>
    <t>https://dhlhr.webauthor.com/auth.cfm?sign_in=true</t>
  </si>
  <si>
    <t>webauthor</t>
  </si>
  <si>
    <t>21st Dec 2023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</si>
  <si>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</si>
  <si>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</si>
  <si>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</si>
  <si>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</si>
  <si>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</si>
  <si>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02b552f4a7b6d0c4a36b6f43a76b781c9e5580bd2f51adaf1505a8db60e157bf</t>
  </si>
  <si>
    <t>https://plazamerica.cl/WptGIkF/v/GlobalSources/?email=lkxxx</t>
  </si>
  <si>
    <t>plazamerica</t>
  </si>
  <si>
    <t>23rd Dec 2023</t>
  </si>
  <si>
    <t>002ab129e0842718c0b19bbf73f8b1c3fb79921f1b9737762d802e7864fa81ab</t>
  </si>
  <si>
    <t>https://enviosdhlexpress.com/</t>
  </si>
  <si>
    <t>enviosdhlexpress</t>
  </si>
  <si>
    <t>24th Dec 2023</t>
  </si>
  <si>
    <t>06073e86acdf1eafba00e81b5ad02300be8ea97f05469ec9c4fded7c63ed8341</t>
  </si>
  <si>
    <t>https://quasarsocial.info/MX-DH141223/?u=12C414</t>
  </si>
  <si>
    <t>quasarsocial</t>
  </si>
  <si>
    <t>25th Dec 2023</t>
  </si>
  <si>
    <t>6567fb00c3659b90fa90d05221da33a46d643c912685a030289399843007edb5</t>
  </si>
  <si>
    <t>http://gqs.yqp.mybluehost.me/fthjx/des</t>
  </si>
  <si>
    <t>e5448eaf6dfd65cbf0bb437afebece09e1266f1fe519a8ff68157427d91bcda5</t>
  </si>
  <si>
    <t>https://my.dhlparcel.se/account/sign-in</t>
  </si>
  <si>
    <t>dhlparcel</t>
  </si>
  <si>
    <t>227bba03fd5c7b772892fe2badbb06db8c2c34c641d1757b257111652b429a91</t>
  </si>
  <si>
    <t>http://ctb.sup.mybluehost.me/.website_e21c3e34/login/index.php?trackid=CS471210241DE#5925cb9b619c5d4f0</t>
  </si>
  <si>
    <t>Benign</t>
  </si>
  <si>
    <t>1c762e7e0cbf3519e70ab0ef96a2c5f4eb757ca85b4a103dc3d8d8303cf4dbb3</t>
  </si>
  <si>
    <t>https://www.dhl.com/sg-en/home.html?locale=true</t>
  </si>
  <si>
    <t>dhl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</si>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</sst>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hl.com/sg-en/home.html?local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T12" sqref="T12"/>
    </sheetView>
  </sheetViews>
  <sheetFormatPr defaultRowHeight="15" x14ac:dyDescent="0.25"/>
  <cols>
    <col min="4" max="4" width="26.140625" style="3" bestFit="1" customWidth="1"/>
    <col min="5" max="5" width="12.140625" style="3" bestFit="1" customWidth="1"/>
    <col min="6" max="6" width="22.85546875" style="3" bestFit="1" customWidth="1"/>
    <col min="7" max="7" width="24.5703125" style="3" bestFit="1" customWidth="1"/>
    <col min="8" max="8" width="27.7109375" style="3" bestFit="1" customWidth="1"/>
    <col min="9" max="9" width="25.28515625" style="3" bestFit="1" customWidth="1"/>
    <col min="10" max="10" width="20.140625" style="3" bestFit="1" customWidth="1"/>
    <col min="11" max="11" width="11.42578125" style="3" bestFit="1" customWidth="1"/>
    <col min="12" max="12" width="14.42578125" style="3" bestFit="1" customWidth="1"/>
    <col min="16" max="16" width="18.8554687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8" x14ac:dyDescent="0.25">
      <c r="A2" t="s">
        <v>12</v>
      </c>
      <c r="B2" t="s">
        <v>13</v>
      </c>
      <c r="C2" t="s">
        <v>14</v>
      </c>
      <c r="D2" s="3" t="s">
        <v>15</v>
      </c>
      <c r="E2" s="3" t="s">
        <v>16</v>
      </c>
      <c r="F2" s="3" t="s">
        <v>15</v>
      </c>
      <c r="G2" s="3" t="s">
        <v>16</v>
      </c>
      <c r="H2" s="3" t="s">
        <v>16</v>
      </c>
      <c r="I2" s="3" t="s">
        <v>17</v>
      </c>
      <c r="J2" s="3" t="s">
        <v>18</v>
      </c>
      <c r="K2" s="3" t="s">
        <v>16</v>
      </c>
      <c r="L2" s="3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s="3" t="s">
        <v>15</v>
      </c>
      <c r="E3" s="3" t="s">
        <v>16</v>
      </c>
      <c r="F3" s="3" t="s">
        <v>15</v>
      </c>
      <c r="G3" s="3" t="s">
        <v>22</v>
      </c>
      <c r="H3" s="3" t="s">
        <v>16</v>
      </c>
      <c r="I3" s="3" t="s">
        <v>17</v>
      </c>
      <c r="J3" s="3" t="s">
        <v>23</v>
      </c>
      <c r="K3" s="3" t="s">
        <v>16</v>
      </c>
      <c r="L3" s="3" t="str">
        <f t="shared" ref="L3:L46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5" t="s">
        <v>166</v>
      </c>
      <c r="Q3" s="6"/>
      <c r="R3" s="3"/>
    </row>
    <row r="4" spans="1:18" x14ac:dyDescent="0.25">
      <c r="A4" t="s">
        <v>24</v>
      </c>
      <c r="B4" t="s">
        <v>25</v>
      </c>
      <c r="C4" t="s">
        <v>26</v>
      </c>
      <c r="D4" s="3" t="s">
        <v>15</v>
      </c>
      <c r="E4" s="3" t="s">
        <v>16</v>
      </c>
      <c r="F4" s="3" t="s">
        <v>15</v>
      </c>
      <c r="G4" s="3" t="s">
        <v>22</v>
      </c>
      <c r="H4" s="3" t="s">
        <v>16</v>
      </c>
      <c r="I4" s="3" t="s">
        <v>17</v>
      </c>
      <c r="J4" s="3" t="s">
        <v>27</v>
      </c>
      <c r="K4" s="3" t="s">
        <v>16</v>
      </c>
      <c r="L4" s="3" t="str">
        <f t="shared" si="0"/>
        <v>Yes</v>
      </c>
      <c r="P4" s="7" t="s">
        <v>167</v>
      </c>
      <c r="Q4" s="3">
        <f>COUNTIFS(E:E, "Yes",K:K, "Yes")</f>
        <v>44</v>
      </c>
      <c r="R4" s="3" t="s">
        <v>168</v>
      </c>
    </row>
    <row r="5" spans="1:18" x14ac:dyDescent="0.25">
      <c r="A5" t="s">
        <v>28</v>
      </c>
      <c r="B5" t="s">
        <v>29</v>
      </c>
      <c r="C5" t="s">
        <v>30</v>
      </c>
      <c r="D5" s="3" t="s">
        <v>15</v>
      </c>
      <c r="E5" s="3" t="s">
        <v>16</v>
      </c>
      <c r="F5" s="3" t="s">
        <v>15</v>
      </c>
      <c r="G5" s="3" t="s">
        <v>16</v>
      </c>
      <c r="H5" s="3" t="s">
        <v>16</v>
      </c>
      <c r="I5" s="3" t="s">
        <v>17</v>
      </c>
      <c r="J5" s="3" t="s">
        <v>31</v>
      </c>
      <c r="K5" s="3" t="s">
        <v>16</v>
      </c>
      <c r="L5" s="3" t="str">
        <f t="shared" si="0"/>
        <v>Yes</v>
      </c>
      <c r="P5" s="7" t="s">
        <v>169</v>
      </c>
      <c r="Q5" s="3">
        <f>COUNTIFS(E:E, "Yes",K:K, "No")</f>
        <v>0</v>
      </c>
      <c r="R5" s="3" t="s">
        <v>170</v>
      </c>
    </row>
    <row r="6" spans="1:18" x14ac:dyDescent="0.25">
      <c r="A6" t="s">
        <v>32</v>
      </c>
      <c r="B6" t="s">
        <v>33</v>
      </c>
      <c r="C6" t="s">
        <v>34</v>
      </c>
      <c r="D6" s="3" t="s">
        <v>15</v>
      </c>
      <c r="E6" s="3" t="s">
        <v>16</v>
      </c>
      <c r="F6" s="3" t="s">
        <v>15</v>
      </c>
      <c r="G6" s="3" t="s">
        <v>16</v>
      </c>
      <c r="H6" s="3" t="s">
        <v>16</v>
      </c>
      <c r="I6" s="3" t="s">
        <v>17</v>
      </c>
      <c r="J6" s="3" t="s">
        <v>35</v>
      </c>
      <c r="K6" s="3" t="s">
        <v>16</v>
      </c>
      <c r="L6" s="3" t="str">
        <f t="shared" si="0"/>
        <v>Yes</v>
      </c>
      <c r="P6" s="7" t="s">
        <v>171</v>
      </c>
      <c r="Q6" s="3">
        <f>COUNTIFS(E:E, "No",K:K, "Yes")</f>
        <v>0</v>
      </c>
      <c r="R6" s="3" t="s">
        <v>172</v>
      </c>
    </row>
    <row r="7" spans="1:18" x14ac:dyDescent="0.25">
      <c r="A7" t="s">
        <v>36</v>
      </c>
      <c r="B7" t="s">
        <v>37</v>
      </c>
      <c r="C7" t="s">
        <v>38</v>
      </c>
      <c r="D7" s="3" t="s">
        <v>15</v>
      </c>
      <c r="E7" s="3" t="s">
        <v>16</v>
      </c>
      <c r="F7" s="3" t="s">
        <v>15</v>
      </c>
      <c r="G7" s="3" t="s">
        <v>22</v>
      </c>
      <c r="H7" s="3" t="s">
        <v>22</v>
      </c>
      <c r="I7" s="3" t="s">
        <v>17</v>
      </c>
      <c r="J7" s="3" t="s">
        <v>39</v>
      </c>
      <c r="K7" s="3" t="s">
        <v>16</v>
      </c>
      <c r="L7" s="3" t="str">
        <f t="shared" si="0"/>
        <v>Yes</v>
      </c>
      <c r="P7" s="7" t="s">
        <v>173</v>
      </c>
      <c r="Q7" s="3">
        <f>COUNTIFS(E:E, "No",K:K, "No")</f>
        <v>1</v>
      </c>
      <c r="R7" s="3" t="s">
        <v>174</v>
      </c>
    </row>
    <row r="8" spans="1:18" x14ac:dyDescent="0.25">
      <c r="A8" t="s">
        <v>36</v>
      </c>
      <c r="B8" t="s">
        <v>40</v>
      </c>
      <c r="C8" t="s">
        <v>41</v>
      </c>
      <c r="D8" s="3" t="s">
        <v>15</v>
      </c>
      <c r="E8" s="3" t="s">
        <v>16</v>
      </c>
      <c r="F8" s="3" t="s">
        <v>15</v>
      </c>
      <c r="G8" s="3" t="s">
        <v>22</v>
      </c>
      <c r="H8" s="3" t="s">
        <v>22</v>
      </c>
      <c r="I8" s="3" t="s">
        <v>17</v>
      </c>
      <c r="J8" s="3" t="s">
        <v>39</v>
      </c>
      <c r="K8" s="3" t="s">
        <v>16</v>
      </c>
      <c r="L8" s="3" t="str">
        <f t="shared" si="0"/>
        <v>Yes</v>
      </c>
      <c r="P8" s="7" t="s">
        <v>175</v>
      </c>
      <c r="Q8" s="3">
        <f>COUNTIF(K:K, "Indeterminate")</f>
        <v>0</v>
      </c>
      <c r="R8" s="3"/>
    </row>
    <row r="9" spans="1:18" x14ac:dyDescent="0.25">
      <c r="A9" t="s">
        <v>42</v>
      </c>
      <c r="B9" t="s">
        <v>43</v>
      </c>
      <c r="C9" t="s">
        <v>44</v>
      </c>
      <c r="D9" s="3" t="s">
        <v>15</v>
      </c>
      <c r="E9" s="3" t="s">
        <v>16</v>
      </c>
      <c r="F9" s="3" t="s">
        <v>15</v>
      </c>
      <c r="G9" s="3" t="s">
        <v>16</v>
      </c>
      <c r="H9" s="3" t="s">
        <v>16</v>
      </c>
      <c r="I9" s="3" t="s">
        <v>45</v>
      </c>
      <c r="J9" s="3" t="s">
        <v>46</v>
      </c>
      <c r="K9" s="3" t="s">
        <v>16</v>
      </c>
      <c r="L9" s="3" t="str">
        <f t="shared" si="0"/>
        <v>Yes</v>
      </c>
      <c r="P9" s="7" t="s">
        <v>176</v>
      </c>
      <c r="Q9" s="3">
        <f>COUNTIF(K:K, "Error Occurred") + COUNTIF(K:K, "Payload exceeds limit")</f>
        <v>0</v>
      </c>
      <c r="R9" s="3"/>
    </row>
    <row r="10" spans="1:18" x14ac:dyDescent="0.25">
      <c r="A10" t="s">
        <v>47</v>
      </c>
      <c r="B10" t="s">
        <v>48</v>
      </c>
      <c r="C10" t="s">
        <v>49</v>
      </c>
      <c r="D10" s="3" t="s">
        <v>15</v>
      </c>
      <c r="E10" s="3" t="s">
        <v>16</v>
      </c>
      <c r="F10" s="3" t="s">
        <v>15</v>
      </c>
      <c r="G10" s="3" t="s">
        <v>22</v>
      </c>
      <c r="H10" s="3" t="s">
        <v>16</v>
      </c>
      <c r="I10" s="3" t="s">
        <v>17</v>
      </c>
      <c r="J10" s="3" t="s">
        <v>50</v>
      </c>
      <c r="K10" s="3" t="s">
        <v>16</v>
      </c>
      <c r="L10" s="3" t="str">
        <f t="shared" si="0"/>
        <v>Yes</v>
      </c>
      <c r="P10" s="7" t="s">
        <v>177</v>
      </c>
      <c r="Q10" s="3">
        <f>SUM(Q4:Q9)</f>
        <v>45</v>
      </c>
      <c r="R10" s="3"/>
    </row>
    <row r="11" spans="1:18" x14ac:dyDescent="0.25">
      <c r="A11" t="s">
        <v>47</v>
      </c>
      <c r="B11" t="s">
        <v>51</v>
      </c>
      <c r="C11" t="s">
        <v>52</v>
      </c>
      <c r="D11" s="3" t="s">
        <v>15</v>
      </c>
      <c r="E11" s="3" t="s">
        <v>16</v>
      </c>
      <c r="F11" s="3" t="s">
        <v>15</v>
      </c>
      <c r="G11" s="3" t="s">
        <v>22</v>
      </c>
      <c r="H11" s="3" t="s">
        <v>22</v>
      </c>
      <c r="I11" s="3" t="s">
        <v>17</v>
      </c>
      <c r="J11" s="3" t="s">
        <v>39</v>
      </c>
      <c r="K11" s="3" t="s">
        <v>16</v>
      </c>
      <c r="L11" s="3" t="str">
        <f t="shared" si="0"/>
        <v>Yes</v>
      </c>
      <c r="P11" s="3"/>
      <c r="Q11" s="3"/>
      <c r="R11" s="3"/>
    </row>
    <row r="12" spans="1:18" x14ac:dyDescent="0.25">
      <c r="A12" t="s">
        <v>53</v>
      </c>
      <c r="B12" t="s">
        <v>54</v>
      </c>
      <c r="C12" t="s">
        <v>55</v>
      </c>
      <c r="D12" s="3" t="s">
        <v>15</v>
      </c>
      <c r="E12" s="3" t="s">
        <v>16</v>
      </c>
      <c r="F12" s="3" t="s">
        <v>15</v>
      </c>
      <c r="G12" s="3" t="s">
        <v>22</v>
      </c>
      <c r="H12" s="3" t="s">
        <v>22</v>
      </c>
      <c r="I12" s="3" t="s">
        <v>17</v>
      </c>
      <c r="J12" s="3" t="s">
        <v>39</v>
      </c>
      <c r="K12" s="3" t="s">
        <v>16</v>
      </c>
      <c r="L12" s="3" t="str">
        <f t="shared" si="0"/>
        <v>Yes</v>
      </c>
      <c r="P12" s="3"/>
      <c r="Q12" s="3"/>
      <c r="R12" s="3"/>
    </row>
    <row r="13" spans="1:18" x14ac:dyDescent="0.25">
      <c r="A13" t="s">
        <v>53</v>
      </c>
      <c r="B13" t="s">
        <v>56</v>
      </c>
      <c r="C13" t="s">
        <v>57</v>
      </c>
      <c r="D13" s="3" t="s">
        <v>15</v>
      </c>
      <c r="E13" s="3" t="s">
        <v>16</v>
      </c>
      <c r="F13" s="3" t="s">
        <v>15</v>
      </c>
      <c r="G13" s="3" t="s">
        <v>22</v>
      </c>
      <c r="H13" s="3" t="s">
        <v>22</v>
      </c>
      <c r="I13" s="3" t="s">
        <v>17</v>
      </c>
      <c r="J13" s="3" t="s">
        <v>39</v>
      </c>
      <c r="K13" s="3" t="s">
        <v>16</v>
      </c>
      <c r="L13" s="3" t="str">
        <f t="shared" si="0"/>
        <v>Yes</v>
      </c>
      <c r="P13" s="3"/>
      <c r="Q13" s="3"/>
      <c r="R13" s="3"/>
    </row>
    <row r="14" spans="1:18" x14ac:dyDescent="0.25">
      <c r="A14" t="s">
        <v>58</v>
      </c>
      <c r="B14" t="s">
        <v>59</v>
      </c>
      <c r="C14" t="s">
        <v>60</v>
      </c>
      <c r="D14" s="3" t="s">
        <v>15</v>
      </c>
      <c r="E14" s="3" t="s">
        <v>16</v>
      </c>
      <c r="F14" s="3" t="s">
        <v>15</v>
      </c>
      <c r="G14" s="3" t="s">
        <v>16</v>
      </c>
      <c r="H14" s="3" t="s">
        <v>16</v>
      </c>
      <c r="I14" s="3" t="s">
        <v>17</v>
      </c>
      <c r="J14" s="3" t="s">
        <v>61</v>
      </c>
      <c r="K14" s="3" t="s">
        <v>16</v>
      </c>
      <c r="L14" s="3" t="str">
        <f t="shared" si="0"/>
        <v>Yes</v>
      </c>
      <c r="P14" s="3"/>
      <c r="Q14" s="3"/>
      <c r="R14" s="3"/>
    </row>
    <row r="15" spans="1:18" x14ac:dyDescent="0.25">
      <c r="A15" t="s">
        <v>62</v>
      </c>
      <c r="B15" t="s">
        <v>63</v>
      </c>
      <c r="C15" t="s">
        <v>64</v>
      </c>
      <c r="D15" s="3" t="s">
        <v>15</v>
      </c>
      <c r="E15" s="3" t="s">
        <v>16</v>
      </c>
      <c r="F15" s="3" t="s">
        <v>15</v>
      </c>
      <c r="G15" s="3" t="s">
        <v>22</v>
      </c>
      <c r="H15" s="3" t="s">
        <v>22</v>
      </c>
      <c r="I15" s="3" t="s">
        <v>17</v>
      </c>
      <c r="J15" s="3" t="s">
        <v>39</v>
      </c>
      <c r="K15" s="3" t="s">
        <v>16</v>
      </c>
      <c r="L15" s="3" t="str">
        <f t="shared" si="0"/>
        <v>Yes</v>
      </c>
      <c r="P15" s="3"/>
      <c r="Q15" s="3"/>
      <c r="R15" s="3"/>
    </row>
    <row r="16" spans="1:18" x14ac:dyDescent="0.25">
      <c r="A16" t="s">
        <v>65</v>
      </c>
      <c r="B16" t="s">
        <v>66</v>
      </c>
      <c r="C16" t="s">
        <v>67</v>
      </c>
      <c r="D16" s="3" t="s">
        <v>15</v>
      </c>
      <c r="E16" s="3" t="s">
        <v>16</v>
      </c>
      <c r="F16" s="3" t="s">
        <v>15</v>
      </c>
      <c r="G16" s="3" t="s">
        <v>22</v>
      </c>
      <c r="H16" s="3" t="s">
        <v>22</v>
      </c>
      <c r="I16" s="3" t="s">
        <v>17</v>
      </c>
      <c r="J16" s="3" t="s">
        <v>68</v>
      </c>
      <c r="K16" s="3" t="s">
        <v>16</v>
      </c>
      <c r="L16" s="3" t="str">
        <f t="shared" si="0"/>
        <v>Yes</v>
      </c>
      <c r="P16" s="3"/>
      <c r="Q16" s="3"/>
      <c r="R16" s="3"/>
    </row>
    <row r="17" spans="1:18" x14ac:dyDescent="0.25">
      <c r="A17" t="s">
        <v>65</v>
      </c>
      <c r="B17" t="s">
        <v>69</v>
      </c>
      <c r="C17" t="s">
        <v>70</v>
      </c>
      <c r="D17" s="3" t="s">
        <v>15</v>
      </c>
      <c r="E17" s="3" t="s">
        <v>16</v>
      </c>
      <c r="F17" s="3" t="s">
        <v>15</v>
      </c>
      <c r="G17" s="3" t="s">
        <v>22</v>
      </c>
      <c r="H17" s="3" t="s">
        <v>22</v>
      </c>
      <c r="I17" s="3" t="s">
        <v>17</v>
      </c>
      <c r="J17" s="3" t="s">
        <v>68</v>
      </c>
      <c r="K17" s="3" t="s">
        <v>16</v>
      </c>
      <c r="L17" s="3" t="str">
        <f t="shared" si="0"/>
        <v>Yes</v>
      </c>
      <c r="P17" s="5" t="s">
        <v>178</v>
      </c>
      <c r="Q17" s="6"/>
      <c r="R17" s="3"/>
    </row>
    <row r="18" spans="1:18" x14ac:dyDescent="0.25">
      <c r="A18" t="s">
        <v>65</v>
      </c>
      <c r="B18" t="s">
        <v>71</v>
      </c>
      <c r="C18" t="s">
        <v>72</v>
      </c>
      <c r="D18" s="3" t="s">
        <v>15</v>
      </c>
      <c r="E18" s="3" t="s">
        <v>16</v>
      </c>
      <c r="F18" s="3" t="s">
        <v>15</v>
      </c>
      <c r="G18" s="3" t="s">
        <v>22</v>
      </c>
      <c r="H18" s="3" t="s">
        <v>22</v>
      </c>
      <c r="I18" s="3" t="s">
        <v>17</v>
      </c>
      <c r="J18" s="3" t="s">
        <v>68</v>
      </c>
      <c r="K18" s="3" t="s">
        <v>16</v>
      </c>
      <c r="L18" s="3" t="str">
        <f t="shared" si="0"/>
        <v>Yes</v>
      </c>
      <c r="P18" s="7" t="s">
        <v>179</v>
      </c>
      <c r="Q18" s="3">
        <f>COUNTIFS(L:L, "Yes")</f>
        <v>45</v>
      </c>
      <c r="R18" s="3" t="s">
        <v>168</v>
      </c>
    </row>
    <row r="19" spans="1:18" x14ac:dyDescent="0.25">
      <c r="A19" t="s">
        <v>73</v>
      </c>
      <c r="B19" t="s">
        <v>74</v>
      </c>
      <c r="C19" t="s">
        <v>75</v>
      </c>
      <c r="D19" s="3" t="s">
        <v>15</v>
      </c>
      <c r="E19" s="3" t="s">
        <v>16</v>
      </c>
      <c r="F19" s="3" t="s">
        <v>15</v>
      </c>
      <c r="G19" s="3" t="s">
        <v>22</v>
      </c>
      <c r="H19" s="3" t="s">
        <v>22</v>
      </c>
      <c r="I19" s="3" t="s">
        <v>17</v>
      </c>
      <c r="J19" s="3" t="s">
        <v>76</v>
      </c>
      <c r="K19" s="3" t="s">
        <v>16</v>
      </c>
      <c r="L19" s="3" t="str">
        <f t="shared" si="0"/>
        <v>Yes</v>
      </c>
      <c r="P19" s="7" t="s">
        <v>180</v>
      </c>
      <c r="Q19" s="3">
        <f>COUNTIFS(L:L, "No")</f>
        <v>0</v>
      </c>
      <c r="R19" s="3" t="s">
        <v>174</v>
      </c>
    </row>
    <row r="20" spans="1:18" x14ac:dyDescent="0.25">
      <c r="A20" t="s">
        <v>77</v>
      </c>
      <c r="B20" t="s">
        <v>78</v>
      </c>
      <c r="C20" t="s">
        <v>79</v>
      </c>
      <c r="D20" s="3" t="s">
        <v>15</v>
      </c>
      <c r="E20" s="3" t="s">
        <v>16</v>
      </c>
      <c r="F20" s="3" t="s">
        <v>15</v>
      </c>
      <c r="G20" s="3" t="s">
        <v>22</v>
      </c>
      <c r="H20" s="3" t="s">
        <v>22</v>
      </c>
      <c r="I20" s="3" t="s">
        <v>17</v>
      </c>
      <c r="J20" s="3" t="s">
        <v>39</v>
      </c>
      <c r="K20" s="3" t="s">
        <v>16</v>
      </c>
      <c r="L20" s="3" t="str">
        <f t="shared" si="0"/>
        <v>Yes</v>
      </c>
      <c r="P20" s="7" t="s">
        <v>175</v>
      </c>
      <c r="Q20" s="3">
        <f>COUNTIFS(L:L, "Indeterminate")</f>
        <v>0</v>
      </c>
      <c r="R20" s="3" t="s">
        <v>170</v>
      </c>
    </row>
    <row r="21" spans="1:18" x14ac:dyDescent="0.25">
      <c r="A21" t="s">
        <v>77</v>
      </c>
      <c r="B21" t="s">
        <v>80</v>
      </c>
      <c r="C21" t="s">
        <v>81</v>
      </c>
      <c r="D21" s="3" t="s">
        <v>15</v>
      </c>
      <c r="E21" s="3" t="s">
        <v>16</v>
      </c>
      <c r="F21" s="3" t="s">
        <v>15</v>
      </c>
      <c r="G21" s="3" t="s">
        <v>22</v>
      </c>
      <c r="H21" s="3" t="s">
        <v>22</v>
      </c>
      <c r="I21" s="3" t="s">
        <v>17</v>
      </c>
      <c r="J21" s="3" t="s">
        <v>68</v>
      </c>
      <c r="K21" s="3" t="s">
        <v>16</v>
      </c>
      <c r="L21" s="3" t="str">
        <f t="shared" si="0"/>
        <v>Yes</v>
      </c>
      <c r="P21" s="7" t="s">
        <v>176</v>
      </c>
      <c r="Q21" s="3">
        <f>COUNTIF(L:L, "Error Occurred") + COUNTIF(L:L, "Payload exceeds limit")</f>
        <v>0</v>
      </c>
      <c r="R21" s="3"/>
    </row>
    <row r="22" spans="1:18" x14ac:dyDescent="0.25">
      <c r="A22" t="s">
        <v>82</v>
      </c>
      <c r="B22" t="s">
        <v>83</v>
      </c>
      <c r="C22" t="s">
        <v>84</v>
      </c>
      <c r="D22" s="3" t="s">
        <v>15</v>
      </c>
      <c r="E22" s="3" t="s">
        <v>16</v>
      </c>
      <c r="F22" s="3" t="s">
        <v>15</v>
      </c>
      <c r="G22" s="3" t="s">
        <v>22</v>
      </c>
      <c r="H22" s="3" t="s">
        <v>22</v>
      </c>
      <c r="I22" s="3" t="s">
        <v>17</v>
      </c>
      <c r="J22" s="3" t="s">
        <v>68</v>
      </c>
      <c r="K22" s="3" t="s">
        <v>16</v>
      </c>
      <c r="L22" s="3" t="str">
        <f t="shared" si="0"/>
        <v>Yes</v>
      </c>
      <c r="P22" s="7" t="s">
        <v>177</v>
      </c>
      <c r="Q22" s="3">
        <f>SUM(Q18:Q21)</f>
        <v>45</v>
      </c>
      <c r="R22" s="3"/>
    </row>
    <row r="23" spans="1:18" x14ac:dyDescent="0.25">
      <c r="A23" t="s">
        <v>85</v>
      </c>
      <c r="B23" t="s">
        <v>86</v>
      </c>
      <c r="C23" t="s">
        <v>87</v>
      </c>
      <c r="D23" s="3" t="s">
        <v>15</v>
      </c>
      <c r="E23" s="3" t="s">
        <v>16</v>
      </c>
      <c r="F23" s="3" t="s">
        <v>15</v>
      </c>
      <c r="G23" s="3" t="s">
        <v>22</v>
      </c>
      <c r="H23" s="3" t="s">
        <v>22</v>
      </c>
      <c r="I23" s="3" t="s">
        <v>17</v>
      </c>
      <c r="J23" s="3" t="s">
        <v>68</v>
      </c>
      <c r="K23" s="3" t="s">
        <v>16</v>
      </c>
      <c r="L23" s="3" t="str">
        <f t="shared" si="0"/>
        <v>Yes</v>
      </c>
    </row>
    <row r="24" spans="1:18" x14ac:dyDescent="0.25">
      <c r="A24" t="s">
        <v>88</v>
      </c>
      <c r="B24" t="s">
        <v>89</v>
      </c>
      <c r="C24" t="s">
        <v>90</v>
      </c>
      <c r="D24" s="3" t="s">
        <v>15</v>
      </c>
      <c r="E24" s="3" t="s">
        <v>16</v>
      </c>
      <c r="F24" s="3" t="s">
        <v>15</v>
      </c>
      <c r="G24" s="3" t="s">
        <v>22</v>
      </c>
      <c r="H24" s="3" t="s">
        <v>16</v>
      </c>
      <c r="I24" s="3" t="s">
        <v>17</v>
      </c>
      <c r="J24" s="3" t="s">
        <v>91</v>
      </c>
      <c r="K24" s="3" t="s">
        <v>16</v>
      </c>
      <c r="L24" s="3" t="str">
        <f t="shared" si="0"/>
        <v>Yes</v>
      </c>
    </row>
    <row r="25" spans="1:18" x14ac:dyDescent="0.25">
      <c r="A25" t="s">
        <v>92</v>
      </c>
      <c r="B25" t="s">
        <v>93</v>
      </c>
      <c r="C25" t="s">
        <v>94</v>
      </c>
      <c r="D25" s="3" t="s">
        <v>15</v>
      </c>
      <c r="E25" s="3" t="s">
        <v>16</v>
      </c>
      <c r="F25" s="3" t="s">
        <v>15</v>
      </c>
      <c r="G25" s="3" t="s">
        <v>22</v>
      </c>
      <c r="H25" s="3" t="s">
        <v>22</v>
      </c>
      <c r="I25" s="3" t="s">
        <v>17</v>
      </c>
      <c r="J25" s="3" t="s">
        <v>68</v>
      </c>
      <c r="K25" s="3" t="s">
        <v>16</v>
      </c>
      <c r="L25" s="3" t="str">
        <f t="shared" si="0"/>
        <v>Yes</v>
      </c>
    </row>
    <row r="26" spans="1:18" x14ac:dyDescent="0.25">
      <c r="A26" t="s">
        <v>92</v>
      </c>
      <c r="B26" t="s">
        <v>95</v>
      </c>
      <c r="C26" t="s">
        <v>96</v>
      </c>
      <c r="D26" s="3" t="s">
        <v>15</v>
      </c>
      <c r="E26" s="3" t="s">
        <v>16</v>
      </c>
      <c r="F26" s="3" t="s">
        <v>15</v>
      </c>
      <c r="G26" s="3" t="s">
        <v>22</v>
      </c>
      <c r="H26" s="3" t="s">
        <v>22</v>
      </c>
      <c r="I26" s="3" t="s">
        <v>17</v>
      </c>
      <c r="J26" s="3" t="s">
        <v>68</v>
      </c>
      <c r="K26" s="3" t="s">
        <v>16</v>
      </c>
      <c r="L26" s="3" t="str">
        <f t="shared" si="0"/>
        <v>Yes</v>
      </c>
    </row>
    <row r="27" spans="1:18" x14ac:dyDescent="0.25">
      <c r="A27" t="s">
        <v>97</v>
      </c>
      <c r="B27" t="s">
        <v>98</v>
      </c>
      <c r="C27" t="s">
        <v>99</v>
      </c>
      <c r="D27" s="3" t="s">
        <v>15</v>
      </c>
      <c r="E27" s="3" t="s">
        <v>16</v>
      </c>
      <c r="F27" s="3" t="s">
        <v>15</v>
      </c>
      <c r="G27" s="3" t="s">
        <v>22</v>
      </c>
      <c r="H27" s="3" t="s">
        <v>16</v>
      </c>
      <c r="I27" s="3" t="s">
        <v>17</v>
      </c>
      <c r="J27" s="3" t="s">
        <v>100</v>
      </c>
      <c r="K27" s="3" t="s">
        <v>16</v>
      </c>
      <c r="L27" s="3" t="str">
        <f t="shared" si="0"/>
        <v>Yes</v>
      </c>
    </row>
    <row r="28" spans="1:18" x14ac:dyDescent="0.25">
      <c r="A28" t="s">
        <v>101</v>
      </c>
      <c r="B28" t="s">
        <v>102</v>
      </c>
      <c r="C28" t="s">
        <v>103</v>
      </c>
      <c r="D28" s="3" t="s">
        <v>15</v>
      </c>
      <c r="E28" s="3" t="s">
        <v>16</v>
      </c>
      <c r="F28" s="3" t="s">
        <v>15</v>
      </c>
      <c r="G28" s="3" t="s">
        <v>22</v>
      </c>
      <c r="H28" s="3" t="s">
        <v>22</v>
      </c>
      <c r="I28" s="3" t="s">
        <v>17</v>
      </c>
      <c r="J28" s="3" t="s">
        <v>68</v>
      </c>
      <c r="K28" s="3" t="s">
        <v>16</v>
      </c>
      <c r="L28" s="3" t="str">
        <f t="shared" si="0"/>
        <v>Yes</v>
      </c>
    </row>
    <row r="29" spans="1:18" x14ac:dyDescent="0.25">
      <c r="A29" t="s">
        <v>104</v>
      </c>
      <c r="B29" t="s">
        <v>105</v>
      </c>
      <c r="C29" t="s">
        <v>106</v>
      </c>
      <c r="D29" s="3" t="s">
        <v>15</v>
      </c>
      <c r="E29" s="3" t="s">
        <v>16</v>
      </c>
      <c r="F29" s="3" t="s">
        <v>15</v>
      </c>
      <c r="G29" s="3" t="s">
        <v>22</v>
      </c>
      <c r="H29" s="3" t="s">
        <v>16</v>
      </c>
      <c r="I29" s="3" t="s">
        <v>17</v>
      </c>
      <c r="J29" s="3" t="s">
        <v>107</v>
      </c>
      <c r="K29" s="3" t="s">
        <v>16</v>
      </c>
      <c r="L29" s="3" t="str">
        <f t="shared" si="0"/>
        <v>Yes</v>
      </c>
    </row>
    <row r="30" spans="1:18" x14ac:dyDescent="0.25">
      <c r="A30" t="s">
        <v>108</v>
      </c>
      <c r="B30" t="s">
        <v>109</v>
      </c>
      <c r="C30" t="s">
        <v>110</v>
      </c>
      <c r="D30" s="3" t="s">
        <v>15</v>
      </c>
      <c r="E30" s="3" t="s">
        <v>16</v>
      </c>
      <c r="F30" s="3" t="s">
        <v>15</v>
      </c>
      <c r="G30" s="3" t="s">
        <v>22</v>
      </c>
      <c r="H30" s="3" t="s">
        <v>22</v>
      </c>
      <c r="I30" s="3" t="s">
        <v>17</v>
      </c>
      <c r="J30" s="3" t="s">
        <v>68</v>
      </c>
      <c r="K30" s="3" t="s">
        <v>16</v>
      </c>
      <c r="L30" s="3" t="str">
        <f t="shared" si="0"/>
        <v>Yes</v>
      </c>
    </row>
    <row r="31" spans="1:18" x14ac:dyDescent="0.25">
      <c r="A31" t="s">
        <v>108</v>
      </c>
      <c r="B31" t="s">
        <v>111</v>
      </c>
      <c r="C31" t="s">
        <v>112</v>
      </c>
      <c r="D31" s="3" t="s">
        <v>15</v>
      </c>
      <c r="E31" s="3" t="s">
        <v>16</v>
      </c>
      <c r="F31" s="3" t="s">
        <v>15</v>
      </c>
      <c r="G31" s="3" t="s">
        <v>22</v>
      </c>
      <c r="H31" s="3" t="s">
        <v>22</v>
      </c>
      <c r="I31" s="3" t="s">
        <v>17</v>
      </c>
      <c r="J31" s="3" t="s">
        <v>113</v>
      </c>
      <c r="K31" s="3" t="s">
        <v>16</v>
      </c>
      <c r="L31" s="3" t="str">
        <f t="shared" si="0"/>
        <v>Yes</v>
      </c>
    </row>
    <row r="32" spans="1:18" x14ac:dyDescent="0.25">
      <c r="A32" t="s">
        <v>114</v>
      </c>
      <c r="B32" t="s">
        <v>115</v>
      </c>
      <c r="C32" t="s">
        <v>116</v>
      </c>
      <c r="D32" s="3" t="s">
        <v>15</v>
      </c>
      <c r="E32" s="3" t="s">
        <v>16</v>
      </c>
      <c r="F32" s="3" t="s">
        <v>15</v>
      </c>
      <c r="G32" s="3" t="s">
        <v>22</v>
      </c>
      <c r="H32" s="3" t="s">
        <v>16</v>
      </c>
      <c r="I32" s="3" t="s">
        <v>17</v>
      </c>
      <c r="J32" s="3" t="s">
        <v>117</v>
      </c>
      <c r="K32" s="3" t="s">
        <v>16</v>
      </c>
      <c r="L32" s="3" t="str">
        <f t="shared" si="0"/>
        <v>Yes</v>
      </c>
    </row>
    <row r="33" spans="1:12" x14ac:dyDescent="0.25">
      <c r="A33" t="s">
        <v>118</v>
      </c>
      <c r="B33" t="s">
        <v>119</v>
      </c>
      <c r="C33" t="s">
        <v>120</v>
      </c>
      <c r="D33" s="3" t="s">
        <v>15</v>
      </c>
      <c r="E33" s="3" t="s">
        <v>16</v>
      </c>
      <c r="F33" s="3" t="s">
        <v>15</v>
      </c>
      <c r="G33" s="3" t="s">
        <v>22</v>
      </c>
      <c r="H33" s="3" t="s">
        <v>16</v>
      </c>
      <c r="I33" s="3" t="s">
        <v>17</v>
      </c>
      <c r="J33" s="3" t="s">
        <v>121</v>
      </c>
      <c r="K33" s="3" t="s">
        <v>16</v>
      </c>
      <c r="L33" s="3" t="str">
        <f t="shared" si="0"/>
        <v>Yes</v>
      </c>
    </row>
    <row r="34" spans="1:12" x14ac:dyDescent="0.25">
      <c r="A34" t="s">
        <v>122</v>
      </c>
      <c r="B34" t="s">
        <v>123</v>
      </c>
      <c r="C34" t="s">
        <v>124</v>
      </c>
      <c r="D34" s="3" t="s">
        <v>15</v>
      </c>
      <c r="E34" s="3" t="s">
        <v>16</v>
      </c>
      <c r="F34" s="3" t="s">
        <v>15</v>
      </c>
      <c r="G34" s="3" t="s">
        <v>16</v>
      </c>
      <c r="H34" s="3" t="s">
        <v>16</v>
      </c>
      <c r="I34" s="3" t="s">
        <v>17</v>
      </c>
      <c r="J34" s="3" t="s">
        <v>125</v>
      </c>
      <c r="K34" s="3" t="s">
        <v>16</v>
      </c>
      <c r="L34" s="3" t="str">
        <f t="shared" si="0"/>
        <v>Yes</v>
      </c>
    </row>
    <row r="35" spans="1:12" x14ac:dyDescent="0.25">
      <c r="A35" t="s">
        <v>126</v>
      </c>
      <c r="B35" t="s">
        <v>127</v>
      </c>
      <c r="C35" t="s">
        <v>128</v>
      </c>
      <c r="D35" s="3" t="s">
        <v>15</v>
      </c>
      <c r="E35" s="3" t="s">
        <v>16</v>
      </c>
      <c r="F35" s="3" t="s">
        <v>15</v>
      </c>
      <c r="G35" s="3" t="s">
        <v>16</v>
      </c>
      <c r="H35" s="3" t="s">
        <v>16</v>
      </c>
      <c r="I35" s="3" t="s">
        <v>129</v>
      </c>
      <c r="J35" s="3" t="s">
        <v>61</v>
      </c>
      <c r="K35" s="3" t="s">
        <v>16</v>
      </c>
      <c r="L35" s="3" t="str">
        <f t="shared" si="0"/>
        <v>Yes</v>
      </c>
    </row>
    <row r="36" spans="1:12" x14ac:dyDescent="0.25">
      <c r="A36" t="s">
        <v>130</v>
      </c>
      <c r="B36" t="s">
        <v>131</v>
      </c>
      <c r="C36" t="s">
        <v>132</v>
      </c>
      <c r="D36" s="3" t="s">
        <v>15</v>
      </c>
      <c r="E36" s="3" t="s">
        <v>16</v>
      </c>
      <c r="F36" s="3" t="s">
        <v>15</v>
      </c>
      <c r="G36" s="3" t="s">
        <v>16</v>
      </c>
      <c r="H36" s="3" t="s">
        <v>16</v>
      </c>
      <c r="I36" s="3" t="s">
        <v>17</v>
      </c>
      <c r="J36" s="3" t="s">
        <v>125</v>
      </c>
      <c r="K36" s="3" t="s">
        <v>16</v>
      </c>
      <c r="L36" s="3" t="str">
        <f t="shared" si="0"/>
        <v>Yes</v>
      </c>
    </row>
    <row r="37" spans="1:12" x14ac:dyDescent="0.25">
      <c r="A37" t="s">
        <v>133</v>
      </c>
      <c r="B37" t="s">
        <v>134</v>
      </c>
      <c r="C37" t="s">
        <v>135</v>
      </c>
      <c r="D37" s="3" t="s">
        <v>15</v>
      </c>
      <c r="E37" s="3" t="s">
        <v>16</v>
      </c>
      <c r="F37" s="3" t="s">
        <v>15</v>
      </c>
      <c r="G37" s="3" t="s">
        <v>16</v>
      </c>
      <c r="H37" s="3" t="s">
        <v>16</v>
      </c>
      <c r="I37" s="3" t="s">
        <v>17</v>
      </c>
      <c r="J37" s="3" t="s">
        <v>136</v>
      </c>
      <c r="K37" s="3" t="s">
        <v>16</v>
      </c>
      <c r="L37" s="3" t="str">
        <f t="shared" si="0"/>
        <v>Yes</v>
      </c>
    </row>
    <row r="38" spans="1:12" x14ac:dyDescent="0.25">
      <c r="A38" t="s">
        <v>137</v>
      </c>
      <c r="B38" t="s">
        <v>138</v>
      </c>
      <c r="C38" t="s">
        <v>139</v>
      </c>
      <c r="D38" s="3" t="s">
        <v>15</v>
      </c>
      <c r="E38" s="3" t="s">
        <v>16</v>
      </c>
      <c r="F38" s="3" t="s">
        <v>15</v>
      </c>
      <c r="G38" s="3" t="s">
        <v>22</v>
      </c>
      <c r="H38" s="3" t="s">
        <v>22</v>
      </c>
      <c r="I38" s="3" t="s">
        <v>17</v>
      </c>
      <c r="J38" s="3" t="s">
        <v>140</v>
      </c>
      <c r="K38" s="3" t="s">
        <v>16</v>
      </c>
      <c r="L38" s="3" t="str">
        <f t="shared" si="0"/>
        <v>Yes</v>
      </c>
    </row>
    <row r="39" spans="1:12" x14ac:dyDescent="0.25">
      <c r="A39" t="s">
        <v>137</v>
      </c>
      <c r="B39" t="s">
        <v>141</v>
      </c>
      <c r="C39" t="s">
        <v>142</v>
      </c>
      <c r="D39" s="3" t="s">
        <v>15</v>
      </c>
      <c r="E39" s="3" t="s">
        <v>16</v>
      </c>
      <c r="F39" s="3" t="s">
        <v>15</v>
      </c>
      <c r="G39" s="3" t="s">
        <v>16</v>
      </c>
      <c r="H39" s="3" t="s">
        <v>16</v>
      </c>
      <c r="I39" s="3" t="s">
        <v>17</v>
      </c>
      <c r="J39" s="3" t="s">
        <v>140</v>
      </c>
      <c r="K39" s="3" t="s">
        <v>16</v>
      </c>
      <c r="L39" s="3" t="str">
        <f t="shared" si="0"/>
        <v>Yes</v>
      </c>
    </row>
    <row r="40" spans="1:12" x14ac:dyDescent="0.25">
      <c r="A40" t="s">
        <v>137</v>
      </c>
      <c r="B40" t="s">
        <v>143</v>
      </c>
      <c r="C40" t="s">
        <v>144</v>
      </c>
      <c r="D40" s="3" t="s">
        <v>15</v>
      </c>
      <c r="E40" s="3" t="s">
        <v>16</v>
      </c>
      <c r="F40" s="3" t="s">
        <v>15</v>
      </c>
      <c r="G40" s="3" t="s">
        <v>16</v>
      </c>
      <c r="H40" s="3" t="s">
        <v>16</v>
      </c>
      <c r="I40" s="3" t="s">
        <v>17</v>
      </c>
      <c r="J40" s="3" t="s">
        <v>145</v>
      </c>
      <c r="K40" s="3" t="s">
        <v>16</v>
      </c>
      <c r="L40" s="3" t="str">
        <f t="shared" si="0"/>
        <v>Yes</v>
      </c>
    </row>
    <row r="41" spans="1:12" x14ac:dyDescent="0.25">
      <c r="A41" t="s">
        <v>146</v>
      </c>
      <c r="B41" t="s">
        <v>147</v>
      </c>
      <c r="C41" t="s">
        <v>148</v>
      </c>
      <c r="D41" s="3" t="s">
        <v>15</v>
      </c>
      <c r="E41" s="3" t="s">
        <v>16</v>
      </c>
      <c r="F41" s="3" t="s">
        <v>15</v>
      </c>
      <c r="G41" s="3" t="s">
        <v>22</v>
      </c>
      <c r="H41" s="3" t="s">
        <v>22</v>
      </c>
      <c r="I41" s="3" t="s">
        <v>17</v>
      </c>
      <c r="J41" s="3" t="s">
        <v>149</v>
      </c>
      <c r="K41" s="3" t="s">
        <v>16</v>
      </c>
      <c r="L41" s="3" t="str">
        <f t="shared" si="0"/>
        <v>Yes</v>
      </c>
    </row>
    <row r="42" spans="1:12" x14ac:dyDescent="0.25">
      <c r="A42" t="s">
        <v>150</v>
      </c>
      <c r="B42" t="s">
        <v>151</v>
      </c>
      <c r="C42" t="s">
        <v>152</v>
      </c>
      <c r="D42" s="3" t="s">
        <v>15</v>
      </c>
      <c r="E42" s="3" t="s">
        <v>16</v>
      </c>
      <c r="F42" s="3" t="s">
        <v>15</v>
      </c>
      <c r="G42" s="3" t="s">
        <v>22</v>
      </c>
      <c r="H42" s="3" t="s">
        <v>16</v>
      </c>
      <c r="I42" s="3" t="s">
        <v>17</v>
      </c>
      <c r="J42" s="3" t="s">
        <v>153</v>
      </c>
      <c r="K42" s="3" t="s">
        <v>16</v>
      </c>
      <c r="L42" s="3" t="str">
        <f t="shared" si="0"/>
        <v>Yes</v>
      </c>
    </row>
    <row r="43" spans="1:12" x14ac:dyDescent="0.25">
      <c r="A43" t="s">
        <v>154</v>
      </c>
      <c r="B43" t="s">
        <v>155</v>
      </c>
      <c r="C43" t="s">
        <v>156</v>
      </c>
      <c r="D43" s="3" t="s">
        <v>15</v>
      </c>
      <c r="E43" s="3" t="s">
        <v>16</v>
      </c>
      <c r="F43" s="3" t="s">
        <v>15</v>
      </c>
      <c r="G43" s="3" t="s">
        <v>22</v>
      </c>
      <c r="H43" s="3" t="s">
        <v>16</v>
      </c>
      <c r="I43" s="3" t="s">
        <v>17</v>
      </c>
      <c r="J43" s="3" t="s">
        <v>91</v>
      </c>
      <c r="K43" s="3" t="s">
        <v>16</v>
      </c>
      <c r="L43" s="3" t="str">
        <f t="shared" si="0"/>
        <v>Yes</v>
      </c>
    </row>
    <row r="44" spans="1:12" x14ac:dyDescent="0.25">
      <c r="A44" t="s">
        <v>154</v>
      </c>
      <c r="B44" t="s">
        <v>157</v>
      </c>
      <c r="C44" t="s">
        <v>158</v>
      </c>
      <c r="D44" s="3" t="s">
        <v>15</v>
      </c>
      <c r="E44" s="3" t="s">
        <v>16</v>
      </c>
      <c r="F44" s="3" t="s">
        <v>15</v>
      </c>
      <c r="G44" s="3" t="s">
        <v>16</v>
      </c>
      <c r="H44" s="3" t="s">
        <v>16</v>
      </c>
      <c r="I44" s="3" t="s">
        <v>17</v>
      </c>
      <c r="J44" s="3" t="s">
        <v>159</v>
      </c>
      <c r="K44" s="3" t="s">
        <v>16</v>
      </c>
      <c r="L44" s="3" t="str">
        <f t="shared" si="0"/>
        <v>Yes</v>
      </c>
    </row>
    <row r="45" spans="1:12" x14ac:dyDescent="0.25">
      <c r="A45" t="s">
        <v>154</v>
      </c>
      <c r="B45" t="s">
        <v>160</v>
      </c>
      <c r="C45" t="s">
        <v>161</v>
      </c>
      <c r="D45" s="3" t="s">
        <v>15</v>
      </c>
      <c r="E45" s="3" t="s">
        <v>16</v>
      </c>
      <c r="F45" s="3" t="s">
        <v>15</v>
      </c>
      <c r="G45" s="3" t="s">
        <v>22</v>
      </c>
      <c r="H45" s="3" t="s">
        <v>16</v>
      </c>
      <c r="I45" s="3" t="s">
        <v>17</v>
      </c>
      <c r="J45" s="3" t="s">
        <v>91</v>
      </c>
      <c r="K45" s="3" t="s">
        <v>16</v>
      </c>
      <c r="L45" s="3" t="str">
        <f t="shared" si="0"/>
        <v>Yes</v>
      </c>
    </row>
    <row r="46" spans="1:12" x14ac:dyDescent="0.25">
      <c r="A46" s="1" t="s">
        <v>162</v>
      </c>
      <c r="B46" t="s">
        <v>163</v>
      </c>
      <c r="C46" s="2" t="s">
        <v>164</v>
      </c>
      <c r="D46" s="3" t="s">
        <v>165</v>
      </c>
      <c r="E46" s="3" t="s">
        <v>22</v>
      </c>
      <c r="F46" s="3" t="s">
        <v>15</v>
      </c>
      <c r="G46" s="3" t="s">
        <v>22</v>
      </c>
      <c r="H46" s="3" t="s">
        <v>16</v>
      </c>
      <c r="I46" s="3" t="s">
        <v>17</v>
      </c>
      <c r="J46" s="3" t="s">
        <v>165</v>
      </c>
      <c r="K46" s="3" t="s">
        <v>22</v>
      </c>
      <c r="L46" s="3" t="str">
        <f t="shared" si="0"/>
        <v>Yes</v>
      </c>
    </row>
  </sheetData>
  <mergeCells count="2">
    <mergeCell ref="P3:Q3"/>
    <mergeCell ref="P17:Q17"/>
  </mergeCells>
  <hyperlinks>
    <hyperlink ref="C46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2024-03-24T20:12:06Z</dcterms:created>
  <dcterms:modified xsi:type="dcterms:W3CDTF">2024-03-25T08:12:25Z</dcterms:modified>
</cp:coreProperties>
</file>