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043643D-3AA9-4A9A-BE64-97864160B1D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Sheet1!$A$1:$L$146</definedName>
  </definedNames>
  <calcPr calcId="181029"/>
</workbook>
</file>

<file path=xl/calcChain.xml><?xml version="1.0" encoding="utf-8"?>
<calcChain xmlns="http://schemas.openxmlformats.org/spreadsheetml/2006/main">
  <c r="Q5" i="1" l="1"/>
  <c r="Q4" i="1"/>
  <c r="Q7" i="1"/>
  <c r="Q9" i="1"/>
  <c r="Q8" i="1"/>
  <c r="Q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2" i="1"/>
  <c r="Q18" i="1" l="1"/>
  <c r="Q19" i="1"/>
  <c r="Q20" i="1"/>
  <c r="Q21" i="1"/>
  <c r="Q10" i="1"/>
  <c r="Q22" i="1" l="1"/>
</calcChain>
</file>

<file path=xl/sharedStrings.xml><?xml version="1.0" encoding="utf-8"?>
<sst xmlns="http://schemas.openxmlformats.org/spreadsheetml/2006/main" count="1617" uniqueCount="453">
  <si>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</si>
  <si>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</si>
  <si>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</si>
  <si>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</si>
  <si>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</si>
  <si>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</si>
  <si>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</si>
  <si>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</si>
  <si>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</si>
  <si>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</si>
  <si>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</si>
  <si>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</si>
  <si>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25th Oct 2023</t>
  </si>
  <si>
    <t>0a316022d0494224004c66972e0a1ed1a438406551b03d500b9371b9c15223c7</t>
  </si>
  <si>
    <t>http://ihaxx.net/help/contact/95456</t>
  </si>
  <si>
    <t>Facebook</t>
  </si>
  <si>
    <t>Yes</t>
  </si>
  <si>
    <t>No</t>
  </si>
  <si>
    <t>10.0</t>
  </si>
  <si>
    <t>ihaxx</t>
  </si>
  <si>
    <t>8.5</t>
  </si>
  <si>
    <t>26th Oct 2023</t>
  </si>
  <si>
    <t>Phishing Summary</t>
  </si>
  <si>
    <t># Phishing, Phishing</t>
  </si>
  <si>
    <t>TP</t>
  </si>
  <si>
    <t>0061e20776a4064a93de1d6a58b0b1f4f0faf13aba7a043032b9f195255492dd</t>
  </si>
  <si>
    <t>https://safety-page-339116.9662928bm-business.com/</t>
  </si>
  <si>
    <t>9662928bm-business</t>
  </si>
  <si>
    <t># Phishing, Benign</t>
  </si>
  <si>
    <t>FN</t>
  </si>
  <si>
    <t>034022f451b4fa7895823c564a807d5c0c80f63a81a85223a10cd29c15fbd865</t>
  </si>
  <si>
    <t>https://pages-notifications.net/help/1000293817265/confirm.html</t>
  </si>
  <si>
    <t>pages-notifications</t>
  </si>
  <si>
    <t># Benign, Phishing</t>
  </si>
  <si>
    <t>FP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</si>
  <si>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</si>
  <si>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</si>
  <si>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</si>
  <si>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# Benign, Benign</t>
  </si>
  <si>
    <t>TN</t>
  </si>
  <si>
    <t>27th Oct 2023</t>
  </si>
  <si>
    <t># Indeterminate</t>
  </si>
  <si>
    <t>ffa33109af4b72825f28ac19b14f48ddfb7d3cbd9652896a0c57107a29d32fc5</t>
  </si>
  <si>
    <t>https://renassilva.github.io/Facebook-Clone/</t>
  </si>
  <si>
    <t>github</t>
  </si>
  <si>
    <t># Errors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</si>
  <si>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</si>
  <si>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</si>
  <si>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Total #</t>
  </si>
  <si>
    <t>0295e104039e040a55d19381b31967e0904710dc97b12c2631e0a04dd37ac1b2</t>
  </si>
  <si>
    <t>https://simpleweb.vn/supportuserireland-2</t>
  </si>
  <si>
    <t>simpleweb</t>
  </si>
  <si>
    <t>28th Oct 2023</t>
  </si>
  <si>
    <t>6d8bb9e3fca9f90e2a135b6b4ec438d0eff7de0f400605cc436b9365045d5935</t>
  </si>
  <si>
    <t>http://dfsdcsfdgf.blogspot.com/</t>
  </si>
  <si>
    <t>blogspot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</si>
  <si>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</si>
  <si>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</si>
  <si>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</si>
  <si>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</si>
  <si>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</si>
  <si>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</si>
  <si>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</si>
  <si>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</si>
  <si>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</si>
  <si>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29th Oct 2023</t>
  </si>
  <si>
    <t>01290b6ea062a77606088b3e8891b7852563be82485cbc2249c9243491bc5929</t>
  </si>
  <si>
    <t>https://odaniel235.github.io/firstfbclone.github.io/</t>
  </si>
  <si>
    <t>038088d5f7de9f814c4014a15ec81645ef63d812064c79b7bea6f92d0c3540d9</t>
  </si>
  <si>
    <t>https://safety-page388997.9556629bm-business.com/</t>
  </si>
  <si>
    <t>9556629bm-business</t>
  </si>
  <si>
    <t>Brand Summary</t>
  </si>
  <si>
    <t>03dd3443592572ce35415c99b471bdef846f18a508570a3cef3779d1e01a0468</t>
  </si>
  <si>
    <t>https://eslamawny.github.io/facebook/</t>
  </si>
  <si>
    <t># Identified</t>
  </si>
  <si>
    <t>03f3181e014e32da88414a749c84062d6b083c31957cb4d1cd4d88d2f9e6224d</t>
  </si>
  <si>
    <t>http://151.236.9.66/help/contact/9417940251527349</t>
  </si>
  <si>
    <t>151.236.9.66</t>
  </si>
  <si>
    <t># Mismatched</t>
  </si>
  <si>
    <t>30th Oct 2023</t>
  </si>
  <si>
    <t>0134835885318ac6d044538cf8694b2a376638bce6aff95990af702f5bb390d5</t>
  </si>
  <si>
    <t>http://business.abraham-personal.de/help/contact/9417940251527349</t>
  </si>
  <si>
    <t>abraham-personal</t>
  </si>
  <si>
    <t>005f79f2cf4f54e0034cea9aff7c272eec7c9a6a20f54d0f08929bbbd8528616</t>
  </si>
  <si>
    <t>https://63986592960512191181307e--sparkling-truffle-ef086f.netlify.app/</t>
  </si>
  <si>
    <t>netlify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</si>
  <si>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</si>
  <si>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</si>
  <si>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</si>
  <si>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</si>
  <si>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</si>
  <si>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</si>
  <si>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</si>
  <si>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1st Nov 2023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</si>
  <si>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</si>
  <si>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</si>
  <si>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</si>
  <si>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10th Nov 2023</t>
  </si>
  <si>
    <t>529576da61ace61d0b21a5c79b16af9635a5b4516399786999bd55d0e581b1d7</t>
  </si>
  <si>
    <t>https://facebook-ewww.pages.net.br/</t>
  </si>
  <si>
    <t>pages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</si>
  <si>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</si>
  <si>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</si>
  <si>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</si>
  <si>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</si>
  <si>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</si>
  <si>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11th Nov 2023</t>
  </si>
  <si>
    <t>94384aebc536f4fdaa4e01806dc2549f23dc1f806d7c659600aefc39b423ea78</t>
  </si>
  <si>
    <t>http://appsecure-adsbusiness-pages-en.github.io/cinora/import/</t>
  </si>
  <si>
    <t>12th Nov 2023</t>
  </si>
  <si>
    <t>406cdf1183eaa1c92c061d5ce7ac6f2744f73069acd847ce91b5f41e7703e3b3</t>
  </si>
  <si>
    <t>https://handel-wszechstronny.pl/authorize.php/</t>
  </si>
  <si>
    <t>8.0</t>
  </si>
  <si>
    <t>handel-wszechstronny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</si>
  <si>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</si>
  <si>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</si>
  <si>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010f5d917380738405014abdd3e197261af1e6f3195599368f45aa0badd21bcf</t>
  </si>
  <si>
    <t>https://jianshan.missionaryjames.com/</t>
  </si>
  <si>
    <t>missionaryjames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</si>
  <si>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</si>
  <si>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</si>
  <si>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</si>
  <si>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</si>
  <si>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</si>
  <si>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</si>
  <si>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</si>
  <si>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</si>
  <si>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</si>
  <si>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</si>
  <si>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</si>
  <si>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13th Nov 2023</t>
  </si>
  <si>
    <t>5e775e5943f9702bc7beed46add9912e3e3beea2f4601e7c27f45d6b6393d513</t>
  </si>
  <si>
    <t>https://rohanworld.github.io/logInClone/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</si>
  <si>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</si>
  <si>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</si>
  <si>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</si>
  <si>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</si>
  <si>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0a5a7486265f12e0cb95880cc3b17cb30d88636dfb8db2173f261ac217a106e0</t>
  </si>
  <si>
    <t>http://facebook-pages.alexburger.de/help/contact/9417940251527349/</t>
  </si>
  <si>
    <t>alexburger</t>
  </si>
  <si>
    <t>0dbba2d9f787ddd7394e298f89eaa579a6ea6f646957ec7ed34377a1cb8e579f</t>
  </si>
  <si>
    <t>http://facebook-help.agase.es/help/contact/9417940251527349</t>
  </si>
  <si>
    <t>agase</t>
  </si>
  <si>
    <t>12dfea1afada7e1571fe068134c0c99599b58def9050e9b9d87c95197eff889c</t>
  </si>
  <si>
    <t>http://facebooksecurity.blogspot.com/</t>
  </si>
  <si>
    <t>14th Nov 2023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</si>
  <si>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</si>
  <si>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</si>
  <si>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</si>
  <si>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</si>
  <si>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</si>
  <si>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</si>
  <si>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15th Nov 2023</t>
  </si>
  <si>
    <t>34a95ea45ccd398070cb0ad4c0ae62c3a79c8f828064eb914f1280e8c7d9d4cd</t>
  </si>
  <si>
    <t>http://page-warring-318358.8799269.com/</t>
  </si>
  <si>
    <t>8799269</t>
  </si>
  <si>
    <t>bc9efafc69c4604bab0987861231229e30a9b3cb49f9cf0760f3d6c577992bd2</t>
  </si>
  <si>
    <t>https://hbirds.com.au/wp-admin/maint/facebook/</t>
  </si>
  <si>
    <t>hbirds</t>
  </si>
  <si>
    <t>16th Nov 2023</t>
  </si>
  <si>
    <t>38ce673e754e00825083f7e7caad6d187c6c4b31c7d014804eb8955ff50ecb9b</t>
  </si>
  <si>
    <t>https://apps.minnukka.net/</t>
  </si>
  <si>
    <t>minnukka</t>
  </si>
  <si>
    <t>01c70c141ecaf072442e71f26eb8bc36aaf6fc45a734a3f864a6582a4a1dc2e8</t>
  </si>
  <si>
    <t>https://citrix.minnukka.net/</t>
  </si>
  <si>
    <t>17th Nov 2023</t>
  </si>
  <si>
    <t>347bf16183524d4ba8a6be39c055ed1fa62c6a302440388ae6bbdb958bdcdb2d</t>
  </si>
  <si>
    <t>https://static-businessfbdns.com/help/10009837881921/confirm.html</t>
  </si>
  <si>
    <t>static-businessfbdns</t>
  </si>
  <si>
    <t>05e01b51ab1ad1f60317613efe29ace689aefb237438637e91416e90827c59bc</t>
  </si>
  <si>
    <t>https://tanjant.com/vds/cvd/beaxa/xca/?3243565453=</t>
  </si>
  <si>
    <t>tanjant</t>
  </si>
  <si>
    <t>18th Nov 2023</t>
  </si>
  <si>
    <t>06635dbf8ef41e0d35265ffc61622c6e13ff3bc7470af8a82968f99af20f9921</t>
  </si>
  <si>
    <t>http://andi-hofmann.de/help/contact/9417940251527349</t>
  </si>
  <si>
    <t>andi-hofmann</t>
  </si>
  <si>
    <t>19th Nov 2023</t>
  </si>
  <si>
    <t>03d392e080e89e02e4cdb7673109e92eaf934c1ff02b607e167768889a1502de</t>
  </si>
  <si>
    <t>https://meta-community.link/meta-community-standard</t>
  </si>
  <si>
    <t>meta-community</t>
  </si>
  <si>
    <t>20th Nov 2023</t>
  </si>
  <si>
    <t>4200983fdd9e51423816cdbf1a7cd7cf2faff6993c29ee07206863fd9c2dea42</t>
  </si>
  <si>
    <t>http://verification-page-ads.com/J626aoXqqfHq9BQ9ujwHqXENDW7ZfIq26Ichw7kEhbfk44PGKXUH7deRR1KgFGRLoQunNAfEiwZyrdCyTrangdau.html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</si>
  <si>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</si>
  <si>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</si>
  <si>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</si>
  <si>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01061315010930c7030523a82d49448b0393f3ece1e35c5dd9b9ba1f5ac7849e</t>
  </si>
  <si>
    <t>http://pagereivew-facoebooke19872.io.vn/?lang=es</t>
  </si>
  <si>
    <t>io</t>
  </si>
  <si>
    <t>025443f77f5dafe8a74b0733e8f7fa1bf8d9e54b416fd07badad3ba94dd3ee8f</t>
  </si>
  <si>
    <t>http://kleinadministraties.nl/V4hJ8lTysXaUcdVtvVWg7ZnpN1KeI4hhvzJm3fvyxVVchK0mnn1FCjlcULZwNQaCwOnIssYjM8Vlnp8CTrangdau.html</t>
  </si>
  <si>
    <t>21st Nov 2023</t>
  </si>
  <si>
    <t>06ce081ff698c6cce724138b8cbf97adf34780f731b09e30f3d1f8c4023805e3</t>
  </si>
  <si>
    <t>https://pihak-resmi-id-105551.weeblysite.com/</t>
  </si>
  <si>
    <t>weeblysite</t>
  </si>
  <si>
    <t>043b2acf520e2a49fd646e5f243431b277540dde2b7ad530f294a3c4c54af2af</t>
  </si>
  <si>
    <t>https://verification-page-ads.com/hrEdX9ovD45Uh1RI4hqknuV4kxNBmPiJe77eIoBsgddj61TCRyDOdN4bpopnOBH3yyhGQQKuTshVKon7Trangdau.html</t>
  </si>
  <si>
    <t>05c5b660d1fb4c3f2b0c25b15e5a2bd936d44271b6976bdc14049843afca1e91</t>
  </si>
  <si>
    <t>https://facebook-clone-c0j.pages.dev/</t>
  </si>
  <si>
    <t>22nd Nov 2023</t>
  </si>
  <si>
    <t>04dbaf92ef0ca1fed2f2eb85bac36e693abdb609b77ae6eb50096805b648a954</t>
  </si>
  <si>
    <t>https://verification-page-ads.com/lDnxYCc3TxKSgVVslCHAiXjcXv1eSif6k0YAo2vrf8gNJO119rBpXuhvMCvy13uA48Yow8xBXFczNxhfTrangdau.html</t>
  </si>
  <si>
    <t>24th Nov 2023</t>
  </si>
  <si>
    <t>0343509c92d5b3edcd97a96d2e561d7adbdcba3173ee1d9d5b31ff912426f2a9</t>
  </si>
  <si>
    <t>https://contact-support-id-7142058396.start.page/facebook.com</t>
  </si>
  <si>
    <t>start</t>
  </si>
  <si>
    <t>25th Nov 2023</t>
  </si>
  <si>
    <t>03cf34723cc38f2d411fa121d18768e4ada578f2e892a0d9a42f2eb695a44a90</t>
  </si>
  <si>
    <t>http://rafiamarketingagency.com/</t>
  </si>
  <si>
    <t>rafiamarketingagency</t>
  </si>
  <si>
    <t>26th Nov 2023</t>
  </si>
  <si>
    <t>044d4978f8d1082b52f1bb7f2bd46c1a868bf052e09ed0f73a38307bcbbfb326</t>
  </si>
  <si>
    <t>https://recoveryaccount1001.github.io/security/</t>
  </si>
  <si>
    <t>0629d0a540eef90790f16cf692fabf05364d6edaf9605ff49114d3573cf63bd4</t>
  </si>
  <si>
    <t>https://atbu.edu.ng/page-recovery879910/confirm2.html</t>
  </si>
  <si>
    <t>atbu</t>
  </si>
  <si>
    <t>27th Nov 2023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</si>
  <si>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</si>
  <si>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</si>
  <si>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</si>
  <si>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</si>
  <si>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</si>
  <si>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038be99957c44dbf5f442b3476f6f6dd66ad02d7d2b4b99ed669e4e1b872af7c</t>
  </si>
  <si>
    <t>https://sdfsdfsdfewfesdgdfsgs.blogspot.com/</t>
  </si>
  <si>
    <t>02bb85dabd0710d94b8962bacf774df0f163f0d645d6a4aa7b216a85c3693557</t>
  </si>
  <si>
    <t>http://supportagency-8798744.lineacasalistenozze.com/help/contact/9417940251527349</t>
  </si>
  <si>
    <t>lineacasalistenozze</t>
  </si>
  <si>
    <t>29th Nov 2023</t>
  </si>
  <si>
    <t>57ef3530895093d5a4cab5f34f7d34f127015946c19e5b0ae90f7f934d2e020d</t>
  </si>
  <si>
    <t>http://www.meta-support-page.com/</t>
  </si>
  <si>
    <t>meta-support-page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</si>
  <si>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</si>
  <si>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</si>
  <si>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</si>
  <si>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</si>
  <si>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</si>
  <si>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</si>
  <si>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1st Dec 2023</t>
  </si>
  <si>
    <t>098432d07b9ac0c976b3ae42c7fe021f3585b88b30439a6c64badf0a2a4716ab</t>
  </si>
  <si>
    <t>https://vericationfb681.vbaea.my.id/sc%20fix%20textbox/login2%20.php</t>
  </si>
  <si>
    <t>vbaea</t>
  </si>
  <si>
    <t>2nd Dec 2023</t>
  </si>
  <si>
    <t>050c5608c1b0e74d5a030e69415d5b224e421f76384bb820bde0a6d3f2a68a2e</t>
  </si>
  <si>
    <t>https://photohistotectura.com/confirm.html</t>
  </si>
  <si>
    <t>photohistotectura</t>
  </si>
  <si>
    <t>3rd Dec 2023</t>
  </si>
  <si>
    <t>0ae81d4c7a63e5eb7a8369c35dcf7fdbabcd8104fe1bb705461ba4a16d3316ce</t>
  </si>
  <si>
    <t>https://stactics-fb-dnc-sp-pages.com/help/06760003452429</t>
  </si>
  <si>
    <t>stactics-fb-dnc-sp-pages</t>
  </si>
  <si>
    <t>4th Dec 2023</t>
  </si>
  <si>
    <t>05beb24cc90a48e414dc68d73d329c81f73de2a4e1ca7e41855a894b411f9d3b</t>
  </si>
  <si>
    <t>https://metarp-aa322.web.app/</t>
  </si>
  <si>
    <t>web</t>
  </si>
  <si>
    <t>1d0767edd8c026d0757e2dab8e7879eac003e326ffc5b4109dfee2ac06668a8b</t>
  </si>
  <si>
    <t>http://feceboolk.blogspot.com/</t>
  </si>
  <si>
    <t>5th Dec 2023</t>
  </si>
  <si>
    <t>0c0608968fc943052de38332b504e7ff00debaba5e1cb2c314a535342e8a7649</t>
  </si>
  <si>
    <t>https://harjai16.github.io/Facebook-login-page/</t>
  </si>
  <si>
    <t>6th Dec 2023</t>
  </si>
  <si>
    <t>01dfde510ee16b57e9d514ac5791b77e562862208360bc714b94d05ab0864e36</t>
  </si>
  <si>
    <t>https://piniewski-motoryzacja.pl/authorize.php/</t>
  </si>
  <si>
    <t>piniewski-motoryzacja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</si>
  <si>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</si>
  <si>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</si>
  <si>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</si>
  <si>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</si>
  <si>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01638ae0dc7e29a8ede96acc0a53462a9c237337947c92fc6e999874b16f1ed0</t>
  </si>
  <si>
    <t>http://www.meta-verification-account.com/</t>
  </si>
  <si>
    <t>meta-verification-account</t>
  </si>
  <si>
    <t>163d073ea245ddd6156ccc80caa21cf32a7db17eb157e9612ae7cb2f38c39e36</t>
  </si>
  <si>
    <t>https://prosetyani.snsv.my.id/</t>
  </si>
  <si>
    <t>snsv</t>
  </si>
  <si>
    <t>8th Dec 2023</t>
  </si>
  <si>
    <t>0aefff8f47b1c6a0293b1df0d40a03a7fd0450fd2172347107f8b1f47094eabd</t>
  </si>
  <si>
    <t>http://2112000110000011.ydns.eu/</t>
  </si>
  <si>
    <t>ydns</t>
  </si>
  <si>
    <t>0b9adf4aaccc62bf655ecf3dd98033c2b109f890c30214774c0cb49212978184</t>
  </si>
  <si>
    <t>https://ziakhan00.github.io/facebookweb/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</si>
  <si>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</si>
  <si>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</si>
  <si>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</si>
  <si>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</si>
  <si>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</si>
  <si>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</si>
  <si>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</si>
  <si>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</si>
  <si>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</si>
  <si>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</si>
  <si>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</si>
  <si>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</si>
  <si>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04f192d9f3948e5e29ba18fff2874d5fa7d5c23c7e72247808ab0ebb55fb3389</t>
  </si>
  <si>
    <t>http://tasty-buds.com/help/contact/1458913990924057/confirm.html</t>
  </si>
  <si>
    <t>9.5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</si>
  <si>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</si>
  <si>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</si>
  <si>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</si>
  <si>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</si>
  <si>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849ba167d604d811938f2736afd4d7971f9bcfaf138796f6807a8667dc3a9134</t>
  </si>
  <si>
    <t>https://static-help-center.online/help/44522620553389/confirm.html</t>
  </si>
  <si>
    <t>10th Dec 2023</t>
  </si>
  <si>
    <t>06eea8ae48d766371dff6618b93701313541eaef74547ca358d912269297f0f9</t>
  </si>
  <si>
    <t>http://fakty-info.com/post548752/mobile.html</t>
  </si>
  <si>
    <t>fakty-info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</si>
  <si>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</si>
  <si>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</si>
  <si>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</si>
  <si>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</si>
  <si>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</si>
  <si>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</si>
  <si>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</si>
  <si>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</si>
  <si>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</si>
  <si>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</si>
  <si>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</si>
  <si>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11th Dec 2023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</si>
  <si>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</si>
  <si>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</si>
  <si>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</si>
  <si>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</si>
  <si>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</si>
  <si>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069d217baee6635b21ca8e456916f7cc3eeb725e10c5216c78a3ff0031693d62</t>
  </si>
  <si>
    <t>https://muhammad-arsalan-wazir.github.io/faceboo1/</t>
  </si>
  <si>
    <t>12th Dec 2023</t>
  </si>
  <si>
    <t>4fd90c40b78a29da6e0a064ad854620106127eb9a7d1832a2d84fe09bd37867c</t>
  </si>
  <si>
    <t>facebook</t>
  </si>
  <si>
    <t>57561f2b7090cb241717682bc987754805ccf9fa1b5d8f56034732861e2e6f1e</t>
  </si>
  <si>
    <t>https://id-id-facebooks.pages.net.br/</t>
  </si>
  <si>
    <t>01e4bf2289202c89014e417ebd66344f9553251945f7f3f062b68cb97d46be6f</t>
  </si>
  <si>
    <t>https://regerwgerwgersw.blogspot.com/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</si>
  <si>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</si>
  <si>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</si>
  <si>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</si>
  <si>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</si>
  <si>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</si>
  <si>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</si>
  <si>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</si>
  <si>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weebly</t>
  </si>
  <si>
    <t>13th Dec 2023</t>
  </si>
  <si>
    <t>022891cc2545214bb49a5e4bf0ab7f05e39d3e534d0752b4edbcaaebb213614b</t>
  </si>
  <si>
    <t>https://scottishkiltoutfits.com/cp/10002938917265/confirm.html</t>
  </si>
  <si>
    <t>scottishkiltoutfits</t>
  </si>
  <si>
    <t>830583aa86e150036f0d74e7f6ccb8a0317bfa92e3fb432ff060779ca132ec0f</t>
  </si>
  <si>
    <t>https://scottishkiltoutfits.com/cp/10002481112813/confirm.html</t>
  </si>
  <si>
    <t>14th Dec 2023</t>
  </si>
  <si>
    <t>72376788aaacd253f79474dd79a991dd722a5da08e874eace610450d649c5932</t>
  </si>
  <si>
    <t>https://bg-bg-facebooks.pages.net.br/</t>
  </si>
  <si>
    <t>0078996a57c1b19633fb4782b110d09db29eec6b5bc131a51e853bd60f64166b</t>
  </si>
  <si>
    <t>http://www.meta-account.veafd.biz.id/vipst/lanjut.php</t>
  </si>
  <si>
    <t>veafd</t>
  </si>
  <si>
    <t>15th Dec 2023</t>
  </si>
  <si>
    <t>846503ad0ac854bb1f0d60f2a4153a3f153f5c4dc6f9bd9baec4dbda35a9ea89</t>
  </si>
  <si>
    <t>16th Dec 2023</t>
  </si>
  <si>
    <t>4a42656362c4e724983dc24bf59e8aa8c8508ba9440b27021620c093e5cab251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</si>
  <si>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</si>
  <si>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</si>
  <si>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</si>
  <si>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17th Dec 2023</t>
  </si>
  <si>
    <t>94edd0f6e0a96a44e6f967355303b830ad5b467b036415bede9646ad22c4571f</t>
  </si>
  <si>
    <t>https://page-meta-support-id88594936.pages.mus.br/19</t>
  </si>
  <si>
    <t>012c4b94ea6181dab8b2ee881e2e7ca1c56258919c846c09d4a81f40059c9c25</t>
  </si>
  <si>
    <t>https://cnfrim-accslog.github.io/</t>
  </si>
  <si>
    <t>18th Dec 2023</t>
  </si>
  <si>
    <t>05c3053688c11ff410afd20bde88486bea076293d638a46f52bb85304b1b484a</t>
  </si>
  <si>
    <t>https://shiiivani.github.io/facebook-clone/</t>
  </si>
  <si>
    <t>01a7caa4fceda4fdb71e5a566e7176e7fc0dd8b961acd2042b11b7b9300cfc93</t>
  </si>
  <si>
    <t>https://www-mfacebook.com.vn/SlH579mozHJUyWZcOuK?idc=true</t>
  </si>
  <si>
    <t>www-mfacebook</t>
  </si>
  <si>
    <t>87e362f7fa6d99fce5c0edfe5648a155e1203b946544d92f6e2a346bd872c873</t>
  </si>
  <si>
    <t>https://help.comfirrminfo.xyz/</t>
  </si>
  <si>
    <t>comfirrminfo</t>
  </si>
  <si>
    <t>19th Dec 2023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</si>
  <si>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</si>
  <si>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</si>
  <si>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</si>
  <si>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</si>
  <si>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</si>
  <si>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</si>
  <si>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051cb786b8bb38b1c0274e7dbeea1ee90aa3ad228ea7a37b7f2329df9364e736</t>
  </si>
  <si>
    <t>https://c0de-l00p.github.io/facebook-clone/</t>
  </si>
  <si>
    <t>056e5319be1455e78809f372a10319dca7d726e7a90fb472a9a71db16daf4b4d</t>
  </si>
  <si>
    <t>https://tranquangthagn.github.io/Facebook_Demo/</t>
  </si>
  <si>
    <t>076c7352194d0de5f37b908b47ec10ae16633703e1ba2358f6b99fd9a27c54e4</t>
  </si>
  <si>
    <t>https://slinto.github.io/fb/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</si>
  <si>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</si>
  <si>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</si>
  <si>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</si>
  <si>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</si>
  <si>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841524b7896304ddd9f53d94ee337fb766622bcd8e9424c53d229e0622743d37</t>
  </si>
  <si>
    <t>https://miicchhel.github.io/Tela-login-facebook/</t>
  </si>
  <si>
    <t>20th Dec 2023</t>
  </si>
  <si>
    <t>004683571210a97b6e6db1f26f6a2e0f76f42a39e778e7818c7b5ea85122880f</t>
  </si>
  <si>
    <t>https://sifat025.github.io/Facebook/</t>
  </si>
  <si>
    <t>02167d256025a9090b2b09591ca0db8b964d73b05661c41c16282feaf254b049</t>
  </si>
  <si>
    <t>https://adspayment-support.com.tr/o7MkKuie0w0qXEjEQNDs8cmf7QVzmNHDU3I6L8EmNB8jaDO10ZUX3FaHpWPHR0LHKLQtVIPB7ZfrE8E7Trangdau.html</t>
  </si>
  <si>
    <t>21st Dec 2023</t>
  </si>
  <si>
    <t>83042ddda738082c1a2133920a794827ade9c6bb2511edbf71cc5deb9bd8f246</t>
  </si>
  <si>
    <t>http://pgeshlp-c0nfrmacss-log.com/information.php</t>
  </si>
  <si>
    <t>pgeshlp-c0nfrmacss-log</t>
  </si>
  <si>
    <t>002731ab935c5f81779baa84c0db0572a521ef30e9b2da7659f59fb3eb3beb19</t>
  </si>
  <si>
    <t>https://dziennik-codzienny24h.com.pl/logowanie.php</t>
  </si>
  <si>
    <t>dziennik-codzienny24h</t>
  </si>
  <si>
    <t>01d56aa5f2c1faa21eb0bfdaa7ee52cdb45d148cc82947917e4dc893f598033f</t>
  </si>
  <si>
    <t>http://autolikefbpro2023.my.id/</t>
  </si>
  <si>
    <t>autolikefbpro2023</t>
  </si>
  <si>
    <t>017c58b2284d7b29a4ce54be84715144d69abdfeb85f47dbdb952aeaf7f26316</t>
  </si>
  <si>
    <t>https://likexlike.github.io/LikeXLike-/</t>
  </si>
  <si>
    <t>22nd Dec 2023</t>
  </si>
  <si>
    <t>08093f9f4c4c0c76925c6fb59ab1d2d37dfc0c169f7169a3d4999f3497594941</t>
  </si>
  <si>
    <t>https://adspayment-support.com.tr/vjSBuchSe1vP0SWEZ0Fvu6rdZPefpNhl6YxvFvW2eZWPfHfsMm5kuC5sVCNIeJkGv4qjTcgJeaRHRQPNTrangdau.html</t>
  </si>
  <si>
    <t>0565aeeff71a0bdbf6b393c782fbd19f6338109b43446c5da6012dab3f70b43c</t>
  </si>
  <si>
    <t>https://odsprzedajemy.pl/authorize.php/</t>
  </si>
  <si>
    <t>odsprzedajemy</t>
  </si>
  <si>
    <t>23rd Dec 2023</t>
  </si>
  <si>
    <t>446fd1b08e027c7284e86169913f06be6f65de61503ef3e51e6fc883bdecea73</t>
  </si>
  <si>
    <t>http://meta-support-quality.com/</t>
  </si>
  <si>
    <t>meta-support-quality</t>
  </si>
  <si>
    <t>00fd2dc77d8642a8e7a7b7d7eac968d391e99d875af817ff176da19b9454bba5</t>
  </si>
  <si>
    <t>https://extraordinary-pie-9b698f.netlify.app/</t>
  </si>
  <si>
    <t>0191bf2d8dcb87024da8241f77619b92952c338dff23b41b5cf7a8017f453c80</t>
  </si>
  <si>
    <t>https://johnrodriguezm.github.io/design-facebook-login-clon/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</si>
  <si>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</si>
  <si>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</si>
  <si>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</si>
  <si>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069c5cfadb137b05b7b0b925752b291f571077959161c641f8410f52119a1749</t>
  </si>
  <si>
    <t>https://ruan-moraes.github.io/TailwindCSS-Facebook_login/</t>
  </si>
  <si>
    <t>24th Dec 2023</t>
  </si>
  <si>
    <t>008a35cd7066a3db6066deb740b171863ceb458675c8e702cd42fccabaa5294a</t>
  </si>
  <si>
    <t>https://accessprotectionsmanagerpages.github.io/</t>
  </si>
  <si>
    <t>0726b4e2a92f017c0c6a2cdeaa92e3a83eb2d66dc1a847d806758d718800d39f</t>
  </si>
  <si>
    <t>https://available-mix-99no.surge.sh/checkpoint.html</t>
  </si>
  <si>
    <t>surge</t>
  </si>
  <si>
    <t>25th Dec 2023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</si>
  <si>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</si>
  <si>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</si>
  <si>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</si>
  <si>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</si>
  <si>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</si>
  <si>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</si>
  <si>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</si>
  <si>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20fe607ffbea843679d17327710fb06590486ebaf1400fbc9398617caa1c739c</t>
  </si>
  <si>
    <t>https://videotrend1.blogspot.com/</t>
  </si>
  <si>
    <t>9.8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</si>
  <si>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</si>
  <si>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</si>
  <si>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</si>
  <si>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</si>
  <si>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</si>
  <si>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actionrequired2425016</t>
  </si>
  <si>
    <t>Benign</t>
  </si>
  <si>
    <t>0da9031b11d4a9fec0356e85649c377fc899491d4541cb087702715f5c08d63c</t>
  </si>
  <si>
    <t>https://www.facebook.com/login/identify/?ctx=recover&amp;ars=facebook_login&amp;from_login_screen=0</t>
  </si>
  <si>
    <t>https://www.facebook.com/marketplace/adelaide/?unavailable_product=1</t>
  </si>
  <si>
    <t>https://www.facebook.com/help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</si>
</sst>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login/identify/?ctx=recover&amp;ars=facebook_login&amp;from_login_scree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tabSelected="1" workbookViewId="0">
      <selection activeCell="N24" sqref="N24"/>
    </sheetView>
  </sheetViews>
  <sheetFormatPr defaultRowHeight="15" x14ac:dyDescent="0.25"/>
  <cols>
    <col min="1" max="1" width="16.28515625" style="1" customWidth="1"/>
    <col min="2" max="2" width="16.42578125" customWidth="1"/>
    <col min="3" max="3" width="16.85546875" customWidth="1"/>
    <col min="4" max="4" width="30.28515625" style="1" customWidth="1"/>
    <col min="5" max="5" width="15" style="1" customWidth="1"/>
    <col min="6" max="6" width="24" style="1" customWidth="1"/>
    <col min="7" max="7" width="27" style="1" customWidth="1"/>
    <col min="8" max="8" width="31" style="1" customWidth="1"/>
    <col min="9" max="9" width="25.28515625" style="1" bestFit="1" customWidth="1"/>
    <col min="10" max="10" width="20.140625" style="1" bestFit="1" customWidth="1"/>
    <col min="11" max="11" width="11.42578125" style="1" bestFit="1" customWidth="1"/>
    <col min="12" max="12" width="14.42578125" style="1" bestFit="1" customWidth="1"/>
    <col min="16" max="16" width="18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8" x14ac:dyDescent="0.25">
      <c r="A2" s="1" t="s">
        <v>12</v>
      </c>
      <c r="B2" t="s">
        <v>13</v>
      </c>
      <c r="C2" t="s">
        <v>14</v>
      </c>
      <c r="D2" s="1" t="s">
        <v>15</v>
      </c>
      <c r="E2" s="1" t="s">
        <v>16</v>
      </c>
      <c r="F2" s="1" t="s">
        <v>15</v>
      </c>
      <c r="G2" s="1" t="s">
        <v>17</v>
      </c>
      <c r="H2" s="1" t="s">
        <v>16</v>
      </c>
      <c r="I2" s="1" t="s">
        <v>18</v>
      </c>
      <c r="J2" s="1" t="s">
        <v>19</v>
      </c>
      <c r="K2" s="1" t="s">
        <v>16</v>
      </c>
      <c r="L2" s="1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s="1" t="s">
        <v>21</v>
      </c>
      <c r="B3" t="s">
        <v>25</v>
      </c>
      <c r="C3" t="s">
        <v>26</v>
      </c>
      <c r="D3" s="1" t="s">
        <v>15</v>
      </c>
      <c r="E3" s="1" t="s">
        <v>16</v>
      </c>
      <c r="F3" s="1" t="s">
        <v>15</v>
      </c>
      <c r="G3" s="1" t="s">
        <v>16</v>
      </c>
      <c r="H3" s="1" t="s">
        <v>16</v>
      </c>
      <c r="I3" s="1" t="s">
        <v>18</v>
      </c>
      <c r="J3" s="1" t="s">
        <v>27</v>
      </c>
      <c r="K3" s="1" t="s">
        <v>16</v>
      </c>
      <c r="L3" s="1" t="str">
        <f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4" t="s">
        <v>22</v>
      </c>
      <c r="Q3" s="5"/>
      <c r="R3" s="1"/>
    </row>
    <row r="4" spans="1:18" x14ac:dyDescent="0.25">
      <c r="A4" s="1" t="s">
        <v>21</v>
      </c>
      <c r="B4" t="s">
        <v>30</v>
      </c>
      <c r="C4" t="s">
        <v>31</v>
      </c>
      <c r="D4" s="1" t="s">
        <v>15</v>
      </c>
      <c r="E4" s="1" t="s">
        <v>16</v>
      </c>
      <c r="F4" s="1" t="s">
        <v>15</v>
      </c>
      <c r="G4" s="1" t="s">
        <v>16</v>
      </c>
      <c r="H4" s="1" t="s">
        <v>16</v>
      </c>
      <c r="I4" s="1" t="s">
        <v>18</v>
      </c>
      <c r="J4" s="1" t="s">
        <v>32</v>
      </c>
      <c r="K4" s="1" t="s">
        <v>16</v>
      </c>
      <c r="L4" s="1" t="str">
        <f>IF(OR(D4="Indeterminate",F4="Indeterminate"),"Indeterminate",IF(OR(D4="Payload exceeds limit",F4="Payload exceeds limit"),"Payload exceeds limit",IF(OR(D4="Error Occurred",F4="Error Occurred"),"Error Occurred",IF(D4=F4,"Yes","No"))))</f>
        <v>Yes</v>
      </c>
      <c r="P4" s="3" t="s">
        <v>23</v>
      </c>
      <c r="Q4" s="1">
        <f>COUNTIFS(E:E, "Yes",K:K, "Yes")</f>
        <v>141</v>
      </c>
      <c r="R4" s="1" t="s">
        <v>24</v>
      </c>
    </row>
    <row r="5" spans="1:18" x14ac:dyDescent="0.25">
      <c r="A5" s="1" t="s">
        <v>21</v>
      </c>
      <c r="B5" t="s">
        <v>35</v>
      </c>
      <c r="C5" t="s">
        <v>36</v>
      </c>
      <c r="D5" s="1" t="s">
        <v>15</v>
      </c>
      <c r="E5" s="1" t="s">
        <v>16</v>
      </c>
      <c r="F5" s="1" t="s">
        <v>15</v>
      </c>
      <c r="G5" s="1" t="s">
        <v>17</v>
      </c>
      <c r="H5" s="1" t="s">
        <v>16</v>
      </c>
      <c r="I5" s="1" t="s">
        <v>18</v>
      </c>
      <c r="J5" s="1" t="s">
        <v>37</v>
      </c>
      <c r="K5" s="1" t="s">
        <v>16</v>
      </c>
      <c r="L5" s="1" t="str">
        <f>IF(OR(D5="Indeterminate",F5="Indeterminate"),"Indeterminate",IF(OR(D5="Payload exceeds limit",F5="Payload exceeds limit"),"Payload exceeds limit",IF(OR(D5="Error Occurred",F5="Error Occurred"),"Error Occurred",IF(D5=F5,"Yes","No"))))</f>
        <v>Yes</v>
      </c>
      <c r="P5" s="3" t="s">
        <v>28</v>
      </c>
      <c r="Q5" s="1">
        <f>COUNTIFS(E:E, "Yes",K:K, "No")</f>
        <v>0</v>
      </c>
      <c r="R5" s="1" t="s">
        <v>29</v>
      </c>
    </row>
    <row r="6" spans="1:18" x14ac:dyDescent="0.25">
      <c r="A6" s="1" t="s">
        <v>40</v>
      </c>
      <c r="B6" t="s">
        <v>42</v>
      </c>
      <c r="C6" t="s">
        <v>43</v>
      </c>
      <c r="D6" s="1" t="s">
        <v>15</v>
      </c>
      <c r="E6" s="1" t="s">
        <v>16</v>
      </c>
      <c r="F6" s="1" t="s">
        <v>15</v>
      </c>
      <c r="G6" s="1" t="s">
        <v>16</v>
      </c>
      <c r="H6" s="1" t="s">
        <v>16</v>
      </c>
      <c r="I6" s="1" t="s">
        <v>18</v>
      </c>
      <c r="J6" s="1" t="s">
        <v>44</v>
      </c>
      <c r="K6" s="1" t="s">
        <v>16</v>
      </c>
      <c r="L6" s="1" t="str">
        <f>IF(OR(D6="Indeterminate",F6="Indeterminate"),"Indeterminate",IF(OR(D6="Payload exceeds limit",F6="Payload exceeds limit"),"Payload exceeds limit",IF(OR(D6="Error Occurred",F6="Error Occurred"),"Error Occurred",IF(D6=F6,"Yes","No"))))</f>
        <v>Yes</v>
      </c>
      <c r="P6" s="3" t="s">
        <v>33</v>
      </c>
      <c r="Q6" s="1">
        <f>COUNTIFS(E:E, "No",K:K, "Yes")</f>
        <v>0</v>
      </c>
      <c r="R6" s="1" t="s">
        <v>34</v>
      </c>
    </row>
    <row r="7" spans="1:18" x14ac:dyDescent="0.25">
      <c r="A7" s="1" t="s">
        <v>40</v>
      </c>
      <c r="B7" t="s">
        <v>46</v>
      </c>
      <c r="C7" t="s">
        <v>47</v>
      </c>
      <c r="D7" s="1" t="s">
        <v>15</v>
      </c>
      <c r="E7" s="1" t="s">
        <v>16</v>
      </c>
      <c r="F7" s="1" t="s">
        <v>15</v>
      </c>
      <c r="G7" s="1" t="s">
        <v>16</v>
      </c>
      <c r="H7" s="1" t="s">
        <v>16</v>
      </c>
      <c r="I7" s="1" t="s">
        <v>18</v>
      </c>
      <c r="J7" s="1" t="s">
        <v>37</v>
      </c>
      <c r="K7" s="1" t="s">
        <v>16</v>
      </c>
      <c r="L7" s="1" t="str">
        <f>IF(OR(D7="Indeterminate",F7="Indeterminate"),"Indeterminate",IF(OR(D7="Payload exceeds limit",F7="Payload exceeds limit"),"Payload exceeds limit",IF(OR(D7="Error Occurred",F7="Error Occurred"),"Error Occurred",IF(D7=F7,"Yes","No"))))</f>
        <v>Yes</v>
      </c>
      <c r="P7" s="3" t="s">
        <v>38</v>
      </c>
      <c r="Q7" s="1">
        <f>COUNTIFS(E:E, "No",K:K, "No")</f>
        <v>3</v>
      </c>
      <c r="R7" s="1" t="s">
        <v>39</v>
      </c>
    </row>
    <row r="8" spans="1:18" x14ac:dyDescent="0.25">
      <c r="A8" s="1" t="s">
        <v>40</v>
      </c>
      <c r="B8" t="s">
        <v>49</v>
      </c>
      <c r="C8" t="s">
        <v>50</v>
      </c>
      <c r="D8" s="1" t="s">
        <v>15</v>
      </c>
      <c r="E8" s="1" t="s">
        <v>16</v>
      </c>
      <c r="F8" s="1" t="s">
        <v>15</v>
      </c>
      <c r="G8" s="1" t="s">
        <v>16</v>
      </c>
      <c r="H8" s="1" t="s">
        <v>16</v>
      </c>
      <c r="I8" s="1" t="s">
        <v>18</v>
      </c>
      <c r="J8" s="1" t="s">
        <v>51</v>
      </c>
      <c r="K8" s="1" t="s">
        <v>16</v>
      </c>
      <c r="L8" s="1" t="str">
        <f>IF(OR(D8="Indeterminate",F8="Indeterminate"),"Indeterminate",IF(OR(D8="Payload exceeds limit",F8="Payload exceeds limit"),"Payload exceeds limit",IF(OR(D8="Error Occurred",F8="Error Occurred"),"Error Occurred",IF(D8=F8,"Yes","No"))))</f>
        <v>Yes</v>
      </c>
      <c r="P8" s="3" t="s">
        <v>41</v>
      </c>
      <c r="Q8" s="1">
        <f>COUNTIF(K:K, "Indeterminate")</f>
        <v>0</v>
      </c>
      <c r="R8" s="1"/>
    </row>
    <row r="9" spans="1:18" x14ac:dyDescent="0.25">
      <c r="A9" s="1" t="s">
        <v>52</v>
      </c>
      <c r="B9" t="s">
        <v>53</v>
      </c>
      <c r="C9" t="s">
        <v>54</v>
      </c>
      <c r="D9" s="1" t="s">
        <v>15</v>
      </c>
      <c r="E9" s="1" t="s">
        <v>16</v>
      </c>
      <c r="F9" s="1" t="s">
        <v>15</v>
      </c>
      <c r="G9" s="1" t="s">
        <v>16</v>
      </c>
      <c r="H9" s="1" t="s">
        <v>16</v>
      </c>
      <c r="I9" s="1" t="s">
        <v>18</v>
      </c>
      <c r="J9" s="1" t="s">
        <v>55</v>
      </c>
      <c r="K9" s="1" t="s">
        <v>16</v>
      </c>
      <c r="L9" s="1" t="str">
        <f>IF(OR(D9="Indeterminate",F9="Indeterminate"),"Indeterminate",IF(OR(D9="Payload exceeds limit",F9="Payload exceeds limit"),"Payload exceeds limit",IF(OR(D9="Error Occurred",F9="Error Occurred"),"Error Occurred",IF(D9=F9,"Yes","No"))))</f>
        <v>Yes</v>
      </c>
      <c r="P9" s="3" t="s">
        <v>45</v>
      </c>
      <c r="Q9" s="1">
        <f>COUNTIF(K:K, "Error Occurred") + COUNTIF(K:K, "Payload exceeds limit")</f>
        <v>0</v>
      </c>
      <c r="R9" s="1"/>
    </row>
    <row r="10" spans="1:18" x14ac:dyDescent="0.25">
      <c r="A10" s="1" t="s">
        <v>52</v>
      </c>
      <c r="B10" t="s">
        <v>56</v>
      </c>
      <c r="C10" t="s">
        <v>57</v>
      </c>
      <c r="D10" s="1" t="s">
        <v>15</v>
      </c>
      <c r="E10" s="1" t="s">
        <v>16</v>
      </c>
      <c r="F10" s="1" t="s">
        <v>15</v>
      </c>
      <c r="G10" s="1" t="s">
        <v>16</v>
      </c>
      <c r="H10" s="1" t="s">
        <v>16</v>
      </c>
      <c r="I10" s="1" t="s">
        <v>18</v>
      </c>
      <c r="J10" s="1" t="s">
        <v>58</v>
      </c>
      <c r="K10" s="1" t="s">
        <v>16</v>
      </c>
      <c r="L10" s="1" t="str">
        <f>IF(OR(D10="Indeterminate",F10="Indeterminate"),"Indeterminate",IF(OR(D10="Payload exceeds limit",F10="Payload exceeds limit"),"Payload exceeds limit",IF(OR(D10="Error Occurred",F10="Error Occurred"),"Error Occurred",IF(D10=F10,"Yes","No"))))</f>
        <v>Yes</v>
      </c>
      <c r="P10" s="3" t="s">
        <v>48</v>
      </c>
      <c r="Q10" s="1">
        <f>SUM(Q4:Q9)</f>
        <v>144</v>
      </c>
      <c r="R10" s="1"/>
    </row>
    <row r="11" spans="1:18" x14ac:dyDescent="0.25">
      <c r="A11" s="1" t="s">
        <v>52</v>
      </c>
      <c r="B11" t="s">
        <v>59</v>
      </c>
      <c r="C11" t="s">
        <v>60</v>
      </c>
      <c r="D11" s="1" t="s">
        <v>15</v>
      </c>
      <c r="E11" s="1" t="s">
        <v>16</v>
      </c>
      <c r="F11" s="1" t="s">
        <v>15</v>
      </c>
      <c r="G11" s="1" t="s">
        <v>17</v>
      </c>
      <c r="H11" s="1" t="s">
        <v>16</v>
      </c>
      <c r="I11" s="1" t="s">
        <v>18</v>
      </c>
      <c r="J11" s="1" t="s">
        <v>61</v>
      </c>
      <c r="K11" s="1" t="s">
        <v>16</v>
      </c>
      <c r="L11" s="1" t="str">
        <f>IF(OR(D11="Indeterminate",F11="Indeterminate"),"Indeterminate",IF(OR(D11="Payload exceeds limit",F11="Payload exceeds limit"),"Payload exceeds limit",IF(OR(D11="Error Occurred",F11="Error Occurred"),"Error Occurred",IF(D11=F11,"Yes","No"))))</f>
        <v>Yes</v>
      </c>
      <c r="P11" s="1"/>
      <c r="Q11" s="1"/>
      <c r="R11" s="1"/>
    </row>
    <row r="12" spans="1:18" x14ac:dyDescent="0.25">
      <c r="A12" s="1" t="s">
        <v>52</v>
      </c>
      <c r="B12" t="s">
        <v>62</v>
      </c>
      <c r="C12" t="s">
        <v>63</v>
      </c>
      <c r="D12" s="1" t="s">
        <v>15</v>
      </c>
      <c r="E12" s="1" t="s">
        <v>16</v>
      </c>
      <c r="F12" s="1" t="s">
        <v>15</v>
      </c>
      <c r="G12" s="1" t="s">
        <v>16</v>
      </c>
      <c r="H12" s="1" t="s">
        <v>16</v>
      </c>
      <c r="I12" s="1" t="s">
        <v>18</v>
      </c>
      <c r="J12" s="1" t="s">
        <v>64</v>
      </c>
      <c r="K12" s="1" t="s">
        <v>16</v>
      </c>
      <c r="L12" s="1" t="str">
        <f>IF(OR(D12="Indeterminate",F12="Indeterminate"),"Indeterminate",IF(OR(D12="Payload exceeds limit",F12="Payload exceeds limit"),"Payload exceeds limit",IF(OR(D12="Error Occurred",F12="Error Occurred"),"Error Occurred",IF(D12=F12,"Yes","No"))))</f>
        <v>Yes</v>
      </c>
      <c r="P12" s="1"/>
      <c r="Q12" s="1"/>
      <c r="R12" s="1"/>
    </row>
    <row r="13" spans="1:18" x14ac:dyDescent="0.25">
      <c r="A13" s="1" t="s">
        <v>65</v>
      </c>
      <c r="B13" t="s">
        <v>66</v>
      </c>
      <c r="C13" t="s">
        <v>67</v>
      </c>
      <c r="D13" s="1" t="s">
        <v>15</v>
      </c>
      <c r="E13" s="1" t="s">
        <v>16</v>
      </c>
      <c r="F13" s="1" t="s">
        <v>15</v>
      </c>
      <c r="G13" s="1" t="s">
        <v>16</v>
      </c>
      <c r="H13" s="1" t="s">
        <v>16</v>
      </c>
      <c r="I13" s="1" t="s">
        <v>18</v>
      </c>
      <c r="J13" s="1" t="s">
        <v>44</v>
      </c>
      <c r="K13" s="1" t="s">
        <v>16</v>
      </c>
      <c r="L13" s="1" t="str">
        <f>IF(OR(D13="Indeterminate",F13="Indeterminate"),"Indeterminate",IF(OR(D13="Payload exceeds limit",F13="Payload exceeds limit"),"Payload exceeds limit",IF(OR(D13="Error Occurred",F13="Error Occurred"),"Error Occurred",IF(D13=F13,"Yes","No"))))</f>
        <v>Yes</v>
      </c>
      <c r="P13" s="1"/>
      <c r="Q13" s="1"/>
      <c r="R13" s="1"/>
    </row>
    <row r="14" spans="1:18" x14ac:dyDescent="0.25">
      <c r="A14" s="1" t="s">
        <v>65</v>
      </c>
      <c r="B14" t="s">
        <v>68</v>
      </c>
      <c r="C14" t="s">
        <v>69</v>
      </c>
      <c r="D14" s="1" t="s">
        <v>15</v>
      </c>
      <c r="E14" s="1" t="s">
        <v>16</v>
      </c>
      <c r="F14" s="1" t="s">
        <v>15</v>
      </c>
      <c r="G14" s="1" t="s">
        <v>16</v>
      </c>
      <c r="H14" s="1" t="s">
        <v>16</v>
      </c>
      <c r="I14" s="1" t="s">
        <v>18</v>
      </c>
      <c r="J14" s="1" t="s">
        <v>70</v>
      </c>
      <c r="K14" s="1" t="s">
        <v>16</v>
      </c>
      <c r="L14" s="1" t="str">
        <f>IF(OR(D14="Indeterminate",F14="Indeterminate"),"Indeterminate",IF(OR(D14="Payload exceeds limit",F14="Payload exceeds limit"),"Payload exceeds limit",IF(OR(D14="Error Occurred",F14="Error Occurred"),"Error Occurred",IF(D14=F14,"Yes","No"))))</f>
        <v>Yes</v>
      </c>
      <c r="P14" s="1"/>
      <c r="Q14" s="1"/>
      <c r="R14" s="1"/>
    </row>
    <row r="15" spans="1:18" x14ac:dyDescent="0.25">
      <c r="A15" s="1" t="s">
        <v>65</v>
      </c>
      <c r="B15" t="s">
        <v>72</v>
      </c>
      <c r="C15" t="s">
        <v>73</v>
      </c>
      <c r="D15" s="1" t="s">
        <v>15</v>
      </c>
      <c r="E15" s="1" t="s">
        <v>16</v>
      </c>
      <c r="F15" s="1" t="s">
        <v>15</v>
      </c>
      <c r="G15" s="1" t="s">
        <v>16</v>
      </c>
      <c r="H15" s="1" t="s">
        <v>16</v>
      </c>
      <c r="I15" s="1" t="s">
        <v>18</v>
      </c>
      <c r="J15" s="1" t="s">
        <v>44</v>
      </c>
      <c r="K15" s="1" t="s">
        <v>16</v>
      </c>
      <c r="L15" s="1" t="str">
        <f>IF(OR(D15="Indeterminate",F15="Indeterminate"),"Indeterminate",IF(OR(D15="Payload exceeds limit",F15="Payload exceeds limit"),"Payload exceeds limit",IF(OR(D15="Error Occurred",F15="Error Occurred"),"Error Occurred",IF(D15=F15,"Yes","No"))))</f>
        <v>Yes</v>
      </c>
      <c r="P15" s="1"/>
      <c r="Q15" s="1"/>
      <c r="R15" s="1"/>
    </row>
    <row r="16" spans="1:18" x14ac:dyDescent="0.25">
      <c r="A16" s="1" t="s">
        <v>65</v>
      </c>
      <c r="B16" t="s">
        <v>75</v>
      </c>
      <c r="C16" t="s">
        <v>76</v>
      </c>
      <c r="D16" s="1" t="s">
        <v>15</v>
      </c>
      <c r="E16" s="1" t="s">
        <v>16</v>
      </c>
      <c r="F16" s="1" t="s">
        <v>15</v>
      </c>
      <c r="G16" s="1" t="s">
        <v>17</v>
      </c>
      <c r="H16" s="1" t="s">
        <v>16</v>
      </c>
      <c r="I16" s="1" t="s">
        <v>18</v>
      </c>
      <c r="J16" s="1" t="s">
        <v>77</v>
      </c>
      <c r="K16" s="1" t="s">
        <v>16</v>
      </c>
      <c r="L16" s="1" t="str">
        <f>IF(OR(D16="Indeterminate",F16="Indeterminate"),"Indeterminate",IF(OR(D16="Payload exceeds limit",F16="Payload exceeds limit"),"Payload exceeds limit",IF(OR(D16="Error Occurred",F16="Error Occurred"),"Error Occurred",IF(D16=F16,"Yes","No"))))</f>
        <v>Yes</v>
      </c>
      <c r="P16" s="1"/>
      <c r="Q16" s="1"/>
      <c r="R16" s="1"/>
    </row>
    <row r="17" spans="1:18" x14ac:dyDescent="0.25">
      <c r="A17" s="1" t="s">
        <v>79</v>
      </c>
      <c r="B17" t="s">
        <v>80</v>
      </c>
      <c r="C17" t="s">
        <v>81</v>
      </c>
      <c r="D17" s="1" t="s">
        <v>15</v>
      </c>
      <c r="E17" s="1" t="s">
        <v>16</v>
      </c>
      <c r="F17" s="1" t="s">
        <v>15</v>
      </c>
      <c r="G17" s="1" t="s">
        <v>17</v>
      </c>
      <c r="H17" s="1" t="s">
        <v>16</v>
      </c>
      <c r="I17" s="1" t="s">
        <v>18</v>
      </c>
      <c r="J17" s="1" t="s">
        <v>82</v>
      </c>
      <c r="K17" s="1" t="s">
        <v>16</v>
      </c>
      <c r="L17" s="1" t="str">
        <f>IF(OR(D17="Indeterminate",F17="Indeterminate"),"Indeterminate",IF(OR(D17="Payload exceeds limit",F17="Payload exceeds limit"),"Payload exceeds limit",IF(OR(D17="Error Occurred",F17="Error Occurred"),"Error Occurred",IF(D17=F17,"Yes","No"))))</f>
        <v>Yes</v>
      </c>
      <c r="P17" s="4" t="s">
        <v>71</v>
      </c>
      <c r="Q17" s="5"/>
      <c r="R17" s="1"/>
    </row>
    <row r="18" spans="1:18" x14ac:dyDescent="0.25">
      <c r="A18" s="1" t="s">
        <v>79</v>
      </c>
      <c r="B18" t="s">
        <v>83</v>
      </c>
      <c r="C18" t="s">
        <v>84</v>
      </c>
      <c r="D18" s="1" t="s">
        <v>15</v>
      </c>
      <c r="E18" s="1" t="s">
        <v>16</v>
      </c>
      <c r="F18" s="1" t="s">
        <v>15</v>
      </c>
      <c r="G18" s="1" t="s">
        <v>16</v>
      </c>
      <c r="H18" s="1" t="s">
        <v>16</v>
      </c>
      <c r="I18" s="1" t="s">
        <v>18</v>
      </c>
      <c r="J18" s="1" t="s">
        <v>85</v>
      </c>
      <c r="K18" s="1" t="s">
        <v>16</v>
      </c>
      <c r="L18" s="1" t="str">
        <f>IF(OR(D18="Indeterminate",F18="Indeterminate"),"Indeterminate",IF(OR(D18="Payload exceeds limit",F18="Payload exceeds limit"),"Payload exceeds limit",IF(OR(D18="Error Occurred",F18="Error Occurred"),"Error Occurred",IF(D18=F18,"Yes","No"))))</f>
        <v>Yes</v>
      </c>
      <c r="P18" s="3" t="s">
        <v>74</v>
      </c>
      <c r="Q18" s="1">
        <f>COUNTIFS(L:L, "Yes")</f>
        <v>144</v>
      </c>
      <c r="R18" s="1" t="s">
        <v>24</v>
      </c>
    </row>
    <row r="19" spans="1:18" x14ac:dyDescent="0.25">
      <c r="A19" s="1" t="s">
        <v>79</v>
      </c>
      <c r="B19" t="s">
        <v>86</v>
      </c>
      <c r="C19" t="s">
        <v>87</v>
      </c>
      <c r="D19" s="1" t="s">
        <v>15</v>
      </c>
      <c r="E19" s="1" t="s">
        <v>16</v>
      </c>
      <c r="F19" s="1" t="s">
        <v>15</v>
      </c>
      <c r="G19" s="1" t="s">
        <v>16</v>
      </c>
      <c r="H19" s="1" t="s">
        <v>16</v>
      </c>
      <c r="I19" s="1" t="s">
        <v>18</v>
      </c>
      <c r="J19" s="1" t="s">
        <v>32</v>
      </c>
      <c r="K19" s="1" t="s">
        <v>16</v>
      </c>
      <c r="L19" s="1" t="str">
        <f>IF(OR(D19="Indeterminate",F19="Indeterminate"),"Indeterminate",IF(OR(D19="Payload exceeds limit",F19="Payload exceeds limit"),"Payload exceeds limit",IF(OR(D19="Error Occurred",F19="Error Occurred"),"Error Occurred",IF(D19=F19,"Yes","No"))))</f>
        <v>Yes</v>
      </c>
      <c r="P19" s="3" t="s">
        <v>78</v>
      </c>
      <c r="Q19" s="1">
        <f>COUNTIFS(L:L, "No")</f>
        <v>0</v>
      </c>
      <c r="R19" s="1" t="s">
        <v>39</v>
      </c>
    </row>
    <row r="20" spans="1:18" x14ac:dyDescent="0.25">
      <c r="A20" s="1" t="s">
        <v>79</v>
      </c>
      <c r="B20" t="s">
        <v>88</v>
      </c>
      <c r="C20" t="s">
        <v>89</v>
      </c>
      <c r="D20" s="1" t="s">
        <v>15</v>
      </c>
      <c r="E20" s="1" t="s">
        <v>16</v>
      </c>
      <c r="F20" s="1" t="s">
        <v>15</v>
      </c>
      <c r="G20" s="1" t="s">
        <v>16</v>
      </c>
      <c r="H20" s="1" t="s">
        <v>16</v>
      </c>
      <c r="I20" s="1" t="s">
        <v>18</v>
      </c>
      <c r="J20" s="1" t="s">
        <v>44</v>
      </c>
      <c r="K20" s="1" t="s">
        <v>16</v>
      </c>
      <c r="L20" s="1" t="str">
        <f>IF(OR(D20="Indeterminate",F20="Indeterminate"),"Indeterminate",IF(OR(D20="Payload exceeds limit",F20="Payload exceeds limit"),"Payload exceeds limit",IF(OR(D20="Error Occurred",F20="Error Occurred"),"Error Occurred",IF(D20=F20,"Yes","No"))))</f>
        <v>Yes</v>
      </c>
      <c r="P20" s="3" t="s">
        <v>41</v>
      </c>
      <c r="Q20" s="1">
        <f>COUNTIFS(L:L, "Indeterminate")</f>
        <v>0</v>
      </c>
      <c r="R20" s="1" t="s">
        <v>29</v>
      </c>
    </row>
    <row r="21" spans="1:18" x14ac:dyDescent="0.25">
      <c r="A21" s="1" t="s">
        <v>79</v>
      </c>
      <c r="B21" t="s">
        <v>90</v>
      </c>
      <c r="C21" t="s">
        <v>91</v>
      </c>
      <c r="D21" s="1" t="s">
        <v>15</v>
      </c>
      <c r="E21" s="1" t="s">
        <v>16</v>
      </c>
      <c r="F21" s="1" t="s">
        <v>15</v>
      </c>
      <c r="G21" s="1" t="s">
        <v>17</v>
      </c>
      <c r="H21" s="1" t="s">
        <v>16</v>
      </c>
      <c r="I21" s="1" t="s">
        <v>18</v>
      </c>
      <c r="J21" s="1" t="s">
        <v>92</v>
      </c>
      <c r="K21" s="1" t="s">
        <v>16</v>
      </c>
      <c r="L21" s="1" t="str">
        <f>IF(OR(D21="Indeterminate",F21="Indeterminate"),"Indeterminate",IF(OR(D21="Payload exceeds limit",F21="Payload exceeds limit"),"Payload exceeds limit",IF(OR(D21="Error Occurred",F21="Error Occurred"),"Error Occurred",IF(D21=F21,"Yes","No"))))</f>
        <v>Yes</v>
      </c>
      <c r="P21" s="3" t="s">
        <v>45</v>
      </c>
      <c r="Q21" s="1">
        <f>COUNTIF(L:L, "Error Occurred") + COUNTIF(L:L, "Payload exceeds limit")</f>
        <v>0</v>
      </c>
      <c r="R21" s="1"/>
    </row>
    <row r="22" spans="1:18" x14ac:dyDescent="0.25">
      <c r="A22" s="1" t="s">
        <v>93</v>
      </c>
      <c r="B22" t="s">
        <v>94</v>
      </c>
      <c r="C22" t="s">
        <v>95</v>
      </c>
      <c r="D22" s="1" t="s">
        <v>15</v>
      </c>
      <c r="E22" s="1" t="s">
        <v>16</v>
      </c>
      <c r="F22" s="1" t="s">
        <v>15</v>
      </c>
      <c r="G22" s="1" t="s">
        <v>17</v>
      </c>
      <c r="H22" s="1" t="s">
        <v>16</v>
      </c>
      <c r="I22" s="1" t="s">
        <v>18</v>
      </c>
      <c r="J22" s="1" t="s">
        <v>96</v>
      </c>
      <c r="K22" s="1" t="s">
        <v>16</v>
      </c>
      <c r="L22" s="1" t="str">
        <f>IF(OR(D22="Indeterminate",F22="Indeterminate"),"Indeterminate",IF(OR(D22="Payload exceeds limit",F22="Payload exceeds limit"),"Payload exceeds limit",IF(OR(D22="Error Occurred",F22="Error Occurred"),"Error Occurred",IF(D22=F22,"Yes","No"))))</f>
        <v>Yes</v>
      </c>
      <c r="P22" s="3" t="s">
        <v>48</v>
      </c>
      <c r="Q22" s="1">
        <f>SUM(Q18:Q21)</f>
        <v>144</v>
      </c>
      <c r="R22" s="1"/>
    </row>
    <row r="23" spans="1:18" x14ac:dyDescent="0.25">
      <c r="A23" s="1" t="s">
        <v>97</v>
      </c>
      <c r="B23" t="s">
        <v>98</v>
      </c>
      <c r="C23" t="s">
        <v>99</v>
      </c>
      <c r="D23" s="1" t="s">
        <v>15</v>
      </c>
      <c r="E23" s="1" t="s">
        <v>16</v>
      </c>
      <c r="F23" s="1" t="s">
        <v>15</v>
      </c>
      <c r="G23" s="1" t="s">
        <v>16</v>
      </c>
      <c r="H23" s="1" t="s">
        <v>16</v>
      </c>
      <c r="I23" s="1" t="s">
        <v>18</v>
      </c>
      <c r="J23" s="1" t="s">
        <v>100</v>
      </c>
      <c r="K23" s="1" t="s">
        <v>16</v>
      </c>
      <c r="L23" s="1" t="str">
        <f>IF(OR(D23="Indeterminate",F23="Indeterminate"),"Indeterminate",IF(OR(D23="Payload exceeds limit",F23="Payload exceeds limit"),"Payload exceeds limit",IF(OR(D23="Error Occurred",F23="Error Occurred"),"Error Occurred",IF(D23=F23,"Yes","No"))))</f>
        <v>Yes</v>
      </c>
      <c r="P23" s="1"/>
      <c r="Q23" s="1"/>
      <c r="R23" s="1"/>
    </row>
    <row r="24" spans="1:18" x14ac:dyDescent="0.25">
      <c r="A24" s="1" t="s">
        <v>97</v>
      </c>
      <c r="B24" t="s">
        <v>101</v>
      </c>
      <c r="C24" t="s">
        <v>102</v>
      </c>
      <c r="D24" s="1" t="s">
        <v>15</v>
      </c>
      <c r="E24" s="1" t="s">
        <v>16</v>
      </c>
      <c r="F24" s="1" t="s">
        <v>15</v>
      </c>
      <c r="G24" s="1" t="s">
        <v>16</v>
      </c>
      <c r="H24" s="1" t="s">
        <v>16</v>
      </c>
      <c r="I24" s="1" t="s">
        <v>18</v>
      </c>
      <c r="J24" s="1" t="s">
        <v>100</v>
      </c>
      <c r="K24" s="1" t="s">
        <v>16</v>
      </c>
      <c r="L24" s="1" t="str">
        <f>IF(OR(D24="Indeterminate",F24="Indeterminate"),"Indeterminate",IF(OR(D24="Payload exceeds limit",F24="Payload exceeds limit"),"Payload exceeds limit",IF(OR(D24="Error Occurred",F24="Error Occurred"),"Error Occurred",IF(D24=F24,"Yes","No"))))</f>
        <v>Yes</v>
      </c>
    </row>
    <row r="25" spans="1:18" x14ac:dyDescent="0.25">
      <c r="A25" s="1" t="s">
        <v>97</v>
      </c>
      <c r="B25" t="s">
        <v>103</v>
      </c>
      <c r="C25" t="s">
        <v>104</v>
      </c>
      <c r="D25" s="1" t="s">
        <v>15</v>
      </c>
      <c r="E25" s="1" t="s">
        <v>16</v>
      </c>
      <c r="F25" s="1" t="s">
        <v>15</v>
      </c>
      <c r="G25" s="1" t="s">
        <v>16</v>
      </c>
      <c r="H25" s="1" t="s">
        <v>16</v>
      </c>
      <c r="I25" s="1" t="s">
        <v>18</v>
      </c>
      <c r="J25" s="1" t="s">
        <v>105</v>
      </c>
      <c r="K25" s="1" t="s">
        <v>16</v>
      </c>
      <c r="L25" s="1" t="str">
        <f>IF(OR(D25="Indeterminate",F25="Indeterminate"),"Indeterminate",IF(OR(D25="Payload exceeds limit",F25="Payload exceeds limit"),"Payload exceeds limit",IF(OR(D25="Error Occurred",F25="Error Occurred"),"Error Occurred",IF(D25=F25,"Yes","No"))))</f>
        <v>Yes</v>
      </c>
    </row>
    <row r="26" spans="1:18" x14ac:dyDescent="0.25">
      <c r="A26" s="1" t="s">
        <v>106</v>
      </c>
      <c r="B26" t="s">
        <v>107</v>
      </c>
      <c r="C26" t="s">
        <v>108</v>
      </c>
      <c r="D26" s="1" t="s">
        <v>15</v>
      </c>
      <c r="E26" s="1" t="s">
        <v>16</v>
      </c>
      <c r="F26" s="1" t="s">
        <v>15</v>
      </c>
      <c r="G26" s="1" t="s">
        <v>16</v>
      </c>
      <c r="H26" s="1" t="s">
        <v>16</v>
      </c>
      <c r="I26" s="1" t="s">
        <v>20</v>
      </c>
      <c r="J26" s="1" t="s">
        <v>44</v>
      </c>
      <c r="K26" s="1" t="s">
        <v>16</v>
      </c>
      <c r="L26" s="1" t="str">
        <f>IF(OR(D26="Indeterminate",F26="Indeterminate"),"Indeterminate",IF(OR(D26="Payload exceeds limit",F26="Payload exceeds limit"),"Payload exceeds limit",IF(OR(D26="Error Occurred",F26="Error Occurred"),"Error Occurred",IF(D26=F26,"Yes","No"))))</f>
        <v>Yes</v>
      </c>
    </row>
    <row r="27" spans="1:18" x14ac:dyDescent="0.25">
      <c r="A27" s="1" t="s">
        <v>109</v>
      </c>
      <c r="B27" t="s">
        <v>110</v>
      </c>
      <c r="C27" t="s">
        <v>111</v>
      </c>
      <c r="D27" s="1" t="s">
        <v>15</v>
      </c>
      <c r="E27" s="1" t="s">
        <v>16</v>
      </c>
      <c r="F27" s="1" t="s">
        <v>15</v>
      </c>
      <c r="G27" s="1" t="s">
        <v>16</v>
      </c>
      <c r="H27" s="1" t="s">
        <v>16</v>
      </c>
      <c r="I27" s="1" t="s">
        <v>112</v>
      </c>
      <c r="J27" s="1" t="s">
        <v>113</v>
      </c>
      <c r="K27" s="1" t="s">
        <v>16</v>
      </c>
      <c r="L27" s="1" t="str">
        <f>IF(OR(D27="Indeterminate",F27="Indeterminate"),"Indeterminate",IF(OR(D27="Payload exceeds limit",F27="Payload exceeds limit"),"Payload exceeds limit",IF(OR(D27="Error Occurred",F27="Error Occurred"),"Error Occurred",IF(D27=F27,"Yes","No"))))</f>
        <v>Yes</v>
      </c>
    </row>
    <row r="28" spans="1:18" x14ac:dyDescent="0.25">
      <c r="A28" s="1" t="s">
        <v>109</v>
      </c>
      <c r="B28" t="s">
        <v>114</v>
      </c>
      <c r="C28" t="s">
        <v>115</v>
      </c>
      <c r="D28" s="1" t="s">
        <v>15</v>
      </c>
      <c r="E28" s="1" t="s">
        <v>16</v>
      </c>
      <c r="F28" s="1" t="s">
        <v>15</v>
      </c>
      <c r="G28" s="1" t="s">
        <v>16</v>
      </c>
      <c r="H28" s="1" t="s">
        <v>16</v>
      </c>
      <c r="I28" s="1" t="s">
        <v>18</v>
      </c>
      <c r="J28" s="1" t="s">
        <v>44</v>
      </c>
      <c r="K28" s="1" t="s">
        <v>16</v>
      </c>
      <c r="L28" s="1" t="str">
        <f>IF(OR(D28="Indeterminate",F28="Indeterminate"),"Indeterminate",IF(OR(D28="Payload exceeds limit",F28="Payload exceeds limit"),"Payload exceeds limit",IF(OR(D28="Error Occurred",F28="Error Occurred"),"Error Occurred",IF(D28=F28,"Yes","No"))))</f>
        <v>Yes</v>
      </c>
    </row>
    <row r="29" spans="1:18" x14ac:dyDescent="0.25">
      <c r="A29" s="1" t="s">
        <v>109</v>
      </c>
      <c r="B29" t="s">
        <v>116</v>
      </c>
      <c r="C29" t="s">
        <v>117</v>
      </c>
      <c r="D29" s="1" t="s">
        <v>15</v>
      </c>
      <c r="E29" s="1" t="s">
        <v>16</v>
      </c>
      <c r="F29" s="1" t="s">
        <v>15</v>
      </c>
      <c r="G29" s="1" t="s">
        <v>16</v>
      </c>
      <c r="H29" s="1" t="s">
        <v>16</v>
      </c>
      <c r="I29" s="1" t="s">
        <v>18</v>
      </c>
      <c r="J29" s="1" t="s">
        <v>118</v>
      </c>
      <c r="K29" s="1" t="s">
        <v>16</v>
      </c>
      <c r="L29" s="1" t="str">
        <f>IF(OR(D29="Indeterminate",F29="Indeterminate"),"Indeterminate",IF(OR(D29="Payload exceeds limit",F29="Payload exceeds limit"),"Payload exceeds limit",IF(OR(D29="Error Occurred",F29="Error Occurred"),"Error Occurred",IF(D29=F29,"Yes","No"))))</f>
        <v>Yes</v>
      </c>
    </row>
    <row r="30" spans="1:18" x14ac:dyDescent="0.25">
      <c r="A30" s="1" t="s">
        <v>109</v>
      </c>
      <c r="B30" t="s">
        <v>119</v>
      </c>
      <c r="C30" t="s">
        <v>120</v>
      </c>
      <c r="D30" s="1" t="s">
        <v>15</v>
      </c>
      <c r="E30" s="1" t="s">
        <v>16</v>
      </c>
      <c r="F30" s="1" t="s">
        <v>15</v>
      </c>
      <c r="G30" s="1" t="s">
        <v>16</v>
      </c>
      <c r="H30" s="1" t="s">
        <v>16</v>
      </c>
      <c r="I30" s="1" t="s">
        <v>18</v>
      </c>
      <c r="J30" s="1" t="s">
        <v>118</v>
      </c>
      <c r="K30" s="1" t="s">
        <v>16</v>
      </c>
      <c r="L30" s="1" t="str">
        <f>IF(OR(D30="Indeterminate",F30="Indeterminate"),"Indeterminate",IF(OR(D30="Payload exceeds limit",F30="Payload exceeds limit"),"Payload exceeds limit",IF(OR(D30="Error Occurred",F30="Error Occurred"),"Error Occurred",IF(D30=F30,"Yes","No"))))</f>
        <v>Yes</v>
      </c>
    </row>
    <row r="31" spans="1:18" x14ac:dyDescent="0.25">
      <c r="A31" s="1" t="s">
        <v>109</v>
      </c>
      <c r="B31" t="s">
        <v>121</v>
      </c>
      <c r="C31" t="s">
        <v>122</v>
      </c>
      <c r="D31" s="1" t="s">
        <v>15</v>
      </c>
      <c r="E31" s="1" t="s">
        <v>16</v>
      </c>
      <c r="F31" s="1" t="s">
        <v>15</v>
      </c>
      <c r="G31" s="1" t="s">
        <v>16</v>
      </c>
      <c r="H31" s="1" t="s">
        <v>16</v>
      </c>
      <c r="I31" s="1" t="s">
        <v>18</v>
      </c>
      <c r="J31" s="1" t="s">
        <v>118</v>
      </c>
      <c r="K31" s="1" t="s">
        <v>16</v>
      </c>
      <c r="L31" s="1" t="str">
        <f>IF(OR(D31="Indeterminate",F31="Indeterminate"),"Indeterminate",IF(OR(D31="Payload exceeds limit",F31="Payload exceeds limit"),"Payload exceeds limit",IF(OR(D31="Error Occurred",F31="Error Occurred"),"Error Occurred",IF(D31=F31,"Yes","No"))))</f>
        <v>Yes</v>
      </c>
    </row>
    <row r="32" spans="1:18" x14ac:dyDescent="0.25">
      <c r="A32" s="1" t="s">
        <v>109</v>
      </c>
      <c r="B32" t="s">
        <v>123</v>
      </c>
      <c r="C32" t="s">
        <v>124</v>
      </c>
      <c r="D32" s="1" t="s">
        <v>15</v>
      </c>
      <c r="E32" s="1" t="s">
        <v>16</v>
      </c>
      <c r="F32" s="1" t="s">
        <v>15</v>
      </c>
      <c r="G32" s="1" t="s">
        <v>16</v>
      </c>
      <c r="H32" s="1" t="s">
        <v>16</v>
      </c>
      <c r="I32" s="1" t="s">
        <v>18</v>
      </c>
      <c r="J32" s="1" t="s">
        <v>118</v>
      </c>
      <c r="K32" s="1" t="s">
        <v>16</v>
      </c>
      <c r="L32" s="1" t="str">
        <f>IF(OR(D32="Indeterminate",F32="Indeterminate"),"Indeterminate",IF(OR(D32="Payload exceeds limit",F32="Payload exceeds limit"),"Payload exceeds limit",IF(OR(D32="Error Occurred",F32="Error Occurred"),"Error Occurred",IF(D32=F32,"Yes","No"))))</f>
        <v>Yes</v>
      </c>
    </row>
    <row r="33" spans="1:12" x14ac:dyDescent="0.25">
      <c r="A33" s="1" t="s">
        <v>109</v>
      </c>
      <c r="B33" t="s">
        <v>125</v>
      </c>
      <c r="C33" t="s">
        <v>126</v>
      </c>
      <c r="D33" s="1" t="s">
        <v>15</v>
      </c>
      <c r="E33" s="1" t="s">
        <v>16</v>
      </c>
      <c r="F33" s="1" t="s">
        <v>15</v>
      </c>
      <c r="G33" s="1" t="s">
        <v>16</v>
      </c>
      <c r="H33" s="1" t="s">
        <v>16</v>
      </c>
      <c r="I33" s="1" t="s">
        <v>18</v>
      </c>
      <c r="J33" s="1" t="s">
        <v>127</v>
      </c>
      <c r="K33" s="1" t="s">
        <v>16</v>
      </c>
      <c r="L33" s="1" t="str">
        <f>IF(OR(D33="Indeterminate",F33="Indeterminate"),"Indeterminate",IF(OR(D33="Payload exceeds limit",F33="Payload exceeds limit"),"Payload exceeds limit",IF(OR(D33="Error Occurred",F33="Error Occurred"),"Error Occurred",IF(D33=F33,"Yes","No"))))</f>
        <v>Yes</v>
      </c>
    </row>
    <row r="34" spans="1:12" x14ac:dyDescent="0.25">
      <c r="A34" s="1" t="s">
        <v>109</v>
      </c>
      <c r="B34" t="s">
        <v>128</v>
      </c>
      <c r="C34" t="s">
        <v>129</v>
      </c>
      <c r="D34" s="1" t="s">
        <v>15</v>
      </c>
      <c r="E34" s="1" t="s">
        <v>16</v>
      </c>
      <c r="F34" s="1" t="s">
        <v>15</v>
      </c>
      <c r="G34" s="1" t="s">
        <v>16</v>
      </c>
      <c r="H34" s="1" t="s">
        <v>16</v>
      </c>
      <c r="I34" s="1" t="s">
        <v>18</v>
      </c>
      <c r="J34" s="1" t="s">
        <v>118</v>
      </c>
      <c r="K34" s="1" t="s">
        <v>16</v>
      </c>
      <c r="L34" s="1" t="str">
        <f>IF(OR(D34="Indeterminate",F34="Indeterminate"),"Indeterminate",IF(OR(D34="Payload exceeds limit",F34="Payload exceeds limit"),"Payload exceeds limit",IF(OR(D34="Error Occurred",F34="Error Occurred"),"Error Occurred",IF(D34=F34,"Yes","No"))))</f>
        <v>Yes</v>
      </c>
    </row>
    <row r="35" spans="1:12" x14ac:dyDescent="0.25">
      <c r="A35" s="1" t="s">
        <v>130</v>
      </c>
      <c r="B35" t="s">
        <v>131</v>
      </c>
      <c r="C35" t="s">
        <v>132</v>
      </c>
      <c r="D35" s="1" t="s">
        <v>15</v>
      </c>
      <c r="E35" s="1" t="s">
        <v>16</v>
      </c>
      <c r="F35" s="1" t="s">
        <v>15</v>
      </c>
      <c r="G35" s="1" t="s">
        <v>16</v>
      </c>
      <c r="H35" s="1" t="s">
        <v>16</v>
      </c>
      <c r="I35" s="1" t="s">
        <v>18</v>
      </c>
      <c r="J35" s="1" t="s">
        <v>44</v>
      </c>
      <c r="K35" s="1" t="s">
        <v>16</v>
      </c>
      <c r="L35" s="1" t="str">
        <f>IF(OR(D35="Indeterminate",F35="Indeterminate"),"Indeterminate",IF(OR(D35="Payload exceeds limit",F35="Payload exceeds limit"),"Payload exceeds limit",IF(OR(D35="Error Occurred",F35="Error Occurred"),"Error Occurred",IF(D35=F35,"Yes","No"))))</f>
        <v>Yes</v>
      </c>
    </row>
    <row r="36" spans="1:12" x14ac:dyDescent="0.25">
      <c r="A36" s="1" t="s">
        <v>130</v>
      </c>
      <c r="B36" t="s">
        <v>133</v>
      </c>
      <c r="C36" t="s">
        <v>134</v>
      </c>
      <c r="D36" s="1" t="s">
        <v>15</v>
      </c>
      <c r="E36" s="1" t="s">
        <v>16</v>
      </c>
      <c r="F36" s="1" t="s">
        <v>15</v>
      </c>
      <c r="G36" s="1" t="s">
        <v>16</v>
      </c>
      <c r="H36" s="1" t="s">
        <v>16</v>
      </c>
      <c r="I36" s="1" t="s">
        <v>18</v>
      </c>
      <c r="J36" s="1" t="s">
        <v>44</v>
      </c>
      <c r="K36" s="1" t="s">
        <v>16</v>
      </c>
      <c r="L36" s="1" t="str">
        <f>IF(OR(D36="Indeterminate",F36="Indeterminate"),"Indeterminate",IF(OR(D36="Payload exceeds limit",F36="Payload exceeds limit"),"Payload exceeds limit",IF(OR(D36="Error Occurred",F36="Error Occurred"),"Error Occurred",IF(D36=F36,"Yes","No"))))</f>
        <v>Yes</v>
      </c>
    </row>
    <row r="37" spans="1:12" x14ac:dyDescent="0.25">
      <c r="A37" s="1" t="s">
        <v>130</v>
      </c>
      <c r="B37" t="s">
        <v>135</v>
      </c>
      <c r="C37" t="s">
        <v>136</v>
      </c>
      <c r="D37" s="1" t="s">
        <v>15</v>
      </c>
      <c r="E37" s="1" t="s">
        <v>16</v>
      </c>
      <c r="F37" s="1" t="s">
        <v>15</v>
      </c>
      <c r="G37" s="1" t="s">
        <v>16</v>
      </c>
      <c r="H37" s="1" t="s">
        <v>16</v>
      </c>
      <c r="I37" s="1" t="s">
        <v>18</v>
      </c>
      <c r="J37" s="1" t="s">
        <v>44</v>
      </c>
      <c r="K37" s="1" t="s">
        <v>16</v>
      </c>
      <c r="L37" s="1" t="str">
        <f>IF(OR(D37="Indeterminate",F37="Indeterminate"),"Indeterminate",IF(OR(D37="Payload exceeds limit",F37="Payload exceeds limit"),"Payload exceeds limit",IF(OR(D37="Error Occurred",F37="Error Occurred"),"Error Occurred",IF(D37=F37,"Yes","No"))))</f>
        <v>Yes</v>
      </c>
    </row>
    <row r="38" spans="1:12" x14ac:dyDescent="0.25">
      <c r="A38" s="1" t="s">
        <v>130</v>
      </c>
      <c r="B38" t="s">
        <v>137</v>
      </c>
      <c r="C38" t="s">
        <v>138</v>
      </c>
      <c r="D38" s="1" t="s">
        <v>15</v>
      </c>
      <c r="E38" s="1" t="s">
        <v>16</v>
      </c>
      <c r="F38" s="1" t="s">
        <v>15</v>
      </c>
      <c r="G38" s="1" t="s">
        <v>17</v>
      </c>
      <c r="H38" s="1" t="s">
        <v>16</v>
      </c>
      <c r="I38" s="1" t="s">
        <v>18</v>
      </c>
      <c r="J38" s="1" t="s">
        <v>139</v>
      </c>
      <c r="K38" s="1" t="s">
        <v>16</v>
      </c>
      <c r="L38" s="1" t="str">
        <f>IF(OR(D38="Indeterminate",F38="Indeterminate"),"Indeterminate",IF(OR(D38="Payload exceeds limit",F38="Payload exceeds limit"),"Payload exceeds limit",IF(OR(D38="Error Occurred",F38="Error Occurred"),"Error Occurred",IF(D38=F38,"Yes","No"))))</f>
        <v>Yes</v>
      </c>
    </row>
    <row r="39" spans="1:12" x14ac:dyDescent="0.25">
      <c r="A39" s="1" t="s">
        <v>130</v>
      </c>
      <c r="B39" t="s">
        <v>140</v>
      </c>
      <c r="C39" t="s">
        <v>141</v>
      </c>
      <c r="D39" s="1" t="s">
        <v>15</v>
      </c>
      <c r="E39" s="1" t="s">
        <v>16</v>
      </c>
      <c r="F39" s="1" t="s">
        <v>15</v>
      </c>
      <c r="G39" s="1" t="s">
        <v>16</v>
      </c>
      <c r="H39" s="1" t="s">
        <v>16</v>
      </c>
      <c r="I39" s="1" t="s">
        <v>18</v>
      </c>
      <c r="J39" s="1" t="s">
        <v>142</v>
      </c>
      <c r="K39" s="1" t="s">
        <v>16</v>
      </c>
      <c r="L39" s="1" t="str">
        <f>IF(OR(D39="Indeterminate",F39="Indeterminate"),"Indeterminate",IF(OR(D39="Payload exceeds limit",F39="Payload exceeds limit"),"Payload exceeds limit",IF(OR(D39="Error Occurred",F39="Error Occurred"),"Error Occurred",IF(D39=F39,"Yes","No"))))</f>
        <v>Yes</v>
      </c>
    </row>
    <row r="40" spans="1:12" x14ac:dyDescent="0.25">
      <c r="A40" s="1" t="s">
        <v>130</v>
      </c>
      <c r="B40" t="s">
        <v>143</v>
      </c>
      <c r="C40" t="s">
        <v>144</v>
      </c>
      <c r="D40" s="1" t="s">
        <v>15</v>
      </c>
      <c r="E40" s="1" t="s">
        <v>16</v>
      </c>
      <c r="F40" s="1" t="s">
        <v>15</v>
      </c>
      <c r="G40" s="1" t="s">
        <v>16</v>
      </c>
      <c r="H40" s="1" t="s">
        <v>16</v>
      </c>
      <c r="I40" s="1" t="s">
        <v>18</v>
      </c>
      <c r="J40" s="1" t="s">
        <v>55</v>
      </c>
      <c r="K40" s="1" t="s">
        <v>16</v>
      </c>
      <c r="L40" s="1" t="str">
        <f>IF(OR(D40="Indeterminate",F40="Indeterminate"),"Indeterminate",IF(OR(D40="Payload exceeds limit",F40="Payload exceeds limit"),"Payload exceeds limit",IF(OR(D40="Error Occurred",F40="Error Occurred"),"Error Occurred",IF(D40=F40,"Yes","No"))))</f>
        <v>Yes</v>
      </c>
    </row>
    <row r="41" spans="1:12" x14ac:dyDescent="0.25">
      <c r="A41" s="1" t="s">
        <v>145</v>
      </c>
      <c r="B41" t="s">
        <v>146</v>
      </c>
      <c r="C41" t="s">
        <v>147</v>
      </c>
      <c r="D41" s="1" t="s">
        <v>15</v>
      </c>
      <c r="E41" s="1" t="s">
        <v>16</v>
      </c>
      <c r="F41" s="1" t="s">
        <v>15</v>
      </c>
      <c r="G41" s="1" t="s">
        <v>16</v>
      </c>
      <c r="H41" s="1" t="s">
        <v>16</v>
      </c>
      <c r="I41" s="1" t="s">
        <v>18</v>
      </c>
      <c r="J41" s="1" t="s">
        <v>148</v>
      </c>
      <c r="K41" s="1" t="s">
        <v>16</v>
      </c>
      <c r="L41" s="1" t="str">
        <f>IF(OR(D41="Indeterminate",F41="Indeterminate"),"Indeterminate",IF(OR(D41="Payload exceeds limit",F41="Payload exceeds limit"),"Payload exceeds limit",IF(OR(D41="Error Occurred",F41="Error Occurred"),"Error Occurred",IF(D41=F41,"Yes","No"))))</f>
        <v>Yes</v>
      </c>
    </row>
    <row r="42" spans="1:12" x14ac:dyDescent="0.25">
      <c r="A42" s="1" t="s">
        <v>145</v>
      </c>
      <c r="B42" t="s">
        <v>149</v>
      </c>
      <c r="C42" t="s">
        <v>150</v>
      </c>
      <c r="D42" s="1" t="s">
        <v>15</v>
      </c>
      <c r="E42" s="1" t="s">
        <v>16</v>
      </c>
      <c r="F42" s="1" t="s">
        <v>15</v>
      </c>
      <c r="G42" s="1" t="s">
        <v>17</v>
      </c>
      <c r="H42" s="1" t="s">
        <v>16</v>
      </c>
      <c r="I42" s="1" t="s">
        <v>18</v>
      </c>
      <c r="J42" s="1" t="s">
        <v>151</v>
      </c>
      <c r="K42" s="1" t="s">
        <v>16</v>
      </c>
      <c r="L42" s="1" t="str">
        <f>IF(OR(D42="Indeterminate",F42="Indeterminate"),"Indeterminate",IF(OR(D42="Payload exceeds limit",F42="Payload exceeds limit"),"Payload exceeds limit",IF(OR(D42="Error Occurred",F42="Error Occurred"),"Error Occurred",IF(D42=F42,"Yes","No"))))</f>
        <v>Yes</v>
      </c>
    </row>
    <row r="43" spans="1:12" x14ac:dyDescent="0.25">
      <c r="A43" s="1" t="s">
        <v>152</v>
      </c>
      <c r="B43" t="s">
        <v>153</v>
      </c>
      <c r="C43" t="s">
        <v>154</v>
      </c>
      <c r="D43" s="1" t="s">
        <v>15</v>
      </c>
      <c r="E43" s="1" t="s">
        <v>16</v>
      </c>
      <c r="F43" s="1" t="s">
        <v>15</v>
      </c>
      <c r="G43" s="1" t="s">
        <v>17</v>
      </c>
      <c r="H43" s="1" t="s">
        <v>16</v>
      </c>
      <c r="I43" s="1" t="s">
        <v>112</v>
      </c>
      <c r="J43" s="1" t="s">
        <v>155</v>
      </c>
      <c r="K43" s="1" t="s">
        <v>16</v>
      </c>
      <c r="L43" s="1" t="str">
        <f>IF(OR(D43="Indeterminate",F43="Indeterminate"),"Indeterminate",IF(OR(D43="Payload exceeds limit",F43="Payload exceeds limit"),"Payload exceeds limit",IF(OR(D43="Error Occurred",F43="Error Occurred"),"Error Occurred",IF(D43=F43,"Yes","No"))))</f>
        <v>Yes</v>
      </c>
    </row>
    <row r="44" spans="1:12" x14ac:dyDescent="0.25">
      <c r="A44" s="1" t="s">
        <v>152</v>
      </c>
      <c r="B44" t="s">
        <v>156</v>
      </c>
      <c r="C44" t="s">
        <v>157</v>
      </c>
      <c r="D44" s="1" t="s">
        <v>15</v>
      </c>
      <c r="E44" s="1" t="s">
        <v>16</v>
      </c>
      <c r="F44" s="1" t="s">
        <v>15</v>
      </c>
      <c r="G44" s="1" t="s">
        <v>16</v>
      </c>
      <c r="H44" s="1" t="s">
        <v>16</v>
      </c>
      <c r="I44" s="1" t="s">
        <v>18</v>
      </c>
      <c r="J44" s="1" t="s">
        <v>158</v>
      </c>
      <c r="K44" s="1" t="s">
        <v>16</v>
      </c>
      <c r="L44" s="1" t="str">
        <f>IF(OR(D44="Indeterminate",F44="Indeterminate"),"Indeterminate",IF(OR(D44="Payload exceeds limit",F44="Payload exceeds limit"),"Payload exceeds limit",IF(OR(D44="Error Occurred",F44="Error Occurred"),"Error Occurred",IF(D44=F44,"Yes","No"))))</f>
        <v>Yes</v>
      </c>
    </row>
    <row r="45" spans="1:12" x14ac:dyDescent="0.25">
      <c r="A45" s="1" t="s">
        <v>159</v>
      </c>
      <c r="B45" t="s">
        <v>160</v>
      </c>
      <c r="C45" t="s">
        <v>161</v>
      </c>
      <c r="D45" s="1" t="s">
        <v>15</v>
      </c>
      <c r="E45" s="1" t="s">
        <v>16</v>
      </c>
      <c r="F45" s="1" t="s">
        <v>15</v>
      </c>
      <c r="G45" s="1" t="s">
        <v>16</v>
      </c>
      <c r="H45" s="1" t="s">
        <v>16</v>
      </c>
      <c r="I45" s="1" t="s">
        <v>18</v>
      </c>
      <c r="J45" s="1" t="s">
        <v>162</v>
      </c>
      <c r="K45" s="1" t="s">
        <v>16</v>
      </c>
      <c r="L45" s="1" t="str">
        <f>IF(OR(D45="Indeterminate",F45="Indeterminate"),"Indeterminate",IF(OR(D45="Payload exceeds limit",F45="Payload exceeds limit"),"Payload exceeds limit",IF(OR(D45="Error Occurred",F45="Error Occurred"),"Error Occurred",IF(D45=F45,"Yes","No"))))</f>
        <v>Yes</v>
      </c>
    </row>
    <row r="46" spans="1:12" x14ac:dyDescent="0.25">
      <c r="A46" s="1" t="s">
        <v>159</v>
      </c>
      <c r="B46" t="s">
        <v>163</v>
      </c>
      <c r="C46" t="s">
        <v>164</v>
      </c>
      <c r="D46" s="1" t="s">
        <v>15</v>
      </c>
      <c r="E46" s="1" t="s">
        <v>16</v>
      </c>
      <c r="F46" s="1" t="s">
        <v>15</v>
      </c>
      <c r="G46" s="1" t="s">
        <v>16</v>
      </c>
      <c r="H46" s="1" t="s">
        <v>16</v>
      </c>
      <c r="I46" s="1" t="s">
        <v>18</v>
      </c>
      <c r="J46" s="1" t="s">
        <v>162</v>
      </c>
      <c r="K46" s="1" t="s">
        <v>16</v>
      </c>
      <c r="L46" s="1" t="str">
        <f>IF(OR(D46="Indeterminate",F46="Indeterminate"),"Indeterminate",IF(OR(D46="Payload exceeds limit",F46="Payload exceeds limit"),"Payload exceeds limit",IF(OR(D46="Error Occurred",F46="Error Occurred"),"Error Occurred",IF(D46=F46,"Yes","No"))))</f>
        <v>Yes</v>
      </c>
    </row>
    <row r="47" spans="1:12" x14ac:dyDescent="0.25">
      <c r="A47" s="1" t="s">
        <v>165</v>
      </c>
      <c r="B47" t="s">
        <v>166</v>
      </c>
      <c r="C47" t="s">
        <v>167</v>
      </c>
      <c r="D47" s="1" t="s">
        <v>15</v>
      </c>
      <c r="E47" s="1" t="s">
        <v>16</v>
      </c>
      <c r="F47" s="1" t="s">
        <v>15</v>
      </c>
      <c r="G47" s="1" t="s">
        <v>16</v>
      </c>
      <c r="H47" s="1" t="s">
        <v>16</v>
      </c>
      <c r="I47" s="1" t="s">
        <v>18</v>
      </c>
      <c r="J47" s="1" t="s">
        <v>168</v>
      </c>
      <c r="K47" s="1" t="s">
        <v>16</v>
      </c>
      <c r="L47" s="1" t="str">
        <f>IF(OR(D47="Indeterminate",F47="Indeterminate"),"Indeterminate",IF(OR(D47="Payload exceeds limit",F47="Payload exceeds limit"),"Payload exceeds limit",IF(OR(D47="Error Occurred",F47="Error Occurred"),"Error Occurred",IF(D47=F47,"Yes","No"))))</f>
        <v>Yes</v>
      </c>
    </row>
    <row r="48" spans="1:12" x14ac:dyDescent="0.25">
      <c r="A48" s="1" t="s">
        <v>165</v>
      </c>
      <c r="B48" t="s">
        <v>169</v>
      </c>
      <c r="C48" t="s">
        <v>170</v>
      </c>
      <c r="D48" s="1" t="s">
        <v>15</v>
      </c>
      <c r="E48" s="1" t="s">
        <v>16</v>
      </c>
      <c r="F48" s="1" t="s">
        <v>15</v>
      </c>
      <c r="G48" s="1" t="s">
        <v>16</v>
      </c>
      <c r="H48" s="1" t="s">
        <v>16</v>
      </c>
      <c r="I48" s="1" t="s">
        <v>18</v>
      </c>
      <c r="J48" s="1" t="s">
        <v>171</v>
      </c>
      <c r="K48" s="1" t="s">
        <v>16</v>
      </c>
      <c r="L48" s="1" t="str">
        <f>IF(OR(D48="Indeterminate",F48="Indeterminate"),"Indeterminate",IF(OR(D48="Payload exceeds limit",F48="Payload exceeds limit"),"Payload exceeds limit",IF(OR(D48="Error Occurred",F48="Error Occurred"),"Error Occurred",IF(D48=F48,"Yes","No"))))</f>
        <v>Yes</v>
      </c>
    </row>
    <row r="49" spans="1:12" x14ac:dyDescent="0.25">
      <c r="A49" s="1" t="s">
        <v>172</v>
      </c>
      <c r="B49" t="s">
        <v>173</v>
      </c>
      <c r="C49" t="s">
        <v>174</v>
      </c>
      <c r="D49" s="1" t="s">
        <v>15</v>
      </c>
      <c r="E49" s="1" t="s">
        <v>16</v>
      </c>
      <c r="F49" s="1" t="s">
        <v>15</v>
      </c>
      <c r="G49" s="1" t="s">
        <v>16</v>
      </c>
      <c r="H49" s="1" t="s">
        <v>16</v>
      </c>
      <c r="I49" s="1" t="s">
        <v>18</v>
      </c>
      <c r="J49" s="1" t="s">
        <v>175</v>
      </c>
      <c r="K49" s="1" t="s">
        <v>16</v>
      </c>
      <c r="L49" s="1" t="str">
        <f>IF(OR(D49="Indeterminate",F49="Indeterminate"),"Indeterminate",IF(OR(D49="Payload exceeds limit",F49="Payload exceeds limit"),"Payload exceeds limit",IF(OR(D49="Error Occurred",F49="Error Occurred"),"Error Occurred",IF(D49=F49,"Yes","No"))))</f>
        <v>Yes</v>
      </c>
    </row>
    <row r="50" spans="1:12" x14ac:dyDescent="0.25">
      <c r="A50" s="1" t="s">
        <v>176</v>
      </c>
      <c r="B50" t="s">
        <v>177</v>
      </c>
      <c r="C50" t="s">
        <v>178</v>
      </c>
      <c r="D50" s="1" t="s">
        <v>15</v>
      </c>
      <c r="E50" s="1" t="s">
        <v>16</v>
      </c>
      <c r="F50" s="1" t="s">
        <v>15</v>
      </c>
      <c r="G50" s="1" t="s">
        <v>17</v>
      </c>
      <c r="H50" s="1" t="s">
        <v>16</v>
      </c>
      <c r="I50" s="1" t="s">
        <v>18</v>
      </c>
      <c r="J50" s="1" t="s">
        <v>179</v>
      </c>
      <c r="K50" s="1" t="s">
        <v>16</v>
      </c>
      <c r="L50" s="1" t="str">
        <f>IF(OR(D50="Indeterminate",F50="Indeterminate"),"Indeterminate",IF(OR(D50="Payload exceeds limit",F50="Payload exceeds limit"),"Payload exceeds limit",IF(OR(D50="Error Occurred",F50="Error Occurred"),"Error Occurred",IF(D50=F50,"Yes","No"))))</f>
        <v>Yes</v>
      </c>
    </row>
    <row r="51" spans="1:12" x14ac:dyDescent="0.25">
      <c r="A51" s="1" t="s">
        <v>180</v>
      </c>
      <c r="B51" t="s">
        <v>181</v>
      </c>
      <c r="C51" t="s">
        <v>182</v>
      </c>
      <c r="D51" s="1" t="s">
        <v>15</v>
      </c>
      <c r="E51" s="1" t="s">
        <v>16</v>
      </c>
      <c r="F51" s="1" t="s">
        <v>15</v>
      </c>
      <c r="G51" s="1" t="s">
        <v>17</v>
      </c>
      <c r="H51" s="1" t="s">
        <v>16</v>
      </c>
      <c r="I51" s="1" t="s">
        <v>18</v>
      </c>
      <c r="J51" s="1" t="s">
        <v>96</v>
      </c>
      <c r="K51" s="1" t="s">
        <v>16</v>
      </c>
      <c r="L51" s="1" t="str">
        <f>IF(OR(D51="Indeterminate",F51="Indeterminate"),"Indeterminate",IF(OR(D51="Payload exceeds limit",F51="Payload exceeds limit"),"Payload exceeds limit",IF(OR(D51="Error Occurred",F51="Error Occurred"),"Error Occurred",IF(D51=F51,"Yes","No"))))</f>
        <v>Yes</v>
      </c>
    </row>
    <row r="52" spans="1:12" x14ac:dyDescent="0.25">
      <c r="A52" s="1" t="s">
        <v>180</v>
      </c>
      <c r="B52" t="s">
        <v>183</v>
      </c>
      <c r="C52" t="s">
        <v>184</v>
      </c>
      <c r="D52" s="1" t="s">
        <v>15</v>
      </c>
      <c r="E52" s="1" t="s">
        <v>16</v>
      </c>
      <c r="F52" s="1" t="s">
        <v>15</v>
      </c>
      <c r="G52" s="1" t="s">
        <v>17</v>
      </c>
      <c r="H52" s="1" t="s">
        <v>16</v>
      </c>
      <c r="I52" s="1" t="s">
        <v>18</v>
      </c>
      <c r="J52" s="1" t="s">
        <v>185</v>
      </c>
      <c r="K52" s="1" t="s">
        <v>16</v>
      </c>
      <c r="L52" s="1" t="str">
        <f>IF(OR(D52="Indeterminate",F52="Indeterminate"),"Indeterminate",IF(OR(D52="Payload exceeds limit",F52="Payload exceeds limit"),"Payload exceeds limit",IF(OR(D52="Error Occurred",F52="Error Occurred"),"Error Occurred",IF(D52=F52,"Yes","No"))))</f>
        <v>Yes</v>
      </c>
    </row>
    <row r="53" spans="1:12" x14ac:dyDescent="0.25">
      <c r="A53" s="1" t="s">
        <v>180</v>
      </c>
      <c r="B53" t="s">
        <v>186</v>
      </c>
      <c r="C53" t="s">
        <v>187</v>
      </c>
      <c r="D53" s="1" t="s">
        <v>15</v>
      </c>
      <c r="E53" s="1" t="s">
        <v>16</v>
      </c>
      <c r="F53" s="1" t="s">
        <v>15</v>
      </c>
      <c r="G53" s="1" t="s">
        <v>16</v>
      </c>
      <c r="H53" s="1" t="s">
        <v>16</v>
      </c>
      <c r="I53" s="1" t="s">
        <v>18</v>
      </c>
      <c r="J53" s="1" t="s">
        <v>188</v>
      </c>
      <c r="K53" s="1" t="s">
        <v>16</v>
      </c>
      <c r="L53" s="1" t="str">
        <f>IF(OR(D53="Indeterminate",F53="Indeterminate"),"Indeterminate",IF(OR(D53="Payload exceeds limit",F53="Payload exceeds limit"),"Payload exceeds limit",IF(OR(D53="Error Occurred",F53="Error Occurred"),"Error Occurred",IF(D53=F53,"Yes","No"))))</f>
        <v>Yes</v>
      </c>
    </row>
    <row r="54" spans="1:12" x14ac:dyDescent="0.25">
      <c r="A54" s="1" t="s">
        <v>180</v>
      </c>
      <c r="B54" t="s">
        <v>189</v>
      </c>
      <c r="C54" t="s">
        <v>190</v>
      </c>
      <c r="D54" s="1" t="s">
        <v>15</v>
      </c>
      <c r="E54" s="1" t="s">
        <v>16</v>
      </c>
      <c r="F54" s="1" t="s">
        <v>15</v>
      </c>
      <c r="G54" s="1" t="s">
        <v>17</v>
      </c>
      <c r="H54" s="1" t="s">
        <v>16</v>
      </c>
      <c r="I54" s="1" t="s">
        <v>18</v>
      </c>
      <c r="J54" s="1" t="s">
        <v>185</v>
      </c>
      <c r="K54" s="1" t="s">
        <v>16</v>
      </c>
      <c r="L54" s="1" t="str">
        <f>IF(OR(D54="Indeterminate",F54="Indeterminate"),"Indeterminate",IF(OR(D54="Payload exceeds limit",F54="Payload exceeds limit"),"Payload exceeds limit",IF(OR(D54="Error Occurred",F54="Error Occurred"),"Error Occurred",IF(D54=F54,"Yes","No"))))</f>
        <v>Yes</v>
      </c>
    </row>
    <row r="55" spans="1:12" x14ac:dyDescent="0.25">
      <c r="A55" s="1" t="s">
        <v>191</v>
      </c>
      <c r="B55" t="s">
        <v>192</v>
      </c>
      <c r="C55" t="s">
        <v>193</v>
      </c>
      <c r="D55" s="1" t="s">
        <v>15</v>
      </c>
      <c r="E55" s="1" t="s">
        <v>16</v>
      </c>
      <c r="F55" s="1" t="s">
        <v>15</v>
      </c>
      <c r="G55" s="1" t="s">
        <v>16</v>
      </c>
      <c r="H55" s="1" t="s">
        <v>16</v>
      </c>
      <c r="I55" s="1" t="s">
        <v>20</v>
      </c>
      <c r="J55" s="1" t="s">
        <v>194</v>
      </c>
      <c r="K55" s="1" t="s">
        <v>16</v>
      </c>
      <c r="L55" s="1" t="str">
        <f>IF(OR(D55="Indeterminate",F55="Indeterminate"),"Indeterminate",IF(OR(D55="Payload exceeds limit",F55="Payload exceeds limit"),"Payload exceeds limit",IF(OR(D55="Error Occurred",F55="Error Occurred"),"Error Occurred",IF(D55=F55,"Yes","No"))))</f>
        <v>Yes</v>
      </c>
    </row>
    <row r="56" spans="1:12" x14ac:dyDescent="0.25">
      <c r="A56" s="1" t="s">
        <v>191</v>
      </c>
      <c r="B56" t="s">
        <v>195</v>
      </c>
      <c r="C56" t="s">
        <v>196</v>
      </c>
      <c r="D56" s="1" t="s">
        <v>15</v>
      </c>
      <c r="E56" s="1" t="s">
        <v>16</v>
      </c>
      <c r="F56" s="1" t="s">
        <v>15</v>
      </c>
      <c r="G56" s="1" t="s">
        <v>17</v>
      </c>
      <c r="H56" s="1" t="s">
        <v>16</v>
      </c>
      <c r="I56" s="1" t="s">
        <v>18</v>
      </c>
      <c r="J56" s="1" t="s">
        <v>96</v>
      </c>
      <c r="K56" s="1" t="s">
        <v>16</v>
      </c>
      <c r="L56" s="1" t="str">
        <f>IF(OR(D56="Indeterminate",F56="Indeterminate"),"Indeterminate",IF(OR(D56="Payload exceeds limit",F56="Payload exceeds limit"),"Payload exceeds limit",IF(OR(D56="Error Occurred",F56="Error Occurred"),"Error Occurred",IF(D56=F56,"Yes","No"))))</f>
        <v>Yes</v>
      </c>
    </row>
    <row r="57" spans="1:12" x14ac:dyDescent="0.25">
      <c r="A57" s="1" t="s">
        <v>191</v>
      </c>
      <c r="B57" t="s">
        <v>197</v>
      </c>
      <c r="C57" t="s">
        <v>198</v>
      </c>
      <c r="D57" s="1" t="s">
        <v>15</v>
      </c>
      <c r="E57" s="1" t="s">
        <v>16</v>
      </c>
      <c r="F57" s="1" t="s">
        <v>15</v>
      </c>
      <c r="G57" s="1" t="s">
        <v>17</v>
      </c>
      <c r="H57" s="1" t="s">
        <v>17</v>
      </c>
      <c r="I57" s="1" t="s">
        <v>18</v>
      </c>
      <c r="J57" s="1" t="s">
        <v>100</v>
      </c>
      <c r="K57" s="1" t="s">
        <v>16</v>
      </c>
      <c r="L57" s="1" t="str">
        <f>IF(OR(D57="Indeterminate",F57="Indeterminate"),"Indeterminate",IF(OR(D57="Payload exceeds limit",F57="Payload exceeds limit"),"Payload exceeds limit",IF(OR(D57="Error Occurred",F57="Error Occurred"),"Error Occurred",IF(D57=F57,"Yes","No"))))</f>
        <v>Yes</v>
      </c>
    </row>
    <row r="58" spans="1:12" x14ac:dyDescent="0.25">
      <c r="A58" s="1" t="s">
        <v>199</v>
      </c>
      <c r="B58" t="s">
        <v>200</v>
      </c>
      <c r="C58" t="s">
        <v>201</v>
      </c>
      <c r="D58" s="1" t="s">
        <v>15</v>
      </c>
      <c r="E58" s="1" t="s">
        <v>16</v>
      </c>
      <c r="F58" s="1" t="s">
        <v>15</v>
      </c>
      <c r="G58" s="1" t="s">
        <v>17</v>
      </c>
      <c r="H58" s="1" t="s">
        <v>16</v>
      </c>
      <c r="I58" s="1" t="s">
        <v>18</v>
      </c>
      <c r="J58" s="1" t="s">
        <v>96</v>
      </c>
      <c r="K58" s="1" t="s">
        <v>16</v>
      </c>
      <c r="L58" s="1" t="str">
        <f>IF(OR(D58="Indeterminate",F58="Indeterminate"),"Indeterminate",IF(OR(D58="Payload exceeds limit",F58="Payload exceeds limit"),"Payload exceeds limit",IF(OR(D58="Error Occurred",F58="Error Occurred"),"Error Occurred",IF(D58=F58,"Yes","No"))))</f>
        <v>Yes</v>
      </c>
    </row>
    <row r="59" spans="1:12" x14ac:dyDescent="0.25">
      <c r="A59" s="1" t="s">
        <v>202</v>
      </c>
      <c r="B59" t="s">
        <v>203</v>
      </c>
      <c r="C59" t="s">
        <v>204</v>
      </c>
      <c r="D59" s="1" t="s">
        <v>15</v>
      </c>
      <c r="E59" s="1" t="s">
        <v>16</v>
      </c>
      <c r="F59" s="1" t="s">
        <v>15</v>
      </c>
      <c r="G59" s="1" t="s">
        <v>17</v>
      </c>
      <c r="H59" s="1" t="s">
        <v>16</v>
      </c>
      <c r="I59" s="1" t="s">
        <v>18</v>
      </c>
      <c r="J59" s="1" t="s">
        <v>205</v>
      </c>
      <c r="K59" s="1" t="s">
        <v>16</v>
      </c>
      <c r="L59" s="1" t="str">
        <f>IF(OR(D59="Indeterminate",F59="Indeterminate"),"Indeterminate",IF(OR(D59="Payload exceeds limit",F59="Payload exceeds limit"),"Payload exceeds limit",IF(OR(D59="Error Occurred",F59="Error Occurred"),"Error Occurred",IF(D59=F59,"Yes","No"))))</f>
        <v>Yes</v>
      </c>
    </row>
    <row r="60" spans="1:12" x14ac:dyDescent="0.25">
      <c r="A60" s="1" t="s">
        <v>206</v>
      </c>
      <c r="B60" t="s">
        <v>207</v>
      </c>
      <c r="C60" t="s">
        <v>208</v>
      </c>
      <c r="D60" s="1" t="s">
        <v>15</v>
      </c>
      <c r="E60" s="1" t="s">
        <v>16</v>
      </c>
      <c r="F60" s="1" t="s">
        <v>15</v>
      </c>
      <c r="G60" s="1" t="s">
        <v>16</v>
      </c>
      <c r="H60" s="1" t="s">
        <v>16</v>
      </c>
      <c r="I60" s="1" t="s">
        <v>18</v>
      </c>
      <c r="J60" s="1" t="s">
        <v>209</v>
      </c>
      <c r="K60" s="1" t="s">
        <v>16</v>
      </c>
      <c r="L60" s="1" t="str">
        <f>IF(OR(D60="Indeterminate",F60="Indeterminate"),"Indeterminate",IF(OR(D60="Payload exceeds limit",F60="Payload exceeds limit"),"Payload exceeds limit",IF(OR(D60="Error Occurred",F60="Error Occurred"),"Error Occurred",IF(D60=F60,"Yes","No"))))</f>
        <v>Yes</v>
      </c>
    </row>
    <row r="61" spans="1:12" x14ac:dyDescent="0.25">
      <c r="A61" s="1" t="s">
        <v>210</v>
      </c>
      <c r="B61" t="s">
        <v>211</v>
      </c>
      <c r="C61" t="s">
        <v>212</v>
      </c>
      <c r="D61" s="1" t="s">
        <v>15</v>
      </c>
      <c r="E61" s="1" t="s">
        <v>16</v>
      </c>
      <c r="F61" s="1" t="s">
        <v>15</v>
      </c>
      <c r="G61" s="1" t="s">
        <v>16</v>
      </c>
      <c r="H61" s="1" t="s">
        <v>16</v>
      </c>
      <c r="I61" s="1" t="s">
        <v>18</v>
      </c>
      <c r="J61" s="1" t="s">
        <v>44</v>
      </c>
      <c r="K61" s="1" t="s">
        <v>16</v>
      </c>
      <c r="L61" s="1" t="str">
        <f>IF(OR(D61="Indeterminate",F61="Indeterminate"),"Indeterminate",IF(OR(D61="Payload exceeds limit",F61="Payload exceeds limit"),"Payload exceeds limit",IF(OR(D61="Error Occurred",F61="Error Occurred"),"Error Occurred",IF(D61=F61,"Yes","No"))))</f>
        <v>Yes</v>
      </c>
    </row>
    <row r="62" spans="1:12" x14ac:dyDescent="0.25">
      <c r="A62" s="1" t="s">
        <v>210</v>
      </c>
      <c r="B62" t="s">
        <v>213</v>
      </c>
      <c r="C62" t="s">
        <v>214</v>
      </c>
      <c r="D62" s="1" t="s">
        <v>15</v>
      </c>
      <c r="E62" s="1" t="s">
        <v>16</v>
      </c>
      <c r="F62" s="1" t="s">
        <v>15</v>
      </c>
      <c r="G62" s="1" t="s">
        <v>16</v>
      </c>
      <c r="H62" s="1" t="s">
        <v>16</v>
      </c>
      <c r="I62" s="1" t="s">
        <v>18</v>
      </c>
      <c r="J62" s="1" t="s">
        <v>215</v>
      </c>
      <c r="K62" s="1" t="s">
        <v>16</v>
      </c>
      <c r="L62" s="1" t="str">
        <f>IF(OR(D62="Indeterminate",F62="Indeterminate"),"Indeterminate",IF(OR(D62="Payload exceeds limit",F62="Payload exceeds limit"),"Payload exceeds limit",IF(OR(D62="Error Occurred",F62="Error Occurred"),"Error Occurred",IF(D62=F62,"Yes","No"))))</f>
        <v>Yes</v>
      </c>
    </row>
    <row r="63" spans="1:12" x14ac:dyDescent="0.25">
      <c r="A63" s="1" t="s">
        <v>216</v>
      </c>
      <c r="B63" t="s">
        <v>217</v>
      </c>
      <c r="C63" t="s">
        <v>218</v>
      </c>
      <c r="D63" s="1" t="s">
        <v>15</v>
      </c>
      <c r="E63" s="1" t="s">
        <v>16</v>
      </c>
      <c r="F63" s="1" t="s">
        <v>15</v>
      </c>
      <c r="G63" s="1" t="s">
        <v>17</v>
      </c>
      <c r="H63" s="1" t="s">
        <v>16</v>
      </c>
      <c r="I63" s="1" t="s">
        <v>18</v>
      </c>
      <c r="J63" s="1" t="s">
        <v>82</v>
      </c>
      <c r="K63" s="1" t="s">
        <v>16</v>
      </c>
      <c r="L63" s="1" t="str">
        <f>IF(OR(D63="Indeterminate",F63="Indeterminate"),"Indeterminate",IF(OR(D63="Payload exceeds limit",F63="Payload exceeds limit"),"Payload exceeds limit",IF(OR(D63="Error Occurred",F63="Error Occurred"),"Error Occurred",IF(D63=F63,"Yes","No"))))</f>
        <v>Yes</v>
      </c>
    </row>
    <row r="64" spans="1:12" x14ac:dyDescent="0.25">
      <c r="A64" s="1" t="s">
        <v>216</v>
      </c>
      <c r="B64" t="s">
        <v>219</v>
      </c>
      <c r="C64" t="s">
        <v>220</v>
      </c>
      <c r="D64" s="1" t="s">
        <v>15</v>
      </c>
      <c r="E64" s="1" t="s">
        <v>16</v>
      </c>
      <c r="F64" s="1" t="s">
        <v>15</v>
      </c>
      <c r="G64" s="1" t="s">
        <v>17</v>
      </c>
      <c r="H64" s="1" t="s">
        <v>16</v>
      </c>
      <c r="I64" s="1" t="s">
        <v>18</v>
      </c>
      <c r="J64" s="1" t="s">
        <v>221</v>
      </c>
      <c r="K64" s="1" t="s">
        <v>16</v>
      </c>
      <c r="L64" s="1" t="str">
        <f>IF(OR(D64="Indeterminate",F64="Indeterminate"),"Indeterminate",IF(OR(D64="Payload exceeds limit",F64="Payload exceeds limit"),"Payload exceeds limit",IF(OR(D64="Error Occurred",F64="Error Occurred"),"Error Occurred",IF(D64=F64,"Yes","No"))))</f>
        <v>Yes</v>
      </c>
    </row>
    <row r="65" spans="1:12" x14ac:dyDescent="0.25">
      <c r="A65" s="1" t="s">
        <v>216</v>
      </c>
      <c r="B65" t="s">
        <v>222</v>
      </c>
      <c r="C65" t="s">
        <v>223</v>
      </c>
      <c r="D65" s="1" t="s">
        <v>15</v>
      </c>
      <c r="E65" s="1" t="s">
        <v>16</v>
      </c>
      <c r="F65" s="1" t="s">
        <v>15</v>
      </c>
      <c r="G65" s="1" t="s">
        <v>16</v>
      </c>
      <c r="H65" s="1" t="s">
        <v>16</v>
      </c>
      <c r="I65" s="1" t="s">
        <v>18</v>
      </c>
      <c r="J65" s="1" t="s">
        <v>55</v>
      </c>
      <c r="K65" s="1" t="s">
        <v>16</v>
      </c>
      <c r="L65" s="1" t="str">
        <f t="shared" ref="L65:L128" si="0">IF(OR(D65="Indeterminate",F65="Indeterminate"),"Indeterminate",IF(OR(D65="Payload exceeds limit",F65="Payload exceeds limit"),"Payload exceeds limit",IF(OR(D65="Error Occurred",F65="Error Occurred"),"Error Occurred",IF(D65=F65,"Yes","No"))))</f>
        <v>Yes</v>
      </c>
    </row>
    <row r="66" spans="1:12" x14ac:dyDescent="0.25">
      <c r="A66" s="1" t="s">
        <v>216</v>
      </c>
      <c r="B66" t="s">
        <v>224</v>
      </c>
      <c r="C66" t="s">
        <v>225</v>
      </c>
      <c r="D66" s="1" t="s">
        <v>15</v>
      </c>
      <c r="E66" s="1" t="s">
        <v>16</v>
      </c>
      <c r="F66" s="1" t="s">
        <v>15</v>
      </c>
      <c r="G66" s="1" t="s">
        <v>16</v>
      </c>
      <c r="H66" s="1" t="s">
        <v>16</v>
      </c>
      <c r="I66" s="1" t="s">
        <v>18</v>
      </c>
      <c r="J66" s="1" t="s">
        <v>226</v>
      </c>
      <c r="K66" s="1" t="s">
        <v>16</v>
      </c>
      <c r="L66" s="1" t="str">
        <f t="shared" si="0"/>
        <v>Yes</v>
      </c>
    </row>
    <row r="67" spans="1:12" x14ac:dyDescent="0.25">
      <c r="A67" s="1" t="s">
        <v>227</v>
      </c>
      <c r="B67" t="s">
        <v>228</v>
      </c>
      <c r="C67" t="s">
        <v>229</v>
      </c>
      <c r="D67" s="1" t="s">
        <v>15</v>
      </c>
      <c r="E67" s="1" t="s">
        <v>16</v>
      </c>
      <c r="F67" s="1" t="s">
        <v>15</v>
      </c>
      <c r="G67" s="1" t="s">
        <v>16</v>
      </c>
      <c r="H67" s="1" t="s">
        <v>16</v>
      </c>
      <c r="I67" s="1" t="s">
        <v>18</v>
      </c>
      <c r="J67" s="1" t="s">
        <v>230</v>
      </c>
      <c r="K67" s="1" t="s">
        <v>16</v>
      </c>
      <c r="L67" s="1" t="str">
        <f t="shared" si="0"/>
        <v>Yes</v>
      </c>
    </row>
    <row r="68" spans="1:12" x14ac:dyDescent="0.25">
      <c r="A68" s="1" t="s">
        <v>227</v>
      </c>
      <c r="B68" t="s">
        <v>231</v>
      </c>
      <c r="C68" t="s">
        <v>232</v>
      </c>
      <c r="D68" s="1" t="s">
        <v>15</v>
      </c>
      <c r="E68" s="1" t="s">
        <v>16</v>
      </c>
      <c r="F68" s="1" t="s">
        <v>15</v>
      </c>
      <c r="G68" s="1" t="s">
        <v>16</v>
      </c>
      <c r="H68" s="1" t="s">
        <v>16</v>
      </c>
      <c r="I68" s="1" t="s">
        <v>18</v>
      </c>
      <c r="J68" s="1" t="s">
        <v>44</v>
      </c>
      <c r="K68" s="1" t="s">
        <v>16</v>
      </c>
      <c r="L68" s="1" t="str">
        <f t="shared" si="0"/>
        <v>Yes</v>
      </c>
    </row>
    <row r="69" spans="1:12" x14ac:dyDescent="0.25">
      <c r="A69" s="1" t="s">
        <v>233</v>
      </c>
      <c r="B69" t="s">
        <v>234</v>
      </c>
      <c r="C69" t="s">
        <v>235</v>
      </c>
      <c r="D69" s="1" t="s">
        <v>15</v>
      </c>
      <c r="E69" s="1" t="s">
        <v>16</v>
      </c>
      <c r="F69" s="1" t="s">
        <v>15</v>
      </c>
      <c r="G69" s="1" t="s">
        <v>16</v>
      </c>
      <c r="H69" s="1" t="s">
        <v>16</v>
      </c>
      <c r="I69" s="1" t="s">
        <v>18</v>
      </c>
      <c r="J69" s="1" t="s">
        <v>236</v>
      </c>
      <c r="K69" s="1" t="s">
        <v>16</v>
      </c>
      <c r="L69" s="1" t="str">
        <f t="shared" si="0"/>
        <v>Yes</v>
      </c>
    </row>
    <row r="70" spans="1:12" x14ac:dyDescent="0.25">
      <c r="A70" s="1" t="s">
        <v>237</v>
      </c>
      <c r="B70" t="s">
        <v>238</v>
      </c>
      <c r="C70" t="s">
        <v>239</v>
      </c>
      <c r="D70" s="1" t="s">
        <v>15</v>
      </c>
      <c r="E70" s="1" t="s">
        <v>16</v>
      </c>
      <c r="F70" s="1" t="s">
        <v>15</v>
      </c>
      <c r="G70" s="1" t="s">
        <v>16</v>
      </c>
      <c r="H70" s="1" t="s">
        <v>16</v>
      </c>
      <c r="I70" s="1" t="s">
        <v>18</v>
      </c>
      <c r="J70" s="1" t="s">
        <v>240</v>
      </c>
      <c r="K70" s="1" t="s">
        <v>16</v>
      </c>
      <c r="L70" s="1" t="str">
        <f t="shared" si="0"/>
        <v>Yes</v>
      </c>
    </row>
    <row r="71" spans="1:12" x14ac:dyDescent="0.25">
      <c r="A71" s="1" t="s">
        <v>241</v>
      </c>
      <c r="B71" t="s">
        <v>242</v>
      </c>
      <c r="C71" t="s">
        <v>243</v>
      </c>
      <c r="D71" s="1" t="s">
        <v>15</v>
      </c>
      <c r="E71" s="1" t="s">
        <v>16</v>
      </c>
      <c r="F71" s="1" t="s">
        <v>15</v>
      </c>
      <c r="G71" s="1" t="s">
        <v>17</v>
      </c>
      <c r="H71" s="1" t="s">
        <v>16</v>
      </c>
      <c r="I71" s="1" t="s">
        <v>112</v>
      </c>
      <c r="J71" s="1" t="s">
        <v>244</v>
      </c>
      <c r="K71" s="1" t="s">
        <v>16</v>
      </c>
      <c r="L71" s="1" t="str">
        <f t="shared" si="0"/>
        <v>Yes</v>
      </c>
    </row>
    <row r="72" spans="1:12" x14ac:dyDescent="0.25">
      <c r="A72" s="1" t="s">
        <v>245</v>
      </c>
      <c r="B72" t="s">
        <v>246</v>
      </c>
      <c r="C72" t="s">
        <v>247</v>
      </c>
      <c r="D72" s="1" t="s">
        <v>15</v>
      </c>
      <c r="E72" s="1" t="s">
        <v>16</v>
      </c>
      <c r="F72" s="1" t="s">
        <v>15</v>
      </c>
      <c r="G72" s="1" t="s">
        <v>16</v>
      </c>
      <c r="H72" s="1" t="s">
        <v>16</v>
      </c>
      <c r="I72" s="1" t="s">
        <v>18</v>
      </c>
      <c r="J72" s="1" t="s">
        <v>248</v>
      </c>
      <c r="K72" s="1" t="s">
        <v>16</v>
      </c>
      <c r="L72" s="1" t="str">
        <f t="shared" si="0"/>
        <v>Yes</v>
      </c>
    </row>
    <row r="73" spans="1:12" x14ac:dyDescent="0.25">
      <c r="A73" s="1" t="s">
        <v>249</v>
      </c>
      <c r="B73" t="s">
        <v>250</v>
      </c>
      <c r="C73" t="s">
        <v>251</v>
      </c>
      <c r="D73" s="1" t="s">
        <v>15</v>
      </c>
      <c r="E73" s="1" t="s">
        <v>16</v>
      </c>
      <c r="F73" s="1" t="s">
        <v>15</v>
      </c>
      <c r="G73" s="1" t="s">
        <v>17</v>
      </c>
      <c r="H73" s="1" t="s">
        <v>16</v>
      </c>
      <c r="I73" s="1" t="s">
        <v>112</v>
      </c>
      <c r="J73" s="1" t="s">
        <v>252</v>
      </c>
      <c r="K73" s="1" t="s">
        <v>16</v>
      </c>
      <c r="L73" s="1" t="str">
        <f t="shared" si="0"/>
        <v>Yes</v>
      </c>
    </row>
    <row r="74" spans="1:12" x14ac:dyDescent="0.25">
      <c r="A74" s="1" t="s">
        <v>249</v>
      </c>
      <c r="B74" t="s">
        <v>253</v>
      </c>
      <c r="C74" t="s">
        <v>254</v>
      </c>
      <c r="D74" s="1" t="s">
        <v>15</v>
      </c>
      <c r="E74" s="1" t="s">
        <v>16</v>
      </c>
      <c r="F74" s="1" t="s">
        <v>15</v>
      </c>
      <c r="G74" s="1" t="s">
        <v>16</v>
      </c>
      <c r="H74" s="1" t="s">
        <v>16</v>
      </c>
      <c r="I74" s="1" t="s">
        <v>18</v>
      </c>
      <c r="J74" s="1" t="s">
        <v>55</v>
      </c>
      <c r="K74" s="1" t="s">
        <v>16</v>
      </c>
      <c r="L74" s="1" t="str">
        <f t="shared" si="0"/>
        <v>Yes</v>
      </c>
    </row>
    <row r="75" spans="1:12" x14ac:dyDescent="0.25">
      <c r="A75" s="1" t="s">
        <v>255</v>
      </c>
      <c r="B75" t="s">
        <v>256</v>
      </c>
      <c r="C75" t="s">
        <v>257</v>
      </c>
      <c r="D75" s="1" t="s">
        <v>15</v>
      </c>
      <c r="E75" s="1" t="s">
        <v>16</v>
      </c>
      <c r="F75" s="1" t="s">
        <v>15</v>
      </c>
      <c r="G75" s="1" t="s">
        <v>16</v>
      </c>
      <c r="H75" s="1" t="s">
        <v>16</v>
      </c>
      <c r="I75" s="1" t="s">
        <v>18</v>
      </c>
      <c r="J75" s="1" t="s">
        <v>44</v>
      </c>
      <c r="K75" s="1" t="s">
        <v>16</v>
      </c>
      <c r="L75" s="1" t="str">
        <f t="shared" si="0"/>
        <v>Yes</v>
      </c>
    </row>
    <row r="76" spans="1:12" x14ac:dyDescent="0.25">
      <c r="A76" s="1" t="s">
        <v>258</v>
      </c>
      <c r="B76" t="s">
        <v>259</v>
      </c>
      <c r="C76" t="s">
        <v>260</v>
      </c>
      <c r="D76" s="1" t="s">
        <v>15</v>
      </c>
      <c r="E76" s="1" t="s">
        <v>16</v>
      </c>
      <c r="F76" s="1" t="s">
        <v>15</v>
      </c>
      <c r="G76" s="1" t="s">
        <v>16</v>
      </c>
      <c r="H76" s="1" t="s">
        <v>16</v>
      </c>
      <c r="I76" s="1" t="s">
        <v>18</v>
      </c>
      <c r="J76" s="1" t="s">
        <v>261</v>
      </c>
      <c r="K76" s="1" t="s">
        <v>16</v>
      </c>
      <c r="L76" s="1" t="str">
        <f t="shared" si="0"/>
        <v>Yes</v>
      </c>
    </row>
    <row r="77" spans="1:12" x14ac:dyDescent="0.25">
      <c r="A77" s="1" t="s">
        <v>258</v>
      </c>
      <c r="B77" t="s">
        <v>262</v>
      </c>
      <c r="C77" t="s">
        <v>263</v>
      </c>
      <c r="D77" s="1" t="s">
        <v>15</v>
      </c>
      <c r="E77" s="1" t="s">
        <v>16</v>
      </c>
      <c r="F77" s="1" t="s">
        <v>15</v>
      </c>
      <c r="G77" s="1" t="s">
        <v>16</v>
      </c>
      <c r="H77" s="1" t="s">
        <v>16</v>
      </c>
      <c r="I77" s="1" t="s">
        <v>18</v>
      </c>
      <c r="J77" s="1" t="s">
        <v>264</v>
      </c>
      <c r="K77" s="1" t="s">
        <v>16</v>
      </c>
      <c r="L77" s="1" t="str">
        <f t="shared" si="0"/>
        <v>Yes</v>
      </c>
    </row>
    <row r="78" spans="1:12" x14ac:dyDescent="0.25">
      <c r="A78" s="1" t="s">
        <v>265</v>
      </c>
      <c r="B78" t="s">
        <v>266</v>
      </c>
      <c r="C78" t="s">
        <v>267</v>
      </c>
      <c r="D78" s="1" t="s">
        <v>15</v>
      </c>
      <c r="E78" s="1" t="s">
        <v>16</v>
      </c>
      <c r="F78" s="1" t="s">
        <v>15</v>
      </c>
      <c r="G78" s="1" t="s">
        <v>16</v>
      </c>
      <c r="H78" s="1" t="s">
        <v>16</v>
      </c>
      <c r="I78" s="1" t="s">
        <v>18</v>
      </c>
      <c r="J78" s="1" t="s">
        <v>268</v>
      </c>
      <c r="K78" s="1" t="s">
        <v>16</v>
      </c>
      <c r="L78" s="1" t="str">
        <f t="shared" si="0"/>
        <v>Yes</v>
      </c>
    </row>
    <row r="79" spans="1:12" x14ac:dyDescent="0.25">
      <c r="A79" s="1" t="s">
        <v>265</v>
      </c>
      <c r="B79" t="s">
        <v>269</v>
      </c>
      <c r="C79" t="s">
        <v>270</v>
      </c>
      <c r="D79" s="1" t="s">
        <v>15</v>
      </c>
      <c r="E79" s="1" t="s">
        <v>16</v>
      </c>
      <c r="F79" s="1" t="s">
        <v>15</v>
      </c>
      <c r="G79" s="1" t="s">
        <v>16</v>
      </c>
      <c r="H79" s="1" t="s">
        <v>16</v>
      </c>
      <c r="I79" s="1" t="s">
        <v>18</v>
      </c>
      <c r="J79" s="1" t="s">
        <v>271</v>
      </c>
      <c r="K79" s="1" t="s">
        <v>16</v>
      </c>
      <c r="L79" s="1" t="str">
        <f t="shared" si="0"/>
        <v>Yes</v>
      </c>
    </row>
    <row r="80" spans="1:12" x14ac:dyDescent="0.25">
      <c r="A80" s="1" t="s">
        <v>272</v>
      </c>
      <c r="B80" t="s">
        <v>273</v>
      </c>
      <c r="C80" t="s">
        <v>274</v>
      </c>
      <c r="D80" s="1" t="s">
        <v>15</v>
      </c>
      <c r="E80" s="1" t="s">
        <v>16</v>
      </c>
      <c r="F80" s="1" t="s">
        <v>15</v>
      </c>
      <c r="G80" s="1" t="s">
        <v>16</v>
      </c>
      <c r="H80" s="1" t="s">
        <v>16</v>
      </c>
      <c r="I80" s="1" t="s">
        <v>18</v>
      </c>
      <c r="J80" s="1" t="s">
        <v>275</v>
      </c>
      <c r="K80" s="1" t="s">
        <v>16</v>
      </c>
      <c r="L80" s="1" t="str">
        <f t="shared" si="0"/>
        <v>Yes</v>
      </c>
    </row>
    <row r="81" spans="1:12" x14ac:dyDescent="0.25">
      <c r="A81" s="1" t="s">
        <v>272</v>
      </c>
      <c r="B81" t="s">
        <v>276</v>
      </c>
      <c r="C81" t="s">
        <v>277</v>
      </c>
      <c r="D81" s="1" t="s">
        <v>15</v>
      </c>
      <c r="E81" s="1" t="s">
        <v>16</v>
      </c>
      <c r="F81" s="1" t="s">
        <v>15</v>
      </c>
      <c r="G81" s="1" t="s">
        <v>16</v>
      </c>
      <c r="H81" s="1" t="s">
        <v>16</v>
      </c>
      <c r="I81" s="1" t="s">
        <v>18</v>
      </c>
      <c r="J81" s="1" t="s">
        <v>44</v>
      </c>
      <c r="K81" s="1" t="s">
        <v>16</v>
      </c>
      <c r="L81" s="1" t="str">
        <f t="shared" si="0"/>
        <v>Yes</v>
      </c>
    </row>
    <row r="82" spans="1:12" x14ac:dyDescent="0.25">
      <c r="A82" s="1" t="s">
        <v>272</v>
      </c>
      <c r="B82" t="s">
        <v>278</v>
      </c>
      <c r="C82" t="s">
        <v>279</v>
      </c>
      <c r="D82" s="1" t="s">
        <v>15</v>
      </c>
      <c r="E82" s="1" t="s">
        <v>16</v>
      </c>
      <c r="F82" s="1" t="s">
        <v>15</v>
      </c>
      <c r="G82" s="1" t="s">
        <v>17</v>
      </c>
      <c r="H82" s="1" t="s">
        <v>16</v>
      </c>
      <c r="I82" s="1" t="s">
        <v>18</v>
      </c>
      <c r="J82" s="1" t="s">
        <v>280</v>
      </c>
      <c r="K82" s="1" t="s">
        <v>16</v>
      </c>
      <c r="L82" s="1" t="str">
        <f t="shared" si="0"/>
        <v>Yes</v>
      </c>
    </row>
    <row r="83" spans="1:12" x14ac:dyDescent="0.25">
      <c r="A83" s="1" t="s">
        <v>272</v>
      </c>
      <c r="B83" t="s">
        <v>281</v>
      </c>
      <c r="C83" t="s">
        <v>282</v>
      </c>
      <c r="D83" s="1" t="s">
        <v>15</v>
      </c>
      <c r="E83" s="1" t="s">
        <v>16</v>
      </c>
      <c r="F83" s="1" t="s">
        <v>15</v>
      </c>
      <c r="G83" s="1" t="s">
        <v>17</v>
      </c>
      <c r="H83" s="1" t="s">
        <v>16</v>
      </c>
      <c r="I83" s="1" t="s">
        <v>18</v>
      </c>
      <c r="J83" s="1" t="s">
        <v>283</v>
      </c>
      <c r="K83" s="1" t="s">
        <v>16</v>
      </c>
      <c r="L83" s="1" t="str">
        <f t="shared" si="0"/>
        <v>Yes</v>
      </c>
    </row>
    <row r="84" spans="1:12" x14ac:dyDescent="0.25">
      <c r="A84" s="1" t="s">
        <v>284</v>
      </c>
      <c r="B84" t="s">
        <v>285</v>
      </c>
      <c r="C84" t="s">
        <v>286</v>
      </c>
      <c r="D84" s="1" t="s">
        <v>15</v>
      </c>
      <c r="E84" s="1" t="s">
        <v>16</v>
      </c>
      <c r="F84" s="1" t="s">
        <v>15</v>
      </c>
      <c r="G84" s="1" t="s">
        <v>16</v>
      </c>
      <c r="H84" s="1" t="s">
        <v>16</v>
      </c>
      <c r="I84" s="1" t="s">
        <v>18</v>
      </c>
      <c r="J84" s="1" t="s">
        <v>287</v>
      </c>
      <c r="K84" s="1" t="s">
        <v>16</v>
      </c>
      <c r="L84" s="1" t="str">
        <f t="shared" si="0"/>
        <v>Yes</v>
      </c>
    </row>
    <row r="85" spans="1:12" x14ac:dyDescent="0.25">
      <c r="A85" s="1" t="s">
        <v>284</v>
      </c>
      <c r="B85" t="s">
        <v>288</v>
      </c>
      <c r="C85" t="s">
        <v>289</v>
      </c>
      <c r="D85" s="1" t="s">
        <v>15</v>
      </c>
      <c r="E85" s="1" t="s">
        <v>16</v>
      </c>
      <c r="F85" s="1" t="s">
        <v>15</v>
      </c>
      <c r="G85" s="1" t="s">
        <v>16</v>
      </c>
      <c r="H85" s="1" t="s">
        <v>16</v>
      </c>
      <c r="I85" s="1" t="s">
        <v>18</v>
      </c>
      <c r="J85" s="1" t="s">
        <v>287</v>
      </c>
      <c r="K85" s="1" t="s">
        <v>16</v>
      </c>
      <c r="L85" s="1" t="str">
        <f t="shared" si="0"/>
        <v>Yes</v>
      </c>
    </row>
    <row r="86" spans="1:12" x14ac:dyDescent="0.25">
      <c r="A86" s="1" t="s">
        <v>284</v>
      </c>
      <c r="B86" t="s">
        <v>290</v>
      </c>
      <c r="C86" t="s">
        <v>291</v>
      </c>
      <c r="D86" s="1" t="s">
        <v>15</v>
      </c>
      <c r="E86" s="1" t="s">
        <v>16</v>
      </c>
      <c r="F86" s="1" t="s">
        <v>15</v>
      </c>
      <c r="G86" s="1" t="s">
        <v>16</v>
      </c>
      <c r="H86" s="1" t="s">
        <v>16</v>
      </c>
      <c r="I86" s="1" t="s">
        <v>292</v>
      </c>
      <c r="J86" s="1" t="s">
        <v>293</v>
      </c>
      <c r="K86" s="1" t="s">
        <v>16</v>
      </c>
      <c r="L86" s="1" t="str">
        <f t="shared" si="0"/>
        <v>Yes</v>
      </c>
    </row>
    <row r="87" spans="1:12" x14ac:dyDescent="0.25">
      <c r="A87" s="1" t="s">
        <v>284</v>
      </c>
      <c r="B87" t="s">
        <v>294</v>
      </c>
      <c r="C87" t="s">
        <v>295</v>
      </c>
      <c r="D87" s="1" t="s">
        <v>15</v>
      </c>
      <c r="E87" s="1" t="s">
        <v>16</v>
      </c>
      <c r="F87" s="1" t="s">
        <v>15</v>
      </c>
      <c r="G87" s="1" t="s">
        <v>16</v>
      </c>
      <c r="H87" s="1" t="s">
        <v>16</v>
      </c>
      <c r="I87" s="1" t="s">
        <v>18</v>
      </c>
      <c r="J87" s="1" t="s">
        <v>296</v>
      </c>
      <c r="K87" s="1" t="s">
        <v>16</v>
      </c>
      <c r="L87" s="1" t="str">
        <f t="shared" si="0"/>
        <v>Yes</v>
      </c>
    </row>
    <row r="88" spans="1:12" x14ac:dyDescent="0.25">
      <c r="A88" s="1" t="s">
        <v>284</v>
      </c>
      <c r="B88" t="s">
        <v>297</v>
      </c>
      <c r="C88" t="s">
        <v>298</v>
      </c>
      <c r="D88" s="1" t="s">
        <v>15</v>
      </c>
      <c r="E88" s="1" t="s">
        <v>16</v>
      </c>
      <c r="F88" s="1" t="s">
        <v>15</v>
      </c>
      <c r="G88" s="1" t="s">
        <v>16</v>
      </c>
      <c r="H88" s="1" t="s">
        <v>16</v>
      </c>
      <c r="I88" s="1" t="s">
        <v>18</v>
      </c>
      <c r="J88" s="1" t="s">
        <v>280</v>
      </c>
      <c r="K88" s="1" t="s">
        <v>16</v>
      </c>
      <c r="L88" s="1" t="str">
        <f t="shared" si="0"/>
        <v>Yes</v>
      </c>
    </row>
    <row r="89" spans="1:12" x14ac:dyDescent="0.25">
      <c r="A89" s="1" t="s">
        <v>299</v>
      </c>
      <c r="B89" t="s">
        <v>300</v>
      </c>
      <c r="C89" t="s">
        <v>301</v>
      </c>
      <c r="D89" s="1" t="s">
        <v>15</v>
      </c>
      <c r="E89" s="1" t="s">
        <v>16</v>
      </c>
      <c r="F89" s="1" t="s">
        <v>15</v>
      </c>
      <c r="G89" s="1" t="s">
        <v>16</v>
      </c>
      <c r="H89" s="1" t="s">
        <v>16</v>
      </c>
      <c r="I89" s="1" t="s">
        <v>18</v>
      </c>
      <c r="J89" s="1" t="s">
        <v>302</v>
      </c>
      <c r="K89" s="1" t="s">
        <v>16</v>
      </c>
      <c r="L89" s="1" t="str">
        <f t="shared" si="0"/>
        <v>Yes</v>
      </c>
    </row>
    <row r="90" spans="1:12" x14ac:dyDescent="0.25">
      <c r="A90" s="1" t="s">
        <v>299</v>
      </c>
      <c r="B90" t="s">
        <v>303</v>
      </c>
      <c r="C90" t="s">
        <v>304</v>
      </c>
      <c r="D90" s="1" t="s">
        <v>15</v>
      </c>
      <c r="E90" s="1" t="s">
        <v>16</v>
      </c>
      <c r="F90" s="1" t="s">
        <v>15</v>
      </c>
      <c r="G90" s="1" t="s">
        <v>16</v>
      </c>
      <c r="H90" s="1" t="s">
        <v>16</v>
      </c>
      <c r="I90" s="1" t="s">
        <v>18</v>
      </c>
      <c r="J90" s="1" t="s">
        <v>305</v>
      </c>
      <c r="K90" s="1" t="s">
        <v>16</v>
      </c>
      <c r="L90" s="1" t="str">
        <f t="shared" si="0"/>
        <v>Yes</v>
      </c>
    </row>
    <row r="91" spans="1:12" x14ac:dyDescent="0.25">
      <c r="A91" s="1" t="s">
        <v>299</v>
      </c>
      <c r="B91" t="s">
        <v>306</v>
      </c>
      <c r="C91" t="s">
        <v>307</v>
      </c>
      <c r="D91" s="1" t="s">
        <v>15</v>
      </c>
      <c r="E91" s="1" t="s">
        <v>16</v>
      </c>
      <c r="F91" s="1" t="s">
        <v>15</v>
      </c>
      <c r="G91" s="1" t="s">
        <v>16</v>
      </c>
      <c r="H91" s="1" t="s">
        <v>16</v>
      </c>
      <c r="I91" s="1" t="s">
        <v>18</v>
      </c>
      <c r="J91" s="1" t="s">
        <v>287</v>
      </c>
      <c r="K91" s="1" t="s">
        <v>16</v>
      </c>
      <c r="L91" s="1" t="str">
        <f t="shared" si="0"/>
        <v>Yes</v>
      </c>
    </row>
    <row r="92" spans="1:12" x14ac:dyDescent="0.25">
      <c r="A92" s="1" t="s">
        <v>299</v>
      </c>
      <c r="B92" t="s">
        <v>308</v>
      </c>
      <c r="C92" t="s">
        <v>309</v>
      </c>
      <c r="D92" s="1" t="s">
        <v>15</v>
      </c>
      <c r="E92" s="1" t="s">
        <v>16</v>
      </c>
      <c r="F92" s="1" t="s">
        <v>15</v>
      </c>
      <c r="G92" s="1" t="s">
        <v>16</v>
      </c>
      <c r="H92" s="1" t="s">
        <v>16</v>
      </c>
      <c r="I92" s="1" t="s">
        <v>18</v>
      </c>
      <c r="J92" s="1" t="s">
        <v>305</v>
      </c>
      <c r="K92" s="1" t="s">
        <v>16</v>
      </c>
      <c r="L92" s="1" t="str">
        <f t="shared" si="0"/>
        <v>Yes</v>
      </c>
    </row>
    <row r="93" spans="1:12" x14ac:dyDescent="0.25">
      <c r="A93" s="1" t="s">
        <v>299</v>
      </c>
      <c r="B93" t="s">
        <v>310</v>
      </c>
      <c r="C93" t="s">
        <v>309</v>
      </c>
      <c r="D93" s="1" t="s">
        <v>15</v>
      </c>
      <c r="E93" s="1" t="s">
        <v>16</v>
      </c>
      <c r="F93" s="1" t="s">
        <v>15</v>
      </c>
      <c r="G93" s="1" t="s">
        <v>16</v>
      </c>
      <c r="H93" s="1" t="s">
        <v>16</v>
      </c>
      <c r="I93" s="1" t="s">
        <v>18</v>
      </c>
      <c r="J93" s="1" t="s">
        <v>305</v>
      </c>
      <c r="K93" s="1" t="s">
        <v>16</v>
      </c>
      <c r="L93" s="1" t="str">
        <f t="shared" si="0"/>
        <v>Yes</v>
      </c>
    </row>
    <row r="94" spans="1:12" x14ac:dyDescent="0.25">
      <c r="A94" s="1" t="s">
        <v>299</v>
      </c>
      <c r="B94" t="s">
        <v>311</v>
      </c>
      <c r="C94" t="s">
        <v>312</v>
      </c>
      <c r="D94" s="1" t="s">
        <v>15</v>
      </c>
      <c r="E94" s="1" t="s">
        <v>16</v>
      </c>
      <c r="F94" s="1" t="s">
        <v>15</v>
      </c>
      <c r="G94" s="1" t="s">
        <v>17</v>
      </c>
      <c r="H94" s="1" t="s">
        <v>16</v>
      </c>
      <c r="I94" s="1" t="s">
        <v>18</v>
      </c>
      <c r="J94" s="1" t="s">
        <v>313</v>
      </c>
      <c r="K94" s="1" t="s">
        <v>16</v>
      </c>
      <c r="L94" s="1" t="str">
        <f t="shared" si="0"/>
        <v>Yes</v>
      </c>
    </row>
    <row r="95" spans="1:12" x14ac:dyDescent="0.25">
      <c r="A95" s="1" t="s">
        <v>314</v>
      </c>
      <c r="B95" t="s">
        <v>315</v>
      </c>
      <c r="C95" t="s">
        <v>316</v>
      </c>
      <c r="D95" s="1" t="s">
        <v>15</v>
      </c>
      <c r="E95" s="1" t="s">
        <v>16</v>
      </c>
      <c r="F95" s="1" t="s">
        <v>15</v>
      </c>
      <c r="G95" s="1" t="s">
        <v>17</v>
      </c>
      <c r="H95" s="1" t="s">
        <v>16</v>
      </c>
      <c r="I95" s="1" t="s">
        <v>18</v>
      </c>
      <c r="J95" s="1" t="s">
        <v>313</v>
      </c>
      <c r="K95" s="1" t="s">
        <v>16</v>
      </c>
      <c r="L95" s="1" t="str">
        <f t="shared" si="0"/>
        <v>Yes</v>
      </c>
    </row>
    <row r="96" spans="1:12" x14ac:dyDescent="0.25">
      <c r="A96" s="1" t="s">
        <v>314</v>
      </c>
      <c r="B96" t="s">
        <v>317</v>
      </c>
      <c r="C96" t="s">
        <v>318</v>
      </c>
      <c r="D96" s="1" t="s">
        <v>15</v>
      </c>
      <c r="E96" s="1" t="s">
        <v>16</v>
      </c>
      <c r="F96" s="1" t="s">
        <v>15</v>
      </c>
      <c r="G96" s="1" t="s">
        <v>16</v>
      </c>
      <c r="H96" s="1" t="s">
        <v>16</v>
      </c>
      <c r="I96" s="1" t="s">
        <v>18</v>
      </c>
      <c r="J96" s="1" t="s">
        <v>319</v>
      </c>
      <c r="K96" s="1" t="s">
        <v>16</v>
      </c>
      <c r="L96" s="1" t="str">
        <f t="shared" si="0"/>
        <v>Yes</v>
      </c>
    </row>
    <row r="97" spans="1:12" x14ac:dyDescent="0.25">
      <c r="A97" s="1" t="s">
        <v>314</v>
      </c>
      <c r="B97" t="s">
        <v>320</v>
      </c>
      <c r="C97" t="s">
        <v>321</v>
      </c>
      <c r="D97" s="1" t="s">
        <v>15</v>
      </c>
      <c r="E97" s="1" t="s">
        <v>16</v>
      </c>
      <c r="F97" s="1" t="s">
        <v>15</v>
      </c>
      <c r="G97" s="1" t="s">
        <v>16</v>
      </c>
      <c r="H97" s="1" t="s">
        <v>16</v>
      </c>
      <c r="I97" s="1" t="s">
        <v>18</v>
      </c>
      <c r="J97" s="1" t="s">
        <v>44</v>
      </c>
      <c r="K97" s="1" t="s">
        <v>16</v>
      </c>
      <c r="L97" s="1" t="str">
        <f t="shared" si="0"/>
        <v>Yes</v>
      </c>
    </row>
    <row r="98" spans="1:12" x14ac:dyDescent="0.25">
      <c r="A98" s="1" t="s">
        <v>322</v>
      </c>
      <c r="B98" t="s">
        <v>323</v>
      </c>
      <c r="C98" t="s">
        <v>451</v>
      </c>
      <c r="D98" s="1" t="s">
        <v>15</v>
      </c>
      <c r="E98" s="1" t="s">
        <v>17</v>
      </c>
      <c r="F98" s="1" t="s">
        <v>15</v>
      </c>
      <c r="G98" s="1" t="s">
        <v>16</v>
      </c>
      <c r="H98" s="1" t="s">
        <v>16</v>
      </c>
      <c r="I98" s="1" t="s">
        <v>18</v>
      </c>
      <c r="J98" s="1" t="s">
        <v>324</v>
      </c>
      <c r="K98" s="1" t="s">
        <v>17</v>
      </c>
      <c r="L98" s="1" t="str">
        <f t="shared" si="0"/>
        <v>Yes</v>
      </c>
    </row>
    <row r="99" spans="1:12" x14ac:dyDescent="0.25">
      <c r="A99" s="1" t="s">
        <v>322</v>
      </c>
      <c r="B99" t="s">
        <v>325</v>
      </c>
      <c r="C99" t="s">
        <v>326</v>
      </c>
      <c r="D99" s="1" t="s">
        <v>15</v>
      </c>
      <c r="E99" s="1" t="s">
        <v>16</v>
      </c>
      <c r="F99" s="1" t="s">
        <v>15</v>
      </c>
      <c r="G99" s="1" t="s">
        <v>16</v>
      </c>
      <c r="H99" s="1" t="s">
        <v>16</v>
      </c>
      <c r="I99" s="1" t="s">
        <v>18</v>
      </c>
      <c r="J99" s="1" t="s">
        <v>100</v>
      </c>
      <c r="K99" s="1" t="s">
        <v>16</v>
      </c>
      <c r="L99" s="1" t="str">
        <f t="shared" si="0"/>
        <v>Yes</v>
      </c>
    </row>
    <row r="100" spans="1:12" x14ac:dyDescent="0.25">
      <c r="A100" s="1" t="s">
        <v>322</v>
      </c>
      <c r="B100" t="s">
        <v>327</v>
      </c>
      <c r="C100" t="s">
        <v>328</v>
      </c>
      <c r="D100" s="1" t="s">
        <v>15</v>
      </c>
      <c r="E100" s="1" t="s">
        <v>16</v>
      </c>
      <c r="F100" s="1" t="s">
        <v>15</v>
      </c>
      <c r="G100" s="1" t="s">
        <v>16</v>
      </c>
      <c r="H100" s="1" t="s">
        <v>16</v>
      </c>
      <c r="I100" s="1" t="s">
        <v>18</v>
      </c>
      <c r="J100" s="1" t="s">
        <v>55</v>
      </c>
      <c r="K100" s="1" t="s">
        <v>16</v>
      </c>
      <c r="L100" s="1" t="str">
        <f t="shared" si="0"/>
        <v>Yes</v>
      </c>
    </row>
    <row r="101" spans="1:12" x14ac:dyDescent="0.25">
      <c r="A101" s="1" t="s">
        <v>322</v>
      </c>
      <c r="B101" t="s">
        <v>329</v>
      </c>
      <c r="C101" t="s">
        <v>330</v>
      </c>
      <c r="D101" s="1" t="s">
        <v>15</v>
      </c>
      <c r="E101" s="1" t="s">
        <v>16</v>
      </c>
      <c r="F101" s="1" t="s">
        <v>15</v>
      </c>
      <c r="G101" s="1" t="s">
        <v>16</v>
      </c>
      <c r="H101" s="1" t="s">
        <v>16</v>
      </c>
      <c r="I101" s="1" t="s">
        <v>18</v>
      </c>
      <c r="J101" s="1" t="s">
        <v>44</v>
      </c>
      <c r="K101" s="1" t="s">
        <v>16</v>
      </c>
      <c r="L101" s="1" t="str">
        <f t="shared" si="0"/>
        <v>Yes</v>
      </c>
    </row>
    <row r="102" spans="1:12" x14ac:dyDescent="0.25">
      <c r="A102" s="1" t="s">
        <v>322</v>
      </c>
      <c r="B102" t="s">
        <v>331</v>
      </c>
      <c r="C102" t="s">
        <v>332</v>
      </c>
      <c r="D102" s="1" t="s">
        <v>15</v>
      </c>
      <c r="E102" s="1" t="s">
        <v>16</v>
      </c>
      <c r="F102" s="1" t="s">
        <v>15</v>
      </c>
      <c r="G102" s="1" t="s">
        <v>16</v>
      </c>
      <c r="H102" s="1" t="s">
        <v>16</v>
      </c>
      <c r="I102" s="1" t="s">
        <v>18</v>
      </c>
      <c r="J102" s="1" t="s">
        <v>333</v>
      </c>
      <c r="K102" s="1" t="s">
        <v>16</v>
      </c>
      <c r="L102" s="1" t="str">
        <f t="shared" si="0"/>
        <v>Yes</v>
      </c>
    </row>
    <row r="103" spans="1:12" x14ac:dyDescent="0.25">
      <c r="A103" s="1" t="s">
        <v>322</v>
      </c>
      <c r="B103" t="s">
        <v>334</v>
      </c>
      <c r="C103" t="s">
        <v>335</v>
      </c>
      <c r="D103" s="1" t="s">
        <v>15</v>
      </c>
      <c r="E103" s="1" t="s">
        <v>16</v>
      </c>
      <c r="F103" s="1" t="s">
        <v>15</v>
      </c>
      <c r="G103" s="1" t="s">
        <v>16</v>
      </c>
      <c r="H103" s="1" t="s">
        <v>16</v>
      </c>
      <c r="I103" s="1" t="s">
        <v>18</v>
      </c>
      <c r="J103" s="1" t="s">
        <v>336</v>
      </c>
      <c r="K103" s="1" t="s">
        <v>16</v>
      </c>
      <c r="L103" s="1" t="str">
        <f t="shared" si="0"/>
        <v>Yes</v>
      </c>
    </row>
    <row r="104" spans="1:12" x14ac:dyDescent="0.25">
      <c r="A104" s="1" t="s">
        <v>337</v>
      </c>
      <c r="B104" t="s">
        <v>338</v>
      </c>
      <c r="C104" t="s">
        <v>339</v>
      </c>
      <c r="D104" s="1" t="s">
        <v>15</v>
      </c>
      <c r="E104" s="1" t="s">
        <v>16</v>
      </c>
      <c r="F104" s="1" t="s">
        <v>15</v>
      </c>
      <c r="G104" s="1" t="s">
        <v>16</v>
      </c>
      <c r="H104" s="1" t="s">
        <v>16</v>
      </c>
      <c r="I104" s="1" t="s">
        <v>18</v>
      </c>
      <c r="J104" s="1" t="s">
        <v>340</v>
      </c>
      <c r="K104" s="1" t="s">
        <v>16</v>
      </c>
      <c r="L104" s="1" t="str">
        <f t="shared" si="0"/>
        <v>Yes</v>
      </c>
    </row>
    <row r="105" spans="1:12" x14ac:dyDescent="0.25">
      <c r="A105" s="1" t="s">
        <v>337</v>
      </c>
      <c r="B105" t="s">
        <v>341</v>
      </c>
      <c r="C105" t="s">
        <v>342</v>
      </c>
      <c r="D105" s="1" t="s">
        <v>15</v>
      </c>
      <c r="E105" s="1" t="s">
        <v>16</v>
      </c>
      <c r="F105" s="1" t="s">
        <v>15</v>
      </c>
      <c r="G105" s="1" t="s">
        <v>16</v>
      </c>
      <c r="H105" s="1" t="s">
        <v>16</v>
      </c>
      <c r="I105" s="1" t="s">
        <v>18</v>
      </c>
      <c r="J105" s="1" t="s">
        <v>340</v>
      </c>
      <c r="K105" s="1" t="s">
        <v>16</v>
      </c>
      <c r="L105" s="1" t="str">
        <f t="shared" si="0"/>
        <v>Yes</v>
      </c>
    </row>
    <row r="106" spans="1:12" x14ac:dyDescent="0.25">
      <c r="A106" s="1" t="s">
        <v>343</v>
      </c>
      <c r="B106" t="s">
        <v>344</v>
      </c>
      <c r="C106" t="s">
        <v>345</v>
      </c>
      <c r="D106" s="1" t="s">
        <v>15</v>
      </c>
      <c r="E106" s="1" t="s">
        <v>16</v>
      </c>
      <c r="F106" s="1" t="s">
        <v>15</v>
      </c>
      <c r="G106" s="1" t="s">
        <v>16</v>
      </c>
      <c r="H106" s="1" t="s">
        <v>16</v>
      </c>
      <c r="I106" s="1" t="s">
        <v>18</v>
      </c>
      <c r="J106" s="1" t="s">
        <v>100</v>
      </c>
      <c r="K106" s="1" t="s">
        <v>16</v>
      </c>
      <c r="L106" s="1" t="str">
        <f t="shared" si="0"/>
        <v>Yes</v>
      </c>
    </row>
    <row r="107" spans="1:12" x14ac:dyDescent="0.25">
      <c r="A107" s="1" t="s">
        <v>343</v>
      </c>
      <c r="B107" t="s">
        <v>346</v>
      </c>
      <c r="C107" t="s">
        <v>347</v>
      </c>
      <c r="D107" s="1" t="s">
        <v>15</v>
      </c>
      <c r="E107" s="1" t="s">
        <v>16</v>
      </c>
      <c r="F107" s="1" t="s">
        <v>15</v>
      </c>
      <c r="G107" s="1" t="s">
        <v>16</v>
      </c>
      <c r="H107" s="1" t="s">
        <v>16</v>
      </c>
      <c r="I107" s="1" t="s">
        <v>18</v>
      </c>
      <c r="J107" s="1" t="s">
        <v>348</v>
      </c>
      <c r="K107" s="1" t="s">
        <v>16</v>
      </c>
      <c r="L107" s="1" t="str">
        <f t="shared" si="0"/>
        <v>Yes</v>
      </c>
    </row>
    <row r="108" spans="1:12" x14ac:dyDescent="0.25">
      <c r="A108" s="1" t="s">
        <v>349</v>
      </c>
      <c r="B108" t="s">
        <v>350</v>
      </c>
      <c r="C108" t="s">
        <v>144</v>
      </c>
      <c r="D108" s="1" t="s">
        <v>15</v>
      </c>
      <c r="E108" s="1" t="s">
        <v>16</v>
      </c>
      <c r="F108" s="1" t="s">
        <v>15</v>
      </c>
      <c r="G108" s="1" t="s">
        <v>16</v>
      </c>
      <c r="H108" s="1" t="s">
        <v>16</v>
      </c>
      <c r="I108" s="1" t="s">
        <v>18</v>
      </c>
      <c r="J108" s="1" t="s">
        <v>55</v>
      </c>
      <c r="K108" s="1" t="s">
        <v>16</v>
      </c>
      <c r="L108" s="1" t="str">
        <f t="shared" si="0"/>
        <v>Yes</v>
      </c>
    </row>
    <row r="109" spans="1:12" x14ac:dyDescent="0.25">
      <c r="A109" s="1" t="s">
        <v>351</v>
      </c>
      <c r="B109" t="s">
        <v>352</v>
      </c>
      <c r="C109" t="s">
        <v>452</v>
      </c>
      <c r="D109" s="1" t="s">
        <v>15</v>
      </c>
      <c r="E109" s="1" t="s">
        <v>17</v>
      </c>
      <c r="F109" s="1" t="s">
        <v>15</v>
      </c>
      <c r="G109" s="1" t="s">
        <v>17</v>
      </c>
      <c r="H109" s="1" t="s">
        <v>16</v>
      </c>
      <c r="I109" s="1" t="s">
        <v>18</v>
      </c>
      <c r="J109" s="1" t="s">
        <v>324</v>
      </c>
      <c r="K109" s="1" t="s">
        <v>17</v>
      </c>
      <c r="L109" s="1" t="str">
        <f t="shared" si="0"/>
        <v>Yes</v>
      </c>
    </row>
    <row r="110" spans="1:12" x14ac:dyDescent="0.25">
      <c r="A110" s="1" t="s">
        <v>351</v>
      </c>
      <c r="B110" t="s">
        <v>353</v>
      </c>
      <c r="C110" t="s">
        <v>354</v>
      </c>
      <c r="D110" s="1" t="s">
        <v>15</v>
      </c>
      <c r="E110" s="1" t="s">
        <v>16</v>
      </c>
      <c r="F110" s="1" t="s">
        <v>15</v>
      </c>
      <c r="G110" s="1" t="s">
        <v>17</v>
      </c>
      <c r="H110" s="1" t="s">
        <v>16</v>
      </c>
      <c r="I110" s="1" t="s">
        <v>18</v>
      </c>
      <c r="J110" s="1" t="s">
        <v>355</v>
      </c>
      <c r="K110" s="1" t="s">
        <v>16</v>
      </c>
      <c r="L110" s="1" t="str">
        <f t="shared" si="0"/>
        <v>Yes</v>
      </c>
    </row>
    <row r="111" spans="1:12" x14ac:dyDescent="0.25">
      <c r="A111" s="1" t="s">
        <v>356</v>
      </c>
      <c r="B111" t="s">
        <v>357</v>
      </c>
      <c r="C111" t="s">
        <v>358</v>
      </c>
      <c r="D111" s="1" t="s">
        <v>15</v>
      </c>
      <c r="E111" s="1" t="s">
        <v>16</v>
      </c>
      <c r="F111" s="1" t="s">
        <v>15</v>
      </c>
      <c r="G111" s="1" t="s">
        <v>16</v>
      </c>
      <c r="H111" s="1" t="s">
        <v>16</v>
      </c>
      <c r="I111" s="1" t="s">
        <v>18</v>
      </c>
      <c r="J111" s="1" t="s">
        <v>100</v>
      </c>
      <c r="K111" s="1" t="s">
        <v>16</v>
      </c>
      <c r="L111" s="1" t="str">
        <f t="shared" si="0"/>
        <v>Yes</v>
      </c>
    </row>
    <row r="112" spans="1:12" x14ac:dyDescent="0.25">
      <c r="A112" s="1" t="s">
        <v>356</v>
      </c>
      <c r="B112" t="s">
        <v>359</v>
      </c>
      <c r="C112" t="s">
        <v>360</v>
      </c>
      <c r="D112" s="1" t="s">
        <v>15</v>
      </c>
      <c r="E112" s="1" t="s">
        <v>16</v>
      </c>
      <c r="F112" s="1" t="s">
        <v>15</v>
      </c>
      <c r="G112" s="1" t="s">
        <v>16</v>
      </c>
      <c r="H112" s="1" t="s">
        <v>16</v>
      </c>
      <c r="I112" s="1" t="s">
        <v>18</v>
      </c>
      <c r="J112" s="1" t="s">
        <v>44</v>
      </c>
      <c r="K112" s="1" t="s">
        <v>16</v>
      </c>
      <c r="L112" s="1" t="str">
        <f t="shared" si="0"/>
        <v>Yes</v>
      </c>
    </row>
    <row r="113" spans="1:12" x14ac:dyDescent="0.25">
      <c r="A113" s="1" t="s">
        <v>361</v>
      </c>
      <c r="B113" t="s">
        <v>362</v>
      </c>
      <c r="C113" t="s">
        <v>363</v>
      </c>
      <c r="D113" s="1" t="s">
        <v>15</v>
      </c>
      <c r="E113" s="1" t="s">
        <v>16</v>
      </c>
      <c r="F113" s="1" t="s">
        <v>15</v>
      </c>
      <c r="G113" s="1" t="s">
        <v>16</v>
      </c>
      <c r="H113" s="1" t="s">
        <v>16</v>
      </c>
      <c r="I113" s="1" t="s">
        <v>18</v>
      </c>
      <c r="J113" s="1" t="s">
        <v>44</v>
      </c>
      <c r="K113" s="1" t="s">
        <v>16</v>
      </c>
      <c r="L113" s="1" t="str">
        <f t="shared" si="0"/>
        <v>Yes</v>
      </c>
    </row>
    <row r="114" spans="1:12" x14ac:dyDescent="0.25">
      <c r="A114" s="1" t="s">
        <v>361</v>
      </c>
      <c r="B114" t="s">
        <v>364</v>
      </c>
      <c r="C114" t="s">
        <v>365</v>
      </c>
      <c r="D114" s="1" t="s">
        <v>15</v>
      </c>
      <c r="E114" s="1" t="s">
        <v>16</v>
      </c>
      <c r="F114" s="1" t="s">
        <v>15</v>
      </c>
      <c r="G114" s="1" t="s">
        <v>16</v>
      </c>
      <c r="H114" s="1" t="s">
        <v>16</v>
      </c>
      <c r="I114" s="1" t="s">
        <v>18</v>
      </c>
      <c r="J114" s="1" t="s">
        <v>366</v>
      </c>
      <c r="K114" s="1" t="s">
        <v>16</v>
      </c>
      <c r="L114" s="1" t="str">
        <f t="shared" si="0"/>
        <v>Yes</v>
      </c>
    </row>
    <row r="115" spans="1:12" x14ac:dyDescent="0.25">
      <c r="A115" s="1" t="s">
        <v>361</v>
      </c>
      <c r="B115" t="s">
        <v>367</v>
      </c>
      <c r="C115" t="s">
        <v>368</v>
      </c>
      <c r="D115" s="1" t="s">
        <v>15</v>
      </c>
      <c r="E115" s="1" t="s">
        <v>16</v>
      </c>
      <c r="F115" s="1" t="s">
        <v>15</v>
      </c>
      <c r="G115" s="1" t="s">
        <v>17</v>
      </c>
      <c r="H115" s="1" t="s">
        <v>16</v>
      </c>
      <c r="I115" s="1" t="s">
        <v>18</v>
      </c>
      <c r="J115" s="1" t="s">
        <v>369</v>
      </c>
      <c r="K115" s="1" t="s">
        <v>16</v>
      </c>
      <c r="L115" s="1" t="str">
        <f t="shared" si="0"/>
        <v>Yes</v>
      </c>
    </row>
    <row r="116" spans="1:12" x14ac:dyDescent="0.25">
      <c r="A116" s="1" t="s">
        <v>370</v>
      </c>
      <c r="B116" t="s">
        <v>371</v>
      </c>
      <c r="C116" t="s">
        <v>372</v>
      </c>
      <c r="D116" s="1" t="s">
        <v>15</v>
      </c>
      <c r="E116" s="1" t="s">
        <v>16</v>
      </c>
      <c r="F116" s="1" t="s">
        <v>15</v>
      </c>
      <c r="G116" s="1" t="s">
        <v>16</v>
      </c>
      <c r="H116" s="1" t="s">
        <v>16</v>
      </c>
      <c r="I116" s="1" t="s">
        <v>18</v>
      </c>
      <c r="J116" s="1" t="s">
        <v>373</v>
      </c>
      <c r="K116" s="1" t="s">
        <v>16</v>
      </c>
      <c r="L116" s="1" t="str">
        <f t="shared" si="0"/>
        <v>Yes</v>
      </c>
    </row>
    <row r="117" spans="1:12" x14ac:dyDescent="0.25">
      <c r="A117" s="1" t="s">
        <v>370</v>
      </c>
      <c r="B117" t="s">
        <v>374</v>
      </c>
      <c r="C117" t="s">
        <v>375</v>
      </c>
      <c r="D117" s="1" t="s">
        <v>15</v>
      </c>
      <c r="E117" s="1" t="s">
        <v>16</v>
      </c>
      <c r="F117" s="1" t="s">
        <v>15</v>
      </c>
      <c r="G117" s="1" t="s">
        <v>16</v>
      </c>
      <c r="H117" s="1" t="s">
        <v>16</v>
      </c>
      <c r="I117" s="1" t="s">
        <v>18</v>
      </c>
      <c r="J117" s="1" t="s">
        <v>376</v>
      </c>
      <c r="K117" s="1" t="s">
        <v>16</v>
      </c>
      <c r="L117" s="1" t="str">
        <f t="shared" si="0"/>
        <v>Yes</v>
      </c>
    </row>
    <row r="118" spans="1:12" x14ac:dyDescent="0.25">
      <c r="A118" s="1" t="s">
        <v>370</v>
      </c>
      <c r="B118" t="s">
        <v>377</v>
      </c>
      <c r="C118" t="s">
        <v>378</v>
      </c>
      <c r="D118" s="1" t="s">
        <v>15</v>
      </c>
      <c r="E118" s="1" t="s">
        <v>16</v>
      </c>
      <c r="F118" s="1" t="s">
        <v>15</v>
      </c>
      <c r="G118" s="1" t="s">
        <v>16</v>
      </c>
      <c r="H118" s="1" t="s">
        <v>16</v>
      </c>
      <c r="I118" s="1" t="s">
        <v>18</v>
      </c>
      <c r="J118" s="1" t="s">
        <v>44</v>
      </c>
      <c r="K118" s="1" t="s">
        <v>16</v>
      </c>
      <c r="L118" s="1" t="str">
        <f t="shared" si="0"/>
        <v>Yes</v>
      </c>
    </row>
    <row r="119" spans="1:12" x14ac:dyDescent="0.25">
      <c r="A119" s="1" t="s">
        <v>370</v>
      </c>
      <c r="B119" t="s">
        <v>379</v>
      </c>
      <c r="C119" t="s">
        <v>380</v>
      </c>
      <c r="D119" s="1" t="s">
        <v>15</v>
      </c>
      <c r="E119" s="1" t="s">
        <v>16</v>
      </c>
      <c r="F119" s="1" t="s">
        <v>15</v>
      </c>
      <c r="G119" s="1" t="s">
        <v>16</v>
      </c>
      <c r="H119" s="1" t="s">
        <v>16</v>
      </c>
      <c r="I119" s="1" t="s">
        <v>18</v>
      </c>
      <c r="J119" s="1" t="s">
        <v>44</v>
      </c>
      <c r="K119" s="1" t="s">
        <v>16</v>
      </c>
      <c r="L119" s="1" t="str">
        <f t="shared" si="0"/>
        <v>Yes</v>
      </c>
    </row>
    <row r="120" spans="1:12" x14ac:dyDescent="0.25">
      <c r="A120" s="1" t="s">
        <v>370</v>
      </c>
      <c r="B120" t="s">
        <v>381</v>
      </c>
      <c r="C120" t="s">
        <v>382</v>
      </c>
      <c r="D120" s="1" t="s">
        <v>15</v>
      </c>
      <c r="E120" s="1" t="s">
        <v>16</v>
      </c>
      <c r="F120" s="1" t="s">
        <v>15</v>
      </c>
      <c r="G120" s="1" t="s">
        <v>16</v>
      </c>
      <c r="H120" s="1" t="s">
        <v>16</v>
      </c>
      <c r="I120" s="1" t="s">
        <v>18</v>
      </c>
      <c r="J120" s="1" t="s">
        <v>44</v>
      </c>
      <c r="K120" s="1" t="s">
        <v>16</v>
      </c>
      <c r="L120" s="1" t="str">
        <f t="shared" si="0"/>
        <v>Yes</v>
      </c>
    </row>
    <row r="121" spans="1:12" x14ac:dyDescent="0.25">
      <c r="A121" s="1" t="s">
        <v>370</v>
      </c>
      <c r="B121" t="s">
        <v>383</v>
      </c>
      <c r="C121" t="s">
        <v>384</v>
      </c>
      <c r="D121" s="1" t="s">
        <v>15</v>
      </c>
      <c r="E121" s="1" t="s">
        <v>16</v>
      </c>
      <c r="F121" s="1" t="s">
        <v>15</v>
      </c>
      <c r="G121" s="1" t="s">
        <v>16</v>
      </c>
      <c r="H121" s="1" t="s">
        <v>16</v>
      </c>
      <c r="I121" s="1" t="s">
        <v>18</v>
      </c>
      <c r="J121" s="1" t="s">
        <v>44</v>
      </c>
      <c r="K121" s="1" t="s">
        <v>16</v>
      </c>
      <c r="L121" s="1" t="str">
        <f t="shared" si="0"/>
        <v>Yes</v>
      </c>
    </row>
    <row r="122" spans="1:12" x14ac:dyDescent="0.25">
      <c r="A122" s="1" t="s">
        <v>370</v>
      </c>
      <c r="B122" t="s">
        <v>385</v>
      </c>
      <c r="C122" t="s">
        <v>386</v>
      </c>
      <c r="D122" s="1" t="s">
        <v>15</v>
      </c>
      <c r="E122" s="1" t="s">
        <v>16</v>
      </c>
      <c r="F122" s="1" t="s">
        <v>15</v>
      </c>
      <c r="G122" s="1" t="s">
        <v>16</v>
      </c>
      <c r="H122" s="1" t="s">
        <v>16</v>
      </c>
      <c r="I122" s="1" t="s">
        <v>18</v>
      </c>
      <c r="J122" s="1" t="s">
        <v>44</v>
      </c>
      <c r="K122" s="1" t="s">
        <v>16</v>
      </c>
      <c r="L122" s="1" t="str">
        <f t="shared" si="0"/>
        <v>Yes</v>
      </c>
    </row>
    <row r="123" spans="1:12" x14ac:dyDescent="0.25">
      <c r="A123" s="1" t="s">
        <v>370</v>
      </c>
      <c r="B123" t="s">
        <v>387</v>
      </c>
      <c r="C123" t="s">
        <v>388</v>
      </c>
      <c r="D123" s="1" t="s">
        <v>15</v>
      </c>
      <c r="E123" s="1" t="s">
        <v>16</v>
      </c>
      <c r="F123" s="1" t="s">
        <v>15</v>
      </c>
      <c r="G123" s="1" t="s">
        <v>16</v>
      </c>
      <c r="H123" s="1" t="s">
        <v>16</v>
      </c>
      <c r="I123" s="1" t="s">
        <v>18</v>
      </c>
      <c r="J123" s="1" t="s">
        <v>44</v>
      </c>
      <c r="K123" s="1" t="s">
        <v>16</v>
      </c>
      <c r="L123" s="1" t="str">
        <f t="shared" si="0"/>
        <v>Yes</v>
      </c>
    </row>
    <row r="124" spans="1:12" x14ac:dyDescent="0.25">
      <c r="A124" s="1" t="s">
        <v>389</v>
      </c>
      <c r="B124" t="s">
        <v>390</v>
      </c>
      <c r="C124" t="s">
        <v>391</v>
      </c>
      <c r="D124" s="1" t="s">
        <v>15</v>
      </c>
      <c r="E124" s="1" t="s">
        <v>16</v>
      </c>
      <c r="F124" s="1" t="s">
        <v>15</v>
      </c>
      <c r="G124" s="1" t="s">
        <v>16</v>
      </c>
      <c r="H124" s="1" t="s">
        <v>16</v>
      </c>
      <c r="I124" s="1" t="s">
        <v>18</v>
      </c>
      <c r="J124" s="1" t="s">
        <v>44</v>
      </c>
      <c r="K124" s="1" t="s">
        <v>16</v>
      </c>
      <c r="L124" s="1" t="str">
        <f t="shared" si="0"/>
        <v>Yes</v>
      </c>
    </row>
    <row r="125" spans="1:12" x14ac:dyDescent="0.25">
      <c r="A125" s="1" t="s">
        <v>389</v>
      </c>
      <c r="B125" t="s">
        <v>392</v>
      </c>
      <c r="C125" t="s">
        <v>393</v>
      </c>
      <c r="D125" s="1" t="s">
        <v>15</v>
      </c>
      <c r="E125" s="1" t="s">
        <v>16</v>
      </c>
      <c r="F125" s="1" t="s">
        <v>15</v>
      </c>
      <c r="G125" s="1" t="s">
        <v>17</v>
      </c>
      <c r="H125" s="1" t="s">
        <v>16</v>
      </c>
      <c r="I125" s="1" t="s">
        <v>18</v>
      </c>
      <c r="J125" s="1" t="s">
        <v>313</v>
      </c>
      <c r="K125" s="1" t="s">
        <v>16</v>
      </c>
      <c r="L125" s="1" t="str">
        <f t="shared" si="0"/>
        <v>Yes</v>
      </c>
    </row>
    <row r="126" spans="1:12" x14ac:dyDescent="0.25">
      <c r="A126" s="1" t="s">
        <v>394</v>
      </c>
      <c r="B126" t="s">
        <v>395</v>
      </c>
      <c r="C126" t="s">
        <v>396</v>
      </c>
      <c r="D126" s="1" t="s">
        <v>15</v>
      </c>
      <c r="E126" s="1" t="s">
        <v>16</v>
      </c>
      <c r="F126" s="1" t="s">
        <v>15</v>
      </c>
      <c r="G126" s="1" t="s">
        <v>16</v>
      </c>
      <c r="H126" s="1" t="s">
        <v>16</v>
      </c>
      <c r="I126" s="1" t="s">
        <v>18</v>
      </c>
      <c r="J126" s="1" t="s">
        <v>397</v>
      </c>
      <c r="K126" s="1" t="s">
        <v>16</v>
      </c>
      <c r="L126" s="1" t="str">
        <f t="shared" si="0"/>
        <v>Yes</v>
      </c>
    </row>
    <row r="127" spans="1:12" x14ac:dyDescent="0.25">
      <c r="A127" s="1" t="s">
        <v>394</v>
      </c>
      <c r="B127" t="s">
        <v>398</v>
      </c>
      <c r="C127" t="s">
        <v>399</v>
      </c>
      <c r="D127" s="1" t="s">
        <v>15</v>
      </c>
      <c r="E127" s="1" t="s">
        <v>16</v>
      </c>
      <c r="F127" s="1" t="s">
        <v>15</v>
      </c>
      <c r="G127" s="1" t="s">
        <v>16</v>
      </c>
      <c r="H127" s="1" t="s">
        <v>16</v>
      </c>
      <c r="I127" s="1" t="s">
        <v>18</v>
      </c>
      <c r="J127" s="1" t="s">
        <v>400</v>
      </c>
      <c r="K127" s="1" t="s">
        <v>16</v>
      </c>
      <c r="L127" s="1" t="str">
        <f t="shared" si="0"/>
        <v>Yes</v>
      </c>
    </row>
    <row r="128" spans="1:12" x14ac:dyDescent="0.25">
      <c r="A128" s="1" t="s">
        <v>394</v>
      </c>
      <c r="B128" t="s">
        <v>401</v>
      </c>
      <c r="C128" t="s">
        <v>402</v>
      </c>
      <c r="D128" s="1" t="s">
        <v>15</v>
      </c>
      <c r="E128" s="1" t="s">
        <v>16</v>
      </c>
      <c r="F128" s="1" t="s">
        <v>15</v>
      </c>
      <c r="G128" s="1" t="s">
        <v>16</v>
      </c>
      <c r="H128" s="1" t="s">
        <v>16</v>
      </c>
      <c r="I128" s="1" t="s">
        <v>18</v>
      </c>
      <c r="J128" s="1" t="s">
        <v>403</v>
      </c>
      <c r="K128" s="1" t="s">
        <v>16</v>
      </c>
      <c r="L128" s="1" t="str">
        <f t="shared" si="0"/>
        <v>Yes</v>
      </c>
    </row>
    <row r="129" spans="1:12" x14ac:dyDescent="0.25">
      <c r="A129" s="1" t="s">
        <v>394</v>
      </c>
      <c r="B129" t="s">
        <v>404</v>
      </c>
      <c r="C129" t="s">
        <v>405</v>
      </c>
      <c r="D129" s="1" t="s">
        <v>15</v>
      </c>
      <c r="E129" s="1" t="s">
        <v>16</v>
      </c>
      <c r="F129" s="1" t="s">
        <v>15</v>
      </c>
      <c r="G129" s="1" t="s">
        <v>16</v>
      </c>
      <c r="H129" s="1" t="s">
        <v>16</v>
      </c>
      <c r="I129" s="1" t="s">
        <v>18</v>
      </c>
      <c r="J129" s="1" t="s">
        <v>44</v>
      </c>
      <c r="K129" s="1" t="s">
        <v>16</v>
      </c>
      <c r="L129" s="1" t="str">
        <f t="shared" ref="L129:L145" si="1">IF(OR(D129="Indeterminate",F129="Indeterminate"),"Indeterminate",IF(OR(D129="Payload exceeds limit",F129="Payload exceeds limit"),"Payload exceeds limit",IF(OR(D129="Error Occurred",F129="Error Occurred"),"Error Occurred",IF(D129=F129,"Yes","No"))))</f>
        <v>Yes</v>
      </c>
    </row>
    <row r="130" spans="1:12" x14ac:dyDescent="0.25">
      <c r="A130" s="1" t="s">
        <v>406</v>
      </c>
      <c r="B130" t="s">
        <v>407</v>
      </c>
      <c r="C130" t="s">
        <v>408</v>
      </c>
      <c r="D130" s="1" t="s">
        <v>15</v>
      </c>
      <c r="E130" s="1" t="s">
        <v>16</v>
      </c>
      <c r="F130" s="1" t="s">
        <v>15</v>
      </c>
      <c r="G130" s="1" t="s">
        <v>17</v>
      </c>
      <c r="H130" s="1" t="s">
        <v>16</v>
      </c>
      <c r="I130" s="1" t="s">
        <v>18</v>
      </c>
      <c r="J130" s="1" t="s">
        <v>313</v>
      </c>
      <c r="K130" s="1" t="s">
        <v>16</v>
      </c>
      <c r="L130" s="1" t="str">
        <f t="shared" si="1"/>
        <v>Yes</v>
      </c>
    </row>
    <row r="131" spans="1:12" x14ac:dyDescent="0.25">
      <c r="A131" s="1" t="s">
        <v>406</v>
      </c>
      <c r="B131" t="s">
        <v>409</v>
      </c>
      <c r="C131" t="s">
        <v>410</v>
      </c>
      <c r="D131" s="1" t="s">
        <v>15</v>
      </c>
      <c r="E131" s="1" t="s">
        <v>16</v>
      </c>
      <c r="F131" s="1" t="s">
        <v>15</v>
      </c>
      <c r="G131" s="1" t="s">
        <v>16</v>
      </c>
      <c r="H131" s="1" t="s">
        <v>16</v>
      </c>
      <c r="I131" s="1" t="s">
        <v>18</v>
      </c>
      <c r="J131" s="1" t="s">
        <v>411</v>
      </c>
      <c r="K131" s="1" t="s">
        <v>16</v>
      </c>
      <c r="L131" s="1" t="str">
        <f t="shared" si="1"/>
        <v>Yes</v>
      </c>
    </row>
    <row r="132" spans="1:12" x14ac:dyDescent="0.25">
      <c r="A132" s="1" t="s">
        <v>412</v>
      </c>
      <c r="B132" t="s">
        <v>413</v>
      </c>
      <c r="C132" t="s">
        <v>414</v>
      </c>
      <c r="D132" s="1" t="s">
        <v>15</v>
      </c>
      <c r="E132" s="1" t="s">
        <v>16</v>
      </c>
      <c r="F132" s="1" t="s">
        <v>15</v>
      </c>
      <c r="G132" s="1" t="s">
        <v>16</v>
      </c>
      <c r="H132" s="1" t="s">
        <v>16</v>
      </c>
      <c r="I132" s="1" t="s">
        <v>112</v>
      </c>
      <c r="J132" s="1" t="s">
        <v>415</v>
      </c>
      <c r="K132" s="1" t="s">
        <v>16</v>
      </c>
      <c r="L132" s="1" t="str">
        <f t="shared" si="1"/>
        <v>Yes</v>
      </c>
    </row>
    <row r="133" spans="1:12" x14ac:dyDescent="0.25">
      <c r="A133" s="1" t="s">
        <v>412</v>
      </c>
      <c r="B133" t="s">
        <v>416</v>
      </c>
      <c r="C133" t="s">
        <v>417</v>
      </c>
      <c r="D133" s="1" t="s">
        <v>15</v>
      </c>
      <c r="E133" s="1" t="s">
        <v>16</v>
      </c>
      <c r="F133" s="1" t="s">
        <v>15</v>
      </c>
      <c r="G133" s="1" t="s">
        <v>16</v>
      </c>
      <c r="H133" s="1" t="s">
        <v>16</v>
      </c>
      <c r="I133" s="1" t="s">
        <v>18</v>
      </c>
      <c r="J133" s="1" t="s">
        <v>85</v>
      </c>
      <c r="K133" s="1" t="s">
        <v>16</v>
      </c>
      <c r="L133" s="1" t="str">
        <f t="shared" si="1"/>
        <v>Yes</v>
      </c>
    </row>
    <row r="134" spans="1:12" x14ac:dyDescent="0.25">
      <c r="A134" s="1" t="s">
        <v>412</v>
      </c>
      <c r="B134" t="s">
        <v>418</v>
      </c>
      <c r="C134" t="s">
        <v>419</v>
      </c>
      <c r="D134" s="1" t="s">
        <v>15</v>
      </c>
      <c r="E134" s="1" t="s">
        <v>16</v>
      </c>
      <c r="F134" s="1" t="s">
        <v>15</v>
      </c>
      <c r="G134" s="1" t="s">
        <v>16</v>
      </c>
      <c r="H134" s="1" t="s">
        <v>16</v>
      </c>
      <c r="I134" s="1" t="s">
        <v>18</v>
      </c>
      <c r="J134" s="1" t="s">
        <v>44</v>
      </c>
      <c r="K134" s="1" t="s">
        <v>16</v>
      </c>
      <c r="L134" s="1" t="str">
        <f t="shared" si="1"/>
        <v>Yes</v>
      </c>
    </row>
    <row r="135" spans="1:12" x14ac:dyDescent="0.25">
      <c r="A135" s="1" t="s">
        <v>412</v>
      </c>
      <c r="B135" t="s">
        <v>420</v>
      </c>
      <c r="C135" t="s">
        <v>421</v>
      </c>
      <c r="D135" s="1" t="s">
        <v>15</v>
      </c>
      <c r="E135" s="1" t="s">
        <v>16</v>
      </c>
      <c r="F135" s="1" t="s">
        <v>15</v>
      </c>
      <c r="G135" s="1" t="s">
        <v>16</v>
      </c>
      <c r="H135" s="1" t="s">
        <v>16</v>
      </c>
      <c r="I135" s="1" t="s">
        <v>18</v>
      </c>
      <c r="J135" s="1" t="s">
        <v>422</v>
      </c>
      <c r="K135" s="1" t="s">
        <v>16</v>
      </c>
      <c r="L135" s="1" t="str">
        <f t="shared" si="1"/>
        <v>Yes</v>
      </c>
    </row>
    <row r="136" spans="1:12" x14ac:dyDescent="0.25">
      <c r="A136" s="1" t="s">
        <v>412</v>
      </c>
      <c r="B136" t="s">
        <v>423</v>
      </c>
      <c r="C136" t="s">
        <v>424</v>
      </c>
      <c r="D136" s="1" t="s">
        <v>15</v>
      </c>
      <c r="E136" s="1" t="s">
        <v>16</v>
      </c>
      <c r="F136" s="1" t="s">
        <v>15</v>
      </c>
      <c r="G136" s="1" t="s">
        <v>16</v>
      </c>
      <c r="H136" s="1" t="s">
        <v>16</v>
      </c>
      <c r="I136" s="1" t="s">
        <v>18</v>
      </c>
      <c r="J136" s="1" t="s">
        <v>44</v>
      </c>
      <c r="K136" s="1" t="s">
        <v>16</v>
      </c>
      <c r="L136" s="1" t="str">
        <f t="shared" si="1"/>
        <v>Yes</v>
      </c>
    </row>
    <row r="137" spans="1:12" x14ac:dyDescent="0.25">
      <c r="A137" s="1" t="s">
        <v>425</v>
      </c>
      <c r="B137" t="s">
        <v>426</v>
      </c>
      <c r="C137" t="s">
        <v>427</v>
      </c>
      <c r="D137" s="1" t="s">
        <v>15</v>
      </c>
      <c r="E137" s="1" t="s">
        <v>16</v>
      </c>
      <c r="F137" s="1" t="s">
        <v>15</v>
      </c>
      <c r="G137" s="1" t="s">
        <v>16</v>
      </c>
      <c r="H137" s="1" t="s">
        <v>16</v>
      </c>
      <c r="I137" s="1" t="s">
        <v>18</v>
      </c>
      <c r="J137" s="1" t="s">
        <v>44</v>
      </c>
      <c r="K137" s="1" t="s">
        <v>16</v>
      </c>
      <c r="L137" s="1" t="str">
        <f t="shared" si="1"/>
        <v>Yes</v>
      </c>
    </row>
    <row r="138" spans="1:12" x14ac:dyDescent="0.25">
      <c r="A138" s="1" t="s">
        <v>425</v>
      </c>
      <c r="B138" t="s">
        <v>428</v>
      </c>
      <c r="C138" t="s">
        <v>429</v>
      </c>
      <c r="D138" s="1" t="s">
        <v>15</v>
      </c>
      <c r="E138" s="1" t="s">
        <v>16</v>
      </c>
      <c r="F138" s="1" t="s">
        <v>15</v>
      </c>
      <c r="G138" s="1" t="s">
        <v>17</v>
      </c>
      <c r="H138" s="1" t="s">
        <v>16</v>
      </c>
      <c r="I138" s="1" t="s">
        <v>18</v>
      </c>
      <c r="J138" s="1" t="s">
        <v>430</v>
      </c>
      <c r="K138" s="1" t="s">
        <v>16</v>
      </c>
      <c r="L138" s="1" t="str">
        <f t="shared" si="1"/>
        <v>Yes</v>
      </c>
    </row>
    <row r="139" spans="1:12" x14ac:dyDescent="0.25">
      <c r="A139" s="1" t="s">
        <v>431</v>
      </c>
      <c r="B139" t="s">
        <v>432</v>
      </c>
      <c r="C139" t="s">
        <v>433</v>
      </c>
      <c r="D139" s="1" t="s">
        <v>15</v>
      </c>
      <c r="E139" s="1" t="s">
        <v>16</v>
      </c>
      <c r="F139" s="1" t="s">
        <v>15</v>
      </c>
      <c r="G139" s="1" t="s">
        <v>17</v>
      </c>
      <c r="H139" s="1" t="s">
        <v>16</v>
      </c>
      <c r="I139" s="1" t="s">
        <v>18</v>
      </c>
      <c r="J139" s="1" t="s">
        <v>430</v>
      </c>
      <c r="K139" s="1" t="s">
        <v>16</v>
      </c>
      <c r="L139" s="1" t="str">
        <f t="shared" si="1"/>
        <v>Yes</v>
      </c>
    </row>
    <row r="140" spans="1:12" x14ac:dyDescent="0.25">
      <c r="A140" s="1" t="s">
        <v>431</v>
      </c>
      <c r="B140" t="s">
        <v>434</v>
      </c>
      <c r="C140" t="s">
        <v>435</v>
      </c>
      <c r="D140" s="1" t="s">
        <v>15</v>
      </c>
      <c r="E140" s="1" t="s">
        <v>16</v>
      </c>
      <c r="F140" s="1" t="s">
        <v>15</v>
      </c>
      <c r="G140" s="1" t="s">
        <v>17</v>
      </c>
      <c r="H140" s="1" t="s">
        <v>16</v>
      </c>
      <c r="I140" s="1" t="s">
        <v>18</v>
      </c>
      <c r="J140" s="1" t="s">
        <v>355</v>
      </c>
      <c r="K140" s="1" t="s">
        <v>16</v>
      </c>
      <c r="L140" s="1" t="str">
        <f t="shared" si="1"/>
        <v>Yes</v>
      </c>
    </row>
    <row r="141" spans="1:12" x14ac:dyDescent="0.25">
      <c r="A141" s="1" t="s">
        <v>431</v>
      </c>
      <c r="B141" t="s">
        <v>436</v>
      </c>
      <c r="C141" t="s">
        <v>437</v>
      </c>
      <c r="D141" s="1" t="s">
        <v>15</v>
      </c>
      <c r="E141" s="1" t="s">
        <v>16</v>
      </c>
      <c r="F141" s="1" t="s">
        <v>15</v>
      </c>
      <c r="G141" s="1" t="s">
        <v>16</v>
      </c>
      <c r="H141" s="1" t="s">
        <v>16</v>
      </c>
      <c r="I141" s="1" t="s">
        <v>18</v>
      </c>
      <c r="J141" s="1" t="s">
        <v>438</v>
      </c>
      <c r="K141" s="1" t="s">
        <v>16</v>
      </c>
      <c r="L141" s="1" t="str">
        <f t="shared" si="1"/>
        <v>Yes</v>
      </c>
    </row>
    <row r="142" spans="1:12" x14ac:dyDescent="0.25">
      <c r="A142" s="1" t="s">
        <v>431</v>
      </c>
      <c r="B142" t="s">
        <v>439</v>
      </c>
      <c r="C142" t="s">
        <v>440</v>
      </c>
      <c r="D142" s="1" t="s">
        <v>15</v>
      </c>
      <c r="E142" s="1" t="s">
        <v>16</v>
      </c>
      <c r="F142" s="1" t="s">
        <v>15</v>
      </c>
      <c r="G142" s="1" t="s">
        <v>16</v>
      </c>
      <c r="H142" s="1" t="s">
        <v>16</v>
      </c>
      <c r="I142" s="1" t="s">
        <v>441</v>
      </c>
      <c r="J142" s="1" t="s">
        <v>55</v>
      </c>
      <c r="K142" s="1" t="s">
        <v>16</v>
      </c>
      <c r="L142" s="1" t="str">
        <f t="shared" si="1"/>
        <v>Yes</v>
      </c>
    </row>
    <row r="143" spans="1:12" x14ac:dyDescent="0.25">
      <c r="A143" s="1" t="s">
        <v>431</v>
      </c>
      <c r="B143" t="s">
        <v>442</v>
      </c>
      <c r="C143" t="s">
        <v>443</v>
      </c>
      <c r="D143" s="1" t="s">
        <v>15</v>
      </c>
      <c r="E143" s="1" t="s">
        <v>16</v>
      </c>
      <c r="F143" s="1" t="s">
        <v>15</v>
      </c>
      <c r="G143" s="1" t="s">
        <v>17</v>
      </c>
      <c r="H143" s="1" t="s">
        <v>16</v>
      </c>
      <c r="I143" s="1" t="s">
        <v>18</v>
      </c>
      <c r="J143" s="1" t="s">
        <v>444</v>
      </c>
      <c r="K143" s="1" t="s">
        <v>16</v>
      </c>
      <c r="L143" s="1" t="str">
        <f t="shared" si="1"/>
        <v>Yes</v>
      </c>
    </row>
    <row r="144" spans="1:12" x14ac:dyDescent="0.25">
      <c r="A144" s="1" t="s">
        <v>431</v>
      </c>
      <c r="B144" t="s">
        <v>445</v>
      </c>
      <c r="C144" t="s">
        <v>446</v>
      </c>
      <c r="D144" s="1" t="s">
        <v>15</v>
      </c>
      <c r="E144" s="1" t="s">
        <v>16</v>
      </c>
      <c r="F144" s="1" t="s">
        <v>15</v>
      </c>
      <c r="G144" s="1" t="s">
        <v>16</v>
      </c>
      <c r="H144" s="1" t="s">
        <v>16</v>
      </c>
      <c r="I144" s="1" t="s">
        <v>18</v>
      </c>
      <c r="J144" s="1" t="s">
        <v>447</v>
      </c>
      <c r="K144" s="1" t="s">
        <v>16</v>
      </c>
      <c r="L144" s="1" t="str">
        <f t="shared" si="1"/>
        <v>Yes</v>
      </c>
    </row>
    <row r="145" spans="1:12" x14ac:dyDescent="0.25">
      <c r="A145" s="1" t="s">
        <v>448</v>
      </c>
      <c r="B145" s="1" t="s">
        <v>449</v>
      </c>
      <c r="C145" s="1" t="s">
        <v>450</v>
      </c>
      <c r="D145" s="1" t="s">
        <v>15</v>
      </c>
      <c r="E145" s="1" t="s">
        <v>17</v>
      </c>
      <c r="F145" s="1" t="s">
        <v>15</v>
      </c>
      <c r="G145" s="1" t="s">
        <v>16</v>
      </c>
      <c r="H145" s="1" t="s">
        <v>16</v>
      </c>
      <c r="I145" s="1" t="s">
        <v>18</v>
      </c>
      <c r="J145" s="1" t="s">
        <v>324</v>
      </c>
      <c r="K145" s="1" t="s">
        <v>17</v>
      </c>
      <c r="L145" s="1" t="str">
        <f t="shared" si="1"/>
        <v>Yes</v>
      </c>
    </row>
  </sheetData>
  <autoFilter ref="A1:L146" xr:uid="{00000000-0001-0000-0000-000000000000}"/>
  <mergeCells count="2">
    <mergeCell ref="P3:Q3"/>
    <mergeCell ref="P17:Q17"/>
  </mergeCells>
  <hyperlinks>
    <hyperlink ref="C145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2024-03-24T06:50:38Z</dcterms:created>
  <dcterms:modified xsi:type="dcterms:W3CDTF">2024-03-24T12:54:27Z</dcterms:modified>
</cp:coreProperties>
</file>