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yterNetz\Desktop\"/>
    </mc:Choice>
  </mc:AlternateContent>
  <bookViews>
    <workbookView xWindow="0" yWindow="0" windowWidth="12795" windowHeight="6555"/>
  </bookViews>
  <sheets>
    <sheet name="BurntDown Chart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3" i="1" l="1"/>
  <c r="G23" i="1" s="1"/>
  <c r="H23" i="1" s="1"/>
  <c r="I23" i="1" s="1"/>
  <c r="J23" i="1" s="1"/>
  <c r="K23" i="1" s="1"/>
  <c r="L23" i="1" s="1"/>
  <c r="M23" i="1" s="1"/>
  <c r="N23" i="1" s="1"/>
  <c r="O23" i="1" s="1"/>
  <c r="P23" i="1" s="1"/>
  <c r="Q23" i="1" s="1"/>
  <c r="E22" i="1"/>
  <c r="E21" i="1"/>
  <c r="E10" i="1"/>
  <c r="Q24" i="1" l="1"/>
  <c r="P24" i="1"/>
  <c r="O24" i="1"/>
  <c r="N24" i="1"/>
  <c r="M24" i="1"/>
  <c r="L24" i="1"/>
  <c r="K24" i="1"/>
  <c r="J24" i="1"/>
  <c r="I24" i="1"/>
  <c r="H24" i="1"/>
  <c r="G24" i="1"/>
  <c r="F24" i="1"/>
  <c r="E9" i="1" l="1"/>
  <c r="E11" i="1"/>
  <c r="E12" i="1"/>
  <c r="E13" i="1"/>
  <c r="E14" i="1"/>
  <c r="E15" i="1"/>
  <c r="E16" i="1"/>
  <c r="E17" i="1"/>
  <c r="E18" i="1"/>
  <c r="E19" i="1"/>
  <c r="E20" i="1"/>
  <c r="E8" i="1"/>
</calcChain>
</file>

<file path=xl/sharedStrings.xml><?xml version="1.0" encoding="utf-8"?>
<sst xmlns="http://schemas.openxmlformats.org/spreadsheetml/2006/main" count="199" uniqueCount="39">
  <si>
    <t>Project</t>
  </si>
  <si>
    <t xml:space="preserve">Story </t>
  </si>
  <si>
    <t>Task</t>
  </si>
  <si>
    <t>Calculator</t>
  </si>
  <si>
    <t>Penentuan Judul</t>
  </si>
  <si>
    <t>Task 1.1</t>
  </si>
  <si>
    <t>Slide 1</t>
  </si>
  <si>
    <t>Slide 2</t>
  </si>
  <si>
    <t>Slide 3</t>
  </si>
  <si>
    <t>Slide 4</t>
  </si>
  <si>
    <t>Slide 5</t>
  </si>
  <si>
    <t>Slide 6</t>
  </si>
  <si>
    <t>Slide 7</t>
  </si>
  <si>
    <t>Slide 8</t>
  </si>
  <si>
    <t>Ideal - Remaining efforts in uninterrupted working hours</t>
  </si>
  <si>
    <t>Actual - Remaining efforts in uninterrupted working hours</t>
  </si>
  <si>
    <t>Task 1.0</t>
  </si>
  <si>
    <t>Persiapan dan Explorasi</t>
  </si>
  <si>
    <t>Task 0</t>
  </si>
  <si>
    <t>Task 0.1</t>
  </si>
  <si>
    <t>Task 1.2</t>
  </si>
  <si>
    <t>Task 1.3</t>
  </si>
  <si>
    <t>Task 1.4</t>
  </si>
  <si>
    <t>Task 1.5</t>
  </si>
  <si>
    <t>Task 1.6</t>
  </si>
  <si>
    <t>Task 1.7</t>
  </si>
  <si>
    <t>Task 2.0</t>
  </si>
  <si>
    <t>Penambahan Program Calculator</t>
  </si>
  <si>
    <t>Task 3.0</t>
  </si>
  <si>
    <t>start</t>
  </si>
  <si>
    <t>Task 0.2</t>
  </si>
  <si>
    <t>Framework Bespoke-nebula</t>
  </si>
  <si>
    <t>Styling Css Slide 1 s/d 8</t>
  </si>
  <si>
    <t>Penyusunan Logbook , Backlog , &amp; Burntdown Chart</t>
  </si>
  <si>
    <t>Testing &amp; Bug Tracking</t>
  </si>
  <si>
    <t>Task 4.1</t>
  </si>
  <si>
    <t>Task 4.2</t>
  </si>
  <si>
    <t>-</t>
  </si>
  <si>
    <t>Burntdown 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</si>
</sst>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1" xfId="0" applyFill="1" applyBorder="1" applyAlignment="1" applyProtection="1">
      <alignment horizontal="center" vertical="center"/>
      <protection locked="0"/>
    </xf>
    <xf numFmtId="0" fontId="0" fillId="3" borderId="1" xfId="0" applyFill="1" applyBorder="1" applyAlignment="1" applyProtection="1">
      <alignment horizontal="center" vertical="center"/>
      <protection locked="0"/>
    </xf>
    <xf numFmtId="14" fontId="0" fillId="3" borderId="1" xfId="0" applyNumberFormat="1" applyFill="1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14" fontId="2" fillId="3" borderId="1" xfId="0" applyNumberFormat="1" applyFont="1" applyFill="1" applyBorder="1" applyAlignment="1" applyProtection="1">
      <alignment horizontal="center" vertical="center"/>
      <protection locked="0"/>
    </xf>
    <xf numFmtId="0" fontId="0" fillId="2" borderId="3" xfId="0" applyFill="1" applyBorder="1" applyAlignment="1" applyProtection="1">
      <alignment horizontal="center" vertical="center"/>
      <protection locked="0"/>
    </xf>
    <xf numFmtId="0" fontId="1" fillId="2" borderId="0" xfId="0" applyFont="1" applyFill="1" applyAlignment="1" applyProtection="1">
      <alignment horizontal="center"/>
      <protection locked="0"/>
    </xf>
    <xf numFmtId="0" fontId="0" fillId="4" borderId="2" xfId="0" applyFill="1" applyBorder="1" applyAlignment="1" applyProtection="1">
      <alignment horizontal="center" vertical="center"/>
      <protection locked="0"/>
    </xf>
    <xf numFmtId="0" fontId="0" fillId="4" borderId="3" xfId="0" applyFill="1" applyBorder="1" applyAlignment="1" applyProtection="1">
      <alignment horizontal="center" vertical="center"/>
      <protection locked="0"/>
    </xf>
    <xf numFmtId="0" fontId="0" fillId="4" borderId="4" xfId="0" applyFill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9069523676631752E-2"/>
          <c:y val="9.7959456710581871E-2"/>
          <c:w val="0.91776552530111122"/>
          <c:h val="0.67447777906564099"/>
        </c:manualLayout>
      </c:layout>
      <c:lineChart>
        <c:grouping val="standard"/>
        <c:varyColors val="0"/>
        <c:ser>
          <c:idx val="0"/>
          <c:order val="0"/>
          <c:tx>
            <c:v>Estimated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'BurntDown Chart'!$E$24:$Q$24</c:f>
              <c:numCache>
                <c:formatCode>General</c:formatCode>
                <c:ptCount val="13"/>
                <c:pt idx="0">
                  <c:v>32</c:v>
                </c:pt>
                <c:pt idx="1">
                  <c:v>29.333333333333332</c:v>
                </c:pt>
                <c:pt idx="2">
                  <c:v>26.666666666666668</c:v>
                </c:pt>
                <c:pt idx="3">
                  <c:v>24</c:v>
                </c:pt>
                <c:pt idx="4">
                  <c:v>21.333333333333336</c:v>
                </c:pt>
                <c:pt idx="5">
                  <c:v>18.666666666666668</c:v>
                </c:pt>
                <c:pt idx="6">
                  <c:v>16</c:v>
                </c:pt>
                <c:pt idx="7">
                  <c:v>13.333333333333336</c:v>
                </c:pt>
                <c:pt idx="8">
                  <c:v>10.666666666666668</c:v>
                </c:pt>
                <c:pt idx="9">
                  <c:v>8</c:v>
                </c:pt>
                <c:pt idx="10">
                  <c:v>5.3333333333333357</c:v>
                </c:pt>
                <c:pt idx="11">
                  <c:v>2.6666666666666679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CF-45FD-A649-0B47964AC9EA}"/>
            </c:ext>
          </c:extLst>
        </c:ser>
        <c:ser>
          <c:idx val="1"/>
          <c:order val="1"/>
          <c:tx>
            <c:v>Actual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'BurntDown Chart'!$E$23:$Q$23</c:f>
              <c:numCache>
                <c:formatCode>General</c:formatCode>
                <c:ptCount val="13"/>
                <c:pt idx="0">
                  <c:v>32</c:v>
                </c:pt>
                <c:pt idx="1">
                  <c:v>30</c:v>
                </c:pt>
                <c:pt idx="2">
                  <c:v>26</c:v>
                </c:pt>
                <c:pt idx="3">
                  <c:v>22</c:v>
                </c:pt>
                <c:pt idx="4">
                  <c:v>20</c:v>
                </c:pt>
                <c:pt idx="5">
                  <c:v>18</c:v>
                </c:pt>
                <c:pt idx="6">
                  <c:v>16</c:v>
                </c:pt>
                <c:pt idx="7">
                  <c:v>14</c:v>
                </c:pt>
                <c:pt idx="8">
                  <c:v>12</c:v>
                </c:pt>
                <c:pt idx="9">
                  <c:v>8</c:v>
                </c:pt>
                <c:pt idx="10">
                  <c:v>4</c:v>
                </c:pt>
                <c:pt idx="11">
                  <c:v>2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0DCF-45FD-A649-0B47964AC9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398184"/>
        <c:axId val="108397856"/>
      </c:lineChart>
      <c:catAx>
        <c:axId val="108398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397856"/>
        <c:crosses val="autoZero"/>
        <c:auto val="1"/>
        <c:lblAlgn val="ctr"/>
        <c:lblOffset val="100"/>
        <c:noMultiLvlLbl val="0"/>
      </c:catAx>
      <c:valAx>
        <c:axId val="10839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398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34424872944586721"/>
          <c:y val="0.8266824547944237"/>
          <c:w val="0.29448190324981016"/>
          <c:h val="0.141258866885594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1611943</xdr:colOff>
      <xdr:row>25</xdr:row>
      <xdr:rowOff>158395</xdr:rowOff>
    </xdr:from>
    <xdr:to>
      <xdr:col>15</xdr:col>
      <xdr:colOff>619125</xdr:colOff>
      <xdr:row>50</xdr:row>
      <xdr:rowOff>149678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Q24"/>
  <sheetViews>
    <sheetView tabSelected="1" topLeftCell="B1" zoomScale="85" zoomScaleNormal="85" workbookViewId="0">
      <selection activeCell="C17" sqref="C17"/>
    </sheetView>
  </sheetViews>
  <sheetFormatPr defaultRowHeight="15" x14ac:dyDescent="0.25"/>
  <cols>
    <col min="2" max="2" width="15.5703125" customWidth="1"/>
    <col min="3" max="3" width="54.7109375" customWidth="1"/>
    <col min="4" max="4" width="16.5703125" customWidth="1"/>
    <col min="5" max="5" width="24.85546875" customWidth="1"/>
    <col min="6" max="17" width="12" bestFit="1" customWidth="1"/>
  </cols>
  <sheetData>
    <row r="4" spans="2:17" ht="23.25" x14ac:dyDescent="0.35">
      <c r="E4" s="7" t="s">
        <v>38</v>
      </c>
      <c r="F4" s="7"/>
      <c r="G4" s="7"/>
      <c r="H4" s="7"/>
      <c r="I4" s="7"/>
      <c r="J4" s="7"/>
      <c r="K4" s="7"/>
      <c r="L4" s="7"/>
    </row>
    <row r="7" spans="2:17" x14ac:dyDescent="0.25">
      <c r="B7" s="2" t="s">
        <v>0</v>
      </c>
      <c r="C7" s="2" t="s">
        <v>1</v>
      </c>
      <c r="D7" s="2" t="s">
        <v>2</v>
      </c>
      <c r="E7" s="2" t="s">
        <v>29</v>
      </c>
      <c r="F7" s="3">
        <v>42888</v>
      </c>
      <c r="G7" s="5">
        <v>42889</v>
      </c>
      <c r="H7" s="5">
        <v>42890</v>
      </c>
      <c r="I7" s="3">
        <v>42891</v>
      </c>
      <c r="J7" s="3">
        <v>42892</v>
      </c>
      <c r="K7" s="3">
        <v>42893</v>
      </c>
      <c r="L7" s="3">
        <v>42894</v>
      </c>
      <c r="M7" s="3">
        <v>42895</v>
      </c>
      <c r="N7" s="5">
        <v>42896</v>
      </c>
      <c r="O7" s="5">
        <v>42897</v>
      </c>
      <c r="P7" s="3">
        <v>42898</v>
      </c>
      <c r="Q7" s="3">
        <v>42899</v>
      </c>
    </row>
    <row r="8" spans="2:17" x14ac:dyDescent="0.25">
      <c r="B8" s="1" t="s">
        <v>3</v>
      </c>
      <c r="C8" s="1" t="s">
        <v>17</v>
      </c>
      <c r="D8" s="1" t="s">
        <v>18</v>
      </c>
      <c r="E8" s="4">
        <f>SUM(F8:Q8)</f>
        <v>12.5</v>
      </c>
      <c r="F8" s="4">
        <v>2</v>
      </c>
      <c r="G8" s="4">
        <v>3</v>
      </c>
      <c r="H8" s="4">
        <v>4</v>
      </c>
      <c r="I8" s="4">
        <v>2</v>
      </c>
      <c r="J8" s="4">
        <v>1.5</v>
      </c>
      <c r="K8" s="4" t="s">
        <v>37</v>
      </c>
      <c r="L8" s="4" t="s">
        <v>37</v>
      </c>
      <c r="M8" s="4" t="s">
        <v>37</v>
      </c>
      <c r="N8" s="4" t="s">
        <v>37</v>
      </c>
      <c r="O8" s="4" t="s">
        <v>37</v>
      </c>
      <c r="P8" s="4" t="s">
        <v>37</v>
      </c>
      <c r="Q8" s="4" t="s">
        <v>37</v>
      </c>
    </row>
    <row r="9" spans="2:17" x14ac:dyDescent="0.25">
      <c r="B9" s="1" t="s">
        <v>3</v>
      </c>
      <c r="C9" s="1" t="s">
        <v>4</v>
      </c>
      <c r="D9" s="1" t="s">
        <v>19</v>
      </c>
      <c r="E9" s="4">
        <f t="shared" ref="E9:E20" si="0">SUM(F9:Q9)</f>
        <v>1</v>
      </c>
      <c r="F9" s="4" t="s">
        <v>37</v>
      </c>
      <c r="G9" s="4">
        <v>1</v>
      </c>
      <c r="H9" s="4" t="s">
        <v>37</v>
      </c>
      <c r="I9" s="4" t="s">
        <v>37</v>
      </c>
      <c r="J9" s="4" t="s">
        <v>37</v>
      </c>
      <c r="K9" s="4" t="s">
        <v>37</v>
      </c>
      <c r="L9" s="4" t="s">
        <v>37</v>
      </c>
      <c r="M9" s="4" t="s">
        <v>37</v>
      </c>
      <c r="N9" s="4" t="s">
        <v>37</v>
      </c>
      <c r="O9" s="4" t="s">
        <v>37</v>
      </c>
      <c r="P9" s="4" t="s">
        <v>37</v>
      </c>
      <c r="Q9" s="4" t="s">
        <v>37</v>
      </c>
    </row>
    <row r="10" spans="2:17" x14ac:dyDescent="0.25">
      <c r="B10" s="1" t="s">
        <v>3</v>
      </c>
      <c r="C10" s="1" t="s">
        <v>31</v>
      </c>
      <c r="D10" s="1" t="s">
        <v>30</v>
      </c>
      <c r="E10" s="4">
        <f t="shared" si="0"/>
        <v>3.1</v>
      </c>
      <c r="F10" s="4" t="s">
        <v>37</v>
      </c>
      <c r="G10" s="4" t="s">
        <v>37</v>
      </c>
      <c r="H10" s="4" t="s">
        <v>37</v>
      </c>
      <c r="I10" s="4" t="s">
        <v>37</v>
      </c>
      <c r="J10" s="4" t="s">
        <v>37</v>
      </c>
      <c r="K10" s="4">
        <v>0.5</v>
      </c>
      <c r="L10" s="4">
        <v>1.5</v>
      </c>
      <c r="M10" s="4">
        <v>1.1000000000000001</v>
      </c>
      <c r="N10" s="4" t="s">
        <v>37</v>
      </c>
      <c r="O10" s="4" t="s">
        <v>37</v>
      </c>
      <c r="P10" s="4" t="s">
        <v>37</v>
      </c>
      <c r="Q10" s="4" t="s">
        <v>37</v>
      </c>
    </row>
    <row r="11" spans="2:17" x14ac:dyDescent="0.25">
      <c r="B11" s="1" t="s">
        <v>3</v>
      </c>
      <c r="C11" s="1" t="s">
        <v>6</v>
      </c>
      <c r="D11" s="1" t="s">
        <v>16</v>
      </c>
      <c r="E11" s="4">
        <f t="shared" si="0"/>
        <v>1.25</v>
      </c>
      <c r="F11" s="4" t="s">
        <v>37</v>
      </c>
      <c r="G11" s="4" t="s">
        <v>37</v>
      </c>
      <c r="H11" s="4" t="s">
        <v>37</v>
      </c>
      <c r="I11" s="4" t="s">
        <v>37</v>
      </c>
      <c r="J11" s="4">
        <v>0.5</v>
      </c>
      <c r="K11" s="4">
        <v>0.5</v>
      </c>
      <c r="L11" s="4">
        <v>0.25</v>
      </c>
      <c r="M11" s="4" t="s">
        <v>37</v>
      </c>
      <c r="N11" s="4" t="s">
        <v>37</v>
      </c>
      <c r="O11" s="4" t="s">
        <v>37</v>
      </c>
      <c r="P11" s="4" t="s">
        <v>37</v>
      </c>
      <c r="Q11" s="4" t="s">
        <v>37</v>
      </c>
    </row>
    <row r="12" spans="2:17" x14ac:dyDescent="0.25">
      <c r="B12" s="1" t="s">
        <v>3</v>
      </c>
      <c r="C12" s="1" t="s">
        <v>7</v>
      </c>
      <c r="D12" s="1" t="s">
        <v>5</v>
      </c>
      <c r="E12" s="4">
        <f t="shared" si="0"/>
        <v>2.8</v>
      </c>
      <c r="F12" s="4" t="s">
        <v>37</v>
      </c>
      <c r="G12" s="4" t="s">
        <v>37</v>
      </c>
      <c r="H12" s="4" t="s">
        <v>37</v>
      </c>
      <c r="I12" s="4" t="s">
        <v>37</v>
      </c>
      <c r="J12" s="4" t="s">
        <v>37</v>
      </c>
      <c r="K12" s="4" t="s">
        <v>37</v>
      </c>
      <c r="L12" s="4" t="s">
        <v>37</v>
      </c>
      <c r="M12" s="4">
        <v>0.5</v>
      </c>
      <c r="N12" s="4">
        <v>1</v>
      </c>
      <c r="O12" s="4">
        <v>1.3</v>
      </c>
      <c r="P12" s="4" t="s">
        <v>37</v>
      </c>
      <c r="Q12" s="4" t="s">
        <v>37</v>
      </c>
    </row>
    <row r="13" spans="2:17" x14ac:dyDescent="0.25">
      <c r="B13" s="1" t="s">
        <v>3</v>
      </c>
      <c r="C13" s="1" t="s">
        <v>8</v>
      </c>
      <c r="D13" s="1" t="s">
        <v>20</v>
      </c>
      <c r="E13" s="4">
        <f t="shared" si="0"/>
        <v>1</v>
      </c>
      <c r="F13" s="4" t="s">
        <v>37</v>
      </c>
      <c r="G13" s="4" t="s">
        <v>37</v>
      </c>
      <c r="H13" s="4" t="s">
        <v>37</v>
      </c>
      <c r="I13" s="4" t="s">
        <v>37</v>
      </c>
      <c r="J13" s="4" t="s">
        <v>37</v>
      </c>
      <c r="K13" s="4" t="s">
        <v>37</v>
      </c>
      <c r="L13" s="4" t="s">
        <v>37</v>
      </c>
      <c r="M13" s="4" t="s">
        <v>37</v>
      </c>
      <c r="N13" s="4" t="s">
        <v>37</v>
      </c>
      <c r="O13" s="4">
        <v>1</v>
      </c>
      <c r="P13" s="4" t="s">
        <v>37</v>
      </c>
      <c r="Q13" s="4" t="s">
        <v>37</v>
      </c>
    </row>
    <row r="14" spans="2:17" x14ac:dyDescent="0.25">
      <c r="B14" s="1" t="s">
        <v>3</v>
      </c>
      <c r="C14" s="1" t="s">
        <v>9</v>
      </c>
      <c r="D14" s="1" t="s">
        <v>21</v>
      </c>
      <c r="E14" s="4">
        <f t="shared" si="0"/>
        <v>4</v>
      </c>
      <c r="F14" s="4" t="s">
        <v>37</v>
      </c>
      <c r="G14" s="4" t="s">
        <v>37</v>
      </c>
      <c r="H14" s="4" t="s">
        <v>37</v>
      </c>
      <c r="I14" s="4" t="s">
        <v>37</v>
      </c>
      <c r="J14" s="4" t="s">
        <v>37</v>
      </c>
      <c r="K14" s="4" t="s">
        <v>37</v>
      </c>
      <c r="L14" s="4" t="s">
        <v>37</v>
      </c>
      <c r="M14" s="4" t="s">
        <v>37</v>
      </c>
      <c r="N14" s="4">
        <v>2.5</v>
      </c>
      <c r="O14" s="4">
        <v>1.5</v>
      </c>
      <c r="P14" s="4" t="s">
        <v>37</v>
      </c>
      <c r="Q14" s="4" t="s">
        <v>37</v>
      </c>
    </row>
    <row r="15" spans="2:17" x14ac:dyDescent="0.25">
      <c r="B15" s="1" t="s">
        <v>3</v>
      </c>
      <c r="C15" s="1" t="s">
        <v>10</v>
      </c>
      <c r="D15" s="1" t="s">
        <v>22</v>
      </c>
      <c r="E15" s="4">
        <f t="shared" si="0"/>
        <v>0.45</v>
      </c>
      <c r="F15" s="4" t="s">
        <v>37</v>
      </c>
      <c r="G15" s="4" t="s">
        <v>37</v>
      </c>
      <c r="H15" s="4" t="s">
        <v>37</v>
      </c>
      <c r="I15" s="4" t="s">
        <v>37</v>
      </c>
      <c r="J15" s="4" t="s">
        <v>37</v>
      </c>
      <c r="K15" s="4" t="s">
        <v>37</v>
      </c>
      <c r="L15" s="4" t="s">
        <v>37</v>
      </c>
      <c r="M15" s="4">
        <v>0.2</v>
      </c>
      <c r="N15" s="4">
        <v>0.25</v>
      </c>
      <c r="O15" s="4" t="s">
        <v>37</v>
      </c>
      <c r="P15" s="4"/>
      <c r="Q15" s="4" t="s">
        <v>37</v>
      </c>
    </row>
    <row r="16" spans="2:17" x14ac:dyDescent="0.25">
      <c r="B16" s="1" t="s">
        <v>3</v>
      </c>
      <c r="C16" s="1" t="s">
        <v>11</v>
      </c>
      <c r="D16" s="1" t="s">
        <v>23</v>
      </c>
      <c r="E16" s="4">
        <f t="shared" si="0"/>
        <v>0.45</v>
      </c>
      <c r="F16" s="4" t="s">
        <v>37</v>
      </c>
      <c r="G16" s="4" t="s">
        <v>37</v>
      </c>
      <c r="H16" s="4" t="s">
        <v>37</v>
      </c>
      <c r="I16" s="4" t="s">
        <v>37</v>
      </c>
      <c r="J16" s="4" t="s">
        <v>37</v>
      </c>
      <c r="K16" s="4" t="s">
        <v>37</v>
      </c>
      <c r="L16" s="4" t="s">
        <v>37</v>
      </c>
      <c r="M16" s="4">
        <v>0.2</v>
      </c>
      <c r="N16" s="4">
        <v>0.25</v>
      </c>
      <c r="O16" s="4" t="s">
        <v>37</v>
      </c>
      <c r="P16" s="4" t="s">
        <v>37</v>
      </c>
      <c r="Q16" s="4" t="s">
        <v>37</v>
      </c>
    </row>
    <row r="17" spans="2:17" x14ac:dyDescent="0.25">
      <c r="B17" s="1" t="s">
        <v>3</v>
      </c>
      <c r="C17" s="1" t="s">
        <v>12</v>
      </c>
      <c r="D17" s="1" t="s">
        <v>24</v>
      </c>
      <c r="E17" s="4">
        <f t="shared" si="0"/>
        <v>0.2</v>
      </c>
      <c r="F17" s="4" t="s">
        <v>37</v>
      </c>
      <c r="G17" s="4" t="s">
        <v>37</v>
      </c>
      <c r="H17" s="4" t="s">
        <v>37</v>
      </c>
      <c r="I17" s="4" t="s">
        <v>37</v>
      </c>
      <c r="J17" s="4" t="s">
        <v>37</v>
      </c>
      <c r="K17" s="4" t="s">
        <v>37</v>
      </c>
      <c r="L17" s="4" t="s">
        <v>37</v>
      </c>
      <c r="M17" s="4" t="s">
        <v>37</v>
      </c>
      <c r="N17" s="4" t="s">
        <v>37</v>
      </c>
      <c r="O17" s="4">
        <v>0.2</v>
      </c>
      <c r="P17" s="4" t="s">
        <v>37</v>
      </c>
      <c r="Q17" s="4" t="s">
        <v>37</v>
      </c>
    </row>
    <row r="18" spans="2:17" x14ac:dyDescent="0.25">
      <c r="B18" s="1" t="s">
        <v>3</v>
      </c>
      <c r="C18" s="1" t="s">
        <v>13</v>
      </c>
      <c r="D18" s="1" t="s">
        <v>25</v>
      </c>
      <c r="E18" s="4">
        <f t="shared" si="0"/>
        <v>0.5</v>
      </c>
      <c r="F18" s="4" t="s">
        <v>37</v>
      </c>
      <c r="G18" s="4" t="s">
        <v>37</v>
      </c>
      <c r="H18" s="4" t="s">
        <v>37</v>
      </c>
      <c r="I18" s="4" t="s">
        <v>37</v>
      </c>
      <c r="J18" s="4" t="s">
        <v>37</v>
      </c>
      <c r="K18" s="4" t="s">
        <v>37</v>
      </c>
      <c r="L18" s="4" t="s">
        <v>37</v>
      </c>
      <c r="M18" s="4" t="s">
        <v>37</v>
      </c>
      <c r="N18" s="4" t="s">
        <v>37</v>
      </c>
      <c r="O18" s="4" t="s">
        <v>37</v>
      </c>
      <c r="P18" s="4">
        <v>0.5</v>
      </c>
      <c r="Q18" s="4" t="s">
        <v>37</v>
      </c>
    </row>
    <row r="19" spans="2:17" x14ac:dyDescent="0.25">
      <c r="B19" s="1" t="s">
        <v>3</v>
      </c>
      <c r="C19" s="1" t="s">
        <v>32</v>
      </c>
      <c r="D19" s="1" t="s">
        <v>26</v>
      </c>
      <c r="E19" s="4">
        <f t="shared" si="0"/>
        <v>1.75</v>
      </c>
      <c r="F19" s="4" t="s">
        <v>37</v>
      </c>
      <c r="G19" s="4" t="s">
        <v>37</v>
      </c>
      <c r="H19" s="4" t="s">
        <v>37</v>
      </c>
      <c r="I19" s="4" t="s">
        <v>37</v>
      </c>
      <c r="J19" s="4" t="s">
        <v>37</v>
      </c>
      <c r="K19" s="4">
        <v>1</v>
      </c>
      <c r="L19" s="4">
        <v>0.25</v>
      </c>
      <c r="M19" s="4" t="s">
        <v>37</v>
      </c>
      <c r="N19" s="4" t="s">
        <v>37</v>
      </c>
      <c r="O19" s="4" t="s">
        <v>37</v>
      </c>
      <c r="P19" s="4">
        <v>0.5</v>
      </c>
      <c r="Q19" s="4" t="s">
        <v>37</v>
      </c>
    </row>
    <row r="20" spans="2:17" x14ac:dyDescent="0.25">
      <c r="B20" s="1" t="s">
        <v>3</v>
      </c>
      <c r="C20" s="1" t="s">
        <v>27</v>
      </c>
      <c r="D20" s="1" t="s">
        <v>28</v>
      </c>
      <c r="E20" s="4">
        <f t="shared" si="0"/>
        <v>1.6</v>
      </c>
      <c r="F20" s="4" t="s">
        <v>37</v>
      </c>
      <c r="G20" s="4" t="s">
        <v>37</v>
      </c>
      <c r="H20" s="4" t="s">
        <v>37</v>
      </c>
      <c r="I20" s="4" t="s">
        <v>37</v>
      </c>
      <c r="J20" s="4" t="s">
        <v>37</v>
      </c>
      <c r="K20" s="4" t="s">
        <v>37</v>
      </c>
      <c r="L20" s="4" t="s">
        <v>37</v>
      </c>
      <c r="M20" s="4" t="s">
        <v>37</v>
      </c>
      <c r="N20" s="4" t="s">
        <v>37</v>
      </c>
      <c r="O20" s="4" t="s">
        <v>37</v>
      </c>
      <c r="P20" s="4">
        <v>0.9</v>
      </c>
      <c r="Q20" s="4">
        <v>0.7</v>
      </c>
    </row>
    <row r="21" spans="2:17" x14ac:dyDescent="0.25">
      <c r="B21" s="1" t="s">
        <v>3</v>
      </c>
      <c r="C21" s="6" t="s">
        <v>33</v>
      </c>
      <c r="D21" s="1" t="s">
        <v>35</v>
      </c>
      <c r="E21" s="4">
        <f t="shared" ref="E21:E22" si="1">SUM(F21:Q21)</f>
        <v>1.1000000000000001</v>
      </c>
      <c r="F21" s="4" t="s">
        <v>37</v>
      </c>
      <c r="G21" s="4" t="s">
        <v>37</v>
      </c>
      <c r="H21" s="4" t="s">
        <v>37</v>
      </c>
      <c r="I21" s="4" t="s">
        <v>37</v>
      </c>
      <c r="J21" s="4" t="s">
        <v>37</v>
      </c>
      <c r="K21" s="4" t="s">
        <v>37</v>
      </c>
      <c r="L21" s="4" t="s">
        <v>37</v>
      </c>
      <c r="M21" s="4" t="s">
        <v>37</v>
      </c>
      <c r="N21" s="4" t="s">
        <v>37</v>
      </c>
      <c r="O21" s="4" t="s">
        <v>37</v>
      </c>
      <c r="P21" s="4">
        <v>0.1</v>
      </c>
      <c r="Q21" s="4">
        <v>1</v>
      </c>
    </row>
    <row r="22" spans="2:17" x14ac:dyDescent="0.25">
      <c r="B22" s="1" t="s">
        <v>3</v>
      </c>
      <c r="C22" s="6" t="s">
        <v>34</v>
      </c>
      <c r="D22" s="1" t="s">
        <v>36</v>
      </c>
      <c r="E22" s="4">
        <f t="shared" si="1"/>
        <v>0.3</v>
      </c>
      <c r="F22" s="4" t="s">
        <v>37</v>
      </c>
      <c r="G22" s="4" t="s">
        <v>37</v>
      </c>
      <c r="H22" s="4" t="s">
        <v>37</v>
      </c>
      <c r="I22" s="4" t="s">
        <v>37</v>
      </c>
      <c r="J22" s="4" t="s">
        <v>37</v>
      </c>
      <c r="K22" s="4" t="s">
        <v>37</v>
      </c>
      <c r="L22" s="4" t="s">
        <v>37</v>
      </c>
      <c r="M22" s="4" t="s">
        <v>37</v>
      </c>
      <c r="N22" s="4" t="s">
        <v>37</v>
      </c>
      <c r="O22" s="4" t="s">
        <v>37</v>
      </c>
      <c r="P22" s="4" t="s">
        <v>37</v>
      </c>
      <c r="Q22" s="4">
        <v>0.3</v>
      </c>
    </row>
    <row r="23" spans="2:17" x14ac:dyDescent="0.25">
      <c r="B23" s="8" t="s">
        <v>14</v>
      </c>
      <c r="C23" s="9"/>
      <c r="D23" s="10"/>
      <c r="E23" s="4">
        <v>32</v>
      </c>
      <c r="F23" s="4">
        <f>E23-SUM(F8:F22)</f>
        <v>30</v>
      </c>
      <c r="G23" s="4">
        <f t="shared" ref="G23:Q23" si="2">F23-SUM(G8:G22)</f>
        <v>26</v>
      </c>
      <c r="H23" s="4">
        <f t="shared" si="2"/>
        <v>22</v>
      </c>
      <c r="I23" s="4">
        <f t="shared" si="2"/>
        <v>20</v>
      </c>
      <c r="J23" s="4">
        <f t="shared" si="2"/>
        <v>18</v>
      </c>
      <c r="K23" s="4">
        <f t="shared" si="2"/>
        <v>16</v>
      </c>
      <c r="L23" s="4">
        <f t="shared" si="2"/>
        <v>14</v>
      </c>
      <c r="M23" s="4">
        <f t="shared" si="2"/>
        <v>12</v>
      </c>
      <c r="N23" s="4">
        <f t="shared" si="2"/>
        <v>8</v>
      </c>
      <c r="O23" s="4">
        <f t="shared" si="2"/>
        <v>4</v>
      </c>
      <c r="P23" s="4">
        <f t="shared" si="2"/>
        <v>2</v>
      </c>
      <c r="Q23" s="4">
        <f t="shared" si="2"/>
        <v>0</v>
      </c>
    </row>
    <row r="24" spans="2:17" x14ac:dyDescent="0.25">
      <c r="B24" s="8" t="s">
        <v>15</v>
      </c>
      <c r="C24" s="9"/>
      <c r="D24" s="10"/>
      <c r="E24" s="4">
        <v>32</v>
      </c>
      <c r="F24" s="4">
        <f>$E$24-($E$24/12)</f>
        <v>29.333333333333332</v>
      </c>
      <c r="G24" s="4">
        <f>$E$24-2*($E$24/12)</f>
        <v>26.666666666666668</v>
      </c>
      <c r="H24" s="4">
        <f>$E$24-3*($E$24/12)</f>
        <v>24</v>
      </c>
      <c r="I24" s="4">
        <f>$E$24-4*($E$24/12)</f>
        <v>21.333333333333336</v>
      </c>
      <c r="J24" s="4">
        <f>$E$24-5*($E$24/12)</f>
        <v>18.666666666666668</v>
      </c>
      <c r="K24" s="4">
        <f>$E$24-6*($E$24/12)</f>
        <v>16</v>
      </c>
      <c r="L24" s="4">
        <f>$E$24-7*($E$24/12)</f>
        <v>13.333333333333336</v>
      </c>
      <c r="M24" s="4">
        <f>$E$24-8*($E$24/12)</f>
        <v>10.666666666666668</v>
      </c>
      <c r="N24" s="4">
        <f>$E$24-9*($E$24/12)</f>
        <v>8</v>
      </c>
      <c r="O24" s="4">
        <f>$E$24-10*($E$24/12)</f>
        <v>5.3333333333333357</v>
      </c>
      <c r="P24" s="4">
        <f>$E$24-11*($E$24/12)</f>
        <v>2.6666666666666679</v>
      </c>
      <c r="Q24" s="4">
        <f>$E$24-12*($E$24/12)</f>
        <v>0</v>
      </c>
    </row>
  </sheetData>
  <mergeCells count="3">
    <mergeCell ref="B23:D23"/>
    <mergeCell ref="B24:D24"/>
    <mergeCell ref="E4:L4"/>
  </mergeCells>
  <pageMargins left="0.7" right="0.7" top="0.75" bottom="0.75" header="0.3" footer="0.3"/>
  <pageSetup paperSize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BurntDown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PyterNetz</dc:creator>
  <cp:lastModifiedBy>PyterNetz</cp:lastModifiedBy>
  <dcterms:created xsi:type="dcterms:W3CDTF">2017-06-14T05:26:46Z</dcterms:created>
  <dcterms:modified xsi:type="dcterms:W3CDTF">2017-06-14T15:51:11Z</dcterms:modified>
</cp:coreProperties>
</file>